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CD2F072B-3BEE-447B-A809-134C2084EC1D}" xr6:coauthVersionLast="47" xr6:coauthVersionMax="47" xr10:uidLastSave="{00000000-0000-0000-0000-000000000000}"/>
  <bookViews>
    <workbookView xWindow="20" yWindow="10" windowWidth="18420" windowHeight="10080" activeTab="1" xr2:uid="{27D37E02-BED7-4818-9736-67FFE113C120}"/>
  </bookViews>
  <sheets>
    <sheet name="Alachua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2" l="1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M27" i="1" l="1"/>
  <c r="K27" i="1"/>
  <c r="L27" i="1" s="1"/>
  <c r="I27" i="1"/>
  <c r="J27" i="1" s="1"/>
  <c r="G27" i="1"/>
  <c r="H27" i="1" s="1"/>
  <c r="M26" i="1"/>
  <c r="K26" i="1"/>
  <c r="L26" i="1" s="1"/>
  <c r="I26" i="1"/>
  <c r="J26" i="1" s="1"/>
  <c r="H26" i="1"/>
  <c r="G26" i="1"/>
  <c r="M25" i="1"/>
  <c r="L25" i="1"/>
  <c r="K25" i="1"/>
  <c r="J25" i="1"/>
  <c r="I25" i="1"/>
  <c r="G25" i="1"/>
  <c r="H25" i="1" s="1"/>
  <c r="M24" i="1"/>
  <c r="K24" i="1"/>
  <c r="L24" i="1" s="1"/>
  <c r="I24" i="1"/>
  <c r="J24" i="1" s="1"/>
  <c r="G24" i="1"/>
  <c r="H24" i="1" s="1"/>
  <c r="M23" i="1"/>
  <c r="K23" i="1"/>
  <c r="L23" i="1" s="1"/>
  <c r="J23" i="1"/>
  <c r="I23" i="1"/>
  <c r="H23" i="1"/>
  <c r="G23" i="1"/>
  <c r="M22" i="1"/>
  <c r="L22" i="1"/>
  <c r="K22" i="1"/>
  <c r="I22" i="1"/>
  <c r="J22" i="1" s="1"/>
  <c r="G22" i="1"/>
  <c r="H22" i="1" s="1"/>
  <c r="M21" i="1"/>
  <c r="K21" i="1"/>
  <c r="L21" i="1" s="1"/>
  <c r="I21" i="1"/>
  <c r="J21" i="1" s="1"/>
  <c r="H21" i="1"/>
  <c r="G21" i="1"/>
  <c r="M20" i="1"/>
  <c r="K20" i="1"/>
  <c r="L20" i="1" s="1"/>
  <c r="J20" i="1"/>
  <c r="I20" i="1"/>
  <c r="G20" i="1"/>
  <c r="H20" i="1" s="1"/>
  <c r="M16" i="1"/>
  <c r="L16" i="1"/>
  <c r="K16" i="1"/>
  <c r="I16" i="1"/>
  <c r="J16" i="1" s="1"/>
  <c r="G16" i="1"/>
  <c r="H16" i="1" s="1"/>
  <c r="M15" i="1"/>
  <c r="K15" i="1"/>
  <c r="L15" i="1" s="1"/>
  <c r="I15" i="1"/>
  <c r="J15" i="1" s="1"/>
  <c r="H15" i="1"/>
  <c r="G15" i="1"/>
  <c r="M14" i="1"/>
  <c r="L14" i="1"/>
  <c r="K14" i="1"/>
  <c r="J14" i="1"/>
  <c r="I14" i="1"/>
  <c r="G14" i="1"/>
  <c r="H14" i="1" s="1"/>
  <c r="M13" i="1"/>
  <c r="K13" i="1"/>
  <c r="L13" i="1" s="1"/>
  <c r="I13" i="1"/>
  <c r="J13" i="1" s="1"/>
  <c r="G13" i="1"/>
  <c r="H13" i="1" s="1"/>
  <c r="M12" i="1"/>
  <c r="K12" i="1"/>
  <c r="L12" i="1" s="1"/>
  <c r="J12" i="1"/>
  <c r="I12" i="1"/>
  <c r="H12" i="1"/>
  <c r="G12" i="1"/>
  <c r="M11" i="1"/>
  <c r="L11" i="1"/>
  <c r="K11" i="1"/>
  <c r="I11" i="1"/>
  <c r="J11" i="1" s="1"/>
  <c r="G11" i="1"/>
  <c r="H11" i="1" s="1"/>
  <c r="M10" i="1"/>
  <c r="K10" i="1"/>
  <c r="L10" i="1" s="1"/>
  <c r="I10" i="1"/>
  <c r="J10" i="1" s="1"/>
  <c r="H10" i="1"/>
  <c r="G10" i="1"/>
  <c r="M9" i="1"/>
  <c r="K9" i="1"/>
  <c r="L9" i="1" s="1"/>
  <c r="J9" i="1"/>
  <c r="I9" i="1"/>
  <c r="G9" i="1"/>
  <c r="H9" i="1" s="1"/>
</calcChain>
</file>

<file path=xl/sharedStrings.xml><?xml version="1.0" encoding="utf-8"?>
<sst xmlns="http://schemas.openxmlformats.org/spreadsheetml/2006/main" count="745" uniqueCount="49">
  <si>
    <t>Step 3: Complete the payment rate template using the proposed provider payment rates.</t>
  </si>
  <si>
    <t>EARLY LEARNING COALITION OF ALACHUA</t>
  </si>
  <si>
    <t>Alachua</t>
  </si>
  <si>
    <t>County</t>
  </si>
  <si>
    <r>
      <t xml:space="preserve">DAILY PAYMENT-RATE SCHEDULE </t>
    </r>
    <r>
      <rPr>
        <b/>
        <sz val="9"/>
        <color theme="1"/>
        <rFont val="Arial"/>
        <family val="2"/>
      </rPr>
      <t>(Effective 01/01/2021)</t>
    </r>
  </si>
  <si>
    <t>FT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</si>
  <si>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</si>
  <si>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</si>
  <si>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</si>
  <si>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</si>
  <si>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</si>
  <si>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</si>
  <si>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 xml:space="preserve">Registered Family Child Care Homes        </t>
  </si>
  <si>
    <t xml:space="preserve">Gold Seal Differential </t>
  </si>
  <si>
    <t xml:space="preserve">Informal Providers </t>
  </si>
  <si>
    <t>INF</t>
  </si>
  <si>
    <t>&lt;12 MTH</t>
  </si>
  <si>
    <t>TOD</t>
  </si>
  <si>
    <t>12&lt;24 MTH</t>
  </si>
  <si>
    <t>2YR</t>
  </si>
  <si>
    <t>24 &lt;36 MTH</t>
  </si>
  <si>
    <t>PR3</t>
  </si>
  <si>
    <t>36 &lt;48 MTH</t>
  </si>
  <si>
    <t>PR4</t>
  </si>
  <si>
    <t>48 &lt;60 MTH</t>
  </si>
  <si>
    <t>PR5</t>
  </si>
  <si>
    <t>60 &lt;72 MTH</t>
  </si>
  <si>
    <t>SCH</t>
  </si>
  <si>
    <t>In School</t>
  </si>
  <si>
    <t>SPCR</t>
  </si>
  <si>
    <t>Special Needs</t>
  </si>
  <si>
    <t>PT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</si>
  <si>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</si>
  <si>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Early Learning Coalition 1: Alachua</t>
  </si>
  <si>
    <t>Licensed or Exempt Center</t>
  </si>
  <si>
    <t>Regular</t>
  </si>
  <si>
    <t>Full Rate</t>
  </si>
  <si>
    <t>NA</t>
  </si>
  <si>
    <t>Licensed Family Homes</t>
  </si>
  <si>
    <t>Registered Family Homes</t>
  </si>
  <si>
    <t>Informal</t>
  </si>
  <si>
    <t>PT Rate</t>
  </si>
  <si>
    <t>Zone Name</t>
  </si>
  <si>
    <t>Setting</t>
  </si>
  <si>
    <t>Age Group</t>
  </si>
  <si>
    <t>Rate Category</t>
  </si>
  <si>
    <t>Duration</t>
  </si>
  <si>
    <t>Special Needs Rate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</si>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</sst>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/>
    </xf>
    <xf numFmtId="0" fontId="6" fillId="3" borderId="4" xfId="0" applyFont="1" applyFill="1" applyBorder="1"/>
    <xf numFmtId="0" fontId="7" fillId="3" borderId="0" xfId="0" applyFont="1" applyFill="1"/>
    <xf numFmtId="0" fontId="5" fillId="5" borderId="5" xfId="0" applyFont="1" applyFill="1" applyBorder="1" applyAlignment="1">
      <alignment vertical="center" wrapText="1"/>
    </xf>
    <xf numFmtId="0" fontId="11" fillId="5" borderId="5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43" fontId="13" fillId="0" borderId="6" xfId="1" applyFont="1" applyBorder="1" applyAlignment="1">
      <alignment vertical="center"/>
    </xf>
    <xf numFmtId="43" fontId="0" fillId="0" borderId="0" xfId="0" applyNumberFormat="1"/>
    <xf numFmtId="43" fontId="14" fillId="0" borderId="6" xfId="1" applyFont="1" applyBorder="1" applyAlignment="1">
      <alignment vertical="center"/>
    </xf>
    <xf numFmtId="0" fontId="6" fillId="6" borderId="0" xfId="0" applyFont="1" applyFill="1"/>
    <xf numFmtId="0" fontId="13" fillId="6" borderId="4" xfId="0" applyFont="1" applyFill="1" applyBorder="1" applyAlignment="1">
      <alignment vertical="center"/>
    </xf>
    <xf numFmtId="0" fontId="6" fillId="3" borderId="0" xfId="0" applyFont="1" applyFill="1"/>
    <xf numFmtId="0" fontId="7" fillId="3" borderId="6" xfId="0" applyFont="1" applyFill="1" applyBorder="1"/>
    <xf numFmtId="43" fontId="13" fillId="0" borderId="6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6" fillId="3" borderId="4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6" borderId="7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</cellXfs>
  <cellStyles count="3">
    <cellStyle name="Comma" xfId="1" builtinId="3"/>
    <cellStyle name="Normal" xfId="0" builtinId="0"/>
    <cellStyle name="Normal 2" xfId="2" xr:uid="{5480FC32-4586-43CB-A2DA-59E4F2718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loridadoe-my.sharepoint.com/personal/shatoya_mitchell_del_fldoe_org/Documents/Documents/Coalition%20Plans-SR/Provider%20Payment%20Rate%20Schedules/2022-present/OEL%2032%20Rate%20Increase%20Workbook%20Alachua.xlsx" TargetMode="External"/><Relationship Id="rId1" Type="http://schemas.openxmlformats.org/officeDocument/2006/relationships/externalLinkPath" Target="https://floridadoe-my.sharepoint.com/personal/shatoya_mitchell_del_fldoe_org/Documents/Documents/Coalition%20Plans-SR/Provider%20Payment%20Rate%20Schedules/2022-present/OEL%2032%20Rate%20Increase%20Workbook%20Alach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 Fiscal Impact Summary"/>
      <sheetName val="2. Proposed Provider Rates"/>
      <sheetName val="3. Rate Summary Analysis"/>
      <sheetName val="Scenario by Priority Template"/>
    </sheetNames>
    <sheetDataSet>
      <sheetData sheetId="0"/>
      <sheetData sheetId="1"/>
      <sheetData sheetId="2"/>
      <sheetData sheetId="3">
        <row r="3">
          <cell r="G3" t="str">
            <v>Licensed or Exempt Centers and Public/Non-Public Schools</v>
          </cell>
          <cell r="H3" t="str">
            <v>Licensed Family Child Care Homes</v>
          </cell>
          <cell r="I3" t="str">
            <v xml:space="preserve">Registered Family Child Care Homes        </v>
          </cell>
          <cell r="J3" t="str">
            <v xml:space="preserve">Informal Providers </v>
          </cell>
          <cell r="K3" t="str">
            <v>Licensed or Exempt Centers and Public/Non-Public Schools</v>
          </cell>
          <cell r="L3" t="str">
            <v>Licensed Family Child Care Homes</v>
          </cell>
          <cell r="M3" t="str">
            <v xml:space="preserve">Registered Family Child Care Homes        </v>
          </cell>
        </row>
        <row r="12">
          <cell r="F12" t="str">
            <v>AlachuaFTINF</v>
          </cell>
          <cell r="G12">
            <v>42.62</v>
          </cell>
          <cell r="H12">
            <v>42.62</v>
          </cell>
          <cell r="I12">
            <v>42.62</v>
          </cell>
          <cell r="J12">
            <v>21.31</v>
          </cell>
          <cell r="K12">
            <v>7.3800000000000026</v>
          </cell>
          <cell r="L12">
            <v>4.3800000000000026</v>
          </cell>
          <cell r="M12">
            <v>4.3800000000000026</v>
          </cell>
        </row>
        <row r="13">
          <cell r="F13" t="str">
            <v>AlachuaFT2YR</v>
          </cell>
          <cell r="G13">
            <v>26</v>
          </cell>
          <cell r="H13">
            <v>26</v>
          </cell>
          <cell r="I13">
            <v>26</v>
          </cell>
          <cell r="J13">
            <v>13</v>
          </cell>
          <cell r="K13">
            <v>6.2999999999999972</v>
          </cell>
          <cell r="L13">
            <v>0</v>
          </cell>
          <cell r="M13">
            <v>0</v>
          </cell>
        </row>
        <row r="14">
          <cell r="F14" t="str">
            <v>AlachuaFTTOD</v>
          </cell>
          <cell r="G14">
            <v>28</v>
          </cell>
          <cell r="H14">
            <v>28</v>
          </cell>
          <cell r="I14">
            <v>28</v>
          </cell>
          <cell r="J14">
            <v>14</v>
          </cell>
          <cell r="K14">
            <v>7.6999999999999957</v>
          </cell>
          <cell r="L14">
            <v>1.75</v>
          </cell>
          <cell r="M14">
            <v>1.75</v>
          </cell>
        </row>
        <row r="15">
          <cell r="F15" t="str">
            <v>AlachuaFTPR3</v>
          </cell>
          <cell r="G15">
            <v>26</v>
          </cell>
          <cell r="H15">
            <v>26</v>
          </cell>
          <cell r="I15">
            <v>26</v>
          </cell>
          <cell r="J15">
            <v>13</v>
          </cell>
          <cell r="K15">
            <v>1</v>
          </cell>
          <cell r="L15">
            <v>0</v>
          </cell>
          <cell r="M15">
            <v>0</v>
          </cell>
        </row>
        <row r="16">
          <cell r="F16" t="str">
            <v>AlachuaFTPR4</v>
          </cell>
          <cell r="G16">
            <v>26</v>
          </cell>
          <cell r="H16">
            <v>26</v>
          </cell>
          <cell r="I16">
            <v>26</v>
          </cell>
          <cell r="J16">
            <v>13</v>
          </cell>
          <cell r="K16">
            <v>0</v>
          </cell>
          <cell r="L16">
            <v>0</v>
          </cell>
          <cell r="M16">
            <v>0</v>
          </cell>
        </row>
        <row r="17">
          <cell r="F17" t="str">
            <v>AlachuaFTPR5</v>
          </cell>
          <cell r="G17">
            <v>26</v>
          </cell>
          <cell r="H17">
            <v>26</v>
          </cell>
          <cell r="I17">
            <v>26</v>
          </cell>
          <cell r="J17">
            <v>13</v>
          </cell>
          <cell r="K17">
            <v>0</v>
          </cell>
          <cell r="L17">
            <v>0</v>
          </cell>
          <cell r="M17">
            <v>0</v>
          </cell>
        </row>
        <row r="18">
          <cell r="F18" t="str">
            <v>AlachuaFTSCH</v>
          </cell>
          <cell r="G18">
            <v>20.75</v>
          </cell>
          <cell r="H18">
            <v>20.75</v>
          </cell>
          <cell r="I18">
            <v>20.75</v>
          </cell>
          <cell r="J18">
            <v>10.38</v>
          </cell>
          <cell r="K18">
            <v>0</v>
          </cell>
          <cell r="L18">
            <v>0</v>
          </cell>
          <cell r="M18">
            <v>0</v>
          </cell>
        </row>
        <row r="19">
          <cell r="F19" t="str">
            <v>AlachuaFTSPCR</v>
          </cell>
          <cell r="G19">
            <v>42.62</v>
          </cell>
          <cell r="H19">
            <v>42.62</v>
          </cell>
          <cell r="I19">
            <v>42.62</v>
          </cell>
          <cell r="J19">
            <v>21.31</v>
          </cell>
          <cell r="K19">
            <v>7.3800000000000026</v>
          </cell>
          <cell r="L19">
            <v>4.3800000000000026</v>
          </cell>
          <cell r="M19">
            <v>4.3800000000000026</v>
          </cell>
        </row>
        <row r="20">
          <cell r="F20" t="str">
            <v>AlachuaPTINF</v>
          </cell>
          <cell r="G20">
            <v>30</v>
          </cell>
          <cell r="H20">
            <v>30</v>
          </cell>
          <cell r="I20">
            <v>30</v>
          </cell>
          <cell r="J20">
            <v>15</v>
          </cell>
          <cell r="K20">
            <v>9</v>
          </cell>
          <cell r="L20">
            <v>0</v>
          </cell>
          <cell r="M20">
            <v>0</v>
          </cell>
        </row>
        <row r="21">
          <cell r="F21" t="str">
            <v>AlachuaPT2YR</v>
          </cell>
          <cell r="G21">
            <v>19</v>
          </cell>
          <cell r="H21">
            <v>19</v>
          </cell>
          <cell r="I21">
            <v>19</v>
          </cell>
          <cell r="J21">
            <v>9.5</v>
          </cell>
          <cell r="K21">
            <v>6.5</v>
          </cell>
          <cell r="L21">
            <v>0</v>
          </cell>
          <cell r="M21">
            <v>0</v>
          </cell>
        </row>
        <row r="22">
          <cell r="F22" t="str">
            <v>AlachuaPTTOD</v>
          </cell>
          <cell r="G22">
            <v>21.25</v>
          </cell>
          <cell r="H22">
            <v>21.25</v>
          </cell>
          <cell r="I22">
            <v>21.25</v>
          </cell>
          <cell r="J22">
            <v>10.63</v>
          </cell>
          <cell r="K22">
            <v>5.9499999999999993</v>
          </cell>
          <cell r="L22">
            <v>4.25</v>
          </cell>
          <cell r="M22">
            <v>4.25</v>
          </cell>
        </row>
        <row r="23">
          <cell r="F23" t="str">
            <v>AlachuaPTPR3</v>
          </cell>
          <cell r="G23">
            <v>19</v>
          </cell>
          <cell r="H23">
            <v>19</v>
          </cell>
          <cell r="I23">
            <v>19</v>
          </cell>
          <cell r="J23">
            <v>9.5</v>
          </cell>
          <cell r="K23">
            <v>2</v>
          </cell>
          <cell r="L23">
            <v>0</v>
          </cell>
          <cell r="M23">
            <v>0</v>
          </cell>
        </row>
        <row r="24">
          <cell r="F24" t="str">
            <v>AlachuaPTPR4</v>
          </cell>
          <cell r="G24">
            <v>19</v>
          </cell>
          <cell r="H24">
            <v>19</v>
          </cell>
          <cell r="I24">
            <v>19</v>
          </cell>
          <cell r="J24">
            <v>9.5</v>
          </cell>
          <cell r="K24">
            <v>4.9999999999997158E-2</v>
          </cell>
          <cell r="L24">
            <v>0</v>
          </cell>
          <cell r="M24">
            <v>0</v>
          </cell>
        </row>
        <row r="25">
          <cell r="F25" t="str">
            <v>AlachuaPTPR5</v>
          </cell>
          <cell r="G25">
            <v>19</v>
          </cell>
          <cell r="H25">
            <v>19</v>
          </cell>
          <cell r="I25">
            <v>19</v>
          </cell>
          <cell r="J25">
            <v>9.5</v>
          </cell>
          <cell r="K25">
            <v>0</v>
          </cell>
          <cell r="L25">
            <v>0</v>
          </cell>
          <cell r="M25">
            <v>0</v>
          </cell>
        </row>
        <row r="26">
          <cell r="F26" t="str">
            <v>AlachuaPTSCH</v>
          </cell>
          <cell r="G26">
            <v>13.5</v>
          </cell>
          <cell r="H26">
            <v>13.5</v>
          </cell>
          <cell r="I26">
            <v>13.5</v>
          </cell>
          <cell r="J26">
            <v>6.75</v>
          </cell>
          <cell r="K26">
            <v>0</v>
          </cell>
          <cell r="L26">
            <v>0</v>
          </cell>
          <cell r="M26">
            <v>0</v>
          </cell>
        </row>
        <row r="27">
          <cell r="F27" t="str">
            <v>AlachuaPTSPCR</v>
          </cell>
          <cell r="G27">
            <v>30</v>
          </cell>
          <cell r="H27">
            <v>30</v>
          </cell>
          <cell r="I27">
            <v>30</v>
          </cell>
          <cell r="J27">
            <v>15</v>
          </cell>
          <cell r="K27">
            <v>9</v>
          </cell>
          <cell r="L27">
            <v>0</v>
          </cell>
          <cell r="M27">
            <v>0</v>
          </cell>
        </row>
        <row r="28">
          <cell r="F28" t="str">
            <v>BakerFTINF</v>
          </cell>
          <cell r="G28">
            <v>24.61</v>
          </cell>
          <cell r="H28">
            <v>23.43</v>
          </cell>
          <cell r="I28">
            <v>23.43</v>
          </cell>
          <cell r="J28">
            <v>0</v>
          </cell>
          <cell r="K28">
            <v>2.41</v>
          </cell>
          <cell r="L28">
            <v>12.57</v>
          </cell>
          <cell r="M28">
            <v>11.57</v>
          </cell>
        </row>
        <row r="29">
          <cell r="F29" t="str">
            <v>BakerFT2YR</v>
          </cell>
          <cell r="G29">
            <v>17.12</v>
          </cell>
          <cell r="H29">
            <v>17.12</v>
          </cell>
          <cell r="I29">
            <v>17.12</v>
          </cell>
          <cell r="J29">
            <v>0</v>
          </cell>
          <cell r="K29">
            <v>3.2799999999999976</v>
          </cell>
          <cell r="L29">
            <v>9.2299999999999969</v>
          </cell>
          <cell r="M29">
            <v>8.379999999999999</v>
          </cell>
        </row>
        <row r="30">
          <cell r="F30" t="str">
            <v>BakerFTTOD</v>
          </cell>
          <cell r="G30">
            <v>20.329999999999998</v>
          </cell>
          <cell r="H30">
            <v>19.5</v>
          </cell>
          <cell r="I30">
            <v>19.5</v>
          </cell>
          <cell r="J30">
            <v>0</v>
          </cell>
          <cell r="K30">
            <v>1.7699999999999996</v>
          </cell>
          <cell r="L30">
            <v>7.6999999999999993</v>
          </cell>
          <cell r="M30">
            <v>7.6999999999999993</v>
          </cell>
        </row>
        <row r="31">
          <cell r="F31" t="str">
            <v>BakerFTPR3</v>
          </cell>
          <cell r="G31">
            <v>16.690000000000001</v>
          </cell>
          <cell r="H31">
            <v>14.98</v>
          </cell>
          <cell r="I31">
            <v>14.98</v>
          </cell>
          <cell r="J31">
            <v>0</v>
          </cell>
          <cell r="K31">
            <v>0</v>
          </cell>
          <cell r="L31">
            <v>7.52</v>
          </cell>
          <cell r="M31">
            <v>7.52</v>
          </cell>
        </row>
        <row r="32">
          <cell r="F32" t="str">
            <v>BakerFTPR4</v>
          </cell>
          <cell r="G32">
            <v>16.690000000000001</v>
          </cell>
          <cell r="H32">
            <v>14.98</v>
          </cell>
          <cell r="I32">
            <v>14.98</v>
          </cell>
          <cell r="J32">
            <v>0</v>
          </cell>
          <cell r="K32">
            <v>0</v>
          </cell>
          <cell r="L32">
            <v>7.52</v>
          </cell>
          <cell r="M32">
            <v>6.02</v>
          </cell>
        </row>
        <row r="33">
          <cell r="F33" t="str">
            <v>BakerFTPR5</v>
          </cell>
          <cell r="G33">
            <v>16.690000000000001</v>
          </cell>
          <cell r="H33">
            <v>14.98</v>
          </cell>
          <cell r="I33">
            <v>14.98</v>
          </cell>
          <cell r="J33">
            <v>0</v>
          </cell>
          <cell r="K33">
            <v>0</v>
          </cell>
          <cell r="L33">
            <v>6.02</v>
          </cell>
          <cell r="M33">
            <v>5.8024999999999984</v>
          </cell>
        </row>
        <row r="34">
          <cell r="F34" t="str">
            <v>BakerFTSCH</v>
          </cell>
          <cell r="G34">
            <v>13.48</v>
          </cell>
          <cell r="H34">
            <v>12.84</v>
          </cell>
          <cell r="I34">
            <v>12.84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F35" t="str">
            <v>BakerFTSPCR</v>
          </cell>
          <cell r="G35">
            <v>24.61</v>
          </cell>
          <cell r="H35">
            <v>23.43</v>
          </cell>
          <cell r="I35">
            <v>23.43</v>
          </cell>
          <cell r="J35">
            <v>0</v>
          </cell>
          <cell r="K35">
            <v>2.41</v>
          </cell>
          <cell r="L35">
            <v>12.57</v>
          </cell>
          <cell r="M35">
            <v>11.57</v>
          </cell>
        </row>
        <row r="36">
          <cell r="F36" t="str">
            <v>BakerPTINF</v>
          </cell>
          <cell r="G36">
            <v>16.05</v>
          </cell>
          <cell r="H36">
            <v>15.41</v>
          </cell>
          <cell r="I36">
            <v>15.41</v>
          </cell>
          <cell r="J36">
            <v>0</v>
          </cell>
          <cell r="K36">
            <v>10.95</v>
          </cell>
          <cell r="L36">
            <v>13.59</v>
          </cell>
          <cell r="M36">
            <v>11.59</v>
          </cell>
        </row>
        <row r="37">
          <cell r="F37" t="str">
            <v>BakerPT2YR</v>
          </cell>
          <cell r="G37">
            <v>8.56</v>
          </cell>
          <cell r="H37">
            <v>8.56</v>
          </cell>
          <cell r="I37">
            <v>8.56</v>
          </cell>
          <cell r="J37">
            <v>0</v>
          </cell>
          <cell r="K37">
            <v>11.839999999999998</v>
          </cell>
          <cell r="L37">
            <v>12.69</v>
          </cell>
          <cell r="M37">
            <v>12.69</v>
          </cell>
        </row>
        <row r="38">
          <cell r="F38" t="str">
            <v>BakerPTTOD</v>
          </cell>
          <cell r="G38">
            <v>15.57</v>
          </cell>
          <cell r="H38">
            <v>13.48</v>
          </cell>
          <cell r="I38">
            <v>13.48</v>
          </cell>
          <cell r="J38">
            <v>0</v>
          </cell>
          <cell r="K38">
            <v>6.5299999999999976</v>
          </cell>
          <cell r="L38">
            <v>7.77</v>
          </cell>
          <cell r="M38">
            <v>7.77</v>
          </cell>
        </row>
        <row r="39">
          <cell r="F39" t="str">
            <v>BakerPTPR3</v>
          </cell>
          <cell r="G39">
            <v>8.56</v>
          </cell>
          <cell r="H39">
            <v>8.56</v>
          </cell>
          <cell r="I39">
            <v>8.56</v>
          </cell>
          <cell r="J39">
            <v>0</v>
          </cell>
          <cell r="K39">
            <v>7.1899999999999995</v>
          </cell>
          <cell r="L39">
            <v>9.44</v>
          </cell>
          <cell r="M39">
            <v>8.69</v>
          </cell>
        </row>
        <row r="40">
          <cell r="F40" t="str">
            <v>BakerPTPR4</v>
          </cell>
          <cell r="G40">
            <v>8.56</v>
          </cell>
          <cell r="H40">
            <v>8.56</v>
          </cell>
          <cell r="I40">
            <v>8.56</v>
          </cell>
          <cell r="J40">
            <v>0</v>
          </cell>
          <cell r="K40">
            <v>7.1899999999999995</v>
          </cell>
          <cell r="L40">
            <v>8.69</v>
          </cell>
          <cell r="M40">
            <v>7.9399999999999995</v>
          </cell>
        </row>
        <row r="41">
          <cell r="F41" t="str">
            <v>BakerPTPR5</v>
          </cell>
          <cell r="G41">
            <v>8.56</v>
          </cell>
          <cell r="H41">
            <v>8.56</v>
          </cell>
          <cell r="I41">
            <v>8.56</v>
          </cell>
          <cell r="J41">
            <v>0</v>
          </cell>
          <cell r="K41">
            <v>7.1899999999999995</v>
          </cell>
          <cell r="L41">
            <v>7.9399999999999995</v>
          </cell>
          <cell r="M41">
            <v>7.9399999999999995</v>
          </cell>
        </row>
        <row r="42">
          <cell r="F42" t="str">
            <v>BakerPTSCH</v>
          </cell>
          <cell r="G42">
            <v>8.56</v>
          </cell>
          <cell r="H42">
            <v>8.56</v>
          </cell>
          <cell r="I42">
            <v>8.56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F43" t="str">
            <v>BakerPTSPCR</v>
          </cell>
          <cell r="G43">
            <v>16.05</v>
          </cell>
          <cell r="H43">
            <v>15.41</v>
          </cell>
          <cell r="I43">
            <v>15.41</v>
          </cell>
          <cell r="J43">
            <v>0</v>
          </cell>
          <cell r="K43">
            <v>10.95</v>
          </cell>
          <cell r="L43">
            <v>13.59</v>
          </cell>
          <cell r="M43">
            <v>11.59</v>
          </cell>
        </row>
        <row r="44">
          <cell r="F44" t="str">
            <v>BayFTINF</v>
          </cell>
          <cell r="G44">
            <v>35</v>
          </cell>
          <cell r="H44">
            <v>33</v>
          </cell>
          <cell r="I44">
            <v>26</v>
          </cell>
          <cell r="J44">
            <v>0</v>
          </cell>
          <cell r="K44">
            <v>0</v>
          </cell>
          <cell r="L44">
            <v>3</v>
          </cell>
          <cell r="M44">
            <v>9</v>
          </cell>
        </row>
        <row r="45">
          <cell r="F45" t="str">
            <v>BayFT2YR</v>
          </cell>
          <cell r="G45">
            <v>28.5</v>
          </cell>
          <cell r="H45">
            <v>26.5</v>
          </cell>
          <cell r="I45">
            <v>19.5</v>
          </cell>
          <cell r="J45">
            <v>0</v>
          </cell>
          <cell r="K45">
            <v>0</v>
          </cell>
          <cell r="L45">
            <v>0</v>
          </cell>
          <cell r="M45">
            <v>6</v>
          </cell>
        </row>
        <row r="46">
          <cell r="F46" t="str">
            <v>BayFTTOD</v>
          </cell>
          <cell r="G46">
            <v>31.5</v>
          </cell>
          <cell r="H46">
            <v>29.5</v>
          </cell>
          <cell r="I46">
            <v>22.5</v>
          </cell>
          <cell r="J46">
            <v>0</v>
          </cell>
          <cell r="K46">
            <v>0</v>
          </cell>
          <cell r="L46">
            <v>0</v>
          </cell>
          <cell r="M46">
            <v>4.6999999999999993</v>
          </cell>
        </row>
        <row r="47">
          <cell r="F47" t="str">
            <v>BayFTPR3</v>
          </cell>
          <cell r="G47">
            <v>27.5</v>
          </cell>
          <cell r="H47">
            <v>25.5</v>
          </cell>
          <cell r="I47">
            <v>18.5</v>
          </cell>
          <cell r="J47">
            <v>0</v>
          </cell>
          <cell r="K47">
            <v>0</v>
          </cell>
          <cell r="L47">
            <v>0</v>
          </cell>
          <cell r="M47">
            <v>4</v>
          </cell>
        </row>
        <row r="48">
          <cell r="F48" t="str">
            <v>BayFTPR4</v>
          </cell>
          <cell r="G48">
            <v>27.5</v>
          </cell>
          <cell r="H48">
            <v>25.5</v>
          </cell>
          <cell r="I48">
            <v>18.5</v>
          </cell>
          <cell r="J48">
            <v>0</v>
          </cell>
          <cell r="K48">
            <v>0</v>
          </cell>
          <cell r="L48">
            <v>0</v>
          </cell>
          <cell r="M48">
            <v>2.5</v>
          </cell>
        </row>
        <row r="49">
          <cell r="F49" t="str">
            <v>BayFTPR5</v>
          </cell>
          <cell r="G49">
            <v>27.5</v>
          </cell>
          <cell r="H49">
            <v>25.5</v>
          </cell>
          <cell r="I49">
            <v>18.5</v>
          </cell>
          <cell r="J49">
            <v>0</v>
          </cell>
          <cell r="K49">
            <v>0</v>
          </cell>
          <cell r="L49">
            <v>0</v>
          </cell>
          <cell r="M49">
            <v>2.2824999999999989</v>
          </cell>
        </row>
        <row r="50">
          <cell r="F50" t="str">
            <v>BayFTSCH</v>
          </cell>
          <cell r="G50">
            <v>20</v>
          </cell>
          <cell r="H50">
            <v>19</v>
          </cell>
          <cell r="I50">
            <v>16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F51" t="str">
            <v>BayFTSPCR</v>
          </cell>
          <cell r="G51">
            <v>42</v>
          </cell>
          <cell r="H51">
            <v>38.6</v>
          </cell>
          <cell r="I51">
            <v>30.2</v>
          </cell>
          <cell r="J51">
            <v>0</v>
          </cell>
          <cell r="K51">
            <v>0</v>
          </cell>
          <cell r="L51">
            <v>3.5090909090909088</v>
          </cell>
          <cell r="M51">
            <v>10.453846153846152</v>
          </cell>
        </row>
        <row r="52">
          <cell r="F52" t="str">
            <v>BayPTINF</v>
          </cell>
          <cell r="G52">
            <v>17.5</v>
          </cell>
          <cell r="H52">
            <v>16.5</v>
          </cell>
          <cell r="I52">
            <v>13</v>
          </cell>
          <cell r="J52">
            <v>0</v>
          </cell>
          <cell r="K52">
            <v>17.5</v>
          </cell>
          <cell r="L52">
            <v>12.5</v>
          </cell>
          <cell r="M52">
            <v>14</v>
          </cell>
        </row>
        <row r="53">
          <cell r="F53" t="str">
            <v>BayPT2YR</v>
          </cell>
          <cell r="G53">
            <v>14.25</v>
          </cell>
          <cell r="H53">
            <v>13.25</v>
          </cell>
          <cell r="I53">
            <v>9.75</v>
          </cell>
          <cell r="J53">
            <v>0</v>
          </cell>
          <cell r="K53">
            <v>11.25</v>
          </cell>
          <cell r="L53">
            <v>8</v>
          </cell>
          <cell r="M53">
            <v>11.5</v>
          </cell>
        </row>
        <row r="54">
          <cell r="F54" t="str">
            <v>BayPTTOD</v>
          </cell>
          <cell r="G54">
            <v>15.75</v>
          </cell>
          <cell r="H54">
            <v>14.75</v>
          </cell>
          <cell r="I54">
            <v>11.25</v>
          </cell>
          <cell r="J54">
            <v>0</v>
          </cell>
          <cell r="K54">
            <v>11.45</v>
          </cell>
          <cell r="L54">
            <v>6.5</v>
          </cell>
          <cell r="M54">
            <v>10</v>
          </cell>
        </row>
        <row r="55">
          <cell r="F55" t="str">
            <v>BayPTPR3</v>
          </cell>
          <cell r="G55">
            <v>13.75</v>
          </cell>
          <cell r="H55">
            <v>12.75</v>
          </cell>
          <cell r="I55">
            <v>9.25</v>
          </cell>
          <cell r="J55">
            <v>0</v>
          </cell>
          <cell r="K55">
            <v>7.25</v>
          </cell>
          <cell r="L55">
            <v>5.25</v>
          </cell>
          <cell r="M55">
            <v>8</v>
          </cell>
        </row>
        <row r="56">
          <cell r="F56" t="str">
            <v>BayPTPR4</v>
          </cell>
          <cell r="G56">
            <v>13.75</v>
          </cell>
          <cell r="H56">
            <v>12.75</v>
          </cell>
          <cell r="I56">
            <v>9.25</v>
          </cell>
          <cell r="J56">
            <v>0</v>
          </cell>
          <cell r="K56">
            <v>7.25</v>
          </cell>
          <cell r="L56">
            <v>4.5</v>
          </cell>
          <cell r="M56">
            <v>7.25</v>
          </cell>
        </row>
        <row r="57">
          <cell r="F57" t="str">
            <v>BayPTPR5</v>
          </cell>
          <cell r="G57">
            <v>13.75</v>
          </cell>
          <cell r="H57">
            <v>12.75</v>
          </cell>
          <cell r="I57">
            <v>9.25</v>
          </cell>
          <cell r="J57">
            <v>0</v>
          </cell>
          <cell r="K57">
            <v>7.25</v>
          </cell>
          <cell r="L57">
            <v>3.75</v>
          </cell>
          <cell r="M57">
            <v>7.25</v>
          </cell>
        </row>
        <row r="58">
          <cell r="F58" t="str">
            <v>BayPTSCH</v>
          </cell>
          <cell r="G58">
            <v>15</v>
          </cell>
          <cell r="H58">
            <v>14</v>
          </cell>
          <cell r="I58">
            <v>11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F59" t="str">
            <v>BayPTSPCR</v>
          </cell>
          <cell r="G59">
            <v>21</v>
          </cell>
          <cell r="H59">
            <v>19.3</v>
          </cell>
          <cell r="I59">
            <v>15.1</v>
          </cell>
          <cell r="J59">
            <v>0</v>
          </cell>
          <cell r="K59">
            <v>21</v>
          </cell>
          <cell r="L59">
            <v>14.621212121212121</v>
          </cell>
          <cell r="M59">
            <v>16.261538461538461</v>
          </cell>
        </row>
        <row r="60">
          <cell r="F60" t="str">
            <v>BradfordFTINF</v>
          </cell>
          <cell r="G60">
            <v>24.61</v>
          </cell>
          <cell r="H60">
            <v>23.43</v>
          </cell>
          <cell r="I60">
            <v>23.43</v>
          </cell>
          <cell r="J60">
            <v>0</v>
          </cell>
          <cell r="K60">
            <v>15.39</v>
          </cell>
          <cell r="L60">
            <v>12.57</v>
          </cell>
          <cell r="M60">
            <v>11.57</v>
          </cell>
        </row>
        <row r="61">
          <cell r="F61" t="str">
            <v>BradfordFT2YR</v>
          </cell>
          <cell r="G61">
            <v>17.12</v>
          </cell>
          <cell r="H61">
            <v>17.12</v>
          </cell>
          <cell r="I61">
            <v>17.12</v>
          </cell>
          <cell r="J61">
            <v>0</v>
          </cell>
          <cell r="K61">
            <v>1.5799999999999983</v>
          </cell>
          <cell r="L61">
            <v>9.2299999999999969</v>
          </cell>
          <cell r="M61">
            <v>8.379999999999999</v>
          </cell>
        </row>
        <row r="62">
          <cell r="F62" t="str">
            <v>BradfordFTTOD</v>
          </cell>
          <cell r="G62">
            <v>20.329999999999998</v>
          </cell>
          <cell r="H62">
            <v>19.899999999999999</v>
          </cell>
          <cell r="I62">
            <v>19.899999999999999</v>
          </cell>
          <cell r="J62">
            <v>0</v>
          </cell>
          <cell r="K62">
            <v>7.0000000000000284E-2</v>
          </cell>
          <cell r="L62">
            <v>7.3000000000000007</v>
          </cell>
          <cell r="M62">
            <v>7.3000000000000007</v>
          </cell>
        </row>
        <row r="63">
          <cell r="F63" t="str">
            <v>BradfordFTPR3</v>
          </cell>
          <cell r="G63">
            <v>16.690000000000001</v>
          </cell>
          <cell r="H63">
            <v>14.98</v>
          </cell>
          <cell r="I63">
            <v>14.98</v>
          </cell>
          <cell r="J63">
            <v>0</v>
          </cell>
          <cell r="K63">
            <v>0</v>
          </cell>
          <cell r="L63">
            <v>7.52</v>
          </cell>
          <cell r="M63">
            <v>7.52</v>
          </cell>
        </row>
        <row r="64">
          <cell r="F64" t="str">
            <v>BradfordFTPR4</v>
          </cell>
          <cell r="G64">
            <v>16.690000000000001</v>
          </cell>
          <cell r="H64">
            <v>14.98</v>
          </cell>
          <cell r="I64">
            <v>14.98</v>
          </cell>
          <cell r="J64">
            <v>0</v>
          </cell>
          <cell r="K64">
            <v>0</v>
          </cell>
          <cell r="L64">
            <v>7.52</v>
          </cell>
          <cell r="M64">
            <v>6.02</v>
          </cell>
        </row>
        <row r="65">
          <cell r="F65" t="str">
            <v>BradfordFTPR5</v>
          </cell>
          <cell r="G65">
            <v>16.690000000000001</v>
          </cell>
          <cell r="H65">
            <v>14.98</v>
          </cell>
          <cell r="I65">
            <v>14.98</v>
          </cell>
          <cell r="J65">
            <v>0</v>
          </cell>
          <cell r="K65">
            <v>0</v>
          </cell>
          <cell r="L65">
            <v>6.02</v>
          </cell>
          <cell r="M65">
            <v>5.8024999999999984</v>
          </cell>
        </row>
        <row r="66">
          <cell r="F66" t="str">
            <v>BradfordFTSCH</v>
          </cell>
          <cell r="G66">
            <v>12.84</v>
          </cell>
          <cell r="H66">
            <v>12.84</v>
          </cell>
          <cell r="I66">
            <v>12.84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F67" t="str">
            <v>BradfordFTSPCR</v>
          </cell>
          <cell r="G67">
            <v>24.61</v>
          </cell>
          <cell r="H67">
            <v>23.43</v>
          </cell>
          <cell r="I67">
            <v>23.43</v>
          </cell>
          <cell r="J67">
            <v>0</v>
          </cell>
          <cell r="K67">
            <v>15.39</v>
          </cell>
          <cell r="L67">
            <v>12.57</v>
          </cell>
          <cell r="M67">
            <v>11.57</v>
          </cell>
        </row>
        <row r="68">
          <cell r="F68" t="str">
            <v>BradfordPTINF</v>
          </cell>
          <cell r="G68">
            <v>16.05</v>
          </cell>
          <cell r="H68">
            <v>15.41</v>
          </cell>
          <cell r="I68">
            <v>15.41</v>
          </cell>
          <cell r="J68">
            <v>0</v>
          </cell>
          <cell r="K68">
            <v>18.95</v>
          </cell>
          <cell r="L68">
            <v>13.59</v>
          </cell>
          <cell r="M68">
            <v>11.59</v>
          </cell>
        </row>
        <row r="69">
          <cell r="F69" t="str">
            <v>BradfordPT2YR</v>
          </cell>
          <cell r="G69">
            <v>8.56</v>
          </cell>
          <cell r="H69">
            <v>8.56</v>
          </cell>
          <cell r="I69">
            <v>8.56</v>
          </cell>
          <cell r="J69">
            <v>0</v>
          </cell>
          <cell r="K69">
            <v>4.1899999999999995</v>
          </cell>
          <cell r="L69">
            <v>12.69</v>
          </cell>
          <cell r="M69">
            <v>12.69</v>
          </cell>
        </row>
        <row r="70">
          <cell r="F70" t="str">
            <v>BradfordPTTOD</v>
          </cell>
          <cell r="G70">
            <v>15</v>
          </cell>
          <cell r="H70">
            <v>13.48</v>
          </cell>
          <cell r="I70">
            <v>13.48</v>
          </cell>
          <cell r="J70">
            <v>0</v>
          </cell>
          <cell r="K70">
            <v>0</v>
          </cell>
          <cell r="L70">
            <v>7.77</v>
          </cell>
          <cell r="M70">
            <v>7.77</v>
          </cell>
        </row>
        <row r="71">
          <cell r="F71" t="str">
            <v>BradfordPTPR3</v>
          </cell>
          <cell r="G71">
            <v>8.56</v>
          </cell>
          <cell r="H71">
            <v>8.56</v>
          </cell>
          <cell r="I71">
            <v>8.56</v>
          </cell>
          <cell r="J71">
            <v>0</v>
          </cell>
          <cell r="K71">
            <v>2.6899999999999995</v>
          </cell>
          <cell r="L71">
            <v>9.44</v>
          </cell>
          <cell r="M71">
            <v>8.69</v>
          </cell>
        </row>
        <row r="72">
          <cell r="F72" t="str">
            <v>BradfordPTPR4</v>
          </cell>
          <cell r="G72">
            <v>8.56</v>
          </cell>
          <cell r="H72">
            <v>8.56</v>
          </cell>
          <cell r="I72">
            <v>8.56</v>
          </cell>
          <cell r="J72">
            <v>0</v>
          </cell>
          <cell r="K72">
            <v>2.6899999999999995</v>
          </cell>
          <cell r="L72">
            <v>8.69</v>
          </cell>
          <cell r="M72">
            <v>7.9399999999999995</v>
          </cell>
        </row>
        <row r="73">
          <cell r="F73" t="str">
            <v>BradfordPTPR5</v>
          </cell>
          <cell r="G73">
            <v>8.56</v>
          </cell>
          <cell r="H73">
            <v>8.56</v>
          </cell>
          <cell r="I73">
            <v>8.56</v>
          </cell>
          <cell r="J73">
            <v>0</v>
          </cell>
          <cell r="K73">
            <v>2.6899999999999995</v>
          </cell>
          <cell r="L73">
            <v>7.9399999999999995</v>
          </cell>
          <cell r="M73">
            <v>7.9399999999999995</v>
          </cell>
        </row>
        <row r="74">
          <cell r="F74" t="str">
            <v>BradfordPTSCH</v>
          </cell>
          <cell r="G74">
            <v>9.6300000000000008</v>
          </cell>
          <cell r="H74">
            <v>8.56</v>
          </cell>
          <cell r="I74">
            <v>8.56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F75" t="str">
            <v>BradfordPTSPCR</v>
          </cell>
          <cell r="G75">
            <v>16.05</v>
          </cell>
          <cell r="H75">
            <v>15.41</v>
          </cell>
          <cell r="I75">
            <v>15.41</v>
          </cell>
          <cell r="J75">
            <v>0</v>
          </cell>
          <cell r="K75">
            <v>18.95</v>
          </cell>
          <cell r="L75">
            <v>13.59</v>
          </cell>
          <cell r="M75">
            <v>11.59</v>
          </cell>
        </row>
        <row r="76">
          <cell r="F76" t="str">
            <v>BrevardFTINF</v>
          </cell>
          <cell r="G76">
            <v>28.12</v>
          </cell>
          <cell r="H76">
            <v>22.8</v>
          </cell>
          <cell r="I76">
            <v>0</v>
          </cell>
          <cell r="J76">
            <v>0</v>
          </cell>
          <cell r="K76">
            <v>11.879999999999999</v>
          </cell>
          <cell r="L76">
            <v>17.2</v>
          </cell>
          <cell r="M76">
            <v>40</v>
          </cell>
        </row>
        <row r="77">
          <cell r="F77" t="str">
            <v>BrevardFT2YR</v>
          </cell>
          <cell r="G77">
            <v>24.7</v>
          </cell>
          <cell r="H77">
            <v>22.42</v>
          </cell>
          <cell r="I77">
            <v>0</v>
          </cell>
          <cell r="J77">
            <v>0</v>
          </cell>
          <cell r="K77">
            <v>4.1999999999999993</v>
          </cell>
          <cell r="L77">
            <v>6.4799999999999969</v>
          </cell>
          <cell r="M77">
            <v>28.9</v>
          </cell>
        </row>
        <row r="78">
          <cell r="F78" t="str">
            <v>BrevardFTTOD</v>
          </cell>
          <cell r="G78">
            <v>24.7</v>
          </cell>
          <cell r="H78">
            <v>22.42</v>
          </cell>
          <cell r="I78">
            <v>0</v>
          </cell>
          <cell r="J78">
            <v>0</v>
          </cell>
          <cell r="K78">
            <v>5.8999999999999986</v>
          </cell>
          <cell r="L78">
            <v>7.3299999999999983</v>
          </cell>
          <cell r="M78">
            <v>29.75</v>
          </cell>
        </row>
        <row r="79">
          <cell r="F79" t="str">
            <v>BrevardFTPR3</v>
          </cell>
          <cell r="G79">
            <v>21.92</v>
          </cell>
          <cell r="H79">
            <v>19.38</v>
          </cell>
          <cell r="I79">
            <v>0</v>
          </cell>
          <cell r="J79">
            <v>0</v>
          </cell>
          <cell r="K79">
            <v>2.8299999999999983</v>
          </cell>
          <cell r="L79">
            <v>6.120000000000001</v>
          </cell>
          <cell r="M79">
            <v>25.5</v>
          </cell>
        </row>
        <row r="80">
          <cell r="F80" t="str">
            <v>BrevardFTPR4</v>
          </cell>
          <cell r="G80">
            <v>21.92</v>
          </cell>
          <cell r="H80">
            <v>19.38</v>
          </cell>
          <cell r="I80">
            <v>0</v>
          </cell>
          <cell r="J80">
            <v>0</v>
          </cell>
          <cell r="K80">
            <v>2.0799999999999983</v>
          </cell>
          <cell r="L80">
            <v>6.870000000000001</v>
          </cell>
          <cell r="M80">
            <v>26.25</v>
          </cell>
        </row>
        <row r="81">
          <cell r="F81" t="str">
            <v>BrevardFTPR5</v>
          </cell>
          <cell r="G81">
            <v>20.46</v>
          </cell>
          <cell r="H81">
            <v>18.5</v>
          </cell>
          <cell r="I81">
            <v>0</v>
          </cell>
          <cell r="J81">
            <v>0</v>
          </cell>
          <cell r="K81">
            <v>3.5399999999999991</v>
          </cell>
          <cell r="L81">
            <v>7.75</v>
          </cell>
          <cell r="M81">
            <v>26.25</v>
          </cell>
        </row>
        <row r="82">
          <cell r="F82" t="str">
            <v>BrevardFTSCH</v>
          </cell>
          <cell r="G82">
            <v>19</v>
          </cell>
          <cell r="H82">
            <v>15.3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F83" t="str">
            <v>BrevardFTSPCR</v>
          </cell>
          <cell r="G83">
            <v>28.12</v>
          </cell>
          <cell r="H83">
            <v>22.8</v>
          </cell>
          <cell r="I83">
            <v>0</v>
          </cell>
          <cell r="J83">
            <v>0</v>
          </cell>
          <cell r="K83">
            <v>11.879999999999999</v>
          </cell>
          <cell r="L83">
            <v>17.2</v>
          </cell>
          <cell r="M83">
            <v>40</v>
          </cell>
        </row>
        <row r="84">
          <cell r="F84" t="str">
            <v>BrevardPTINF</v>
          </cell>
          <cell r="G84">
            <v>21.47</v>
          </cell>
          <cell r="H84">
            <v>19.760000000000002</v>
          </cell>
          <cell r="I84">
            <v>0</v>
          </cell>
          <cell r="J84">
            <v>0</v>
          </cell>
          <cell r="K84">
            <v>8.5300000000000011</v>
          </cell>
          <cell r="L84">
            <v>15.239999999999998</v>
          </cell>
          <cell r="M84">
            <v>35</v>
          </cell>
        </row>
        <row r="85">
          <cell r="F85" t="str">
            <v>BrevardPT2YR</v>
          </cell>
          <cell r="G85">
            <v>18.62</v>
          </cell>
          <cell r="H85">
            <v>17.77</v>
          </cell>
          <cell r="I85">
            <v>0</v>
          </cell>
          <cell r="J85">
            <v>0</v>
          </cell>
          <cell r="K85">
            <v>3.4799999999999969</v>
          </cell>
          <cell r="L85">
            <v>6.0300000000000011</v>
          </cell>
          <cell r="M85">
            <v>23.8</v>
          </cell>
        </row>
        <row r="86">
          <cell r="F86" t="str">
            <v>BrevardPTTOD</v>
          </cell>
          <cell r="G86">
            <v>18.62</v>
          </cell>
          <cell r="H86">
            <v>17.77</v>
          </cell>
          <cell r="I86">
            <v>0</v>
          </cell>
          <cell r="J86">
            <v>0</v>
          </cell>
          <cell r="K86">
            <v>6.0299999999999976</v>
          </cell>
          <cell r="L86">
            <v>7.73</v>
          </cell>
          <cell r="M86">
            <v>25.5</v>
          </cell>
        </row>
        <row r="87">
          <cell r="F87" t="str">
            <v>BrevardPTPR3</v>
          </cell>
          <cell r="G87">
            <v>17.36</v>
          </cell>
          <cell r="H87">
            <v>15.77</v>
          </cell>
          <cell r="I87">
            <v>0</v>
          </cell>
          <cell r="J87">
            <v>0</v>
          </cell>
          <cell r="K87">
            <v>1.3900000000000006</v>
          </cell>
          <cell r="L87">
            <v>3.7300000000000004</v>
          </cell>
          <cell r="M87">
            <v>19.5</v>
          </cell>
        </row>
        <row r="88">
          <cell r="F88" t="str">
            <v>BrevardPTPR4</v>
          </cell>
          <cell r="G88">
            <v>17.36</v>
          </cell>
          <cell r="H88">
            <v>15.77</v>
          </cell>
          <cell r="I88">
            <v>0</v>
          </cell>
          <cell r="J88">
            <v>0</v>
          </cell>
          <cell r="K88">
            <v>0.64000000000000057</v>
          </cell>
          <cell r="L88">
            <v>6.73</v>
          </cell>
          <cell r="M88">
            <v>22.5</v>
          </cell>
        </row>
        <row r="89">
          <cell r="F89" t="str">
            <v>BrevardPTPR5</v>
          </cell>
          <cell r="G89">
            <v>15.5</v>
          </cell>
          <cell r="H89">
            <v>13.88</v>
          </cell>
          <cell r="I89">
            <v>0</v>
          </cell>
          <cell r="J89">
            <v>0</v>
          </cell>
          <cell r="K89">
            <v>2.5</v>
          </cell>
          <cell r="L89">
            <v>8.6199999999999992</v>
          </cell>
          <cell r="M89">
            <v>22.5</v>
          </cell>
        </row>
        <row r="90">
          <cell r="F90" t="str">
            <v>BrevardPTSCH</v>
          </cell>
          <cell r="G90">
            <v>13.65</v>
          </cell>
          <cell r="H90">
            <v>11.97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F91" t="str">
            <v>BrevardPTSPCR</v>
          </cell>
          <cell r="G91">
            <v>21.47</v>
          </cell>
          <cell r="H91">
            <v>19.760000000000002</v>
          </cell>
          <cell r="I91">
            <v>0</v>
          </cell>
          <cell r="J91">
            <v>0</v>
          </cell>
          <cell r="K91">
            <v>8.5300000000000011</v>
          </cell>
          <cell r="L91">
            <v>15.239999999999998</v>
          </cell>
          <cell r="M91">
            <v>35</v>
          </cell>
        </row>
        <row r="92">
          <cell r="F92" t="str">
            <v>BrowardFTINF</v>
          </cell>
          <cell r="G92">
            <v>30.8</v>
          </cell>
          <cell r="H92">
            <v>27.54</v>
          </cell>
          <cell r="I92">
            <v>0</v>
          </cell>
          <cell r="J92">
            <v>0</v>
          </cell>
          <cell r="K92">
            <v>13.2</v>
          </cell>
          <cell r="L92">
            <v>9.4600000000000009</v>
          </cell>
          <cell r="M92">
            <v>36</v>
          </cell>
        </row>
        <row r="93">
          <cell r="F93" t="str">
            <v>BrowardFT2YR</v>
          </cell>
          <cell r="G93">
            <v>26.73</v>
          </cell>
          <cell r="H93">
            <v>27.5</v>
          </cell>
          <cell r="I93">
            <v>0</v>
          </cell>
          <cell r="J93">
            <v>0</v>
          </cell>
          <cell r="K93">
            <v>5.5699999999999967</v>
          </cell>
          <cell r="L93">
            <v>1.3999999999999986</v>
          </cell>
          <cell r="M93">
            <v>28.05</v>
          </cell>
        </row>
        <row r="94">
          <cell r="F94" t="str">
            <v>BrowardFTTOD</v>
          </cell>
          <cell r="G94">
            <v>27.07</v>
          </cell>
          <cell r="H94">
            <v>27.54</v>
          </cell>
          <cell r="I94">
            <v>0</v>
          </cell>
          <cell r="J94">
            <v>0</v>
          </cell>
          <cell r="K94">
            <v>6.5900000000000034</v>
          </cell>
          <cell r="L94">
            <v>2.2100000000000009</v>
          </cell>
          <cell r="M94">
            <v>28.9</v>
          </cell>
        </row>
        <row r="95">
          <cell r="F95" t="str">
            <v>BrowardFTPR3</v>
          </cell>
          <cell r="G95">
            <v>25.17</v>
          </cell>
          <cell r="H95">
            <v>25.22</v>
          </cell>
          <cell r="I95">
            <v>0</v>
          </cell>
          <cell r="J95">
            <v>0</v>
          </cell>
          <cell r="K95">
            <v>1.8299999999999983</v>
          </cell>
          <cell r="L95">
            <v>0</v>
          </cell>
          <cell r="M95">
            <v>24</v>
          </cell>
        </row>
        <row r="96">
          <cell r="F96" t="str">
            <v>BrowardFTPR4</v>
          </cell>
          <cell r="G96">
            <v>24.88</v>
          </cell>
          <cell r="H96">
            <v>25.22</v>
          </cell>
          <cell r="I96">
            <v>0</v>
          </cell>
          <cell r="J96">
            <v>0</v>
          </cell>
          <cell r="K96">
            <v>1.8275000000000006</v>
          </cell>
          <cell r="L96">
            <v>0</v>
          </cell>
          <cell r="M96">
            <v>22.5</v>
          </cell>
        </row>
        <row r="97">
          <cell r="F97" t="str">
            <v>BrowardFTPR5</v>
          </cell>
          <cell r="G97">
            <v>24.88</v>
          </cell>
          <cell r="H97">
            <v>25.22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21.75</v>
          </cell>
        </row>
        <row r="98">
          <cell r="F98" t="str">
            <v>BrowardFTSCH</v>
          </cell>
          <cell r="G98">
            <v>20</v>
          </cell>
          <cell r="H98">
            <v>19.8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F99" t="str">
            <v>BrowardFTSPCR</v>
          </cell>
          <cell r="G99">
            <v>35.43</v>
          </cell>
          <cell r="H99">
            <v>32.65</v>
          </cell>
          <cell r="I99">
            <v>0</v>
          </cell>
          <cell r="J99">
            <v>0</v>
          </cell>
          <cell r="K99">
            <v>15.184285714285712</v>
          </cell>
          <cell r="L99">
            <v>11.215286855482933</v>
          </cell>
          <cell r="M99">
            <v>36</v>
          </cell>
        </row>
        <row r="100">
          <cell r="F100" t="str">
            <v>BrowardPTINF</v>
          </cell>
          <cell r="G100">
            <v>23.1</v>
          </cell>
          <cell r="H100">
            <v>20.66</v>
          </cell>
          <cell r="I100">
            <v>0</v>
          </cell>
          <cell r="J100">
            <v>0</v>
          </cell>
          <cell r="K100">
            <v>14.899999999999999</v>
          </cell>
          <cell r="L100">
            <v>7.34</v>
          </cell>
          <cell r="M100">
            <v>27</v>
          </cell>
        </row>
        <row r="101">
          <cell r="F101" t="str">
            <v>BrowardPT2YR</v>
          </cell>
          <cell r="G101">
            <v>20.05</v>
          </cell>
          <cell r="H101">
            <v>20.63</v>
          </cell>
          <cell r="I101">
            <v>0</v>
          </cell>
          <cell r="J101">
            <v>0</v>
          </cell>
          <cell r="K101">
            <v>8</v>
          </cell>
          <cell r="L101">
            <v>0</v>
          </cell>
          <cell r="M101">
            <v>20.399999999999999</v>
          </cell>
        </row>
        <row r="102">
          <cell r="F102" t="str">
            <v>BrowardPTTOD</v>
          </cell>
          <cell r="G102">
            <v>20.3</v>
          </cell>
          <cell r="H102">
            <v>20.66</v>
          </cell>
          <cell r="I102">
            <v>0</v>
          </cell>
          <cell r="J102">
            <v>0</v>
          </cell>
          <cell r="K102">
            <v>9.4499999999999993</v>
          </cell>
          <cell r="L102">
            <v>1.4399999999999977</v>
          </cell>
          <cell r="M102">
            <v>21.25</v>
          </cell>
        </row>
        <row r="103">
          <cell r="F103" t="str">
            <v>BrowardPTPR3</v>
          </cell>
          <cell r="G103">
            <v>18.88</v>
          </cell>
          <cell r="H103">
            <v>18.920000000000002</v>
          </cell>
          <cell r="I103">
            <v>0</v>
          </cell>
          <cell r="J103">
            <v>0</v>
          </cell>
          <cell r="K103">
            <v>3.620000000000001</v>
          </cell>
          <cell r="L103">
            <v>0</v>
          </cell>
          <cell r="M103">
            <v>17.25</v>
          </cell>
        </row>
        <row r="104">
          <cell r="F104" t="str">
            <v>BrowardPTPR4</v>
          </cell>
          <cell r="G104">
            <v>18.66</v>
          </cell>
          <cell r="H104">
            <v>18.920000000000002</v>
          </cell>
          <cell r="I104">
            <v>0</v>
          </cell>
          <cell r="J104">
            <v>0</v>
          </cell>
          <cell r="K104">
            <v>3.09</v>
          </cell>
          <cell r="L104">
            <v>0</v>
          </cell>
          <cell r="M104">
            <v>16.5</v>
          </cell>
        </row>
        <row r="105">
          <cell r="F105" t="str">
            <v>BrowardPTPR5</v>
          </cell>
          <cell r="G105">
            <v>18.66</v>
          </cell>
          <cell r="H105">
            <v>18.920000000000002</v>
          </cell>
          <cell r="I105">
            <v>0</v>
          </cell>
          <cell r="J105">
            <v>0</v>
          </cell>
          <cell r="K105">
            <v>3.09</v>
          </cell>
          <cell r="L105">
            <v>0</v>
          </cell>
          <cell r="M105">
            <v>16.5</v>
          </cell>
        </row>
        <row r="106">
          <cell r="F106" t="str">
            <v>BrowardPTSCH</v>
          </cell>
          <cell r="G106">
            <v>15</v>
          </cell>
          <cell r="H106">
            <v>14.85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F107" t="str">
            <v>BrowardPTSPCR</v>
          </cell>
          <cell r="G107">
            <v>26.57</v>
          </cell>
          <cell r="H107">
            <v>24.49</v>
          </cell>
          <cell r="I107">
            <v>0</v>
          </cell>
          <cell r="J107">
            <v>0</v>
          </cell>
          <cell r="K107">
            <v>17.138225108225107</v>
          </cell>
          <cell r="L107">
            <v>8.700706679574056</v>
          </cell>
          <cell r="M107">
            <v>27</v>
          </cell>
        </row>
        <row r="108">
          <cell r="F108" t="str">
            <v>CalhounFTINF</v>
          </cell>
          <cell r="G108">
            <v>35</v>
          </cell>
          <cell r="H108">
            <v>33</v>
          </cell>
          <cell r="I108">
            <v>26</v>
          </cell>
          <cell r="J108">
            <v>0</v>
          </cell>
          <cell r="K108">
            <v>5</v>
          </cell>
          <cell r="L108">
            <v>3</v>
          </cell>
          <cell r="M108">
            <v>9</v>
          </cell>
        </row>
        <row r="109">
          <cell r="F109" t="str">
            <v>CalhounFT2YR</v>
          </cell>
          <cell r="G109">
            <v>28.5</v>
          </cell>
          <cell r="H109">
            <v>26.5</v>
          </cell>
          <cell r="I109">
            <v>19.5</v>
          </cell>
          <cell r="J109">
            <v>0</v>
          </cell>
          <cell r="K109">
            <v>0.39999999999999858</v>
          </cell>
          <cell r="L109">
            <v>0</v>
          </cell>
          <cell r="M109">
            <v>6</v>
          </cell>
        </row>
        <row r="110">
          <cell r="F110" t="str">
            <v>CalhounFTTOD</v>
          </cell>
          <cell r="G110">
            <v>31.5</v>
          </cell>
          <cell r="H110">
            <v>29.5</v>
          </cell>
          <cell r="I110">
            <v>22.5</v>
          </cell>
          <cell r="J110">
            <v>0</v>
          </cell>
          <cell r="K110">
            <v>0</v>
          </cell>
          <cell r="L110">
            <v>0</v>
          </cell>
          <cell r="M110">
            <v>4.6999999999999993</v>
          </cell>
        </row>
        <row r="111">
          <cell r="F111" t="str">
            <v>CalhounFTPR3</v>
          </cell>
          <cell r="G111">
            <v>27.5</v>
          </cell>
          <cell r="H111">
            <v>25.5</v>
          </cell>
          <cell r="I111">
            <v>18.5</v>
          </cell>
          <cell r="J111">
            <v>0</v>
          </cell>
          <cell r="K111">
            <v>0</v>
          </cell>
          <cell r="L111">
            <v>0</v>
          </cell>
          <cell r="M111">
            <v>4</v>
          </cell>
        </row>
        <row r="112">
          <cell r="F112" t="str">
            <v>CalhounFTPR4</v>
          </cell>
          <cell r="G112">
            <v>27.5</v>
          </cell>
          <cell r="H112">
            <v>25.5</v>
          </cell>
          <cell r="I112">
            <v>18.5</v>
          </cell>
          <cell r="J112">
            <v>0</v>
          </cell>
          <cell r="K112">
            <v>0</v>
          </cell>
          <cell r="L112">
            <v>0</v>
          </cell>
          <cell r="M112">
            <v>2.5</v>
          </cell>
        </row>
        <row r="113">
          <cell r="F113" t="str">
            <v>CalhounFTPR5</v>
          </cell>
          <cell r="G113">
            <v>27.5</v>
          </cell>
          <cell r="H113">
            <v>25.5</v>
          </cell>
          <cell r="I113">
            <v>18.5</v>
          </cell>
          <cell r="J113">
            <v>0</v>
          </cell>
          <cell r="K113">
            <v>0</v>
          </cell>
          <cell r="L113">
            <v>0</v>
          </cell>
          <cell r="M113">
            <v>2.2824999999999989</v>
          </cell>
        </row>
        <row r="114">
          <cell r="F114" t="str">
            <v>CalhounFTSCH</v>
          </cell>
          <cell r="G114">
            <v>20</v>
          </cell>
          <cell r="H114">
            <v>19</v>
          </cell>
          <cell r="I114">
            <v>16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F115" t="str">
            <v>CalhounFTSPCR</v>
          </cell>
          <cell r="G115">
            <v>42</v>
          </cell>
          <cell r="H115">
            <v>38.6</v>
          </cell>
          <cell r="I115">
            <v>30.2</v>
          </cell>
          <cell r="J115">
            <v>0</v>
          </cell>
          <cell r="K115">
            <v>6</v>
          </cell>
          <cell r="L115">
            <v>3.5090909090909088</v>
          </cell>
          <cell r="M115">
            <v>10.453846153846152</v>
          </cell>
        </row>
        <row r="116">
          <cell r="F116" t="str">
            <v>CalhounPTINF</v>
          </cell>
          <cell r="G116">
            <v>17.5</v>
          </cell>
          <cell r="H116">
            <v>16.5</v>
          </cell>
          <cell r="I116">
            <v>13</v>
          </cell>
          <cell r="J116">
            <v>0</v>
          </cell>
          <cell r="K116">
            <v>17.5</v>
          </cell>
          <cell r="L116">
            <v>12.5</v>
          </cell>
          <cell r="M116">
            <v>14</v>
          </cell>
        </row>
        <row r="117">
          <cell r="F117" t="str">
            <v>CalhounPT2YR</v>
          </cell>
          <cell r="G117">
            <v>14.25</v>
          </cell>
          <cell r="H117">
            <v>13.25</v>
          </cell>
          <cell r="I117">
            <v>9.75</v>
          </cell>
          <cell r="J117">
            <v>0</v>
          </cell>
          <cell r="K117">
            <v>11.25</v>
          </cell>
          <cell r="L117">
            <v>8</v>
          </cell>
          <cell r="M117">
            <v>11.5</v>
          </cell>
        </row>
        <row r="118">
          <cell r="F118" t="str">
            <v>CalhounPTTOD</v>
          </cell>
          <cell r="G118">
            <v>15.75</v>
          </cell>
          <cell r="H118">
            <v>14.75</v>
          </cell>
          <cell r="I118">
            <v>11.25</v>
          </cell>
          <cell r="J118">
            <v>0</v>
          </cell>
          <cell r="K118">
            <v>10.599999999999998</v>
          </cell>
          <cell r="L118">
            <v>6.5</v>
          </cell>
          <cell r="M118">
            <v>10</v>
          </cell>
        </row>
        <row r="119">
          <cell r="F119" t="str">
            <v>CalhounPTPR3</v>
          </cell>
          <cell r="G119">
            <v>13.75</v>
          </cell>
          <cell r="H119">
            <v>12.75</v>
          </cell>
          <cell r="I119">
            <v>9.25</v>
          </cell>
          <cell r="J119">
            <v>0</v>
          </cell>
          <cell r="K119">
            <v>6.5</v>
          </cell>
          <cell r="L119">
            <v>5.25</v>
          </cell>
          <cell r="M119">
            <v>8</v>
          </cell>
        </row>
        <row r="120">
          <cell r="F120" t="str">
            <v>CalhounPTPR4</v>
          </cell>
          <cell r="G120">
            <v>13.75</v>
          </cell>
          <cell r="H120">
            <v>12.75</v>
          </cell>
          <cell r="I120">
            <v>9.25</v>
          </cell>
          <cell r="J120">
            <v>0</v>
          </cell>
          <cell r="K120">
            <v>5.75</v>
          </cell>
          <cell r="L120">
            <v>4.5</v>
          </cell>
          <cell r="M120">
            <v>7.25</v>
          </cell>
        </row>
        <row r="121">
          <cell r="F121" t="str">
            <v>CalhounPTPR5</v>
          </cell>
          <cell r="G121">
            <v>13.75</v>
          </cell>
          <cell r="H121">
            <v>12.75</v>
          </cell>
          <cell r="I121">
            <v>9.25</v>
          </cell>
          <cell r="J121">
            <v>0</v>
          </cell>
          <cell r="K121">
            <v>5</v>
          </cell>
          <cell r="L121">
            <v>3.75</v>
          </cell>
          <cell r="M121">
            <v>7.25</v>
          </cell>
        </row>
        <row r="122">
          <cell r="F122" t="str">
            <v>CalhounPTSCH</v>
          </cell>
          <cell r="G122">
            <v>15</v>
          </cell>
          <cell r="H122">
            <v>14</v>
          </cell>
          <cell r="I122">
            <v>11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F123" t="str">
            <v>CalhounPTSPCR</v>
          </cell>
          <cell r="G123">
            <v>21</v>
          </cell>
          <cell r="H123">
            <v>19.3</v>
          </cell>
          <cell r="I123">
            <v>15.1</v>
          </cell>
          <cell r="J123">
            <v>0</v>
          </cell>
          <cell r="K123">
            <v>21</v>
          </cell>
          <cell r="L123">
            <v>14.621212121212121</v>
          </cell>
          <cell r="M123">
            <v>16.261538461538461</v>
          </cell>
        </row>
        <row r="124">
          <cell r="F124" t="str">
            <v>CharlotteFTINF</v>
          </cell>
          <cell r="G124">
            <v>32</v>
          </cell>
          <cell r="H124">
            <v>30</v>
          </cell>
          <cell r="I124">
            <v>30</v>
          </cell>
          <cell r="J124">
            <v>0</v>
          </cell>
          <cell r="K124">
            <v>5</v>
          </cell>
          <cell r="L124">
            <v>6</v>
          </cell>
          <cell r="M124">
            <v>5</v>
          </cell>
        </row>
        <row r="125">
          <cell r="F125" t="str">
            <v>CharlotteFT2YR</v>
          </cell>
          <cell r="G125">
            <v>27</v>
          </cell>
          <cell r="H125">
            <v>28</v>
          </cell>
          <cell r="I125">
            <v>30</v>
          </cell>
          <cell r="J125">
            <v>0</v>
          </cell>
          <cell r="K125">
            <v>2.2399999999999984</v>
          </cell>
          <cell r="L125">
            <v>1.75</v>
          </cell>
          <cell r="M125">
            <v>0</v>
          </cell>
        </row>
        <row r="126">
          <cell r="F126" t="str">
            <v>CharlotteFTTOD</v>
          </cell>
          <cell r="G126">
            <v>28</v>
          </cell>
          <cell r="H126">
            <v>29</v>
          </cell>
          <cell r="I126">
            <v>30</v>
          </cell>
          <cell r="J126">
            <v>0</v>
          </cell>
          <cell r="K126">
            <v>2.9399999999999977</v>
          </cell>
          <cell r="L126">
            <v>0.75</v>
          </cell>
          <cell r="M126">
            <v>0</v>
          </cell>
        </row>
        <row r="127">
          <cell r="F127" t="str">
            <v>CharlotteFTPR3</v>
          </cell>
          <cell r="G127">
            <v>25.6</v>
          </cell>
          <cell r="H127">
            <v>28</v>
          </cell>
          <cell r="I127">
            <v>24</v>
          </cell>
          <cell r="J127">
            <v>0</v>
          </cell>
          <cell r="K127">
            <v>0</v>
          </cell>
          <cell r="L127">
            <v>0</v>
          </cell>
          <cell r="M127">
            <v>2.25</v>
          </cell>
        </row>
        <row r="128">
          <cell r="F128" t="str">
            <v>CharlotteFTPR4</v>
          </cell>
          <cell r="G128">
            <v>25.4</v>
          </cell>
          <cell r="H128">
            <v>28</v>
          </cell>
          <cell r="I128">
            <v>24</v>
          </cell>
          <cell r="J128">
            <v>0</v>
          </cell>
          <cell r="K128">
            <v>0</v>
          </cell>
          <cell r="L128">
            <v>0</v>
          </cell>
          <cell r="M128">
            <v>2.25</v>
          </cell>
        </row>
        <row r="129">
          <cell r="F129" t="str">
            <v>CharlotteFTPR5</v>
          </cell>
          <cell r="G129">
            <v>25.4</v>
          </cell>
          <cell r="H129">
            <v>28</v>
          </cell>
          <cell r="I129">
            <v>24</v>
          </cell>
          <cell r="J129">
            <v>0</v>
          </cell>
          <cell r="K129">
            <v>0</v>
          </cell>
          <cell r="L129">
            <v>0</v>
          </cell>
          <cell r="M129">
            <v>2.25</v>
          </cell>
        </row>
        <row r="130">
          <cell r="F130" t="str">
            <v>CharlotteFTSCH</v>
          </cell>
          <cell r="G130">
            <v>18</v>
          </cell>
          <cell r="H130">
            <v>27</v>
          </cell>
          <cell r="I130">
            <v>16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F131" t="str">
            <v>CharlotteFTSPCR</v>
          </cell>
          <cell r="G131">
            <v>32</v>
          </cell>
          <cell r="H131">
            <v>30</v>
          </cell>
          <cell r="I131">
            <v>30</v>
          </cell>
          <cell r="J131">
            <v>0</v>
          </cell>
          <cell r="K131">
            <v>5</v>
          </cell>
          <cell r="L131">
            <v>6</v>
          </cell>
          <cell r="M131">
            <v>5</v>
          </cell>
        </row>
        <row r="132">
          <cell r="F132" t="str">
            <v>CharlottePTINF</v>
          </cell>
          <cell r="G132">
            <v>24</v>
          </cell>
          <cell r="H132">
            <v>22.5</v>
          </cell>
          <cell r="I132">
            <v>22.5</v>
          </cell>
          <cell r="J132">
            <v>0</v>
          </cell>
          <cell r="K132">
            <v>1</v>
          </cell>
          <cell r="L132">
            <v>9.5</v>
          </cell>
          <cell r="M132">
            <v>9.5</v>
          </cell>
        </row>
        <row r="133">
          <cell r="F133" t="str">
            <v>CharlottePT2YR</v>
          </cell>
          <cell r="G133">
            <v>20.25</v>
          </cell>
          <cell r="H133">
            <v>21</v>
          </cell>
          <cell r="I133">
            <v>22.5</v>
          </cell>
          <cell r="J133">
            <v>0</v>
          </cell>
          <cell r="K133">
            <v>2.6999999999999993</v>
          </cell>
          <cell r="L133">
            <v>4.5</v>
          </cell>
          <cell r="M133">
            <v>3</v>
          </cell>
        </row>
        <row r="134">
          <cell r="F134" t="str">
            <v>CharlottePTTOD</v>
          </cell>
          <cell r="G134">
            <v>21</v>
          </cell>
          <cell r="H134">
            <v>21.75</v>
          </cell>
          <cell r="I134">
            <v>22.5</v>
          </cell>
          <cell r="J134">
            <v>0</v>
          </cell>
          <cell r="K134">
            <v>2.2899999999999991</v>
          </cell>
          <cell r="L134">
            <v>3.75</v>
          </cell>
          <cell r="M134">
            <v>3</v>
          </cell>
        </row>
        <row r="135">
          <cell r="F135" t="str">
            <v>CharlottePTPR3</v>
          </cell>
          <cell r="G135">
            <v>19.2</v>
          </cell>
          <cell r="H135">
            <v>21</v>
          </cell>
          <cell r="I135">
            <v>18</v>
          </cell>
          <cell r="J135">
            <v>0</v>
          </cell>
          <cell r="K135">
            <v>0.59999999999999787</v>
          </cell>
          <cell r="L135">
            <v>1.5</v>
          </cell>
          <cell r="M135">
            <v>4.5</v>
          </cell>
        </row>
        <row r="136">
          <cell r="F136" t="str">
            <v>CharlottePTPR4</v>
          </cell>
          <cell r="G136">
            <v>19.05</v>
          </cell>
          <cell r="H136">
            <v>21</v>
          </cell>
          <cell r="I136">
            <v>18</v>
          </cell>
          <cell r="J136">
            <v>0</v>
          </cell>
          <cell r="K136">
            <v>0</v>
          </cell>
          <cell r="L136">
            <v>1.5</v>
          </cell>
          <cell r="M136">
            <v>4.5</v>
          </cell>
        </row>
        <row r="137">
          <cell r="F137" t="str">
            <v>CharlottePTPR5</v>
          </cell>
          <cell r="G137">
            <v>19.05</v>
          </cell>
          <cell r="H137">
            <v>21</v>
          </cell>
          <cell r="I137">
            <v>18</v>
          </cell>
          <cell r="J137">
            <v>0</v>
          </cell>
          <cell r="K137">
            <v>0</v>
          </cell>
          <cell r="L137">
            <v>1.5</v>
          </cell>
          <cell r="M137">
            <v>4.5</v>
          </cell>
        </row>
        <row r="138">
          <cell r="F138" t="str">
            <v>CharlottePTSCH</v>
          </cell>
          <cell r="G138">
            <v>13.5</v>
          </cell>
          <cell r="H138">
            <v>20.25</v>
          </cell>
          <cell r="I138">
            <v>12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F139" t="str">
            <v>CharlottePTSPCR</v>
          </cell>
          <cell r="G139">
            <v>24</v>
          </cell>
          <cell r="H139">
            <v>22.5</v>
          </cell>
          <cell r="I139">
            <v>22.5</v>
          </cell>
          <cell r="J139">
            <v>0</v>
          </cell>
          <cell r="K139">
            <v>1</v>
          </cell>
          <cell r="L139">
            <v>9.5</v>
          </cell>
          <cell r="M139">
            <v>9.5</v>
          </cell>
        </row>
        <row r="140">
          <cell r="F140" t="str">
            <v>CitrusFTINF</v>
          </cell>
          <cell r="G140">
            <v>26.75</v>
          </cell>
          <cell r="H140">
            <v>26.75</v>
          </cell>
          <cell r="I140">
            <v>21.75</v>
          </cell>
          <cell r="J140">
            <v>0</v>
          </cell>
          <cell r="K140">
            <v>8.25</v>
          </cell>
          <cell r="L140">
            <v>9.25</v>
          </cell>
          <cell r="M140">
            <v>13.25</v>
          </cell>
        </row>
        <row r="141">
          <cell r="F141" t="str">
            <v>CitrusFT2YR</v>
          </cell>
          <cell r="G141">
            <v>20.25</v>
          </cell>
          <cell r="H141">
            <v>20.25</v>
          </cell>
          <cell r="I141">
            <v>20.25</v>
          </cell>
          <cell r="J141">
            <v>0</v>
          </cell>
          <cell r="K141">
            <v>3.5500000000000007</v>
          </cell>
          <cell r="L141">
            <v>6.0999999999999979</v>
          </cell>
          <cell r="M141">
            <v>5.25</v>
          </cell>
        </row>
        <row r="142">
          <cell r="F142" t="str">
            <v>CitrusFTTOD</v>
          </cell>
          <cell r="G142">
            <v>21.49</v>
          </cell>
          <cell r="H142">
            <v>25</v>
          </cell>
          <cell r="I142">
            <v>21.49</v>
          </cell>
          <cell r="J142">
            <v>0</v>
          </cell>
          <cell r="K142">
            <v>4.0100000000000016</v>
          </cell>
          <cell r="L142">
            <v>2.1999999999999993</v>
          </cell>
          <cell r="M142">
            <v>5.7100000000000009</v>
          </cell>
        </row>
        <row r="143">
          <cell r="F143" t="str">
            <v>CitrusFTPR3</v>
          </cell>
          <cell r="G143">
            <v>16.989999999999998</v>
          </cell>
          <cell r="H143">
            <v>19.989999999999998</v>
          </cell>
          <cell r="I143">
            <v>19.989999999999998</v>
          </cell>
          <cell r="J143">
            <v>0</v>
          </cell>
          <cell r="K143">
            <v>1.0100000000000016</v>
          </cell>
          <cell r="L143">
            <v>2.5100000000000016</v>
          </cell>
          <cell r="M143">
            <v>2.5100000000000016</v>
          </cell>
        </row>
        <row r="144">
          <cell r="F144" t="str">
            <v>CitrusFTPR4</v>
          </cell>
          <cell r="G144">
            <v>16.75</v>
          </cell>
          <cell r="H144">
            <v>18.55</v>
          </cell>
          <cell r="I144">
            <v>17.75</v>
          </cell>
          <cell r="J144">
            <v>0</v>
          </cell>
          <cell r="K144">
            <v>1.25</v>
          </cell>
          <cell r="L144">
            <v>3.9499999999999993</v>
          </cell>
          <cell r="M144">
            <v>3.25</v>
          </cell>
        </row>
        <row r="145">
          <cell r="F145" t="str">
            <v>CitrusFTPR5</v>
          </cell>
          <cell r="G145">
            <v>16.489999999999998</v>
          </cell>
          <cell r="H145">
            <v>18.29</v>
          </cell>
          <cell r="I145">
            <v>17.489999999999998</v>
          </cell>
          <cell r="J145">
            <v>0</v>
          </cell>
          <cell r="K145">
            <v>2.2600000000000016</v>
          </cell>
          <cell r="L145">
            <v>2.7100000000000009</v>
          </cell>
          <cell r="M145">
            <v>3.2925000000000004</v>
          </cell>
        </row>
        <row r="146">
          <cell r="F146" t="str">
            <v>CitrusFTSCH</v>
          </cell>
          <cell r="G146">
            <v>13.43</v>
          </cell>
          <cell r="H146">
            <v>12.9</v>
          </cell>
          <cell r="I146">
            <v>14.43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F147" t="str">
            <v>CitrusFTSPCR</v>
          </cell>
          <cell r="G147">
            <v>32.1</v>
          </cell>
          <cell r="H147">
            <v>32.1</v>
          </cell>
          <cell r="I147">
            <v>32.1</v>
          </cell>
          <cell r="J147">
            <v>0</v>
          </cell>
          <cell r="K147">
            <v>9.9</v>
          </cell>
          <cell r="L147">
            <v>11.1</v>
          </cell>
          <cell r="M147">
            <v>19.555172413793105</v>
          </cell>
        </row>
        <row r="148">
          <cell r="F148" t="str">
            <v>CitrusPTINF</v>
          </cell>
          <cell r="G148">
            <v>20.059999999999999</v>
          </cell>
          <cell r="H148">
            <v>20.059999999999999</v>
          </cell>
          <cell r="I148">
            <v>16.309999999999999</v>
          </cell>
          <cell r="J148">
            <v>0</v>
          </cell>
          <cell r="K148">
            <v>14.940000000000001</v>
          </cell>
          <cell r="L148">
            <v>8.9400000000000013</v>
          </cell>
          <cell r="M148">
            <v>10.690000000000001</v>
          </cell>
        </row>
        <row r="149">
          <cell r="F149" t="str">
            <v>CitrusPT2YR</v>
          </cell>
          <cell r="G149">
            <v>15.19</v>
          </cell>
          <cell r="H149">
            <v>15.19</v>
          </cell>
          <cell r="I149">
            <v>15.19</v>
          </cell>
          <cell r="J149">
            <v>0</v>
          </cell>
          <cell r="K149">
            <v>6.9099999999999984</v>
          </cell>
          <cell r="L149">
            <v>6.0600000000000005</v>
          </cell>
          <cell r="M149">
            <v>6.0600000000000005</v>
          </cell>
        </row>
        <row r="150">
          <cell r="F150" t="str">
            <v>CitrusPTTOD</v>
          </cell>
          <cell r="G150">
            <v>16.12</v>
          </cell>
          <cell r="H150">
            <v>18.75</v>
          </cell>
          <cell r="I150">
            <v>16.12</v>
          </cell>
          <cell r="J150">
            <v>0</v>
          </cell>
          <cell r="K150">
            <v>8.5299999999999976</v>
          </cell>
          <cell r="L150">
            <v>2.5</v>
          </cell>
          <cell r="M150">
            <v>5.129999999999999</v>
          </cell>
        </row>
        <row r="151">
          <cell r="F151" t="str">
            <v>CitrusPTPR3</v>
          </cell>
          <cell r="G151">
            <v>12.74</v>
          </cell>
          <cell r="H151">
            <v>14.99</v>
          </cell>
          <cell r="I151">
            <v>14.99</v>
          </cell>
          <cell r="J151">
            <v>0</v>
          </cell>
          <cell r="K151">
            <v>5.26</v>
          </cell>
          <cell r="L151">
            <v>3.01</v>
          </cell>
          <cell r="M151">
            <v>2.2599999999999998</v>
          </cell>
        </row>
        <row r="152">
          <cell r="F152" t="str">
            <v>CitrusPTPR4</v>
          </cell>
          <cell r="G152">
            <v>12.56</v>
          </cell>
          <cell r="H152">
            <v>13.91</v>
          </cell>
          <cell r="I152">
            <v>13.31</v>
          </cell>
          <cell r="J152">
            <v>0</v>
          </cell>
          <cell r="K152">
            <v>2.4399999999999995</v>
          </cell>
          <cell r="L152">
            <v>3.34</v>
          </cell>
          <cell r="M152">
            <v>3.1899999999999995</v>
          </cell>
        </row>
        <row r="153">
          <cell r="F153" t="str">
            <v>CitrusPTPR5</v>
          </cell>
          <cell r="G153">
            <v>12.37</v>
          </cell>
          <cell r="H153">
            <v>13.72</v>
          </cell>
          <cell r="I153">
            <v>13.12</v>
          </cell>
          <cell r="J153">
            <v>0</v>
          </cell>
          <cell r="K153">
            <v>2.6300000000000008</v>
          </cell>
          <cell r="L153">
            <v>2.7799999999999994</v>
          </cell>
          <cell r="M153">
            <v>3.3800000000000008</v>
          </cell>
        </row>
        <row r="154">
          <cell r="F154" t="str">
            <v>CitrusPTSCH</v>
          </cell>
          <cell r="G154">
            <v>10.08</v>
          </cell>
          <cell r="H154">
            <v>9.68</v>
          </cell>
          <cell r="I154">
            <v>10.83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F155" t="str">
            <v>CitrusPTSPCR</v>
          </cell>
          <cell r="G155">
            <v>24.08</v>
          </cell>
          <cell r="H155">
            <v>24.08</v>
          </cell>
          <cell r="I155">
            <v>24.08</v>
          </cell>
          <cell r="J155">
            <v>0</v>
          </cell>
          <cell r="K155">
            <v>17.933958125623132</v>
          </cell>
          <cell r="L155">
            <v>10.731565304087738</v>
          </cell>
          <cell r="M155">
            <v>15.782660944206011</v>
          </cell>
        </row>
        <row r="156">
          <cell r="F156" t="str">
            <v>ClayFTINF</v>
          </cell>
          <cell r="G156">
            <v>24.61</v>
          </cell>
          <cell r="H156">
            <v>23.43</v>
          </cell>
          <cell r="I156">
            <v>23.43</v>
          </cell>
          <cell r="J156">
            <v>0</v>
          </cell>
          <cell r="K156">
            <v>15.39</v>
          </cell>
          <cell r="L156">
            <v>12.57</v>
          </cell>
          <cell r="M156">
            <v>8.8999999999999986</v>
          </cell>
        </row>
        <row r="157">
          <cell r="F157" t="str">
            <v>ClayFT2YR</v>
          </cell>
          <cell r="G157">
            <v>19.899999999999999</v>
          </cell>
          <cell r="H157">
            <v>17.329999999999998</v>
          </cell>
          <cell r="I157">
            <v>17.329999999999998</v>
          </cell>
          <cell r="J157">
            <v>0</v>
          </cell>
          <cell r="K157">
            <v>9</v>
          </cell>
          <cell r="L157">
            <v>9.870000000000001</v>
          </cell>
          <cell r="M157">
            <v>9.870000000000001</v>
          </cell>
        </row>
        <row r="158">
          <cell r="F158" t="str">
            <v>ClayFTTOD</v>
          </cell>
          <cell r="G158">
            <v>20.329999999999998</v>
          </cell>
          <cell r="H158">
            <v>19.899999999999999</v>
          </cell>
          <cell r="I158">
            <v>19.899999999999999</v>
          </cell>
          <cell r="J158">
            <v>0</v>
          </cell>
          <cell r="K158">
            <v>10.27</v>
          </cell>
          <cell r="L158">
            <v>7.3000000000000007</v>
          </cell>
          <cell r="M158">
            <v>7.3000000000000007</v>
          </cell>
        </row>
        <row r="159">
          <cell r="F159" t="str">
            <v>ClayFTPR3</v>
          </cell>
          <cell r="G159">
            <v>18.03</v>
          </cell>
          <cell r="H159">
            <v>17.010000000000002</v>
          </cell>
          <cell r="I159">
            <v>17.010000000000002</v>
          </cell>
          <cell r="J159">
            <v>0</v>
          </cell>
          <cell r="K159">
            <v>4.4699999999999989</v>
          </cell>
          <cell r="L159">
            <v>5.4899999999999984</v>
          </cell>
          <cell r="M159">
            <v>5.4899999999999984</v>
          </cell>
        </row>
        <row r="160">
          <cell r="F160" t="str">
            <v>ClayFTPR4</v>
          </cell>
          <cell r="G160">
            <v>18.03</v>
          </cell>
          <cell r="H160">
            <v>17.010000000000002</v>
          </cell>
          <cell r="I160">
            <v>17.010000000000002</v>
          </cell>
          <cell r="J160">
            <v>0</v>
          </cell>
          <cell r="K160">
            <v>4.4699999999999989</v>
          </cell>
          <cell r="L160">
            <v>5.4899999999999984</v>
          </cell>
          <cell r="M160">
            <v>3.7724999999999973</v>
          </cell>
        </row>
        <row r="161">
          <cell r="F161" t="str">
            <v>ClayFTPR5</v>
          </cell>
          <cell r="G161">
            <v>18.03</v>
          </cell>
          <cell r="H161">
            <v>17.010000000000002</v>
          </cell>
          <cell r="I161">
            <v>17.010000000000002</v>
          </cell>
          <cell r="J161">
            <v>0</v>
          </cell>
          <cell r="K161">
            <v>2.2199999999999989</v>
          </cell>
          <cell r="L161">
            <v>3.9899999999999984</v>
          </cell>
          <cell r="M161">
            <v>3.7724999999999973</v>
          </cell>
        </row>
        <row r="162">
          <cell r="F162" t="str">
            <v>ClayFTSCH</v>
          </cell>
          <cell r="G162">
            <v>16.05</v>
          </cell>
          <cell r="H162">
            <v>12.84</v>
          </cell>
          <cell r="I162">
            <v>12.84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F163" t="str">
            <v>ClayFTSPCR</v>
          </cell>
          <cell r="G163">
            <v>24.61</v>
          </cell>
          <cell r="H163">
            <v>23.43</v>
          </cell>
          <cell r="I163">
            <v>23.43</v>
          </cell>
          <cell r="J163">
            <v>0</v>
          </cell>
          <cell r="K163">
            <v>15.39</v>
          </cell>
          <cell r="L163">
            <v>12.57</v>
          </cell>
          <cell r="M163">
            <v>8.8999999999999986</v>
          </cell>
        </row>
        <row r="164">
          <cell r="F164" t="str">
            <v>ClayPTINF</v>
          </cell>
          <cell r="G164">
            <v>16.05</v>
          </cell>
          <cell r="H164">
            <v>15.41</v>
          </cell>
          <cell r="I164">
            <v>15.41</v>
          </cell>
          <cell r="J164">
            <v>0</v>
          </cell>
          <cell r="K164">
            <v>15.95</v>
          </cell>
          <cell r="L164">
            <v>16.59</v>
          </cell>
          <cell r="M164">
            <v>16.59</v>
          </cell>
        </row>
        <row r="165">
          <cell r="F165" t="str">
            <v>ClayPT2YR</v>
          </cell>
          <cell r="G165">
            <v>15.57</v>
          </cell>
          <cell r="H165">
            <v>13.48</v>
          </cell>
          <cell r="I165">
            <v>13.48</v>
          </cell>
          <cell r="J165">
            <v>0</v>
          </cell>
          <cell r="K165">
            <v>7.379999999999999</v>
          </cell>
          <cell r="L165">
            <v>7.77</v>
          </cell>
          <cell r="M165">
            <v>6.9199999999999982</v>
          </cell>
        </row>
        <row r="166">
          <cell r="F166" t="str">
            <v>ClayPTTOD</v>
          </cell>
          <cell r="G166">
            <v>15.57</v>
          </cell>
          <cell r="H166">
            <v>13.48</v>
          </cell>
          <cell r="I166">
            <v>13.48</v>
          </cell>
          <cell r="J166">
            <v>0</v>
          </cell>
          <cell r="K166">
            <v>8.23</v>
          </cell>
          <cell r="L166">
            <v>8.6199999999999974</v>
          </cell>
          <cell r="M166">
            <v>8.6199999999999974</v>
          </cell>
        </row>
        <row r="167">
          <cell r="F167" t="str">
            <v>ClayPTPR3</v>
          </cell>
          <cell r="G167">
            <v>13.7</v>
          </cell>
          <cell r="H167">
            <v>11.98</v>
          </cell>
          <cell r="I167">
            <v>11.98</v>
          </cell>
          <cell r="J167">
            <v>0</v>
          </cell>
          <cell r="K167">
            <v>5.0500000000000007</v>
          </cell>
          <cell r="L167">
            <v>6.02</v>
          </cell>
          <cell r="M167">
            <v>6.02</v>
          </cell>
        </row>
        <row r="168">
          <cell r="F168" t="str">
            <v>ClayPTPR4</v>
          </cell>
          <cell r="G168">
            <v>13.7</v>
          </cell>
          <cell r="H168">
            <v>11.98</v>
          </cell>
          <cell r="I168">
            <v>11.98</v>
          </cell>
          <cell r="J168">
            <v>0</v>
          </cell>
          <cell r="K168">
            <v>5.0500000000000007</v>
          </cell>
          <cell r="L168">
            <v>6.02</v>
          </cell>
          <cell r="M168">
            <v>6.02</v>
          </cell>
        </row>
        <row r="169">
          <cell r="F169" t="str">
            <v>ClayPTPR5</v>
          </cell>
          <cell r="G169">
            <v>13.7</v>
          </cell>
          <cell r="H169">
            <v>11.98</v>
          </cell>
          <cell r="I169">
            <v>11.98</v>
          </cell>
          <cell r="J169">
            <v>0</v>
          </cell>
          <cell r="K169">
            <v>1.3000000000000007</v>
          </cell>
          <cell r="L169">
            <v>6.02</v>
          </cell>
          <cell r="M169">
            <v>6.02</v>
          </cell>
        </row>
        <row r="170">
          <cell r="F170" t="str">
            <v>ClayPTSCH</v>
          </cell>
          <cell r="G170">
            <v>10.79</v>
          </cell>
          <cell r="H170">
            <v>10.91</v>
          </cell>
          <cell r="I170">
            <v>10.91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F171" t="str">
            <v>ClayPTSPCR</v>
          </cell>
          <cell r="G171">
            <v>16.05</v>
          </cell>
          <cell r="H171">
            <v>15.41</v>
          </cell>
          <cell r="I171">
            <v>15.41</v>
          </cell>
          <cell r="J171">
            <v>0</v>
          </cell>
          <cell r="K171">
            <v>15.95</v>
          </cell>
          <cell r="L171">
            <v>16.59</v>
          </cell>
          <cell r="M171">
            <v>16.59</v>
          </cell>
        </row>
        <row r="172">
          <cell r="F172" t="str">
            <v>CollierFTINF</v>
          </cell>
          <cell r="G172">
            <v>33.21</v>
          </cell>
          <cell r="H172">
            <v>21.42</v>
          </cell>
          <cell r="I172">
            <v>24.96</v>
          </cell>
          <cell r="J172">
            <v>0</v>
          </cell>
          <cell r="K172">
            <v>7.2100000000000009</v>
          </cell>
          <cell r="L172">
            <v>14.579999999999998</v>
          </cell>
          <cell r="M172">
            <v>5.0399999999999991</v>
          </cell>
        </row>
        <row r="173">
          <cell r="F173" t="str">
            <v>CollierFT2YR</v>
          </cell>
          <cell r="G173">
            <v>22.66</v>
          </cell>
          <cell r="H173">
            <v>20.6</v>
          </cell>
          <cell r="I173">
            <v>18</v>
          </cell>
          <cell r="J173">
            <v>0</v>
          </cell>
          <cell r="K173">
            <v>10.710999999999995</v>
          </cell>
          <cell r="L173">
            <v>5.7499999999999964</v>
          </cell>
          <cell r="M173">
            <v>7.5</v>
          </cell>
        </row>
        <row r="174">
          <cell r="F174" t="str">
            <v>CollierFTTOD</v>
          </cell>
          <cell r="G174">
            <v>28.92</v>
          </cell>
          <cell r="H174">
            <v>21.42</v>
          </cell>
          <cell r="I174">
            <v>20.8</v>
          </cell>
          <cell r="J174">
            <v>0</v>
          </cell>
          <cell r="K174">
            <v>8.1824999999999974</v>
          </cell>
          <cell r="L174">
            <v>5.7799999999999976</v>
          </cell>
          <cell r="M174">
            <v>4.6999999999999993</v>
          </cell>
        </row>
        <row r="175">
          <cell r="F175" t="str">
            <v>CollierFTPR3</v>
          </cell>
          <cell r="G175">
            <v>22.25</v>
          </cell>
          <cell r="H175">
            <v>20.6</v>
          </cell>
          <cell r="I175">
            <v>18</v>
          </cell>
          <cell r="J175">
            <v>0</v>
          </cell>
          <cell r="K175">
            <v>5.6500000000000021</v>
          </cell>
          <cell r="L175">
            <v>1.8999999999999986</v>
          </cell>
          <cell r="M175">
            <v>3.75</v>
          </cell>
        </row>
        <row r="176">
          <cell r="F176" t="str">
            <v>CollierFTPR4</v>
          </cell>
          <cell r="G176">
            <v>22.25</v>
          </cell>
          <cell r="H176">
            <v>20.6</v>
          </cell>
          <cell r="I176">
            <v>18</v>
          </cell>
          <cell r="J176">
            <v>0</v>
          </cell>
          <cell r="K176">
            <v>2.5225000000000009</v>
          </cell>
          <cell r="L176">
            <v>1.8999999999999986</v>
          </cell>
          <cell r="M176">
            <v>4.5</v>
          </cell>
        </row>
        <row r="177">
          <cell r="F177" t="str">
            <v>CollierFTPR5</v>
          </cell>
          <cell r="G177">
            <v>22.25</v>
          </cell>
          <cell r="H177">
            <v>20.6</v>
          </cell>
          <cell r="I177">
            <v>18</v>
          </cell>
          <cell r="J177">
            <v>0</v>
          </cell>
          <cell r="K177">
            <v>0.25</v>
          </cell>
          <cell r="L177">
            <v>1.8999999999999986</v>
          </cell>
          <cell r="M177">
            <v>4.5</v>
          </cell>
        </row>
        <row r="178">
          <cell r="F178" t="str">
            <v>CollierFTSCH</v>
          </cell>
          <cell r="G178">
            <v>18.75</v>
          </cell>
          <cell r="H178">
            <v>18.75</v>
          </cell>
          <cell r="I178">
            <v>16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F179" t="str">
            <v>CollierFTSPCR</v>
          </cell>
          <cell r="G179">
            <v>33.21</v>
          </cell>
          <cell r="H179">
            <v>31.93</v>
          </cell>
          <cell r="I179">
            <v>24.96</v>
          </cell>
          <cell r="J179">
            <v>0</v>
          </cell>
          <cell r="K179">
            <v>7.2100000000000009</v>
          </cell>
          <cell r="L179">
            <v>21.733865546218482</v>
          </cell>
          <cell r="M179">
            <v>5.0399999999999991</v>
          </cell>
        </row>
        <row r="180">
          <cell r="F180" t="str">
            <v>CollierPTINF</v>
          </cell>
          <cell r="G180">
            <v>24.91</v>
          </cell>
          <cell r="H180">
            <v>16.07</v>
          </cell>
          <cell r="I180">
            <v>18.72</v>
          </cell>
          <cell r="J180">
            <v>0</v>
          </cell>
          <cell r="K180">
            <v>15.09</v>
          </cell>
          <cell r="L180">
            <v>12.93</v>
          </cell>
          <cell r="M180">
            <v>1.2800000000000011</v>
          </cell>
        </row>
        <row r="181">
          <cell r="F181" t="str">
            <v>CollierPT2YR</v>
          </cell>
          <cell r="G181">
            <v>17</v>
          </cell>
          <cell r="H181">
            <v>15.45</v>
          </cell>
          <cell r="I181">
            <v>13.5</v>
          </cell>
          <cell r="J181">
            <v>0</v>
          </cell>
          <cell r="K181">
            <v>16.149999999999999</v>
          </cell>
          <cell r="L181">
            <v>5.8000000000000007</v>
          </cell>
          <cell r="M181">
            <v>3.5</v>
          </cell>
        </row>
        <row r="182">
          <cell r="F182" t="str">
            <v>CollierPTTOD</v>
          </cell>
          <cell r="G182">
            <v>21.69</v>
          </cell>
          <cell r="H182">
            <v>16.07</v>
          </cell>
          <cell r="I182">
            <v>15.6</v>
          </cell>
          <cell r="J182">
            <v>0</v>
          </cell>
          <cell r="K182">
            <v>13.16</v>
          </cell>
          <cell r="L182">
            <v>5.18</v>
          </cell>
          <cell r="M182">
            <v>1.4000000000000004</v>
          </cell>
        </row>
        <row r="183">
          <cell r="F183" t="str">
            <v>CollierPTPR3</v>
          </cell>
          <cell r="G183">
            <v>16.690000000000001</v>
          </cell>
          <cell r="H183">
            <v>15.45</v>
          </cell>
          <cell r="I183">
            <v>13.5</v>
          </cell>
          <cell r="J183">
            <v>0</v>
          </cell>
          <cell r="K183">
            <v>11.059999999999999</v>
          </cell>
          <cell r="L183">
            <v>2.5500000000000007</v>
          </cell>
          <cell r="M183">
            <v>1.5</v>
          </cell>
        </row>
        <row r="184">
          <cell r="F184" t="str">
            <v>CollierPTPR4</v>
          </cell>
          <cell r="G184">
            <v>16.690000000000001</v>
          </cell>
          <cell r="H184">
            <v>15.45</v>
          </cell>
          <cell r="I184">
            <v>13.5</v>
          </cell>
          <cell r="J184">
            <v>0</v>
          </cell>
          <cell r="K184">
            <v>1.3099999999999987</v>
          </cell>
          <cell r="L184">
            <v>1.8000000000000007</v>
          </cell>
          <cell r="M184">
            <v>1.5</v>
          </cell>
        </row>
        <row r="185">
          <cell r="F185" t="str">
            <v>CollierPTPR5</v>
          </cell>
          <cell r="G185">
            <v>16.690000000000001</v>
          </cell>
          <cell r="H185">
            <v>15.45</v>
          </cell>
          <cell r="I185">
            <v>13.5</v>
          </cell>
          <cell r="J185">
            <v>0</v>
          </cell>
          <cell r="K185">
            <v>0.55999999999999872</v>
          </cell>
          <cell r="L185">
            <v>1.0500000000000007</v>
          </cell>
          <cell r="M185">
            <v>1.5</v>
          </cell>
        </row>
        <row r="186">
          <cell r="F186" t="str">
            <v>CollierPTSCH</v>
          </cell>
          <cell r="G186">
            <v>14.06</v>
          </cell>
          <cell r="H186">
            <v>14.06</v>
          </cell>
          <cell r="I186">
            <v>12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F187" t="str">
            <v>CollierPTSPCR</v>
          </cell>
          <cell r="G187">
            <v>24.91</v>
          </cell>
          <cell r="H187">
            <v>23.95</v>
          </cell>
          <cell r="I187">
            <v>24.96</v>
          </cell>
          <cell r="J187">
            <v>0</v>
          </cell>
          <cell r="K187">
            <v>15.09</v>
          </cell>
          <cell r="L187">
            <v>19.270286247666458</v>
          </cell>
          <cell r="M187">
            <v>1.7066666666666683</v>
          </cell>
        </row>
        <row r="188">
          <cell r="F188" t="str">
            <v>ColumbiaFTINF</v>
          </cell>
          <cell r="G188">
            <v>26</v>
          </cell>
          <cell r="H188">
            <v>23</v>
          </cell>
          <cell r="I188">
            <v>8</v>
          </cell>
          <cell r="J188">
            <v>0</v>
          </cell>
          <cell r="K188">
            <v>4</v>
          </cell>
          <cell r="L188">
            <v>13</v>
          </cell>
          <cell r="M188">
            <v>27</v>
          </cell>
        </row>
        <row r="189">
          <cell r="F189" t="str">
            <v>ColumbiaFT2YR</v>
          </cell>
          <cell r="G189">
            <v>20</v>
          </cell>
          <cell r="H189">
            <v>19</v>
          </cell>
          <cell r="I189">
            <v>8</v>
          </cell>
          <cell r="J189">
            <v>0</v>
          </cell>
          <cell r="K189">
            <v>0.39999999999999858</v>
          </cell>
          <cell r="L189">
            <v>7.3499999999999979</v>
          </cell>
          <cell r="M189">
            <v>17.5</v>
          </cell>
        </row>
        <row r="190">
          <cell r="F190" t="str">
            <v>ColumbiaFTTOD</v>
          </cell>
          <cell r="G190">
            <v>23</v>
          </cell>
          <cell r="H190">
            <v>21</v>
          </cell>
          <cell r="I190">
            <v>8</v>
          </cell>
          <cell r="J190">
            <v>0</v>
          </cell>
          <cell r="K190">
            <v>0.80000000000000071</v>
          </cell>
          <cell r="L190">
            <v>6.1999999999999993</v>
          </cell>
          <cell r="M190">
            <v>19.2</v>
          </cell>
        </row>
        <row r="191">
          <cell r="F191" t="str">
            <v>ColumbiaFTPR3</v>
          </cell>
          <cell r="G191">
            <v>18</v>
          </cell>
          <cell r="H191">
            <v>17</v>
          </cell>
          <cell r="I191">
            <v>8</v>
          </cell>
          <cell r="J191">
            <v>0</v>
          </cell>
          <cell r="K191">
            <v>0</v>
          </cell>
          <cell r="L191">
            <v>5.5</v>
          </cell>
          <cell r="M191">
            <v>14.5</v>
          </cell>
        </row>
        <row r="192">
          <cell r="F192" t="str">
            <v>ColumbiaFTPR4</v>
          </cell>
          <cell r="G192">
            <v>18</v>
          </cell>
          <cell r="H192">
            <v>17</v>
          </cell>
          <cell r="I192">
            <v>8</v>
          </cell>
          <cell r="J192">
            <v>0</v>
          </cell>
          <cell r="K192">
            <v>0</v>
          </cell>
          <cell r="L192">
            <v>5.5</v>
          </cell>
          <cell r="M192">
            <v>13</v>
          </cell>
        </row>
        <row r="193">
          <cell r="F193" t="str">
            <v>ColumbiaFTPR5</v>
          </cell>
          <cell r="G193">
            <v>16</v>
          </cell>
          <cell r="H193">
            <v>15</v>
          </cell>
          <cell r="I193">
            <v>8</v>
          </cell>
          <cell r="J193">
            <v>0</v>
          </cell>
          <cell r="K193">
            <v>0</v>
          </cell>
          <cell r="L193">
            <v>6</v>
          </cell>
          <cell r="M193">
            <v>12.782499999999999</v>
          </cell>
        </row>
        <row r="194">
          <cell r="F194" t="str">
            <v>ColumbiaFTSCH</v>
          </cell>
          <cell r="G194">
            <v>16</v>
          </cell>
          <cell r="H194">
            <v>15</v>
          </cell>
          <cell r="I194">
            <v>8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F195" t="str">
            <v>ColumbiaFTSPCR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30</v>
          </cell>
          <cell r="L195">
            <v>36</v>
          </cell>
          <cell r="M195">
            <v>35</v>
          </cell>
        </row>
        <row r="196">
          <cell r="F196" t="str">
            <v>ColumbiaPTINF</v>
          </cell>
          <cell r="G196">
            <v>18</v>
          </cell>
          <cell r="H196">
            <v>15.75</v>
          </cell>
          <cell r="I196">
            <v>6</v>
          </cell>
          <cell r="J196">
            <v>0</v>
          </cell>
          <cell r="K196">
            <v>8</v>
          </cell>
          <cell r="L196">
            <v>13.25</v>
          </cell>
          <cell r="M196">
            <v>21</v>
          </cell>
        </row>
        <row r="197">
          <cell r="F197" t="str">
            <v>ColumbiaPT2YR</v>
          </cell>
          <cell r="G197">
            <v>14.25</v>
          </cell>
          <cell r="H197">
            <v>13.5</v>
          </cell>
          <cell r="I197">
            <v>6</v>
          </cell>
          <cell r="J197">
            <v>0</v>
          </cell>
          <cell r="K197">
            <v>4.4499999999999993</v>
          </cell>
          <cell r="L197">
            <v>7.75</v>
          </cell>
          <cell r="M197">
            <v>15.25</v>
          </cell>
        </row>
        <row r="198">
          <cell r="F198" t="str">
            <v>ColumbiaPTTOD</v>
          </cell>
          <cell r="G198">
            <v>16.5</v>
          </cell>
          <cell r="H198">
            <v>15</v>
          </cell>
          <cell r="I198">
            <v>6</v>
          </cell>
          <cell r="J198">
            <v>0</v>
          </cell>
          <cell r="K198">
            <v>6.4499999999999993</v>
          </cell>
          <cell r="L198">
            <v>6.25</v>
          </cell>
          <cell r="M198">
            <v>15.25</v>
          </cell>
        </row>
        <row r="199">
          <cell r="F199" t="str">
            <v>ColumbiaPTPR3</v>
          </cell>
          <cell r="G199">
            <v>12.75</v>
          </cell>
          <cell r="H199">
            <v>12</v>
          </cell>
          <cell r="I199">
            <v>6</v>
          </cell>
          <cell r="J199">
            <v>0</v>
          </cell>
          <cell r="K199">
            <v>2.25</v>
          </cell>
          <cell r="L199">
            <v>6</v>
          </cell>
          <cell r="M199">
            <v>11.25</v>
          </cell>
        </row>
        <row r="200">
          <cell r="F200" t="str">
            <v>ColumbiaPTPR4</v>
          </cell>
          <cell r="G200">
            <v>12.75</v>
          </cell>
          <cell r="H200">
            <v>12</v>
          </cell>
          <cell r="I200">
            <v>6</v>
          </cell>
          <cell r="J200">
            <v>0</v>
          </cell>
          <cell r="K200">
            <v>0.75</v>
          </cell>
          <cell r="L200">
            <v>5.25</v>
          </cell>
          <cell r="M200">
            <v>10.5</v>
          </cell>
        </row>
        <row r="201">
          <cell r="F201" t="str">
            <v>ColumbiaPTPR5</v>
          </cell>
          <cell r="G201">
            <v>12</v>
          </cell>
          <cell r="H201">
            <v>11.25</v>
          </cell>
          <cell r="I201">
            <v>6</v>
          </cell>
          <cell r="J201">
            <v>0</v>
          </cell>
          <cell r="K201">
            <v>0.75</v>
          </cell>
          <cell r="L201">
            <v>5.25</v>
          </cell>
          <cell r="M201">
            <v>10.5</v>
          </cell>
        </row>
        <row r="202">
          <cell r="F202" t="str">
            <v>ColumbiaPTSCH</v>
          </cell>
          <cell r="G202">
            <v>12</v>
          </cell>
          <cell r="H202">
            <v>11.25</v>
          </cell>
          <cell r="I202">
            <v>6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F203" t="str">
            <v>ColumbiaPTSPCR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26</v>
          </cell>
          <cell r="L203">
            <v>29</v>
          </cell>
          <cell r="M203">
            <v>27</v>
          </cell>
        </row>
        <row r="204">
          <cell r="F204" t="str">
            <v>DesotoFTINF</v>
          </cell>
          <cell r="G204">
            <v>24</v>
          </cell>
          <cell r="H204">
            <v>25.2</v>
          </cell>
          <cell r="I204">
            <v>0</v>
          </cell>
          <cell r="J204">
            <v>0</v>
          </cell>
          <cell r="K204">
            <v>16</v>
          </cell>
          <cell r="L204">
            <v>10.8</v>
          </cell>
          <cell r="M204">
            <v>35</v>
          </cell>
        </row>
        <row r="205">
          <cell r="F205" t="str">
            <v>DesotoFT2YR</v>
          </cell>
          <cell r="G205">
            <v>20.399999999999999</v>
          </cell>
          <cell r="H205">
            <v>22.8</v>
          </cell>
          <cell r="I205">
            <v>0</v>
          </cell>
          <cell r="J205">
            <v>0</v>
          </cell>
          <cell r="K205">
            <v>0</v>
          </cell>
          <cell r="L205">
            <v>3.5499999999999972</v>
          </cell>
          <cell r="M205">
            <v>25.5</v>
          </cell>
        </row>
        <row r="206">
          <cell r="F206" t="str">
            <v>DesotoFTTOD</v>
          </cell>
          <cell r="G206">
            <v>22.8</v>
          </cell>
          <cell r="H206">
            <v>22.8</v>
          </cell>
          <cell r="I206">
            <v>0</v>
          </cell>
          <cell r="J206">
            <v>0</v>
          </cell>
          <cell r="K206">
            <v>8.6075000000000017</v>
          </cell>
          <cell r="L206">
            <v>4.3999999999999986</v>
          </cell>
          <cell r="M206">
            <v>27.2</v>
          </cell>
        </row>
        <row r="207">
          <cell r="F207" t="str">
            <v>DesotoFTPR3</v>
          </cell>
          <cell r="G207">
            <v>19.399999999999999</v>
          </cell>
          <cell r="H207">
            <v>22.8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22.5</v>
          </cell>
        </row>
        <row r="208">
          <cell r="F208" t="str">
            <v>DesotoFTPR4</v>
          </cell>
          <cell r="G208">
            <v>19.399999999999999</v>
          </cell>
          <cell r="H208">
            <v>22.8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21</v>
          </cell>
        </row>
        <row r="209">
          <cell r="F209" t="str">
            <v>DesotoFTPR5</v>
          </cell>
          <cell r="G209">
            <v>19.399999999999999</v>
          </cell>
          <cell r="H209">
            <v>22.8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20.782499999999999</v>
          </cell>
        </row>
        <row r="210">
          <cell r="F210" t="str">
            <v>DesotoFTSCH</v>
          </cell>
          <cell r="G210">
            <v>18</v>
          </cell>
          <cell r="H210">
            <v>22.8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F211" t="str">
            <v>DesotoFTSPCR</v>
          </cell>
          <cell r="G211">
            <v>24</v>
          </cell>
          <cell r="H211">
            <v>25.2</v>
          </cell>
          <cell r="I211">
            <v>0</v>
          </cell>
          <cell r="J211">
            <v>0</v>
          </cell>
          <cell r="K211">
            <v>16</v>
          </cell>
          <cell r="L211">
            <v>10.8</v>
          </cell>
          <cell r="M211">
            <v>35</v>
          </cell>
        </row>
        <row r="212">
          <cell r="F212" t="str">
            <v>DesotoPTINF</v>
          </cell>
          <cell r="G212">
            <v>18</v>
          </cell>
          <cell r="H212">
            <v>18.899999999999999</v>
          </cell>
          <cell r="I212">
            <v>0</v>
          </cell>
          <cell r="J212">
            <v>0</v>
          </cell>
          <cell r="K212">
            <v>17</v>
          </cell>
          <cell r="L212">
            <v>10.100000000000001</v>
          </cell>
          <cell r="M212">
            <v>27</v>
          </cell>
        </row>
        <row r="213">
          <cell r="F213" t="str">
            <v>DesotoPT2YR</v>
          </cell>
          <cell r="G213">
            <v>15.3</v>
          </cell>
          <cell r="H213">
            <v>17.100000000000001</v>
          </cell>
          <cell r="I213">
            <v>0</v>
          </cell>
          <cell r="J213">
            <v>0</v>
          </cell>
          <cell r="K213">
            <v>3.3999999999999986</v>
          </cell>
          <cell r="L213">
            <v>4.1499999999999986</v>
          </cell>
          <cell r="M213">
            <v>21.25</v>
          </cell>
        </row>
        <row r="214">
          <cell r="F214" t="str">
            <v>DesotoPTTOD</v>
          </cell>
          <cell r="G214">
            <v>17.100000000000001</v>
          </cell>
          <cell r="H214">
            <v>17.100000000000001</v>
          </cell>
          <cell r="I214">
            <v>0</v>
          </cell>
          <cell r="J214">
            <v>0</v>
          </cell>
          <cell r="K214">
            <v>9.2499999999999964</v>
          </cell>
          <cell r="L214">
            <v>4.1499999999999986</v>
          </cell>
          <cell r="M214">
            <v>21.25</v>
          </cell>
        </row>
        <row r="215">
          <cell r="F215" t="str">
            <v>DesotoPTPR3</v>
          </cell>
          <cell r="G215">
            <v>14.55</v>
          </cell>
          <cell r="H215">
            <v>17.100000000000001</v>
          </cell>
          <cell r="I215">
            <v>0</v>
          </cell>
          <cell r="J215">
            <v>0</v>
          </cell>
          <cell r="K215">
            <v>0.44999999999999929</v>
          </cell>
          <cell r="L215">
            <v>0.89999999999999858</v>
          </cell>
          <cell r="M215">
            <v>17.25</v>
          </cell>
        </row>
        <row r="216">
          <cell r="F216" t="str">
            <v>DesotoPTPR4</v>
          </cell>
          <cell r="G216">
            <v>14.55</v>
          </cell>
          <cell r="H216">
            <v>17.100000000000001</v>
          </cell>
          <cell r="I216">
            <v>0</v>
          </cell>
          <cell r="J216">
            <v>0</v>
          </cell>
          <cell r="K216">
            <v>0.44999999999999929</v>
          </cell>
          <cell r="L216">
            <v>0.14999999999999858</v>
          </cell>
          <cell r="M216">
            <v>16.5</v>
          </cell>
        </row>
        <row r="217">
          <cell r="F217" t="str">
            <v>DesotoPTPR5</v>
          </cell>
          <cell r="G217">
            <v>14.55</v>
          </cell>
          <cell r="H217">
            <v>17.100000000000001</v>
          </cell>
          <cell r="I217">
            <v>0</v>
          </cell>
          <cell r="J217">
            <v>0</v>
          </cell>
          <cell r="K217">
            <v>0.44999999999999929</v>
          </cell>
          <cell r="L217">
            <v>0</v>
          </cell>
          <cell r="M217">
            <v>16.5</v>
          </cell>
        </row>
        <row r="218">
          <cell r="F218" t="str">
            <v>DesotoPTSCH</v>
          </cell>
          <cell r="G218">
            <v>13.5</v>
          </cell>
          <cell r="H218">
            <v>17.100000000000001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F219" t="str">
            <v>DesotoPTSPCR</v>
          </cell>
          <cell r="G219">
            <v>18</v>
          </cell>
          <cell r="H219">
            <v>18.899999999999999</v>
          </cell>
          <cell r="I219">
            <v>0</v>
          </cell>
          <cell r="J219">
            <v>0</v>
          </cell>
          <cell r="K219">
            <v>17</v>
          </cell>
          <cell r="L219">
            <v>10.100000000000001</v>
          </cell>
          <cell r="M219">
            <v>27</v>
          </cell>
        </row>
        <row r="220">
          <cell r="F220" t="str">
            <v>DixieFTINF</v>
          </cell>
          <cell r="G220">
            <v>17.5</v>
          </cell>
          <cell r="H220">
            <v>15.5</v>
          </cell>
          <cell r="I220">
            <v>19.5</v>
          </cell>
          <cell r="J220">
            <v>0</v>
          </cell>
          <cell r="K220">
            <v>22.5</v>
          </cell>
          <cell r="L220">
            <v>20.5</v>
          </cell>
          <cell r="M220">
            <v>15.5</v>
          </cell>
        </row>
        <row r="221">
          <cell r="F221" t="str">
            <v>DixieFT2YR</v>
          </cell>
          <cell r="G221">
            <v>14</v>
          </cell>
          <cell r="H221">
            <v>15</v>
          </cell>
          <cell r="I221">
            <v>17</v>
          </cell>
          <cell r="J221">
            <v>0</v>
          </cell>
          <cell r="K221">
            <v>14.899999999999999</v>
          </cell>
          <cell r="L221">
            <v>11.349999999999998</v>
          </cell>
          <cell r="M221">
            <v>8.5</v>
          </cell>
        </row>
        <row r="222">
          <cell r="F222" t="str">
            <v>DixieFTTOD</v>
          </cell>
          <cell r="G222">
            <v>17.239999999999998</v>
          </cell>
          <cell r="H222">
            <v>15.24</v>
          </cell>
          <cell r="I222">
            <v>17.239999999999998</v>
          </cell>
          <cell r="J222">
            <v>0</v>
          </cell>
          <cell r="K222">
            <v>14.167500000000004</v>
          </cell>
          <cell r="L222">
            <v>11.959999999999999</v>
          </cell>
          <cell r="M222">
            <v>9.9600000000000009</v>
          </cell>
        </row>
        <row r="223">
          <cell r="F223" t="str">
            <v>DixieFTPR3</v>
          </cell>
          <cell r="G223">
            <v>13.74</v>
          </cell>
          <cell r="H223">
            <v>13.74</v>
          </cell>
          <cell r="I223">
            <v>16.739999999999998</v>
          </cell>
          <cell r="J223">
            <v>0</v>
          </cell>
          <cell r="K223">
            <v>10.559999999999997</v>
          </cell>
          <cell r="L223">
            <v>8.76</v>
          </cell>
          <cell r="M223">
            <v>5.7600000000000016</v>
          </cell>
        </row>
        <row r="224">
          <cell r="F224" t="str">
            <v>DixieFTPR4</v>
          </cell>
          <cell r="G224">
            <v>13.5</v>
          </cell>
          <cell r="H224">
            <v>13.5</v>
          </cell>
          <cell r="I224">
            <v>16.5</v>
          </cell>
          <cell r="J224">
            <v>0</v>
          </cell>
          <cell r="K224">
            <v>9</v>
          </cell>
          <cell r="L224">
            <v>9</v>
          </cell>
          <cell r="M224">
            <v>4.5</v>
          </cell>
        </row>
        <row r="225">
          <cell r="F225" t="str">
            <v>DixieFTPR5</v>
          </cell>
          <cell r="G225">
            <v>13.24</v>
          </cell>
          <cell r="H225">
            <v>13.24</v>
          </cell>
          <cell r="I225">
            <v>16.239999999999998</v>
          </cell>
          <cell r="J225">
            <v>0</v>
          </cell>
          <cell r="K225">
            <v>9.26</v>
          </cell>
          <cell r="L225">
            <v>7.76</v>
          </cell>
          <cell r="M225">
            <v>4.5425000000000004</v>
          </cell>
        </row>
        <row r="226">
          <cell r="F226" t="str">
            <v>DixieFTSCH</v>
          </cell>
          <cell r="G226">
            <v>12.7</v>
          </cell>
          <cell r="H226">
            <v>11.1</v>
          </cell>
          <cell r="I226">
            <v>11.63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F227" t="str">
            <v>DixieFTSPCR</v>
          </cell>
          <cell r="G227">
            <v>21</v>
          </cell>
          <cell r="H227">
            <v>21</v>
          </cell>
          <cell r="I227">
            <v>21</v>
          </cell>
          <cell r="J227">
            <v>0</v>
          </cell>
          <cell r="K227">
            <v>27</v>
          </cell>
          <cell r="L227">
            <v>27.774193548387096</v>
          </cell>
          <cell r="M227">
            <v>16.69230769230769</v>
          </cell>
        </row>
        <row r="228">
          <cell r="F228" t="str">
            <v>DixiePTINF</v>
          </cell>
          <cell r="G228">
            <v>13.13</v>
          </cell>
          <cell r="H228">
            <v>11.63</v>
          </cell>
          <cell r="I228">
            <v>14.63</v>
          </cell>
          <cell r="J228">
            <v>0</v>
          </cell>
          <cell r="K228">
            <v>21.869999999999997</v>
          </cell>
          <cell r="L228">
            <v>17.369999999999997</v>
          </cell>
          <cell r="M228">
            <v>12.37</v>
          </cell>
        </row>
        <row r="229">
          <cell r="F229" t="str">
            <v>DixiePT2YR</v>
          </cell>
          <cell r="G229">
            <v>10.5</v>
          </cell>
          <cell r="H229">
            <v>11.25</v>
          </cell>
          <cell r="I229">
            <v>12.75</v>
          </cell>
          <cell r="J229">
            <v>0</v>
          </cell>
          <cell r="K229">
            <v>15</v>
          </cell>
          <cell r="L229">
            <v>10</v>
          </cell>
          <cell r="M229">
            <v>8.5</v>
          </cell>
        </row>
        <row r="230">
          <cell r="F230" t="str">
            <v>DixiePTTOD</v>
          </cell>
          <cell r="G230">
            <v>12.93</v>
          </cell>
          <cell r="H230">
            <v>11.43</v>
          </cell>
          <cell r="I230">
            <v>12.93</v>
          </cell>
          <cell r="J230">
            <v>0</v>
          </cell>
          <cell r="K230">
            <v>13.419999999999998</v>
          </cell>
          <cell r="L230">
            <v>9.82</v>
          </cell>
          <cell r="M230">
            <v>8.32</v>
          </cell>
        </row>
        <row r="231">
          <cell r="F231" t="str">
            <v>DixiePTPR3</v>
          </cell>
          <cell r="G231">
            <v>10.31</v>
          </cell>
          <cell r="H231">
            <v>10.31</v>
          </cell>
          <cell r="I231">
            <v>12.56</v>
          </cell>
          <cell r="J231">
            <v>0</v>
          </cell>
          <cell r="K231">
            <v>9.94</v>
          </cell>
          <cell r="L231">
            <v>7.6899999999999995</v>
          </cell>
          <cell r="M231">
            <v>4.6899999999999995</v>
          </cell>
        </row>
        <row r="232">
          <cell r="F232" t="str">
            <v>DixiePTPR4</v>
          </cell>
          <cell r="G232">
            <v>10.130000000000001</v>
          </cell>
          <cell r="H232">
            <v>10.130000000000001</v>
          </cell>
          <cell r="I232">
            <v>12.38</v>
          </cell>
          <cell r="J232">
            <v>0</v>
          </cell>
          <cell r="K232">
            <v>9.3699999999999992</v>
          </cell>
          <cell r="L232">
            <v>7.1199999999999992</v>
          </cell>
          <cell r="M232">
            <v>4.1199999999999992</v>
          </cell>
        </row>
        <row r="233">
          <cell r="F233" t="str">
            <v>DixiePTPR5</v>
          </cell>
          <cell r="G233">
            <v>9.93</v>
          </cell>
          <cell r="H233">
            <v>9.93</v>
          </cell>
          <cell r="I233">
            <v>12.18</v>
          </cell>
          <cell r="J233">
            <v>0</v>
          </cell>
          <cell r="K233">
            <v>8.82</v>
          </cell>
          <cell r="L233">
            <v>6.57</v>
          </cell>
          <cell r="M233">
            <v>4.32</v>
          </cell>
        </row>
        <row r="234">
          <cell r="F234" t="str">
            <v>DixiePTSCH</v>
          </cell>
          <cell r="G234">
            <v>9.5299999999999994</v>
          </cell>
          <cell r="H234">
            <v>8.33</v>
          </cell>
          <cell r="I234">
            <v>8.73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F235" t="str">
            <v>DixiePTSPCR</v>
          </cell>
          <cell r="G235">
            <v>15.75</v>
          </cell>
          <cell r="H235">
            <v>15.75</v>
          </cell>
          <cell r="I235">
            <v>15.75</v>
          </cell>
          <cell r="J235">
            <v>0</v>
          </cell>
          <cell r="K235">
            <v>26.234006092916978</v>
          </cell>
          <cell r="L235">
            <v>23.523430782459151</v>
          </cell>
          <cell r="M235">
            <v>13.316985645933013</v>
          </cell>
        </row>
        <row r="236">
          <cell r="F236" t="str">
            <v>DuvalFTINF</v>
          </cell>
          <cell r="G236">
            <v>29</v>
          </cell>
          <cell r="H236">
            <v>26</v>
          </cell>
          <cell r="I236">
            <v>0</v>
          </cell>
          <cell r="J236">
            <v>0</v>
          </cell>
          <cell r="K236">
            <v>15</v>
          </cell>
          <cell r="L236">
            <v>9</v>
          </cell>
          <cell r="M236">
            <v>33</v>
          </cell>
        </row>
        <row r="237">
          <cell r="F237" t="str">
            <v>DuvalFT2YR</v>
          </cell>
          <cell r="G237">
            <v>23.75</v>
          </cell>
          <cell r="H237">
            <v>22.75</v>
          </cell>
          <cell r="I237">
            <v>0</v>
          </cell>
          <cell r="J237">
            <v>0</v>
          </cell>
          <cell r="K237">
            <v>6.8754999999999988</v>
          </cell>
          <cell r="L237">
            <v>1.8999999999999986</v>
          </cell>
          <cell r="M237">
            <v>23.8</v>
          </cell>
        </row>
        <row r="238">
          <cell r="F238" t="str">
            <v>DuvalFTTOD</v>
          </cell>
          <cell r="G238">
            <v>24</v>
          </cell>
          <cell r="H238">
            <v>23</v>
          </cell>
          <cell r="I238">
            <v>0</v>
          </cell>
          <cell r="J238">
            <v>0</v>
          </cell>
          <cell r="K238">
            <v>9.1499999999999986</v>
          </cell>
          <cell r="L238">
            <v>2.5</v>
          </cell>
          <cell r="M238">
            <v>25.5</v>
          </cell>
        </row>
        <row r="239">
          <cell r="F239" t="str">
            <v>DuvalFTPR3</v>
          </cell>
          <cell r="G239">
            <v>21</v>
          </cell>
          <cell r="H239">
            <v>20</v>
          </cell>
          <cell r="I239">
            <v>0</v>
          </cell>
          <cell r="J239">
            <v>0</v>
          </cell>
          <cell r="K239">
            <v>4.634999999999998</v>
          </cell>
          <cell r="L239">
            <v>0.25</v>
          </cell>
          <cell r="M239">
            <v>19.5</v>
          </cell>
        </row>
        <row r="240">
          <cell r="F240" t="str">
            <v>DuvalFTPR4</v>
          </cell>
          <cell r="G240">
            <v>18</v>
          </cell>
          <cell r="H240">
            <v>18</v>
          </cell>
          <cell r="I240">
            <v>0</v>
          </cell>
          <cell r="J240">
            <v>0</v>
          </cell>
          <cell r="K240">
            <v>6.75</v>
          </cell>
          <cell r="L240">
            <v>1.5</v>
          </cell>
          <cell r="M240">
            <v>18.75</v>
          </cell>
        </row>
        <row r="241">
          <cell r="F241" t="str">
            <v>DuvalFTPR5</v>
          </cell>
          <cell r="G241">
            <v>18</v>
          </cell>
          <cell r="H241">
            <v>18</v>
          </cell>
          <cell r="I241">
            <v>0</v>
          </cell>
          <cell r="J241">
            <v>0</v>
          </cell>
          <cell r="K241">
            <v>6.2999999999999972</v>
          </cell>
          <cell r="L241">
            <v>0</v>
          </cell>
          <cell r="M241">
            <v>18</v>
          </cell>
        </row>
        <row r="242">
          <cell r="F242" t="str">
            <v>DuvalFTSCH</v>
          </cell>
          <cell r="G242">
            <v>12.4</v>
          </cell>
          <cell r="H242">
            <v>12.4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F243" t="str">
            <v>DuvalFTSPCR</v>
          </cell>
          <cell r="G243">
            <v>29</v>
          </cell>
          <cell r="H243">
            <v>26</v>
          </cell>
          <cell r="I243">
            <v>0</v>
          </cell>
          <cell r="J243">
            <v>0</v>
          </cell>
          <cell r="K243">
            <v>15</v>
          </cell>
          <cell r="L243">
            <v>9</v>
          </cell>
          <cell r="M243">
            <v>33</v>
          </cell>
        </row>
        <row r="244">
          <cell r="F244" t="str">
            <v>DuvalPTINF</v>
          </cell>
          <cell r="G244">
            <v>14</v>
          </cell>
          <cell r="H244">
            <v>14</v>
          </cell>
          <cell r="I244">
            <v>0</v>
          </cell>
          <cell r="J244">
            <v>0</v>
          </cell>
          <cell r="K244">
            <v>23</v>
          </cell>
          <cell r="L244">
            <v>11</v>
          </cell>
          <cell r="M244">
            <v>22</v>
          </cell>
        </row>
        <row r="245">
          <cell r="F245" t="str">
            <v>DuvalPT2YR</v>
          </cell>
          <cell r="G245">
            <v>13.75</v>
          </cell>
          <cell r="H245">
            <v>13.75</v>
          </cell>
          <cell r="I245">
            <v>0</v>
          </cell>
          <cell r="J245">
            <v>0</v>
          </cell>
          <cell r="K245">
            <v>11.75</v>
          </cell>
          <cell r="L245">
            <v>3.9299999999999997</v>
          </cell>
          <cell r="M245">
            <v>17</v>
          </cell>
        </row>
        <row r="246">
          <cell r="F246" t="str">
            <v>DuvalPTTOD</v>
          </cell>
          <cell r="G246">
            <v>14</v>
          </cell>
          <cell r="H246">
            <v>14</v>
          </cell>
          <cell r="I246">
            <v>0</v>
          </cell>
          <cell r="J246">
            <v>0</v>
          </cell>
          <cell r="K246">
            <v>13.2</v>
          </cell>
          <cell r="L246">
            <v>4.6999999999999993</v>
          </cell>
          <cell r="M246">
            <v>18.7</v>
          </cell>
        </row>
        <row r="247">
          <cell r="F247" t="str">
            <v>DuvalPTPR3</v>
          </cell>
          <cell r="G247">
            <v>12</v>
          </cell>
          <cell r="H247">
            <v>11</v>
          </cell>
          <cell r="I247">
            <v>0</v>
          </cell>
          <cell r="J247">
            <v>0</v>
          </cell>
          <cell r="K247">
            <v>8.25</v>
          </cell>
          <cell r="L247">
            <v>3.8500000000000014</v>
          </cell>
          <cell r="M247">
            <v>14.850000000000001</v>
          </cell>
        </row>
        <row r="248">
          <cell r="F248" t="str">
            <v>DuvalPTPR4</v>
          </cell>
          <cell r="G248">
            <v>11</v>
          </cell>
          <cell r="H248">
            <v>11</v>
          </cell>
          <cell r="I248">
            <v>0</v>
          </cell>
          <cell r="J248">
            <v>0</v>
          </cell>
          <cell r="K248">
            <v>8.5</v>
          </cell>
          <cell r="L248">
            <v>2.5</v>
          </cell>
          <cell r="M248">
            <v>13.5</v>
          </cell>
        </row>
        <row r="249">
          <cell r="F249" t="str">
            <v>DuvalPTPR5</v>
          </cell>
          <cell r="G249">
            <v>11</v>
          </cell>
          <cell r="H249">
            <v>11</v>
          </cell>
          <cell r="I249">
            <v>0</v>
          </cell>
          <cell r="J249">
            <v>0</v>
          </cell>
          <cell r="K249">
            <v>7.75</v>
          </cell>
          <cell r="L249">
            <v>1.75</v>
          </cell>
          <cell r="M249">
            <v>12.75</v>
          </cell>
        </row>
        <row r="250">
          <cell r="F250" t="str">
            <v>DuvalPTSCH</v>
          </cell>
          <cell r="G250">
            <v>11.6</v>
          </cell>
          <cell r="H250">
            <v>10.8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F251" t="str">
            <v>DuvalPTSPCR</v>
          </cell>
          <cell r="G251">
            <v>14</v>
          </cell>
          <cell r="H251">
            <v>14</v>
          </cell>
          <cell r="I251">
            <v>0</v>
          </cell>
          <cell r="J251">
            <v>0</v>
          </cell>
          <cell r="K251">
            <v>23</v>
          </cell>
          <cell r="L251">
            <v>11</v>
          </cell>
          <cell r="M251">
            <v>22</v>
          </cell>
        </row>
        <row r="252">
          <cell r="F252" t="str">
            <v>EscambiaFTINF</v>
          </cell>
          <cell r="G252">
            <v>26.51</v>
          </cell>
          <cell r="H252">
            <v>26.51</v>
          </cell>
          <cell r="I252">
            <v>21</v>
          </cell>
          <cell r="J252">
            <v>0</v>
          </cell>
          <cell r="K252">
            <v>6.4899999999999984</v>
          </cell>
          <cell r="L252">
            <v>9.4899999999999984</v>
          </cell>
          <cell r="M252">
            <v>6.8999999999999986</v>
          </cell>
        </row>
        <row r="253">
          <cell r="F253" t="str">
            <v>EscambiaFT2YR</v>
          </cell>
          <cell r="G253">
            <v>22.33</v>
          </cell>
          <cell r="H253">
            <v>23.47</v>
          </cell>
          <cell r="I253">
            <v>18.53</v>
          </cell>
          <cell r="J253">
            <v>0</v>
          </cell>
          <cell r="K253">
            <v>2.3200000000000003</v>
          </cell>
          <cell r="L253">
            <v>2.879999999999999</v>
          </cell>
          <cell r="M253">
            <v>2.4649999999999963</v>
          </cell>
        </row>
        <row r="254">
          <cell r="F254" t="str">
            <v>EscambiaFTTOD</v>
          </cell>
          <cell r="G254">
            <v>24.42</v>
          </cell>
          <cell r="H254">
            <v>24.42</v>
          </cell>
          <cell r="I254">
            <v>19.100000000000001</v>
          </cell>
          <cell r="J254">
            <v>0</v>
          </cell>
          <cell r="K254">
            <v>1.0799999999999983</v>
          </cell>
          <cell r="L254">
            <v>2.7799999999999976</v>
          </cell>
          <cell r="M254">
            <v>2.7449999999999974</v>
          </cell>
        </row>
        <row r="255">
          <cell r="F255" t="str">
            <v>EscambiaFTPR3</v>
          </cell>
          <cell r="G255">
            <v>21</v>
          </cell>
          <cell r="H255">
            <v>22.14</v>
          </cell>
          <cell r="I255">
            <v>17.579999999999998</v>
          </cell>
          <cell r="J255">
            <v>0</v>
          </cell>
          <cell r="K255">
            <v>0</v>
          </cell>
          <cell r="L255">
            <v>0.35999999999999943</v>
          </cell>
          <cell r="M255">
            <v>0</v>
          </cell>
        </row>
        <row r="256">
          <cell r="F256" t="str">
            <v>EscambiaFTPR4</v>
          </cell>
          <cell r="G256">
            <v>20.43</v>
          </cell>
          <cell r="H256">
            <v>21.38</v>
          </cell>
          <cell r="I256">
            <v>17.2</v>
          </cell>
          <cell r="J256">
            <v>0</v>
          </cell>
          <cell r="K256">
            <v>0</v>
          </cell>
          <cell r="L256">
            <v>1.120000000000001</v>
          </cell>
          <cell r="M256">
            <v>0</v>
          </cell>
        </row>
        <row r="257">
          <cell r="F257" t="str">
            <v>EscambiaFTPR5</v>
          </cell>
          <cell r="G257">
            <v>20.43</v>
          </cell>
          <cell r="H257">
            <v>21.38</v>
          </cell>
          <cell r="I257">
            <v>17.2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F258" t="str">
            <v>EscambiaFTSCH</v>
          </cell>
          <cell r="G258">
            <v>17.55</v>
          </cell>
          <cell r="H258">
            <v>18.45</v>
          </cell>
          <cell r="I258">
            <v>15.03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F259" t="str">
            <v>EscambiaFTSPCR</v>
          </cell>
          <cell r="G259">
            <v>31.81</v>
          </cell>
          <cell r="H259">
            <v>0</v>
          </cell>
          <cell r="I259">
            <v>0</v>
          </cell>
          <cell r="J259">
            <v>0</v>
          </cell>
          <cell r="K259">
            <v>7.7875103734439808</v>
          </cell>
          <cell r="L259">
            <v>36</v>
          </cell>
          <cell r="M259">
            <v>27.9</v>
          </cell>
        </row>
        <row r="260">
          <cell r="F260" t="str">
            <v>EscambiaPTINF</v>
          </cell>
          <cell r="G260">
            <v>20</v>
          </cell>
          <cell r="H260">
            <v>20</v>
          </cell>
          <cell r="I260">
            <v>15.87</v>
          </cell>
          <cell r="J260">
            <v>0</v>
          </cell>
          <cell r="K260">
            <v>7</v>
          </cell>
          <cell r="L260">
            <v>9</v>
          </cell>
          <cell r="M260">
            <v>5.1800000000000015</v>
          </cell>
        </row>
        <row r="261">
          <cell r="F261" t="str">
            <v>EscambiaPT2YR</v>
          </cell>
          <cell r="G261">
            <v>16.86</v>
          </cell>
          <cell r="H261">
            <v>17.72</v>
          </cell>
          <cell r="I261">
            <v>14.01</v>
          </cell>
          <cell r="J261">
            <v>0</v>
          </cell>
          <cell r="K261">
            <v>2.5199999999999996</v>
          </cell>
          <cell r="L261">
            <v>3.5300000000000011</v>
          </cell>
          <cell r="M261">
            <v>1.8424999999999994</v>
          </cell>
        </row>
        <row r="262">
          <cell r="F262" t="str">
            <v>EscambiaPTTOD</v>
          </cell>
          <cell r="G262">
            <v>18.43</v>
          </cell>
          <cell r="H262">
            <v>18.43</v>
          </cell>
          <cell r="I262">
            <v>14.44</v>
          </cell>
          <cell r="J262">
            <v>0</v>
          </cell>
          <cell r="K262">
            <v>2.6499999999999986</v>
          </cell>
          <cell r="L262">
            <v>2.8200000000000003</v>
          </cell>
          <cell r="M262">
            <v>2.0499999999999989</v>
          </cell>
        </row>
        <row r="263">
          <cell r="F263" t="str">
            <v>EscambiaPTPR3</v>
          </cell>
          <cell r="G263">
            <v>15.87</v>
          </cell>
          <cell r="H263">
            <v>16.72</v>
          </cell>
          <cell r="I263">
            <v>13.3</v>
          </cell>
          <cell r="J263">
            <v>0</v>
          </cell>
          <cell r="K263">
            <v>0</v>
          </cell>
          <cell r="L263">
            <v>1.2800000000000011</v>
          </cell>
          <cell r="M263">
            <v>0</v>
          </cell>
        </row>
        <row r="264">
          <cell r="F264" t="str">
            <v>EscambiaPTPR4</v>
          </cell>
          <cell r="G264">
            <v>15.44</v>
          </cell>
          <cell r="H264">
            <v>16.149999999999999</v>
          </cell>
          <cell r="I264">
            <v>13.02</v>
          </cell>
          <cell r="J264">
            <v>0</v>
          </cell>
          <cell r="K264">
            <v>0.3100000000000005</v>
          </cell>
          <cell r="L264">
            <v>1.1000000000000014</v>
          </cell>
          <cell r="M264">
            <v>0</v>
          </cell>
        </row>
        <row r="265">
          <cell r="F265" t="str">
            <v>EscambiaPTPR5</v>
          </cell>
          <cell r="G265">
            <v>15.44</v>
          </cell>
          <cell r="H265">
            <v>16.149999999999999</v>
          </cell>
          <cell r="I265">
            <v>13.02</v>
          </cell>
          <cell r="J265">
            <v>0</v>
          </cell>
          <cell r="K265">
            <v>0.3100000000000005</v>
          </cell>
          <cell r="L265">
            <v>0.35000000000000142</v>
          </cell>
          <cell r="M265">
            <v>0</v>
          </cell>
        </row>
        <row r="266">
          <cell r="F266" t="str">
            <v>EscambiaPTSCH</v>
          </cell>
          <cell r="G266">
            <v>13.28</v>
          </cell>
          <cell r="H266">
            <v>13.95</v>
          </cell>
          <cell r="I266">
            <v>11.39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F267" t="str">
            <v>EscambiaPTSPCR</v>
          </cell>
          <cell r="G267">
            <v>24</v>
          </cell>
          <cell r="H267">
            <v>0</v>
          </cell>
          <cell r="I267">
            <v>0</v>
          </cell>
          <cell r="J267">
            <v>0</v>
          </cell>
          <cell r="K267">
            <v>8.4</v>
          </cell>
          <cell r="L267">
            <v>29</v>
          </cell>
          <cell r="M267">
            <v>21.05</v>
          </cell>
        </row>
        <row r="268">
          <cell r="F268" t="str">
            <v>FlaglerFTINF</v>
          </cell>
          <cell r="G268">
            <v>29</v>
          </cell>
          <cell r="H268">
            <v>29</v>
          </cell>
          <cell r="I268">
            <v>12.5</v>
          </cell>
          <cell r="J268">
            <v>0</v>
          </cell>
          <cell r="K268">
            <v>15</v>
          </cell>
          <cell r="L268">
            <v>7</v>
          </cell>
          <cell r="M268">
            <v>22.5</v>
          </cell>
        </row>
        <row r="269">
          <cell r="F269" t="str">
            <v>FlaglerFT2YR</v>
          </cell>
          <cell r="G269">
            <v>22</v>
          </cell>
          <cell r="H269">
            <v>22</v>
          </cell>
          <cell r="I269">
            <v>10</v>
          </cell>
          <cell r="J269">
            <v>0</v>
          </cell>
          <cell r="K269">
            <v>11.149999999999999</v>
          </cell>
          <cell r="L269">
            <v>4.3499999999999979</v>
          </cell>
          <cell r="M269">
            <v>12.95</v>
          </cell>
        </row>
        <row r="270">
          <cell r="F270" t="str">
            <v>FlaglerFTTOD</v>
          </cell>
          <cell r="G270">
            <v>23</v>
          </cell>
          <cell r="H270">
            <v>23</v>
          </cell>
          <cell r="I270">
            <v>10.5</v>
          </cell>
          <cell r="J270">
            <v>0</v>
          </cell>
          <cell r="K270">
            <v>12.699999999999996</v>
          </cell>
          <cell r="L270">
            <v>4.1999999999999993</v>
          </cell>
          <cell r="M270">
            <v>15</v>
          </cell>
        </row>
        <row r="271">
          <cell r="F271" t="str">
            <v>FlaglerFTPR3</v>
          </cell>
          <cell r="G271">
            <v>20</v>
          </cell>
          <cell r="H271">
            <v>20</v>
          </cell>
          <cell r="I271">
            <v>10</v>
          </cell>
          <cell r="J271">
            <v>0</v>
          </cell>
          <cell r="K271">
            <v>7.75</v>
          </cell>
          <cell r="L271">
            <v>4</v>
          </cell>
          <cell r="M271">
            <v>14</v>
          </cell>
        </row>
        <row r="272">
          <cell r="F272" t="str">
            <v>FlaglerFTPR4</v>
          </cell>
          <cell r="G272">
            <v>20</v>
          </cell>
          <cell r="H272">
            <v>20</v>
          </cell>
          <cell r="I272">
            <v>10</v>
          </cell>
          <cell r="J272">
            <v>0</v>
          </cell>
          <cell r="K272">
            <v>7</v>
          </cell>
          <cell r="L272">
            <v>2.5</v>
          </cell>
          <cell r="M272">
            <v>10.25</v>
          </cell>
        </row>
        <row r="273">
          <cell r="F273" t="str">
            <v>FlaglerFTPR5</v>
          </cell>
          <cell r="G273">
            <v>20</v>
          </cell>
          <cell r="H273">
            <v>20</v>
          </cell>
          <cell r="I273">
            <v>10</v>
          </cell>
          <cell r="J273">
            <v>0</v>
          </cell>
          <cell r="K273">
            <v>7</v>
          </cell>
          <cell r="L273">
            <v>1</v>
          </cell>
          <cell r="M273">
            <v>10.25</v>
          </cell>
        </row>
        <row r="274">
          <cell r="F274" t="str">
            <v>FlaglerFTSCH</v>
          </cell>
          <cell r="G274">
            <v>13</v>
          </cell>
          <cell r="H274">
            <v>13</v>
          </cell>
          <cell r="I274">
            <v>6.5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F275" t="str">
            <v>FlaglerFTSPCR</v>
          </cell>
          <cell r="G275">
            <v>29</v>
          </cell>
          <cell r="H275">
            <v>29</v>
          </cell>
          <cell r="I275">
            <v>13.1</v>
          </cell>
          <cell r="J275">
            <v>0</v>
          </cell>
          <cell r="K275">
            <v>15</v>
          </cell>
          <cell r="L275">
            <v>7</v>
          </cell>
          <cell r="M275">
            <v>23.580000000000002</v>
          </cell>
        </row>
        <row r="276">
          <cell r="F276" t="str">
            <v>FlaglerPTINF</v>
          </cell>
          <cell r="G276">
            <v>17.399999999999999</v>
          </cell>
          <cell r="H276">
            <v>17.399999999999999</v>
          </cell>
          <cell r="I276">
            <v>6.25</v>
          </cell>
          <cell r="J276">
            <v>0</v>
          </cell>
          <cell r="K276">
            <v>12.600000000000001</v>
          </cell>
          <cell r="L276">
            <v>11.600000000000001</v>
          </cell>
          <cell r="M276">
            <v>20.75</v>
          </cell>
        </row>
        <row r="277">
          <cell r="F277" t="str">
            <v>FlaglerPT2YR</v>
          </cell>
          <cell r="G277">
            <v>13.2</v>
          </cell>
          <cell r="H277">
            <v>13.2</v>
          </cell>
          <cell r="I277">
            <v>5</v>
          </cell>
          <cell r="J277">
            <v>0</v>
          </cell>
          <cell r="K277">
            <v>13.149999999999999</v>
          </cell>
          <cell r="L277">
            <v>8.0500000000000007</v>
          </cell>
          <cell r="M277">
            <v>16.25</v>
          </cell>
        </row>
        <row r="278">
          <cell r="F278" t="str">
            <v>FlaglerPTTOD</v>
          </cell>
          <cell r="G278">
            <v>13.8</v>
          </cell>
          <cell r="H278">
            <v>13.8</v>
          </cell>
          <cell r="I278">
            <v>5.25</v>
          </cell>
          <cell r="J278">
            <v>0</v>
          </cell>
          <cell r="K278">
            <v>14.25</v>
          </cell>
          <cell r="L278">
            <v>7.4499999999999993</v>
          </cell>
          <cell r="M278">
            <v>16</v>
          </cell>
        </row>
        <row r="279">
          <cell r="F279" t="str">
            <v>FlaglerPTPR3</v>
          </cell>
          <cell r="G279">
            <v>12</v>
          </cell>
          <cell r="H279">
            <v>12</v>
          </cell>
          <cell r="I279">
            <v>5</v>
          </cell>
          <cell r="J279">
            <v>0</v>
          </cell>
          <cell r="K279">
            <v>10.5</v>
          </cell>
          <cell r="L279">
            <v>6</v>
          </cell>
          <cell r="M279">
            <v>12.25</v>
          </cell>
        </row>
        <row r="280">
          <cell r="F280" t="str">
            <v>FlaglerPTPR4</v>
          </cell>
          <cell r="G280">
            <v>12</v>
          </cell>
          <cell r="H280">
            <v>12</v>
          </cell>
          <cell r="I280">
            <v>5</v>
          </cell>
          <cell r="J280">
            <v>0</v>
          </cell>
          <cell r="K280">
            <v>10.5</v>
          </cell>
          <cell r="L280">
            <v>5.25</v>
          </cell>
          <cell r="M280">
            <v>11.5</v>
          </cell>
        </row>
        <row r="281">
          <cell r="F281" t="str">
            <v>FlaglerPTPR5</v>
          </cell>
          <cell r="G281">
            <v>12</v>
          </cell>
          <cell r="H281">
            <v>12</v>
          </cell>
          <cell r="I281">
            <v>5</v>
          </cell>
          <cell r="J281">
            <v>0</v>
          </cell>
          <cell r="K281">
            <v>10.5</v>
          </cell>
          <cell r="L281">
            <v>4.5</v>
          </cell>
          <cell r="M281">
            <v>11.5</v>
          </cell>
        </row>
        <row r="282">
          <cell r="F282" t="str">
            <v>FlaglerPTSCH</v>
          </cell>
          <cell r="G282">
            <v>10</v>
          </cell>
          <cell r="H282">
            <v>10</v>
          </cell>
          <cell r="I282">
            <v>3.25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F283" t="str">
            <v>FlaglerPTSPCR</v>
          </cell>
          <cell r="G283">
            <v>17.399999999999999</v>
          </cell>
          <cell r="H283">
            <v>17.399999999999999</v>
          </cell>
          <cell r="I283">
            <v>6.55</v>
          </cell>
          <cell r="J283">
            <v>0</v>
          </cell>
          <cell r="K283">
            <v>12.600000000000001</v>
          </cell>
          <cell r="L283">
            <v>11.600000000000001</v>
          </cell>
          <cell r="M283">
            <v>21.746000000000002</v>
          </cell>
        </row>
        <row r="284">
          <cell r="F284" t="str">
            <v>FranklinFTINF</v>
          </cell>
          <cell r="G284">
            <v>35</v>
          </cell>
          <cell r="H284">
            <v>33</v>
          </cell>
          <cell r="I284">
            <v>26</v>
          </cell>
          <cell r="J284">
            <v>0</v>
          </cell>
          <cell r="K284">
            <v>5</v>
          </cell>
          <cell r="L284">
            <v>3</v>
          </cell>
          <cell r="M284">
            <v>9</v>
          </cell>
        </row>
        <row r="285">
          <cell r="F285" t="str">
            <v>FranklinFT2YR</v>
          </cell>
          <cell r="G285">
            <v>28.5</v>
          </cell>
          <cell r="H285">
            <v>26.5</v>
          </cell>
          <cell r="I285">
            <v>19.5</v>
          </cell>
          <cell r="J285">
            <v>0</v>
          </cell>
          <cell r="K285">
            <v>0.39999999999999858</v>
          </cell>
          <cell r="L285">
            <v>0</v>
          </cell>
          <cell r="M285">
            <v>6</v>
          </cell>
        </row>
        <row r="286">
          <cell r="F286" t="str">
            <v>FranklinFTTOD</v>
          </cell>
          <cell r="G286">
            <v>31.5</v>
          </cell>
          <cell r="H286">
            <v>29.5</v>
          </cell>
          <cell r="I286">
            <v>22.5</v>
          </cell>
          <cell r="J286">
            <v>0</v>
          </cell>
          <cell r="K286">
            <v>0</v>
          </cell>
          <cell r="L286">
            <v>0</v>
          </cell>
          <cell r="M286">
            <v>4.6999999999999993</v>
          </cell>
        </row>
        <row r="287">
          <cell r="F287" t="str">
            <v>FranklinFTPR3</v>
          </cell>
          <cell r="G287">
            <v>27.5</v>
          </cell>
          <cell r="H287">
            <v>25.5</v>
          </cell>
          <cell r="I287">
            <v>18.5</v>
          </cell>
          <cell r="J287">
            <v>0</v>
          </cell>
          <cell r="K287">
            <v>0</v>
          </cell>
          <cell r="L287">
            <v>0</v>
          </cell>
          <cell r="M287">
            <v>4</v>
          </cell>
        </row>
        <row r="288">
          <cell r="F288" t="str">
            <v>FranklinFTPR4</v>
          </cell>
          <cell r="G288">
            <v>27.5</v>
          </cell>
          <cell r="H288">
            <v>25.5</v>
          </cell>
          <cell r="I288">
            <v>18.5</v>
          </cell>
          <cell r="J288">
            <v>0</v>
          </cell>
          <cell r="K288">
            <v>0</v>
          </cell>
          <cell r="L288">
            <v>0</v>
          </cell>
          <cell r="M288">
            <v>2.5</v>
          </cell>
        </row>
        <row r="289">
          <cell r="F289" t="str">
            <v>FranklinFTPR5</v>
          </cell>
          <cell r="G289">
            <v>27.5</v>
          </cell>
          <cell r="H289">
            <v>25.5</v>
          </cell>
          <cell r="I289">
            <v>18.5</v>
          </cell>
          <cell r="J289">
            <v>0</v>
          </cell>
          <cell r="K289">
            <v>0</v>
          </cell>
          <cell r="L289">
            <v>0</v>
          </cell>
          <cell r="M289">
            <v>2.2824999999999989</v>
          </cell>
        </row>
        <row r="290">
          <cell r="F290" t="str">
            <v>FranklinFTSCH</v>
          </cell>
          <cell r="G290">
            <v>20</v>
          </cell>
          <cell r="H290">
            <v>19</v>
          </cell>
          <cell r="I290">
            <v>16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F291" t="str">
            <v>FranklinFTSPCR</v>
          </cell>
          <cell r="G291">
            <v>42</v>
          </cell>
          <cell r="H291">
            <v>38.6</v>
          </cell>
          <cell r="I291">
            <v>30.2</v>
          </cell>
          <cell r="J291">
            <v>0</v>
          </cell>
          <cell r="K291">
            <v>6</v>
          </cell>
          <cell r="L291">
            <v>3.5090909090909088</v>
          </cell>
          <cell r="M291">
            <v>10.453846153846152</v>
          </cell>
        </row>
        <row r="292">
          <cell r="F292" t="str">
            <v>FranklinPTINF</v>
          </cell>
          <cell r="G292">
            <v>17.5</v>
          </cell>
          <cell r="H292">
            <v>16.5</v>
          </cell>
          <cell r="I292">
            <v>13</v>
          </cell>
          <cell r="J292">
            <v>0</v>
          </cell>
          <cell r="K292">
            <v>17.5</v>
          </cell>
          <cell r="L292">
            <v>12.5</v>
          </cell>
          <cell r="M292">
            <v>14</v>
          </cell>
        </row>
        <row r="293">
          <cell r="F293" t="str">
            <v>FranklinPT2YR</v>
          </cell>
          <cell r="G293">
            <v>14.25</v>
          </cell>
          <cell r="H293">
            <v>13.25</v>
          </cell>
          <cell r="I293">
            <v>9.75</v>
          </cell>
          <cell r="J293">
            <v>0</v>
          </cell>
          <cell r="K293">
            <v>11.25</v>
          </cell>
          <cell r="L293">
            <v>8</v>
          </cell>
          <cell r="M293">
            <v>11.5</v>
          </cell>
        </row>
        <row r="294">
          <cell r="F294" t="str">
            <v>FranklinPTTOD</v>
          </cell>
          <cell r="G294">
            <v>15.75</v>
          </cell>
          <cell r="H294">
            <v>14.75</v>
          </cell>
          <cell r="I294">
            <v>11.25</v>
          </cell>
          <cell r="J294">
            <v>0</v>
          </cell>
          <cell r="K294">
            <v>10.599999999999998</v>
          </cell>
          <cell r="L294">
            <v>6.5</v>
          </cell>
          <cell r="M294">
            <v>10</v>
          </cell>
        </row>
        <row r="295">
          <cell r="F295" t="str">
            <v>FranklinPTPR3</v>
          </cell>
          <cell r="G295">
            <v>13.75</v>
          </cell>
          <cell r="H295">
            <v>12.75</v>
          </cell>
          <cell r="I295">
            <v>9.25</v>
          </cell>
          <cell r="J295">
            <v>0</v>
          </cell>
          <cell r="K295">
            <v>6.5</v>
          </cell>
          <cell r="L295">
            <v>5.25</v>
          </cell>
          <cell r="M295">
            <v>8</v>
          </cell>
        </row>
        <row r="296">
          <cell r="F296" t="str">
            <v>FranklinPTPR4</v>
          </cell>
          <cell r="G296">
            <v>13.75</v>
          </cell>
          <cell r="H296">
            <v>12.75</v>
          </cell>
          <cell r="I296">
            <v>9.25</v>
          </cell>
          <cell r="J296">
            <v>0</v>
          </cell>
          <cell r="K296">
            <v>5.75</v>
          </cell>
          <cell r="L296">
            <v>4.5</v>
          </cell>
          <cell r="M296">
            <v>7.25</v>
          </cell>
        </row>
        <row r="297">
          <cell r="F297" t="str">
            <v>FranklinPTPR5</v>
          </cell>
          <cell r="G297">
            <v>13.75</v>
          </cell>
          <cell r="H297">
            <v>12.75</v>
          </cell>
          <cell r="I297">
            <v>9.25</v>
          </cell>
          <cell r="J297">
            <v>0</v>
          </cell>
          <cell r="K297">
            <v>5</v>
          </cell>
          <cell r="L297">
            <v>3.75</v>
          </cell>
          <cell r="M297">
            <v>7.25</v>
          </cell>
        </row>
        <row r="298">
          <cell r="F298" t="str">
            <v>FranklinPTSCH</v>
          </cell>
          <cell r="G298">
            <v>15</v>
          </cell>
          <cell r="H298">
            <v>14</v>
          </cell>
          <cell r="I298">
            <v>11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F299" t="str">
            <v>FranklinPTSPCR</v>
          </cell>
          <cell r="G299">
            <v>21</v>
          </cell>
          <cell r="H299">
            <v>19.3</v>
          </cell>
          <cell r="I299">
            <v>15.1</v>
          </cell>
          <cell r="J299">
            <v>0</v>
          </cell>
          <cell r="K299">
            <v>21</v>
          </cell>
          <cell r="L299">
            <v>14.621212121212121</v>
          </cell>
          <cell r="M299">
            <v>16.261538461538461</v>
          </cell>
        </row>
        <row r="300">
          <cell r="F300" t="str">
            <v>GadsdenFTINF</v>
          </cell>
          <cell r="G300">
            <v>24.2</v>
          </cell>
          <cell r="H300">
            <v>24.2</v>
          </cell>
          <cell r="I300">
            <v>22.2</v>
          </cell>
          <cell r="J300">
            <v>0</v>
          </cell>
          <cell r="K300">
            <v>2.8000000000000007</v>
          </cell>
          <cell r="L300">
            <v>11.8</v>
          </cell>
          <cell r="M300">
            <v>12.8</v>
          </cell>
        </row>
        <row r="301">
          <cell r="F301" t="str">
            <v>GadsdenFT2YR</v>
          </cell>
          <cell r="G301">
            <v>19.8</v>
          </cell>
          <cell r="H301">
            <v>20</v>
          </cell>
          <cell r="I301">
            <v>20</v>
          </cell>
          <cell r="J301">
            <v>0</v>
          </cell>
          <cell r="K301">
            <v>0.26000000000000156</v>
          </cell>
          <cell r="L301">
            <v>6.3499999999999979</v>
          </cell>
          <cell r="M301">
            <v>5.5</v>
          </cell>
        </row>
        <row r="302">
          <cell r="F302" t="str">
            <v>GadsdenFTTOD</v>
          </cell>
          <cell r="G302">
            <v>20.6</v>
          </cell>
          <cell r="H302">
            <v>20.6</v>
          </cell>
          <cell r="I302">
            <v>20</v>
          </cell>
          <cell r="J302">
            <v>0</v>
          </cell>
          <cell r="K302">
            <v>0</v>
          </cell>
          <cell r="L302">
            <v>6.5999999999999979</v>
          </cell>
          <cell r="M302">
            <v>7.1999999999999993</v>
          </cell>
        </row>
        <row r="303">
          <cell r="F303" t="str">
            <v>GadsdenFTPR3</v>
          </cell>
          <cell r="G303">
            <v>17</v>
          </cell>
          <cell r="H303">
            <v>20</v>
          </cell>
          <cell r="I303">
            <v>20</v>
          </cell>
          <cell r="J303">
            <v>0</v>
          </cell>
          <cell r="K303">
            <v>0</v>
          </cell>
          <cell r="L303">
            <v>2.5</v>
          </cell>
          <cell r="M303">
            <v>2.5</v>
          </cell>
        </row>
        <row r="304">
          <cell r="F304" t="str">
            <v>GadsdenFTPR4</v>
          </cell>
          <cell r="G304">
            <v>16</v>
          </cell>
          <cell r="H304">
            <v>20</v>
          </cell>
          <cell r="I304">
            <v>20</v>
          </cell>
          <cell r="J304">
            <v>0</v>
          </cell>
          <cell r="K304">
            <v>0</v>
          </cell>
          <cell r="L304">
            <v>2.5</v>
          </cell>
          <cell r="M304">
            <v>1</v>
          </cell>
        </row>
        <row r="305">
          <cell r="F305" t="str">
            <v>GadsdenFTPR5</v>
          </cell>
          <cell r="G305">
            <v>16</v>
          </cell>
          <cell r="H305">
            <v>20</v>
          </cell>
          <cell r="I305">
            <v>20</v>
          </cell>
          <cell r="J305">
            <v>0</v>
          </cell>
          <cell r="K305">
            <v>0</v>
          </cell>
          <cell r="L305">
            <v>1</v>
          </cell>
          <cell r="M305">
            <v>0.78249999999999886</v>
          </cell>
        </row>
        <row r="306">
          <cell r="F306" t="str">
            <v>GadsdenFTSCH</v>
          </cell>
          <cell r="G306">
            <v>15.4</v>
          </cell>
          <cell r="H306">
            <v>16.399999999999999</v>
          </cell>
          <cell r="I306">
            <v>16.399999999999999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F307" t="str">
            <v>GadsdenFTSPCR</v>
          </cell>
          <cell r="G307">
            <v>24.2</v>
          </cell>
          <cell r="H307">
            <v>24.2</v>
          </cell>
          <cell r="I307">
            <v>22.2</v>
          </cell>
          <cell r="J307">
            <v>0</v>
          </cell>
          <cell r="K307">
            <v>2.8000000000000007</v>
          </cell>
          <cell r="L307">
            <v>11.8</v>
          </cell>
          <cell r="M307">
            <v>12.8</v>
          </cell>
        </row>
        <row r="308">
          <cell r="F308" t="str">
            <v>GadsdenPTINF</v>
          </cell>
          <cell r="G308">
            <v>17.399999999999999</v>
          </cell>
          <cell r="H308">
            <v>17.399999999999999</v>
          </cell>
          <cell r="I308">
            <v>17.399999999999999</v>
          </cell>
          <cell r="J308">
            <v>0</v>
          </cell>
          <cell r="K308">
            <v>5.6000000000000014</v>
          </cell>
          <cell r="L308">
            <v>11.600000000000001</v>
          </cell>
          <cell r="M308">
            <v>9.6000000000000014</v>
          </cell>
        </row>
        <row r="309">
          <cell r="F309" t="str">
            <v>GadsdenPT2YR</v>
          </cell>
          <cell r="G309">
            <v>14.6</v>
          </cell>
          <cell r="H309">
            <v>15</v>
          </cell>
          <cell r="I309">
            <v>15</v>
          </cell>
          <cell r="J309">
            <v>0</v>
          </cell>
          <cell r="K309">
            <v>1.6775000000000002</v>
          </cell>
          <cell r="L309">
            <v>6.25</v>
          </cell>
          <cell r="M309">
            <v>6.25</v>
          </cell>
        </row>
        <row r="310">
          <cell r="F310" t="str">
            <v>GadsdenPTTOD</v>
          </cell>
          <cell r="G310">
            <v>15.2</v>
          </cell>
          <cell r="H310">
            <v>15</v>
          </cell>
          <cell r="I310">
            <v>15</v>
          </cell>
          <cell r="J310">
            <v>0</v>
          </cell>
          <cell r="K310">
            <v>1.8000000000000007</v>
          </cell>
          <cell r="L310">
            <v>6.25</v>
          </cell>
          <cell r="M310">
            <v>6.25</v>
          </cell>
        </row>
        <row r="311">
          <cell r="F311" t="str">
            <v>GadsdenPTPR3</v>
          </cell>
          <cell r="G311">
            <v>12</v>
          </cell>
          <cell r="H311">
            <v>15</v>
          </cell>
          <cell r="I311">
            <v>15</v>
          </cell>
          <cell r="J311">
            <v>0</v>
          </cell>
          <cell r="K311">
            <v>2.25</v>
          </cell>
          <cell r="L311">
            <v>3</v>
          </cell>
          <cell r="M311">
            <v>2.25</v>
          </cell>
        </row>
        <row r="312">
          <cell r="F312" t="str">
            <v>GadsdenPTPR4</v>
          </cell>
          <cell r="G312">
            <v>12</v>
          </cell>
          <cell r="H312">
            <v>15</v>
          </cell>
          <cell r="I312">
            <v>15</v>
          </cell>
          <cell r="J312">
            <v>0</v>
          </cell>
          <cell r="K312">
            <v>2.0625</v>
          </cell>
          <cell r="L312">
            <v>2.25</v>
          </cell>
          <cell r="M312">
            <v>1.5</v>
          </cell>
        </row>
        <row r="313">
          <cell r="F313" t="str">
            <v>GadsdenPTPR5</v>
          </cell>
          <cell r="G313">
            <v>12</v>
          </cell>
          <cell r="H313">
            <v>15</v>
          </cell>
          <cell r="I313">
            <v>15</v>
          </cell>
          <cell r="J313">
            <v>0</v>
          </cell>
          <cell r="K313">
            <v>1.5</v>
          </cell>
          <cell r="L313">
            <v>1.5</v>
          </cell>
          <cell r="M313">
            <v>1.5</v>
          </cell>
        </row>
        <row r="314">
          <cell r="F314" t="str">
            <v>GadsdenPTSCH</v>
          </cell>
          <cell r="G314">
            <v>11.4</v>
          </cell>
          <cell r="H314">
            <v>12.2</v>
          </cell>
          <cell r="I314">
            <v>12.2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F315" t="str">
            <v>GadsdenPTSPCR</v>
          </cell>
          <cell r="G315">
            <v>17.399999999999999</v>
          </cell>
          <cell r="H315">
            <v>17.399999999999999</v>
          </cell>
          <cell r="I315">
            <v>17.399999999999999</v>
          </cell>
          <cell r="J315">
            <v>0</v>
          </cell>
          <cell r="K315">
            <v>5.6000000000000014</v>
          </cell>
          <cell r="L315">
            <v>11.600000000000001</v>
          </cell>
          <cell r="M315">
            <v>9.6000000000000014</v>
          </cell>
        </row>
        <row r="316">
          <cell r="F316" t="str">
            <v>GilchristFTINF</v>
          </cell>
          <cell r="G316">
            <v>18.63</v>
          </cell>
          <cell r="H316">
            <v>15.5</v>
          </cell>
          <cell r="I316">
            <v>24.5</v>
          </cell>
          <cell r="J316">
            <v>0</v>
          </cell>
          <cell r="K316">
            <v>21.37</v>
          </cell>
          <cell r="L316">
            <v>20.5</v>
          </cell>
          <cell r="M316">
            <v>10.5</v>
          </cell>
        </row>
        <row r="317">
          <cell r="F317" t="str">
            <v>GilchristFT2YR</v>
          </cell>
          <cell r="G317">
            <v>28.25</v>
          </cell>
          <cell r="H317">
            <v>13.25</v>
          </cell>
          <cell r="I317">
            <v>16.25</v>
          </cell>
          <cell r="J317">
            <v>0</v>
          </cell>
          <cell r="K317">
            <v>0.64999999999999858</v>
          </cell>
          <cell r="L317">
            <v>13.099999999999998</v>
          </cell>
          <cell r="M317">
            <v>9.25</v>
          </cell>
        </row>
        <row r="318">
          <cell r="F318" t="str">
            <v>GilchristFTTOD</v>
          </cell>
          <cell r="G318">
            <v>22.49</v>
          </cell>
          <cell r="H318">
            <v>14.49</v>
          </cell>
          <cell r="I318">
            <v>16.489999999999998</v>
          </cell>
          <cell r="J318">
            <v>0</v>
          </cell>
          <cell r="K318">
            <v>8.917500000000004</v>
          </cell>
          <cell r="L318">
            <v>12.709999999999999</v>
          </cell>
          <cell r="M318">
            <v>10.71</v>
          </cell>
        </row>
        <row r="319">
          <cell r="F319" t="str">
            <v>GilchristFTPR3</v>
          </cell>
          <cell r="G319">
            <v>27.99</v>
          </cell>
          <cell r="H319">
            <v>11.99</v>
          </cell>
          <cell r="I319">
            <v>15.99</v>
          </cell>
          <cell r="J319">
            <v>0</v>
          </cell>
          <cell r="K319">
            <v>0</v>
          </cell>
          <cell r="L319">
            <v>10.51</v>
          </cell>
          <cell r="M319">
            <v>6.51</v>
          </cell>
        </row>
        <row r="320">
          <cell r="F320" t="str">
            <v>GilchristFTPR4</v>
          </cell>
          <cell r="G320">
            <v>27.75</v>
          </cell>
          <cell r="H320">
            <v>10.75</v>
          </cell>
          <cell r="I320">
            <v>17.75</v>
          </cell>
          <cell r="J320">
            <v>0</v>
          </cell>
          <cell r="K320">
            <v>0</v>
          </cell>
          <cell r="L320">
            <v>11.75</v>
          </cell>
          <cell r="M320">
            <v>3.25</v>
          </cell>
        </row>
        <row r="321">
          <cell r="F321" t="str">
            <v>GilchristFTPR5</v>
          </cell>
          <cell r="G321">
            <v>27.49</v>
          </cell>
          <cell r="H321">
            <v>10.49</v>
          </cell>
          <cell r="I321">
            <v>17.489999999999998</v>
          </cell>
          <cell r="J321">
            <v>0</v>
          </cell>
          <cell r="K321">
            <v>0</v>
          </cell>
          <cell r="L321">
            <v>10.51</v>
          </cell>
          <cell r="M321">
            <v>3.2925000000000004</v>
          </cell>
        </row>
        <row r="322">
          <cell r="F322" t="str">
            <v>GilchristFTSCH</v>
          </cell>
          <cell r="G322">
            <v>15.78</v>
          </cell>
          <cell r="H322">
            <v>8.35</v>
          </cell>
          <cell r="I322">
            <v>13.78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</row>
        <row r="323">
          <cell r="F323" t="str">
            <v>GilchristFTSPCR</v>
          </cell>
          <cell r="G323">
            <v>22.36</v>
          </cell>
          <cell r="H323">
            <v>22.36</v>
          </cell>
          <cell r="I323">
            <v>22.36</v>
          </cell>
          <cell r="J323">
            <v>0</v>
          </cell>
          <cell r="K323">
            <v>25.648588298443372</v>
          </cell>
          <cell r="L323">
            <v>29.572903225806453</v>
          </cell>
          <cell r="M323">
            <v>10.5</v>
          </cell>
        </row>
        <row r="324">
          <cell r="F324" t="str">
            <v>GilchristPTINF</v>
          </cell>
          <cell r="G324">
            <v>13.97</v>
          </cell>
          <cell r="H324">
            <v>11.63</v>
          </cell>
          <cell r="I324">
            <v>18.38</v>
          </cell>
          <cell r="J324">
            <v>0</v>
          </cell>
          <cell r="K324">
            <v>21.03</v>
          </cell>
          <cell r="L324">
            <v>17.369999999999997</v>
          </cell>
          <cell r="M324">
            <v>8.620000000000001</v>
          </cell>
        </row>
        <row r="325">
          <cell r="F325" t="str">
            <v>GilchristPT2YR</v>
          </cell>
          <cell r="G325">
            <v>21.19</v>
          </cell>
          <cell r="H325">
            <v>9.94</v>
          </cell>
          <cell r="I325">
            <v>12.19</v>
          </cell>
          <cell r="J325">
            <v>0</v>
          </cell>
          <cell r="K325">
            <v>4.3099999999999987</v>
          </cell>
          <cell r="L325">
            <v>11.31</v>
          </cell>
          <cell r="M325">
            <v>9.06</v>
          </cell>
        </row>
        <row r="326">
          <cell r="F326" t="str">
            <v>GilchristPTTOD</v>
          </cell>
          <cell r="G326">
            <v>16.86</v>
          </cell>
          <cell r="H326">
            <v>10.87</v>
          </cell>
          <cell r="I326">
            <v>12.37</v>
          </cell>
          <cell r="J326">
            <v>0</v>
          </cell>
          <cell r="K326">
            <v>9.4899999999999984</v>
          </cell>
          <cell r="L326">
            <v>10.38</v>
          </cell>
          <cell r="M326">
            <v>8.8800000000000008</v>
          </cell>
        </row>
        <row r="327">
          <cell r="F327" t="str">
            <v>GilchristPTPR3</v>
          </cell>
          <cell r="G327">
            <v>20.99</v>
          </cell>
          <cell r="H327">
            <v>8.99</v>
          </cell>
          <cell r="I327">
            <v>11.99</v>
          </cell>
          <cell r="J327">
            <v>0</v>
          </cell>
          <cell r="K327">
            <v>0</v>
          </cell>
          <cell r="L327">
            <v>9.01</v>
          </cell>
          <cell r="M327">
            <v>5.26</v>
          </cell>
        </row>
        <row r="328">
          <cell r="F328" t="str">
            <v>GilchristPTPR4</v>
          </cell>
          <cell r="G328">
            <v>20.81</v>
          </cell>
          <cell r="H328">
            <v>8.06</v>
          </cell>
          <cell r="I328">
            <v>13.31</v>
          </cell>
          <cell r="J328">
            <v>0</v>
          </cell>
          <cell r="K328">
            <v>0</v>
          </cell>
          <cell r="L328">
            <v>9.19</v>
          </cell>
          <cell r="M328">
            <v>3.1899999999999995</v>
          </cell>
        </row>
        <row r="329">
          <cell r="F329" t="str">
            <v>GilchristPTPR5</v>
          </cell>
          <cell r="G329">
            <v>20.62</v>
          </cell>
          <cell r="H329">
            <v>7.87</v>
          </cell>
          <cell r="I329">
            <v>13.12</v>
          </cell>
          <cell r="J329">
            <v>0</v>
          </cell>
          <cell r="K329">
            <v>0</v>
          </cell>
          <cell r="L329">
            <v>8.629999999999999</v>
          </cell>
          <cell r="M329">
            <v>3.3800000000000008</v>
          </cell>
        </row>
        <row r="330">
          <cell r="F330" t="str">
            <v>GilchristPTSCH</v>
          </cell>
          <cell r="G330">
            <v>11.84</v>
          </cell>
          <cell r="H330">
            <v>6.27</v>
          </cell>
          <cell r="I330">
            <v>10.24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F331" t="str">
            <v>GilchristPTSPCR</v>
          </cell>
          <cell r="G331">
            <v>16.77</v>
          </cell>
          <cell r="H331">
            <v>16.77</v>
          </cell>
          <cell r="I331">
            <v>16.77</v>
          </cell>
          <cell r="J331">
            <v>0</v>
          </cell>
          <cell r="K331">
            <v>25.245032211882606</v>
          </cell>
          <cell r="L331">
            <v>25.04685296646603</v>
          </cell>
          <cell r="M331">
            <v>8.620000000000001</v>
          </cell>
        </row>
        <row r="332">
          <cell r="F332" t="str">
            <v>GladesFTINF</v>
          </cell>
          <cell r="G332">
            <v>34.61</v>
          </cell>
          <cell r="H332">
            <v>25.75</v>
          </cell>
          <cell r="I332">
            <v>20</v>
          </cell>
          <cell r="J332">
            <v>0</v>
          </cell>
          <cell r="K332">
            <v>5.3900000000000006</v>
          </cell>
          <cell r="L332">
            <v>10.25</v>
          </cell>
          <cell r="M332">
            <v>15</v>
          </cell>
        </row>
        <row r="333">
          <cell r="F333" t="str">
            <v>GladesFT2YR</v>
          </cell>
          <cell r="G333">
            <v>29.66</v>
          </cell>
          <cell r="H333">
            <v>24.72</v>
          </cell>
          <cell r="I333">
            <v>20</v>
          </cell>
          <cell r="J333">
            <v>0</v>
          </cell>
          <cell r="K333">
            <v>0</v>
          </cell>
          <cell r="L333">
            <v>1.629999999999999</v>
          </cell>
          <cell r="M333">
            <v>5.5</v>
          </cell>
        </row>
        <row r="334">
          <cell r="F334" t="str">
            <v>GladesFTTOD</v>
          </cell>
          <cell r="G334">
            <v>32.14</v>
          </cell>
          <cell r="H334">
            <v>24.72</v>
          </cell>
          <cell r="I334">
            <v>20</v>
          </cell>
          <cell r="J334">
            <v>0</v>
          </cell>
          <cell r="K334">
            <v>0</v>
          </cell>
          <cell r="L334">
            <v>2.4800000000000004</v>
          </cell>
          <cell r="M334">
            <v>7.1999999999999993</v>
          </cell>
        </row>
        <row r="335">
          <cell r="F335" t="str">
            <v>GladesFTPR3</v>
          </cell>
          <cell r="G335">
            <v>29.66</v>
          </cell>
          <cell r="H335">
            <v>24.72</v>
          </cell>
          <cell r="I335">
            <v>20</v>
          </cell>
          <cell r="J335">
            <v>0</v>
          </cell>
          <cell r="K335">
            <v>0</v>
          </cell>
          <cell r="L335">
            <v>0</v>
          </cell>
          <cell r="M335">
            <v>2.5</v>
          </cell>
        </row>
        <row r="336">
          <cell r="F336" t="str">
            <v>GladesFTPR4</v>
          </cell>
          <cell r="G336">
            <v>29.66</v>
          </cell>
          <cell r="H336">
            <v>22.66</v>
          </cell>
          <cell r="I336">
            <v>20</v>
          </cell>
          <cell r="J336">
            <v>0</v>
          </cell>
          <cell r="K336">
            <v>0</v>
          </cell>
          <cell r="L336">
            <v>0</v>
          </cell>
          <cell r="M336">
            <v>1</v>
          </cell>
        </row>
        <row r="337">
          <cell r="F337" t="str">
            <v>GladesFTPR5</v>
          </cell>
          <cell r="G337">
            <v>29.66</v>
          </cell>
          <cell r="H337">
            <v>22.66</v>
          </cell>
          <cell r="I337">
            <v>20</v>
          </cell>
          <cell r="J337">
            <v>0</v>
          </cell>
          <cell r="K337">
            <v>0</v>
          </cell>
          <cell r="L337">
            <v>0</v>
          </cell>
          <cell r="M337">
            <v>0.78249999999999886</v>
          </cell>
        </row>
        <row r="338">
          <cell r="F338" t="str">
            <v>GladesFTSCH</v>
          </cell>
          <cell r="G338">
            <v>22.25</v>
          </cell>
          <cell r="H338">
            <v>20.6</v>
          </cell>
          <cell r="I338">
            <v>16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F339" t="str">
            <v>GladesFTSPCR</v>
          </cell>
          <cell r="G339">
            <v>34.61</v>
          </cell>
          <cell r="H339">
            <v>25.75</v>
          </cell>
          <cell r="I339">
            <v>20</v>
          </cell>
          <cell r="J339">
            <v>0</v>
          </cell>
          <cell r="K339">
            <v>5.3900000000000006</v>
          </cell>
          <cell r="L339">
            <v>10.25</v>
          </cell>
          <cell r="M339">
            <v>15</v>
          </cell>
        </row>
        <row r="340">
          <cell r="F340" t="str">
            <v>GladesPTINF</v>
          </cell>
          <cell r="G340">
            <v>25.96</v>
          </cell>
          <cell r="H340">
            <v>19.309999999999999</v>
          </cell>
          <cell r="I340">
            <v>15</v>
          </cell>
          <cell r="J340">
            <v>0</v>
          </cell>
          <cell r="K340">
            <v>9.0399999999999991</v>
          </cell>
          <cell r="L340">
            <v>9.6900000000000013</v>
          </cell>
          <cell r="M340">
            <v>12</v>
          </cell>
        </row>
        <row r="341">
          <cell r="F341" t="str">
            <v>GladesPT2YR</v>
          </cell>
          <cell r="G341">
            <v>22.25</v>
          </cell>
          <cell r="H341">
            <v>18.54</v>
          </cell>
          <cell r="I341">
            <v>15</v>
          </cell>
          <cell r="J341">
            <v>0</v>
          </cell>
          <cell r="K341">
            <v>3.25</v>
          </cell>
          <cell r="L341">
            <v>2.7100000000000009</v>
          </cell>
          <cell r="M341">
            <v>6.25</v>
          </cell>
        </row>
        <row r="342">
          <cell r="F342" t="str">
            <v>GladesPTTOD</v>
          </cell>
          <cell r="G342">
            <v>24.11</v>
          </cell>
          <cell r="H342">
            <v>18.54</v>
          </cell>
          <cell r="I342">
            <v>15</v>
          </cell>
          <cell r="J342">
            <v>0</v>
          </cell>
          <cell r="K342">
            <v>2.2399999999999984</v>
          </cell>
          <cell r="L342">
            <v>2.7100000000000009</v>
          </cell>
          <cell r="M342">
            <v>6.25</v>
          </cell>
        </row>
        <row r="343">
          <cell r="F343" t="str">
            <v>GladesPTPR3</v>
          </cell>
          <cell r="G343">
            <v>22.25</v>
          </cell>
          <cell r="H343">
            <v>18.54</v>
          </cell>
          <cell r="I343">
            <v>15</v>
          </cell>
          <cell r="J343">
            <v>0</v>
          </cell>
          <cell r="K343">
            <v>0</v>
          </cell>
          <cell r="L343">
            <v>0</v>
          </cell>
          <cell r="M343">
            <v>2.25</v>
          </cell>
        </row>
        <row r="344">
          <cell r="F344" t="str">
            <v>GladesPTPR4</v>
          </cell>
          <cell r="G344">
            <v>22.25</v>
          </cell>
          <cell r="H344">
            <v>17</v>
          </cell>
          <cell r="I344">
            <v>15</v>
          </cell>
          <cell r="J344">
            <v>0</v>
          </cell>
          <cell r="K344">
            <v>0</v>
          </cell>
          <cell r="L344">
            <v>0.25</v>
          </cell>
          <cell r="M344">
            <v>1.5</v>
          </cell>
        </row>
        <row r="345">
          <cell r="F345" t="str">
            <v>GladesPTPR5</v>
          </cell>
          <cell r="G345">
            <v>22.25</v>
          </cell>
          <cell r="H345">
            <v>17</v>
          </cell>
          <cell r="I345">
            <v>15</v>
          </cell>
          <cell r="J345">
            <v>0</v>
          </cell>
          <cell r="K345">
            <v>0</v>
          </cell>
          <cell r="L345">
            <v>0</v>
          </cell>
          <cell r="M345">
            <v>1.5</v>
          </cell>
        </row>
        <row r="346">
          <cell r="F346" t="str">
            <v>GladesPTSCH</v>
          </cell>
          <cell r="G346">
            <v>16.690000000000001</v>
          </cell>
          <cell r="H346">
            <v>15.45</v>
          </cell>
          <cell r="I346">
            <v>12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F347" t="str">
            <v>GladesPTSPCR</v>
          </cell>
          <cell r="G347">
            <v>25.96</v>
          </cell>
          <cell r="H347">
            <v>19.309999999999999</v>
          </cell>
          <cell r="I347">
            <v>15</v>
          </cell>
          <cell r="J347">
            <v>0</v>
          </cell>
          <cell r="K347">
            <v>9.0399999999999991</v>
          </cell>
          <cell r="L347">
            <v>9.6900000000000013</v>
          </cell>
          <cell r="M347">
            <v>12</v>
          </cell>
        </row>
        <row r="348">
          <cell r="F348" t="str">
            <v>GulfFTINF</v>
          </cell>
          <cell r="G348">
            <v>35</v>
          </cell>
          <cell r="H348">
            <v>33</v>
          </cell>
          <cell r="I348">
            <v>26</v>
          </cell>
          <cell r="J348">
            <v>0</v>
          </cell>
          <cell r="K348">
            <v>5</v>
          </cell>
          <cell r="L348">
            <v>3</v>
          </cell>
          <cell r="M348">
            <v>9</v>
          </cell>
        </row>
        <row r="349">
          <cell r="F349" t="str">
            <v>GulfFT2YR</v>
          </cell>
          <cell r="G349">
            <v>28.5</v>
          </cell>
          <cell r="H349">
            <v>26.5</v>
          </cell>
          <cell r="I349">
            <v>19.5</v>
          </cell>
          <cell r="J349">
            <v>0</v>
          </cell>
          <cell r="K349">
            <v>0.39999999999999858</v>
          </cell>
          <cell r="L349">
            <v>0</v>
          </cell>
          <cell r="M349">
            <v>6</v>
          </cell>
        </row>
        <row r="350">
          <cell r="F350" t="str">
            <v>GulfFTTOD</v>
          </cell>
          <cell r="G350">
            <v>31.5</v>
          </cell>
          <cell r="H350">
            <v>29.5</v>
          </cell>
          <cell r="I350">
            <v>22.5</v>
          </cell>
          <cell r="J350">
            <v>0</v>
          </cell>
          <cell r="K350">
            <v>0</v>
          </cell>
          <cell r="L350">
            <v>0</v>
          </cell>
          <cell r="M350">
            <v>4.6999999999999993</v>
          </cell>
        </row>
        <row r="351">
          <cell r="F351" t="str">
            <v>GulfFTPR3</v>
          </cell>
          <cell r="G351">
            <v>27.5</v>
          </cell>
          <cell r="H351">
            <v>25.5</v>
          </cell>
          <cell r="I351">
            <v>18.5</v>
          </cell>
          <cell r="J351">
            <v>0</v>
          </cell>
          <cell r="K351">
            <v>0</v>
          </cell>
          <cell r="L351">
            <v>0</v>
          </cell>
          <cell r="M351">
            <v>4</v>
          </cell>
        </row>
        <row r="352">
          <cell r="F352" t="str">
            <v>GulfFTPR4</v>
          </cell>
          <cell r="G352">
            <v>27.5</v>
          </cell>
          <cell r="H352">
            <v>25.5</v>
          </cell>
          <cell r="I352">
            <v>18.5</v>
          </cell>
          <cell r="J352">
            <v>0</v>
          </cell>
          <cell r="K352">
            <v>0</v>
          </cell>
          <cell r="L352">
            <v>0</v>
          </cell>
          <cell r="M352">
            <v>2.5</v>
          </cell>
        </row>
        <row r="353">
          <cell r="F353" t="str">
            <v>GulfFTPR5</v>
          </cell>
          <cell r="G353">
            <v>27.5</v>
          </cell>
          <cell r="H353">
            <v>25.5</v>
          </cell>
          <cell r="I353">
            <v>18.5</v>
          </cell>
          <cell r="J353">
            <v>0</v>
          </cell>
          <cell r="K353">
            <v>0</v>
          </cell>
          <cell r="L353">
            <v>0</v>
          </cell>
          <cell r="M353">
            <v>2.2824999999999989</v>
          </cell>
        </row>
        <row r="354">
          <cell r="F354" t="str">
            <v>GulfFTSCH</v>
          </cell>
          <cell r="G354">
            <v>20</v>
          </cell>
          <cell r="H354">
            <v>19</v>
          </cell>
          <cell r="I354">
            <v>16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F355" t="str">
            <v>GulfFTSPCR</v>
          </cell>
          <cell r="G355">
            <v>42</v>
          </cell>
          <cell r="H355">
            <v>38.6</v>
          </cell>
          <cell r="I355">
            <v>30.2</v>
          </cell>
          <cell r="J355">
            <v>0</v>
          </cell>
          <cell r="K355">
            <v>6</v>
          </cell>
          <cell r="L355">
            <v>3.5090909090909088</v>
          </cell>
          <cell r="M355">
            <v>10.453846153846152</v>
          </cell>
        </row>
        <row r="356">
          <cell r="F356" t="str">
            <v>GulfPTINF</v>
          </cell>
          <cell r="G356">
            <v>17.5</v>
          </cell>
          <cell r="H356">
            <v>16.5</v>
          </cell>
          <cell r="I356">
            <v>13</v>
          </cell>
          <cell r="J356">
            <v>0</v>
          </cell>
          <cell r="K356">
            <v>17.5</v>
          </cell>
          <cell r="L356">
            <v>12.5</v>
          </cell>
          <cell r="M356">
            <v>14</v>
          </cell>
        </row>
        <row r="357">
          <cell r="F357" t="str">
            <v>GulfPT2YR</v>
          </cell>
          <cell r="G357">
            <v>14.25</v>
          </cell>
          <cell r="H357">
            <v>13.25</v>
          </cell>
          <cell r="I357">
            <v>9.75</v>
          </cell>
          <cell r="J357">
            <v>0</v>
          </cell>
          <cell r="K357">
            <v>11.25</v>
          </cell>
          <cell r="L357">
            <v>8</v>
          </cell>
          <cell r="M357">
            <v>11.5</v>
          </cell>
        </row>
        <row r="358">
          <cell r="F358" t="str">
            <v>GulfPTTOD</v>
          </cell>
          <cell r="G358">
            <v>15.75</v>
          </cell>
          <cell r="H358">
            <v>14.75</v>
          </cell>
          <cell r="I358">
            <v>11.25</v>
          </cell>
          <cell r="J358">
            <v>0</v>
          </cell>
          <cell r="K358">
            <v>10.599999999999998</v>
          </cell>
          <cell r="L358">
            <v>6.5</v>
          </cell>
          <cell r="M358">
            <v>10</v>
          </cell>
        </row>
        <row r="359">
          <cell r="F359" t="str">
            <v>GulfPTPR3</v>
          </cell>
          <cell r="G359">
            <v>13.75</v>
          </cell>
          <cell r="H359">
            <v>12.75</v>
          </cell>
          <cell r="I359">
            <v>9.25</v>
          </cell>
          <cell r="J359">
            <v>0</v>
          </cell>
          <cell r="K359">
            <v>6.5</v>
          </cell>
          <cell r="L359">
            <v>5.25</v>
          </cell>
          <cell r="M359">
            <v>8</v>
          </cell>
        </row>
        <row r="360">
          <cell r="F360" t="str">
            <v>GulfPTPR4</v>
          </cell>
          <cell r="G360">
            <v>13.75</v>
          </cell>
          <cell r="H360">
            <v>12.75</v>
          </cell>
          <cell r="I360">
            <v>9.25</v>
          </cell>
          <cell r="J360">
            <v>0</v>
          </cell>
          <cell r="K360">
            <v>5.75</v>
          </cell>
          <cell r="L360">
            <v>4.5</v>
          </cell>
          <cell r="M360">
            <v>7.25</v>
          </cell>
        </row>
        <row r="361">
          <cell r="F361" t="str">
            <v>GulfPTPR5</v>
          </cell>
          <cell r="G361">
            <v>13.75</v>
          </cell>
          <cell r="H361">
            <v>12.75</v>
          </cell>
          <cell r="I361">
            <v>9.25</v>
          </cell>
          <cell r="J361">
            <v>0</v>
          </cell>
          <cell r="K361">
            <v>5</v>
          </cell>
          <cell r="L361">
            <v>3.75</v>
          </cell>
          <cell r="M361">
            <v>7.25</v>
          </cell>
        </row>
        <row r="362">
          <cell r="F362" t="str">
            <v>GulfPTSCH</v>
          </cell>
          <cell r="G362">
            <v>15</v>
          </cell>
          <cell r="H362">
            <v>14</v>
          </cell>
          <cell r="I362">
            <v>11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F363" t="str">
            <v>GulfPTSPCR</v>
          </cell>
          <cell r="G363">
            <v>21</v>
          </cell>
          <cell r="H363">
            <v>19.3</v>
          </cell>
          <cell r="I363">
            <v>15.1</v>
          </cell>
          <cell r="J363">
            <v>0</v>
          </cell>
          <cell r="K363">
            <v>21</v>
          </cell>
          <cell r="L363">
            <v>14.621212121212121</v>
          </cell>
          <cell r="M363">
            <v>16.261538461538461</v>
          </cell>
        </row>
        <row r="364">
          <cell r="F364" t="str">
            <v>HamiltonFTINF</v>
          </cell>
          <cell r="G364">
            <v>26</v>
          </cell>
          <cell r="H364">
            <v>23</v>
          </cell>
          <cell r="I364">
            <v>8</v>
          </cell>
          <cell r="J364">
            <v>0</v>
          </cell>
          <cell r="K364">
            <v>14</v>
          </cell>
          <cell r="L364">
            <v>13</v>
          </cell>
          <cell r="M364">
            <v>27</v>
          </cell>
        </row>
        <row r="365">
          <cell r="F365" t="str">
            <v>HamiltonFT2YR</v>
          </cell>
          <cell r="G365">
            <v>20</v>
          </cell>
          <cell r="H365">
            <v>19</v>
          </cell>
          <cell r="I365">
            <v>8</v>
          </cell>
          <cell r="J365">
            <v>0</v>
          </cell>
          <cell r="K365">
            <v>8.8999999999999986</v>
          </cell>
          <cell r="L365">
            <v>7.3499999999999979</v>
          </cell>
          <cell r="M365">
            <v>17.5</v>
          </cell>
        </row>
        <row r="366">
          <cell r="F366" t="str">
            <v>HamiltonFTTOD</v>
          </cell>
          <cell r="G366">
            <v>23</v>
          </cell>
          <cell r="H366">
            <v>21</v>
          </cell>
          <cell r="I366">
            <v>8</v>
          </cell>
          <cell r="J366">
            <v>0</v>
          </cell>
          <cell r="K366">
            <v>8.4075000000000024</v>
          </cell>
          <cell r="L366">
            <v>6.1999999999999993</v>
          </cell>
          <cell r="M366">
            <v>19.2</v>
          </cell>
        </row>
        <row r="367">
          <cell r="F367" t="str">
            <v>HamiltonFTPR3</v>
          </cell>
          <cell r="G367">
            <v>18</v>
          </cell>
          <cell r="H367">
            <v>17</v>
          </cell>
          <cell r="I367">
            <v>8</v>
          </cell>
          <cell r="J367">
            <v>0</v>
          </cell>
          <cell r="K367">
            <v>6.2999999999999972</v>
          </cell>
          <cell r="L367">
            <v>5.5</v>
          </cell>
          <cell r="M367">
            <v>14.5</v>
          </cell>
        </row>
        <row r="368">
          <cell r="F368" t="str">
            <v>HamiltonFTPR4</v>
          </cell>
          <cell r="G368">
            <v>18</v>
          </cell>
          <cell r="H368">
            <v>17</v>
          </cell>
          <cell r="I368">
            <v>8</v>
          </cell>
          <cell r="J368">
            <v>0</v>
          </cell>
          <cell r="K368">
            <v>4.5</v>
          </cell>
          <cell r="L368">
            <v>5.5</v>
          </cell>
          <cell r="M368">
            <v>13</v>
          </cell>
        </row>
        <row r="369">
          <cell r="F369" t="str">
            <v>HamiltonFTPR5</v>
          </cell>
          <cell r="G369">
            <v>16</v>
          </cell>
          <cell r="H369">
            <v>15</v>
          </cell>
          <cell r="I369">
            <v>8</v>
          </cell>
          <cell r="J369">
            <v>0</v>
          </cell>
          <cell r="K369">
            <v>6.5</v>
          </cell>
          <cell r="L369">
            <v>6</v>
          </cell>
          <cell r="M369">
            <v>12.782499999999999</v>
          </cell>
        </row>
        <row r="370">
          <cell r="F370" t="str">
            <v>HamiltonFTSCH</v>
          </cell>
          <cell r="G370">
            <v>16</v>
          </cell>
          <cell r="H370">
            <v>15</v>
          </cell>
          <cell r="I370">
            <v>8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F371" t="str">
            <v>HamiltonFTSPCR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40</v>
          </cell>
          <cell r="L371">
            <v>36</v>
          </cell>
          <cell r="M371">
            <v>35</v>
          </cell>
        </row>
        <row r="372">
          <cell r="F372" t="str">
            <v>HamiltonPTINF</v>
          </cell>
          <cell r="G372">
            <v>18</v>
          </cell>
          <cell r="H372">
            <v>15.75</v>
          </cell>
          <cell r="I372">
            <v>6</v>
          </cell>
          <cell r="J372">
            <v>0</v>
          </cell>
          <cell r="K372">
            <v>17</v>
          </cell>
          <cell r="L372">
            <v>13.25</v>
          </cell>
          <cell r="M372">
            <v>21</v>
          </cell>
        </row>
        <row r="373">
          <cell r="F373" t="str">
            <v>HamiltonPT2YR</v>
          </cell>
          <cell r="G373">
            <v>14.25</v>
          </cell>
          <cell r="H373">
            <v>13.5</v>
          </cell>
          <cell r="I373">
            <v>6</v>
          </cell>
          <cell r="J373">
            <v>0</v>
          </cell>
          <cell r="K373">
            <v>11.25</v>
          </cell>
          <cell r="L373">
            <v>7.75</v>
          </cell>
          <cell r="M373">
            <v>15.25</v>
          </cell>
        </row>
        <row r="374">
          <cell r="F374" t="str">
            <v>HamiltonPTTOD</v>
          </cell>
          <cell r="G374">
            <v>16.5</v>
          </cell>
          <cell r="H374">
            <v>15</v>
          </cell>
          <cell r="I374">
            <v>6</v>
          </cell>
          <cell r="J374">
            <v>0</v>
          </cell>
          <cell r="K374">
            <v>9.8499999999999979</v>
          </cell>
          <cell r="L374">
            <v>6.25</v>
          </cell>
          <cell r="M374">
            <v>15.25</v>
          </cell>
        </row>
        <row r="375">
          <cell r="F375" t="str">
            <v>HamiltonPTPR3</v>
          </cell>
          <cell r="G375">
            <v>12.75</v>
          </cell>
          <cell r="H375">
            <v>12</v>
          </cell>
          <cell r="I375">
            <v>6</v>
          </cell>
          <cell r="J375">
            <v>0</v>
          </cell>
          <cell r="K375">
            <v>7.5</v>
          </cell>
          <cell r="L375">
            <v>6</v>
          </cell>
          <cell r="M375">
            <v>11.25</v>
          </cell>
        </row>
        <row r="376">
          <cell r="F376" t="str">
            <v>HamiltonPTPR4</v>
          </cell>
          <cell r="G376">
            <v>12.75</v>
          </cell>
          <cell r="H376">
            <v>12</v>
          </cell>
          <cell r="I376">
            <v>6</v>
          </cell>
          <cell r="J376">
            <v>0</v>
          </cell>
          <cell r="K376">
            <v>6.75</v>
          </cell>
          <cell r="L376">
            <v>5.25</v>
          </cell>
          <cell r="M376">
            <v>10.5</v>
          </cell>
        </row>
        <row r="377">
          <cell r="F377" t="str">
            <v>HamiltonPTPR5</v>
          </cell>
          <cell r="G377">
            <v>12</v>
          </cell>
          <cell r="H377">
            <v>11.25</v>
          </cell>
          <cell r="I377">
            <v>6</v>
          </cell>
          <cell r="J377">
            <v>0</v>
          </cell>
          <cell r="K377">
            <v>6.75</v>
          </cell>
          <cell r="L377">
            <v>5.25</v>
          </cell>
          <cell r="M377">
            <v>10.5</v>
          </cell>
        </row>
        <row r="378">
          <cell r="F378" t="str">
            <v>HamiltonPTSCH</v>
          </cell>
          <cell r="G378">
            <v>12</v>
          </cell>
          <cell r="H378">
            <v>11.25</v>
          </cell>
          <cell r="I378">
            <v>6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F379" t="str">
            <v>HamiltonPTSPCR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35</v>
          </cell>
          <cell r="L379">
            <v>29</v>
          </cell>
          <cell r="M379">
            <v>27</v>
          </cell>
        </row>
        <row r="380">
          <cell r="F380" t="str">
            <v>HardeeFTINF</v>
          </cell>
          <cell r="G380">
            <v>25</v>
          </cell>
          <cell r="H380">
            <v>24</v>
          </cell>
          <cell r="I380">
            <v>25</v>
          </cell>
          <cell r="J380">
            <v>0</v>
          </cell>
          <cell r="K380">
            <v>15</v>
          </cell>
          <cell r="L380">
            <v>12</v>
          </cell>
          <cell r="M380">
            <v>10</v>
          </cell>
        </row>
        <row r="381">
          <cell r="F381" t="str">
            <v>HardeeFT2YR</v>
          </cell>
          <cell r="G381">
            <v>19</v>
          </cell>
          <cell r="H381">
            <v>20</v>
          </cell>
          <cell r="I381">
            <v>23</v>
          </cell>
          <cell r="J381">
            <v>0</v>
          </cell>
          <cell r="K381">
            <v>0</v>
          </cell>
          <cell r="L381">
            <v>6.3499999999999979</v>
          </cell>
          <cell r="M381">
            <v>2.5</v>
          </cell>
        </row>
        <row r="382">
          <cell r="F382" t="str">
            <v>HardeeFTTOD</v>
          </cell>
          <cell r="G382">
            <v>20</v>
          </cell>
          <cell r="H382">
            <v>20</v>
          </cell>
          <cell r="I382">
            <v>23</v>
          </cell>
          <cell r="J382">
            <v>0</v>
          </cell>
          <cell r="K382">
            <v>0</v>
          </cell>
          <cell r="L382">
            <v>7.1999999999999993</v>
          </cell>
          <cell r="M382">
            <v>4.1999999999999993</v>
          </cell>
        </row>
        <row r="383">
          <cell r="F383" t="str">
            <v>HardeeFTPR3</v>
          </cell>
          <cell r="G383">
            <v>19</v>
          </cell>
          <cell r="H383">
            <v>20</v>
          </cell>
          <cell r="I383">
            <v>22</v>
          </cell>
          <cell r="J383">
            <v>0</v>
          </cell>
          <cell r="K383">
            <v>0</v>
          </cell>
          <cell r="L383">
            <v>2.5</v>
          </cell>
          <cell r="M383">
            <v>0.5</v>
          </cell>
        </row>
        <row r="384">
          <cell r="F384" t="str">
            <v>HardeeFTPR4</v>
          </cell>
          <cell r="G384">
            <v>19</v>
          </cell>
          <cell r="H384">
            <v>20</v>
          </cell>
          <cell r="I384">
            <v>20</v>
          </cell>
          <cell r="J384">
            <v>0</v>
          </cell>
          <cell r="K384">
            <v>0</v>
          </cell>
          <cell r="L384">
            <v>2.5</v>
          </cell>
          <cell r="M384">
            <v>1</v>
          </cell>
        </row>
        <row r="385">
          <cell r="F385" t="str">
            <v>HardeeFTPR5</v>
          </cell>
          <cell r="G385">
            <v>19</v>
          </cell>
          <cell r="H385">
            <v>20</v>
          </cell>
          <cell r="I385">
            <v>20</v>
          </cell>
          <cell r="J385">
            <v>0</v>
          </cell>
          <cell r="K385">
            <v>0</v>
          </cell>
          <cell r="L385">
            <v>1</v>
          </cell>
          <cell r="M385">
            <v>0.78249999999999886</v>
          </cell>
        </row>
        <row r="386">
          <cell r="F386" t="str">
            <v>HardeeFTSCH</v>
          </cell>
          <cell r="G386">
            <v>16</v>
          </cell>
          <cell r="H386">
            <v>17</v>
          </cell>
          <cell r="I386">
            <v>17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F387" t="str">
            <v>HardeeFTSPCR</v>
          </cell>
          <cell r="G387">
            <v>25</v>
          </cell>
          <cell r="H387">
            <v>24</v>
          </cell>
          <cell r="I387">
            <v>25</v>
          </cell>
          <cell r="J387">
            <v>0</v>
          </cell>
          <cell r="K387">
            <v>15</v>
          </cell>
          <cell r="L387">
            <v>12</v>
          </cell>
          <cell r="M387">
            <v>10</v>
          </cell>
        </row>
        <row r="388">
          <cell r="F388" t="str">
            <v>HardeePTINF</v>
          </cell>
          <cell r="G388">
            <v>18.75</v>
          </cell>
          <cell r="H388">
            <v>18</v>
          </cell>
          <cell r="I388">
            <v>18.75</v>
          </cell>
          <cell r="J388">
            <v>0</v>
          </cell>
          <cell r="K388">
            <v>16.25</v>
          </cell>
          <cell r="L388">
            <v>11</v>
          </cell>
          <cell r="M388">
            <v>8.25</v>
          </cell>
        </row>
        <row r="389">
          <cell r="F389" t="str">
            <v>HardeePT2YR</v>
          </cell>
          <cell r="G389">
            <v>14.25</v>
          </cell>
          <cell r="H389">
            <v>15</v>
          </cell>
          <cell r="I389">
            <v>17.25</v>
          </cell>
          <cell r="J389">
            <v>0</v>
          </cell>
          <cell r="K389">
            <v>4.4499999999999993</v>
          </cell>
          <cell r="L389">
            <v>6.25</v>
          </cell>
          <cell r="M389">
            <v>4</v>
          </cell>
        </row>
        <row r="390">
          <cell r="F390" t="str">
            <v>HardeePTTOD</v>
          </cell>
          <cell r="G390">
            <v>15</v>
          </cell>
          <cell r="H390">
            <v>15</v>
          </cell>
          <cell r="I390">
            <v>17.25</v>
          </cell>
          <cell r="J390">
            <v>0</v>
          </cell>
          <cell r="K390">
            <v>3.6999999999999993</v>
          </cell>
          <cell r="L390">
            <v>6.25</v>
          </cell>
          <cell r="M390">
            <v>4</v>
          </cell>
        </row>
        <row r="391">
          <cell r="F391" t="str">
            <v>HardeePTPR3</v>
          </cell>
          <cell r="G391">
            <v>14.25</v>
          </cell>
          <cell r="H391">
            <v>15</v>
          </cell>
          <cell r="I391">
            <v>16.5</v>
          </cell>
          <cell r="J391">
            <v>0</v>
          </cell>
          <cell r="K391">
            <v>1.5</v>
          </cell>
          <cell r="L391">
            <v>3</v>
          </cell>
          <cell r="M391">
            <v>0.75</v>
          </cell>
        </row>
        <row r="392">
          <cell r="F392" t="str">
            <v>HardeePTPR4</v>
          </cell>
          <cell r="G392">
            <v>14.25</v>
          </cell>
          <cell r="H392">
            <v>15</v>
          </cell>
          <cell r="I392">
            <v>15</v>
          </cell>
          <cell r="J392">
            <v>0</v>
          </cell>
          <cell r="K392">
            <v>0.75</v>
          </cell>
          <cell r="L392">
            <v>2.25</v>
          </cell>
          <cell r="M392">
            <v>1.5</v>
          </cell>
        </row>
        <row r="393">
          <cell r="F393" t="str">
            <v>HardeePTPR5</v>
          </cell>
          <cell r="G393">
            <v>14.25</v>
          </cell>
          <cell r="H393">
            <v>15</v>
          </cell>
          <cell r="I393">
            <v>15</v>
          </cell>
          <cell r="J393">
            <v>0</v>
          </cell>
          <cell r="K393">
            <v>0.75</v>
          </cell>
          <cell r="L393">
            <v>1.5</v>
          </cell>
          <cell r="M393">
            <v>1.5</v>
          </cell>
        </row>
        <row r="394">
          <cell r="F394" t="str">
            <v>HardeePTSCH</v>
          </cell>
          <cell r="G394">
            <v>12</v>
          </cell>
          <cell r="H394">
            <v>12.75</v>
          </cell>
          <cell r="I394">
            <v>12.75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F395" t="str">
            <v>HardeePTSPCR</v>
          </cell>
          <cell r="G395">
            <v>18.75</v>
          </cell>
          <cell r="H395">
            <v>18</v>
          </cell>
          <cell r="I395">
            <v>18.75</v>
          </cell>
          <cell r="J395">
            <v>0</v>
          </cell>
          <cell r="K395">
            <v>16.25</v>
          </cell>
          <cell r="L395">
            <v>11</v>
          </cell>
          <cell r="M395">
            <v>8.25</v>
          </cell>
        </row>
        <row r="396">
          <cell r="F396" t="str">
            <v>HendryFTINF</v>
          </cell>
          <cell r="G396">
            <v>29.77</v>
          </cell>
          <cell r="H396">
            <v>25.75</v>
          </cell>
          <cell r="I396">
            <v>20</v>
          </cell>
          <cell r="J396">
            <v>0</v>
          </cell>
          <cell r="K396">
            <v>4.2300000000000004</v>
          </cell>
          <cell r="L396">
            <v>10.25</v>
          </cell>
          <cell r="M396">
            <v>15</v>
          </cell>
        </row>
        <row r="397">
          <cell r="F397" t="str">
            <v>HendryFT2YR</v>
          </cell>
          <cell r="G397">
            <v>25.49</v>
          </cell>
          <cell r="H397">
            <v>21.27</v>
          </cell>
          <cell r="I397">
            <v>17.2</v>
          </cell>
          <cell r="J397">
            <v>0</v>
          </cell>
          <cell r="K397">
            <v>1.0000000000001563E-2</v>
          </cell>
          <cell r="L397">
            <v>5.0799999999999983</v>
          </cell>
          <cell r="M397">
            <v>8.3000000000000007</v>
          </cell>
        </row>
        <row r="398">
          <cell r="F398" t="str">
            <v>HendryFTTOD</v>
          </cell>
          <cell r="G398">
            <v>27.66</v>
          </cell>
          <cell r="H398">
            <v>24.72</v>
          </cell>
          <cell r="I398">
            <v>20</v>
          </cell>
          <cell r="J398">
            <v>0</v>
          </cell>
          <cell r="K398">
            <v>0</v>
          </cell>
          <cell r="L398">
            <v>2.4800000000000004</v>
          </cell>
          <cell r="M398">
            <v>7.1999999999999993</v>
          </cell>
        </row>
        <row r="399">
          <cell r="F399" t="str">
            <v>HendryFTPR3</v>
          </cell>
          <cell r="G399">
            <v>25.49</v>
          </cell>
          <cell r="H399">
            <v>21.27</v>
          </cell>
          <cell r="I399">
            <v>17.2</v>
          </cell>
          <cell r="J399">
            <v>0</v>
          </cell>
          <cell r="K399">
            <v>0</v>
          </cell>
          <cell r="L399">
            <v>1.2300000000000004</v>
          </cell>
          <cell r="M399">
            <v>5.3000000000000007</v>
          </cell>
        </row>
        <row r="400">
          <cell r="F400" t="str">
            <v>HendryFTPR4</v>
          </cell>
          <cell r="G400">
            <v>25.49</v>
          </cell>
          <cell r="H400">
            <v>19.47</v>
          </cell>
          <cell r="I400">
            <v>17.2</v>
          </cell>
          <cell r="J400">
            <v>0</v>
          </cell>
          <cell r="K400">
            <v>0</v>
          </cell>
          <cell r="L400">
            <v>3.0300000000000011</v>
          </cell>
          <cell r="M400">
            <v>3.8000000000000007</v>
          </cell>
        </row>
        <row r="401">
          <cell r="F401" t="str">
            <v>HendryFTPR5</v>
          </cell>
          <cell r="G401">
            <v>25.49</v>
          </cell>
          <cell r="H401">
            <v>19.47</v>
          </cell>
          <cell r="I401">
            <v>17.2</v>
          </cell>
          <cell r="J401">
            <v>0</v>
          </cell>
          <cell r="K401">
            <v>0</v>
          </cell>
          <cell r="L401">
            <v>1.5300000000000011</v>
          </cell>
          <cell r="M401">
            <v>3.5824999999999996</v>
          </cell>
        </row>
        <row r="402">
          <cell r="F402" t="str">
            <v>HendryFTSCH</v>
          </cell>
          <cell r="G402">
            <v>19.16</v>
          </cell>
          <cell r="H402">
            <v>17.72</v>
          </cell>
          <cell r="I402">
            <v>15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F403" t="str">
            <v>HendryFTSPCR</v>
          </cell>
          <cell r="G403">
            <v>29.77</v>
          </cell>
          <cell r="H403">
            <v>25.75</v>
          </cell>
          <cell r="I403">
            <v>20</v>
          </cell>
          <cell r="J403">
            <v>0</v>
          </cell>
          <cell r="K403">
            <v>4.2300000000000004</v>
          </cell>
          <cell r="L403">
            <v>10.25</v>
          </cell>
          <cell r="M403">
            <v>15</v>
          </cell>
        </row>
        <row r="404">
          <cell r="F404" t="str">
            <v>HendryPTINF</v>
          </cell>
          <cell r="G404">
            <v>22.33</v>
          </cell>
          <cell r="H404">
            <v>19.309999999999999</v>
          </cell>
          <cell r="I404">
            <v>15</v>
          </cell>
          <cell r="J404">
            <v>0</v>
          </cell>
          <cell r="K404">
            <v>11.46</v>
          </cell>
          <cell r="L404">
            <v>9.6900000000000013</v>
          </cell>
          <cell r="M404">
            <v>12</v>
          </cell>
        </row>
        <row r="405">
          <cell r="F405" t="str">
            <v>HendryPT2YR</v>
          </cell>
          <cell r="G405">
            <v>19.12</v>
          </cell>
          <cell r="H405">
            <v>15.95</v>
          </cell>
          <cell r="I405">
            <v>12.9</v>
          </cell>
          <cell r="J405">
            <v>0</v>
          </cell>
          <cell r="K405">
            <v>1.4499999999999993</v>
          </cell>
          <cell r="L405">
            <v>5.3000000000000007</v>
          </cell>
          <cell r="M405">
            <v>8.35</v>
          </cell>
        </row>
        <row r="406">
          <cell r="F406" t="str">
            <v>HendryPTTOD</v>
          </cell>
          <cell r="G406">
            <v>20.75</v>
          </cell>
          <cell r="H406">
            <v>18.54</v>
          </cell>
          <cell r="I406">
            <v>15</v>
          </cell>
          <cell r="J406">
            <v>0</v>
          </cell>
          <cell r="K406">
            <v>3.0500000000000007</v>
          </cell>
          <cell r="L406">
            <v>2.7100000000000009</v>
          </cell>
          <cell r="M406">
            <v>6.25</v>
          </cell>
        </row>
        <row r="407">
          <cell r="F407" t="str">
            <v>HendryPTPR3</v>
          </cell>
          <cell r="G407">
            <v>19.12</v>
          </cell>
          <cell r="H407">
            <v>15.95</v>
          </cell>
          <cell r="I407">
            <v>12.9</v>
          </cell>
          <cell r="J407">
            <v>0</v>
          </cell>
          <cell r="K407">
            <v>0</v>
          </cell>
          <cell r="L407">
            <v>2.0500000000000007</v>
          </cell>
          <cell r="M407">
            <v>4.3499999999999996</v>
          </cell>
        </row>
        <row r="408">
          <cell r="F408" t="str">
            <v>HendryPTPR4</v>
          </cell>
          <cell r="G408">
            <v>19.12</v>
          </cell>
          <cell r="H408">
            <v>14.6</v>
          </cell>
          <cell r="I408">
            <v>12.9</v>
          </cell>
          <cell r="J408">
            <v>0</v>
          </cell>
          <cell r="K408">
            <v>0</v>
          </cell>
          <cell r="L408">
            <v>2.6500000000000004</v>
          </cell>
          <cell r="M408">
            <v>3.5999999999999996</v>
          </cell>
        </row>
        <row r="409">
          <cell r="F409" t="str">
            <v>HendryPTPR5</v>
          </cell>
          <cell r="G409">
            <v>19.12</v>
          </cell>
          <cell r="H409">
            <v>14.6</v>
          </cell>
          <cell r="I409">
            <v>12.9</v>
          </cell>
          <cell r="J409">
            <v>0</v>
          </cell>
          <cell r="K409">
            <v>0</v>
          </cell>
          <cell r="L409">
            <v>1.9000000000000004</v>
          </cell>
          <cell r="M409">
            <v>3.5999999999999996</v>
          </cell>
        </row>
        <row r="410">
          <cell r="F410" t="str">
            <v>HendryPTSCH</v>
          </cell>
          <cell r="G410">
            <v>14.37</v>
          </cell>
          <cell r="H410">
            <v>13.29</v>
          </cell>
          <cell r="I410">
            <v>11.25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F411" t="str">
            <v>HendryPTSPCR</v>
          </cell>
          <cell r="G411">
            <v>22.33</v>
          </cell>
          <cell r="H411">
            <v>19.309999999999999</v>
          </cell>
          <cell r="I411">
            <v>15</v>
          </cell>
          <cell r="J411">
            <v>0</v>
          </cell>
          <cell r="K411">
            <v>11.46</v>
          </cell>
          <cell r="L411">
            <v>9.6900000000000013</v>
          </cell>
          <cell r="M411">
            <v>12</v>
          </cell>
        </row>
        <row r="412">
          <cell r="F412" t="str">
            <v>HernandoFTINF</v>
          </cell>
          <cell r="G412">
            <v>19.350000000000001</v>
          </cell>
          <cell r="H412">
            <v>17.2</v>
          </cell>
          <cell r="I412">
            <v>0</v>
          </cell>
          <cell r="J412">
            <v>0</v>
          </cell>
          <cell r="K412">
            <v>13.649999999999999</v>
          </cell>
          <cell r="L412">
            <v>18.8</v>
          </cell>
          <cell r="M412">
            <v>30</v>
          </cell>
        </row>
        <row r="413">
          <cell r="F413" t="str">
            <v>HernandoFT2YR</v>
          </cell>
          <cell r="G413">
            <v>16.13</v>
          </cell>
          <cell r="H413">
            <v>16.13</v>
          </cell>
          <cell r="I413">
            <v>0</v>
          </cell>
          <cell r="J413">
            <v>0</v>
          </cell>
          <cell r="K413">
            <v>5.9699999999999989</v>
          </cell>
          <cell r="L413">
            <v>10.219999999999999</v>
          </cell>
          <cell r="M413">
            <v>23.8</v>
          </cell>
        </row>
        <row r="414">
          <cell r="F414" t="str">
            <v>HernandoFTTOD</v>
          </cell>
          <cell r="G414">
            <v>17.2</v>
          </cell>
          <cell r="H414">
            <v>16.13</v>
          </cell>
          <cell r="I414">
            <v>0</v>
          </cell>
          <cell r="J414">
            <v>0</v>
          </cell>
          <cell r="K414">
            <v>7.4499999999999993</v>
          </cell>
          <cell r="L414">
            <v>11.07</v>
          </cell>
          <cell r="M414">
            <v>23.8</v>
          </cell>
        </row>
        <row r="415">
          <cell r="F415" t="str">
            <v>HernandoFTPR3</v>
          </cell>
          <cell r="G415">
            <v>15.05</v>
          </cell>
          <cell r="H415">
            <v>15.05</v>
          </cell>
          <cell r="I415">
            <v>0</v>
          </cell>
          <cell r="J415">
            <v>0</v>
          </cell>
          <cell r="K415">
            <v>2.9499999999999993</v>
          </cell>
          <cell r="L415">
            <v>7.4499999999999993</v>
          </cell>
          <cell r="M415">
            <v>19.5</v>
          </cell>
        </row>
        <row r="416">
          <cell r="F416" t="str">
            <v>HernandoFTPR4</v>
          </cell>
          <cell r="G416">
            <v>15.05</v>
          </cell>
          <cell r="H416">
            <v>15.05</v>
          </cell>
          <cell r="I416">
            <v>0</v>
          </cell>
          <cell r="J416">
            <v>0</v>
          </cell>
          <cell r="K416">
            <v>1.4499999999999993</v>
          </cell>
          <cell r="L416">
            <v>7.4499999999999993</v>
          </cell>
          <cell r="M416">
            <v>18</v>
          </cell>
        </row>
        <row r="417">
          <cell r="F417" t="str">
            <v>HernandoFTPR5</v>
          </cell>
          <cell r="G417">
            <v>14.19</v>
          </cell>
          <cell r="H417">
            <v>14.19</v>
          </cell>
          <cell r="I417">
            <v>0</v>
          </cell>
          <cell r="J417">
            <v>0</v>
          </cell>
          <cell r="K417">
            <v>1.5600000000000005</v>
          </cell>
          <cell r="L417">
            <v>6.8100000000000005</v>
          </cell>
          <cell r="M417">
            <v>15</v>
          </cell>
        </row>
        <row r="418">
          <cell r="F418" t="str">
            <v>HernandoFTSCH</v>
          </cell>
          <cell r="G418">
            <v>14.19</v>
          </cell>
          <cell r="H418">
            <v>14.19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F419" t="str">
            <v>HernandoFTSPCR</v>
          </cell>
          <cell r="G419">
            <v>19.350000000000001</v>
          </cell>
          <cell r="H419">
            <v>17.2</v>
          </cell>
          <cell r="I419">
            <v>0</v>
          </cell>
          <cell r="J419">
            <v>0</v>
          </cell>
          <cell r="K419">
            <v>13.649999999999999</v>
          </cell>
          <cell r="L419">
            <v>18.8</v>
          </cell>
          <cell r="M419">
            <v>30</v>
          </cell>
        </row>
        <row r="420">
          <cell r="F420" t="str">
            <v>HernandoPTINF</v>
          </cell>
          <cell r="G420">
            <v>15.05</v>
          </cell>
          <cell r="H420">
            <v>12.9</v>
          </cell>
          <cell r="I420">
            <v>0</v>
          </cell>
          <cell r="J420">
            <v>0</v>
          </cell>
          <cell r="K420">
            <v>15.95</v>
          </cell>
          <cell r="L420">
            <v>16.100000000000001</v>
          </cell>
          <cell r="M420">
            <v>27</v>
          </cell>
        </row>
        <row r="421">
          <cell r="F421" t="str">
            <v>HernandoPT2YR</v>
          </cell>
          <cell r="G421">
            <v>11.83</v>
          </cell>
          <cell r="H421">
            <v>11.83</v>
          </cell>
          <cell r="I421">
            <v>0</v>
          </cell>
          <cell r="J421">
            <v>0</v>
          </cell>
          <cell r="K421">
            <v>8.5699999999999985</v>
          </cell>
          <cell r="L421">
            <v>10.269999999999998</v>
          </cell>
          <cell r="M421">
            <v>22.099999999999998</v>
          </cell>
        </row>
        <row r="422">
          <cell r="F422" t="str">
            <v>HernandoPTTOD</v>
          </cell>
          <cell r="G422">
            <v>12.9</v>
          </cell>
          <cell r="H422">
            <v>11.83</v>
          </cell>
          <cell r="I422">
            <v>0</v>
          </cell>
          <cell r="J422">
            <v>0</v>
          </cell>
          <cell r="K422">
            <v>11.749999999999998</v>
          </cell>
          <cell r="L422">
            <v>10.269999999999998</v>
          </cell>
          <cell r="M422">
            <v>22.099999999999998</v>
          </cell>
        </row>
        <row r="423">
          <cell r="F423" t="str">
            <v>HernandoPTPR3</v>
          </cell>
          <cell r="G423">
            <v>11.83</v>
          </cell>
          <cell r="H423">
            <v>11.83</v>
          </cell>
          <cell r="I423">
            <v>0</v>
          </cell>
          <cell r="J423">
            <v>0</v>
          </cell>
          <cell r="K423">
            <v>3.17</v>
          </cell>
          <cell r="L423">
            <v>6.17</v>
          </cell>
          <cell r="M423">
            <v>18</v>
          </cell>
        </row>
        <row r="424">
          <cell r="F424" t="str">
            <v>HernandoPTPR4</v>
          </cell>
          <cell r="G424">
            <v>11.4</v>
          </cell>
          <cell r="H424">
            <v>11.4</v>
          </cell>
          <cell r="I424">
            <v>0</v>
          </cell>
          <cell r="J424">
            <v>0</v>
          </cell>
          <cell r="K424">
            <v>2.9999999999999982</v>
          </cell>
          <cell r="L424">
            <v>6.6</v>
          </cell>
          <cell r="M424">
            <v>18</v>
          </cell>
        </row>
        <row r="425">
          <cell r="F425" t="str">
            <v>HernandoPTPR5</v>
          </cell>
          <cell r="G425">
            <v>10.75</v>
          </cell>
          <cell r="H425">
            <v>10.75</v>
          </cell>
          <cell r="I425">
            <v>0</v>
          </cell>
          <cell r="J425">
            <v>0</v>
          </cell>
          <cell r="K425">
            <v>3.6499999999999986</v>
          </cell>
          <cell r="L425">
            <v>5.75</v>
          </cell>
          <cell r="M425">
            <v>15</v>
          </cell>
        </row>
        <row r="426">
          <cell r="F426" t="str">
            <v>HernandoPTSCH</v>
          </cell>
          <cell r="G426">
            <v>10.75</v>
          </cell>
          <cell r="H426">
            <v>10.75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F427" t="str">
            <v>HernandoPTSPCR</v>
          </cell>
          <cell r="G427">
            <v>15.05</v>
          </cell>
          <cell r="H427">
            <v>12.9</v>
          </cell>
          <cell r="I427">
            <v>0</v>
          </cell>
          <cell r="J427">
            <v>0</v>
          </cell>
          <cell r="K427">
            <v>15.95</v>
          </cell>
          <cell r="L427">
            <v>16.100000000000001</v>
          </cell>
          <cell r="M427">
            <v>27</v>
          </cell>
        </row>
        <row r="428">
          <cell r="F428" t="str">
            <v>HighlandsFTINF</v>
          </cell>
          <cell r="G428">
            <v>27</v>
          </cell>
          <cell r="H428">
            <v>24</v>
          </cell>
          <cell r="I428">
            <v>20</v>
          </cell>
          <cell r="J428">
            <v>0</v>
          </cell>
          <cell r="K428">
            <v>4</v>
          </cell>
          <cell r="L428">
            <v>12</v>
          </cell>
          <cell r="M428">
            <v>15</v>
          </cell>
        </row>
        <row r="429">
          <cell r="F429" t="str">
            <v>HighlandsFT2YR</v>
          </cell>
          <cell r="G429">
            <v>22</v>
          </cell>
          <cell r="H429">
            <v>22</v>
          </cell>
          <cell r="I429">
            <v>19</v>
          </cell>
          <cell r="J429">
            <v>0</v>
          </cell>
          <cell r="K429">
            <v>0.94999999999999929</v>
          </cell>
          <cell r="L429">
            <v>4.3499999999999979</v>
          </cell>
          <cell r="M429">
            <v>6.5</v>
          </cell>
        </row>
        <row r="430">
          <cell r="F430" t="str">
            <v>HighlandsFTTOD</v>
          </cell>
          <cell r="G430">
            <v>22</v>
          </cell>
          <cell r="H430">
            <v>24</v>
          </cell>
          <cell r="I430">
            <v>19</v>
          </cell>
          <cell r="J430">
            <v>0</v>
          </cell>
          <cell r="K430">
            <v>2.6499999999999986</v>
          </cell>
          <cell r="L430">
            <v>3.1999999999999993</v>
          </cell>
          <cell r="M430">
            <v>8.1999999999999993</v>
          </cell>
        </row>
        <row r="431">
          <cell r="F431" t="str">
            <v>HighlandsFTPR3</v>
          </cell>
          <cell r="G431">
            <v>20</v>
          </cell>
          <cell r="H431">
            <v>20</v>
          </cell>
          <cell r="I431">
            <v>19</v>
          </cell>
          <cell r="J431">
            <v>0</v>
          </cell>
          <cell r="K431">
            <v>0</v>
          </cell>
          <cell r="L431">
            <v>2.5</v>
          </cell>
          <cell r="M431">
            <v>3.5</v>
          </cell>
        </row>
        <row r="432">
          <cell r="F432" t="str">
            <v>HighlandsFTPR4</v>
          </cell>
          <cell r="G432">
            <v>20</v>
          </cell>
          <cell r="H432">
            <v>20</v>
          </cell>
          <cell r="I432">
            <v>19</v>
          </cell>
          <cell r="J432">
            <v>0</v>
          </cell>
          <cell r="K432">
            <v>0</v>
          </cell>
          <cell r="L432">
            <v>2.5</v>
          </cell>
          <cell r="M432">
            <v>2</v>
          </cell>
        </row>
        <row r="433">
          <cell r="F433" t="str">
            <v>HighlandsFTPR5</v>
          </cell>
          <cell r="G433">
            <v>20</v>
          </cell>
          <cell r="H433">
            <v>20</v>
          </cell>
          <cell r="I433">
            <v>19</v>
          </cell>
          <cell r="J433">
            <v>0</v>
          </cell>
          <cell r="K433">
            <v>0</v>
          </cell>
          <cell r="L433">
            <v>1</v>
          </cell>
          <cell r="M433">
            <v>1.7824999999999989</v>
          </cell>
        </row>
        <row r="434">
          <cell r="F434" t="str">
            <v>HighlandsFTSCH</v>
          </cell>
          <cell r="G434">
            <v>17</v>
          </cell>
          <cell r="H434">
            <v>16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F435" t="str">
            <v>HighlandsFTSPCR</v>
          </cell>
          <cell r="G435">
            <v>27</v>
          </cell>
          <cell r="H435">
            <v>24</v>
          </cell>
          <cell r="I435">
            <v>20</v>
          </cell>
          <cell r="J435">
            <v>0</v>
          </cell>
          <cell r="K435">
            <v>4</v>
          </cell>
          <cell r="L435">
            <v>12</v>
          </cell>
          <cell r="M435">
            <v>15</v>
          </cell>
        </row>
        <row r="436">
          <cell r="F436" t="str">
            <v>HighlandsPTINF</v>
          </cell>
          <cell r="G436">
            <v>20.25</v>
          </cell>
          <cell r="H436">
            <v>18</v>
          </cell>
          <cell r="I436">
            <v>15</v>
          </cell>
          <cell r="J436">
            <v>0</v>
          </cell>
          <cell r="K436">
            <v>9.75</v>
          </cell>
          <cell r="L436">
            <v>11</v>
          </cell>
          <cell r="M436">
            <v>12</v>
          </cell>
        </row>
        <row r="437">
          <cell r="F437" t="str">
            <v>HighlandsPT2YR</v>
          </cell>
          <cell r="G437">
            <v>16.5</v>
          </cell>
          <cell r="H437">
            <v>16.5</v>
          </cell>
          <cell r="I437">
            <v>14.25</v>
          </cell>
          <cell r="J437">
            <v>0</v>
          </cell>
          <cell r="K437">
            <v>4.75</v>
          </cell>
          <cell r="L437">
            <v>4.75</v>
          </cell>
          <cell r="M437">
            <v>7</v>
          </cell>
        </row>
        <row r="438">
          <cell r="F438" t="str">
            <v>HighlandsPTTOD</v>
          </cell>
          <cell r="G438">
            <v>16.5</v>
          </cell>
          <cell r="H438">
            <v>18</v>
          </cell>
          <cell r="I438">
            <v>14.25</v>
          </cell>
          <cell r="J438">
            <v>0</v>
          </cell>
          <cell r="K438">
            <v>8.1499999999999986</v>
          </cell>
          <cell r="L438">
            <v>3.25</v>
          </cell>
          <cell r="M438">
            <v>7</v>
          </cell>
        </row>
        <row r="439">
          <cell r="F439" t="str">
            <v>HighlandsPTPR3</v>
          </cell>
          <cell r="G439">
            <v>15</v>
          </cell>
          <cell r="H439">
            <v>15</v>
          </cell>
          <cell r="I439">
            <v>14.25</v>
          </cell>
          <cell r="J439">
            <v>0</v>
          </cell>
          <cell r="K439">
            <v>3</v>
          </cell>
          <cell r="L439">
            <v>3</v>
          </cell>
          <cell r="M439">
            <v>3</v>
          </cell>
        </row>
        <row r="440">
          <cell r="F440" t="str">
            <v>HighlandsPTPR4</v>
          </cell>
          <cell r="G440">
            <v>15</v>
          </cell>
          <cell r="H440">
            <v>15</v>
          </cell>
          <cell r="I440">
            <v>14.25</v>
          </cell>
          <cell r="J440">
            <v>0</v>
          </cell>
          <cell r="K440">
            <v>2.25</v>
          </cell>
          <cell r="L440">
            <v>2.25</v>
          </cell>
          <cell r="M440">
            <v>2.25</v>
          </cell>
        </row>
        <row r="441">
          <cell r="F441" t="str">
            <v>HighlandsPTPR5</v>
          </cell>
          <cell r="G441">
            <v>15</v>
          </cell>
          <cell r="H441">
            <v>15</v>
          </cell>
          <cell r="I441">
            <v>14.25</v>
          </cell>
          <cell r="J441">
            <v>0</v>
          </cell>
          <cell r="K441">
            <v>2.25</v>
          </cell>
          <cell r="L441">
            <v>1.5</v>
          </cell>
          <cell r="M441">
            <v>2.25</v>
          </cell>
        </row>
        <row r="442">
          <cell r="F442" t="str">
            <v>HighlandsPTSCH</v>
          </cell>
          <cell r="G442">
            <v>12.75</v>
          </cell>
          <cell r="H442">
            <v>12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F443" t="str">
            <v>HighlandsPTSPCR</v>
          </cell>
          <cell r="G443">
            <v>20.25</v>
          </cell>
          <cell r="H443">
            <v>18</v>
          </cell>
          <cell r="I443">
            <v>15</v>
          </cell>
          <cell r="J443">
            <v>0</v>
          </cell>
          <cell r="K443">
            <v>9.75</v>
          </cell>
          <cell r="L443">
            <v>11</v>
          </cell>
          <cell r="M443">
            <v>12</v>
          </cell>
        </row>
        <row r="444">
          <cell r="F444" t="str">
            <v>HillsboroughFTINF</v>
          </cell>
          <cell r="G444">
            <v>30.6</v>
          </cell>
          <cell r="H444">
            <v>26</v>
          </cell>
          <cell r="I444">
            <v>0</v>
          </cell>
          <cell r="J444">
            <v>0</v>
          </cell>
          <cell r="K444">
            <v>11.399999999999999</v>
          </cell>
          <cell r="L444">
            <v>8</v>
          </cell>
          <cell r="M444">
            <v>33</v>
          </cell>
        </row>
        <row r="445">
          <cell r="F445" t="str">
            <v>HillsboroughFT2YR</v>
          </cell>
          <cell r="G445">
            <v>19.8</v>
          </cell>
          <cell r="H445">
            <v>19.8</v>
          </cell>
          <cell r="I445">
            <v>0</v>
          </cell>
          <cell r="J445">
            <v>0</v>
          </cell>
          <cell r="K445">
            <v>8.9299999999999962</v>
          </cell>
          <cell r="L445">
            <v>5.6999999999999993</v>
          </cell>
          <cell r="M445">
            <v>25.5</v>
          </cell>
        </row>
        <row r="446">
          <cell r="F446" t="str">
            <v>HillsboroughFTTOD</v>
          </cell>
          <cell r="G446">
            <v>26</v>
          </cell>
          <cell r="H446">
            <v>24.85</v>
          </cell>
          <cell r="I446">
            <v>0</v>
          </cell>
          <cell r="J446">
            <v>0</v>
          </cell>
          <cell r="K446">
            <v>5.2799999999999976</v>
          </cell>
          <cell r="L446">
            <v>2.3499999999999979</v>
          </cell>
          <cell r="M446">
            <v>25.5</v>
          </cell>
        </row>
        <row r="447">
          <cell r="F447" t="str">
            <v>HillsboroughFTPR3</v>
          </cell>
          <cell r="G447">
            <v>18.399999999999999</v>
          </cell>
          <cell r="H447">
            <v>18.600000000000001</v>
          </cell>
          <cell r="I447">
            <v>0</v>
          </cell>
          <cell r="J447">
            <v>0</v>
          </cell>
          <cell r="K447">
            <v>4.8500000000000014</v>
          </cell>
          <cell r="L447">
            <v>3.1499999999999986</v>
          </cell>
          <cell r="M447">
            <v>21.75</v>
          </cell>
        </row>
        <row r="448">
          <cell r="F448" t="str">
            <v>HillsboroughFTPR4</v>
          </cell>
          <cell r="G448">
            <v>18.8</v>
          </cell>
          <cell r="H448">
            <v>18.8</v>
          </cell>
          <cell r="I448">
            <v>0</v>
          </cell>
          <cell r="J448">
            <v>0</v>
          </cell>
          <cell r="K448">
            <v>3.6999999999999993</v>
          </cell>
          <cell r="L448">
            <v>2.1999999999999993</v>
          </cell>
          <cell r="M448">
            <v>21</v>
          </cell>
        </row>
        <row r="449">
          <cell r="F449" t="str">
            <v>HillsboroughFTPR5</v>
          </cell>
          <cell r="G449">
            <v>18.8</v>
          </cell>
          <cell r="H449">
            <v>18.8</v>
          </cell>
          <cell r="I449">
            <v>0</v>
          </cell>
          <cell r="J449">
            <v>0</v>
          </cell>
          <cell r="K449">
            <v>3.6999999999999993</v>
          </cell>
          <cell r="L449">
            <v>1.4499999999999993</v>
          </cell>
          <cell r="M449">
            <v>20.25</v>
          </cell>
        </row>
        <row r="450">
          <cell r="F450" t="str">
            <v>HillsboroughFTSCH</v>
          </cell>
          <cell r="G450">
            <v>16</v>
          </cell>
          <cell r="H450">
            <v>16.399999999999999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F451" t="str">
            <v>HillsboroughFTSPCR</v>
          </cell>
          <cell r="G451">
            <v>36.72</v>
          </cell>
          <cell r="H451">
            <v>31.2</v>
          </cell>
          <cell r="I451">
            <v>0</v>
          </cell>
          <cell r="J451">
            <v>0</v>
          </cell>
          <cell r="K451">
            <v>13.679999999999998</v>
          </cell>
          <cell r="L451">
            <v>9.6</v>
          </cell>
          <cell r="M451">
            <v>33</v>
          </cell>
        </row>
        <row r="452">
          <cell r="F452" t="str">
            <v>HillsboroughPTINF</v>
          </cell>
          <cell r="G452">
            <v>22.95</v>
          </cell>
          <cell r="H452">
            <v>19.5</v>
          </cell>
          <cell r="I452">
            <v>0</v>
          </cell>
          <cell r="J452">
            <v>0</v>
          </cell>
          <cell r="K452">
            <v>13.05</v>
          </cell>
          <cell r="L452">
            <v>6.5</v>
          </cell>
          <cell r="M452">
            <v>26</v>
          </cell>
        </row>
        <row r="453">
          <cell r="F453" t="str">
            <v>HillsboroughPT2YR</v>
          </cell>
          <cell r="G453">
            <v>14.6</v>
          </cell>
          <cell r="H453">
            <v>14.6</v>
          </cell>
          <cell r="I453">
            <v>0</v>
          </cell>
          <cell r="J453">
            <v>0</v>
          </cell>
          <cell r="K453">
            <v>9.2000000000000011</v>
          </cell>
          <cell r="L453">
            <v>4.9500000000000011</v>
          </cell>
          <cell r="M453">
            <v>19.55</v>
          </cell>
        </row>
        <row r="454">
          <cell r="F454" t="str">
            <v>HillsboroughPTTOD</v>
          </cell>
          <cell r="G454">
            <v>19.5</v>
          </cell>
          <cell r="H454">
            <v>18.64</v>
          </cell>
          <cell r="I454">
            <v>0</v>
          </cell>
          <cell r="J454">
            <v>0</v>
          </cell>
          <cell r="K454">
            <v>6.8499999999999979</v>
          </cell>
          <cell r="L454">
            <v>2.6099999999999994</v>
          </cell>
          <cell r="M454">
            <v>21.25</v>
          </cell>
        </row>
        <row r="455">
          <cell r="F455" t="str">
            <v>HillsboroughPTPR3</v>
          </cell>
          <cell r="G455">
            <v>13.7</v>
          </cell>
          <cell r="H455">
            <v>13.9</v>
          </cell>
          <cell r="I455">
            <v>0</v>
          </cell>
          <cell r="J455">
            <v>0</v>
          </cell>
          <cell r="K455">
            <v>5.8000000000000007</v>
          </cell>
          <cell r="L455">
            <v>2.5999999999999996</v>
          </cell>
          <cell r="M455">
            <v>16.5</v>
          </cell>
        </row>
        <row r="456">
          <cell r="F456" t="str">
            <v>HillsboroughPTPR4</v>
          </cell>
          <cell r="G456">
            <v>14</v>
          </cell>
          <cell r="H456">
            <v>14</v>
          </cell>
          <cell r="I456">
            <v>0</v>
          </cell>
          <cell r="J456">
            <v>0</v>
          </cell>
          <cell r="K456">
            <v>4.75</v>
          </cell>
          <cell r="L456">
            <v>2.5</v>
          </cell>
          <cell r="M456">
            <v>15</v>
          </cell>
        </row>
        <row r="457">
          <cell r="F457" t="str">
            <v>HillsboroughPTPR5</v>
          </cell>
          <cell r="G457">
            <v>14</v>
          </cell>
          <cell r="H457">
            <v>14</v>
          </cell>
          <cell r="I457">
            <v>0</v>
          </cell>
          <cell r="J457">
            <v>0</v>
          </cell>
          <cell r="K457">
            <v>4.75</v>
          </cell>
          <cell r="L457">
            <v>1</v>
          </cell>
          <cell r="M457">
            <v>15</v>
          </cell>
        </row>
        <row r="458">
          <cell r="F458" t="str">
            <v>HillsboroughPTSCH</v>
          </cell>
          <cell r="G458">
            <v>12</v>
          </cell>
          <cell r="H458">
            <v>12.4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F459" t="str">
            <v>HillsboroughPTSPCR</v>
          </cell>
          <cell r="G459">
            <v>27.54</v>
          </cell>
          <cell r="H459">
            <v>23.4</v>
          </cell>
          <cell r="I459">
            <v>0</v>
          </cell>
          <cell r="J459">
            <v>0</v>
          </cell>
          <cell r="K459">
            <v>15.66</v>
          </cell>
          <cell r="L459">
            <v>7.8</v>
          </cell>
          <cell r="M459">
            <v>26</v>
          </cell>
        </row>
        <row r="460">
          <cell r="F460" t="str">
            <v>HolmesFTINF</v>
          </cell>
          <cell r="G460">
            <v>35</v>
          </cell>
          <cell r="H460">
            <v>33</v>
          </cell>
          <cell r="I460">
            <v>26</v>
          </cell>
          <cell r="J460">
            <v>0</v>
          </cell>
          <cell r="K460">
            <v>5</v>
          </cell>
          <cell r="L460">
            <v>3</v>
          </cell>
          <cell r="M460">
            <v>9</v>
          </cell>
        </row>
        <row r="461">
          <cell r="F461" t="str">
            <v>HolmesFT2YR</v>
          </cell>
          <cell r="G461">
            <v>28.5</v>
          </cell>
          <cell r="H461">
            <v>26.5</v>
          </cell>
          <cell r="I461">
            <v>19.5</v>
          </cell>
          <cell r="J461">
            <v>0</v>
          </cell>
          <cell r="K461">
            <v>0.39999999999999858</v>
          </cell>
          <cell r="L461">
            <v>0</v>
          </cell>
          <cell r="M461">
            <v>6</v>
          </cell>
        </row>
        <row r="462">
          <cell r="F462" t="str">
            <v>HolmesFTTOD</v>
          </cell>
          <cell r="G462">
            <v>31.5</v>
          </cell>
          <cell r="H462">
            <v>29.5</v>
          </cell>
          <cell r="I462">
            <v>22.5</v>
          </cell>
          <cell r="J462">
            <v>0</v>
          </cell>
          <cell r="K462">
            <v>0</v>
          </cell>
          <cell r="L462">
            <v>0</v>
          </cell>
          <cell r="M462">
            <v>4.6999999999999993</v>
          </cell>
        </row>
        <row r="463">
          <cell r="F463" t="str">
            <v>HolmesFTPR3</v>
          </cell>
          <cell r="G463">
            <v>27.5</v>
          </cell>
          <cell r="H463">
            <v>25.5</v>
          </cell>
          <cell r="I463">
            <v>18.5</v>
          </cell>
          <cell r="J463">
            <v>0</v>
          </cell>
          <cell r="K463">
            <v>0</v>
          </cell>
          <cell r="L463">
            <v>0</v>
          </cell>
          <cell r="M463">
            <v>4</v>
          </cell>
        </row>
        <row r="464">
          <cell r="F464" t="str">
            <v>HolmesFTPR4</v>
          </cell>
          <cell r="G464">
            <v>27.5</v>
          </cell>
          <cell r="H464">
            <v>25.5</v>
          </cell>
          <cell r="I464">
            <v>18.5</v>
          </cell>
          <cell r="J464">
            <v>0</v>
          </cell>
          <cell r="K464">
            <v>0</v>
          </cell>
          <cell r="L464">
            <v>0</v>
          </cell>
          <cell r="M464">
            <v>2.5</v>
          </cell>
        </row>
        <row r="465">
          <cell r="F465" t="str">
            <v>HolmesFTPR5</v>
          </cell>
          <cell r="G465">
            <v>27.5</v>
          </cell>
          <cell r="H465">
            <v>25.5</v>
          </cell>
          <cell r="I465">
            <v>18.5</v>
          </cell>
          <cell r="J465">
            <v>0</v>
          </cell>
          <cell r="K465">
            <v>0</v>
          </cell>
          <cell r="L465">
            <v>0</v>
          </cell>
          <cell r="M465">
            <v>2.2824999999999989</v>
          </cell>
        </row>
        <row r="466">
          <cell r="F466" t="str">
            <v>HolmesFTSCH</v>
          </cell>
          <cell r="G466">
            <v>20</v>
          </cell>
          <cell r="H466">
            <v>19</v>
          </cell>
          <cell r="I466">
            <v>16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F467" t="str">
            <v>HolmesFTSPCR</v>
          </cell>
          <cell r="G467">
            <v>42</v>
          </cell>
          <cell r="H467">
            <v>38.6</v>
          </cell>
          <cell r="I467">
            <v>30.2</v>
          </cell>
          <cell r="J467">
            <v>0</v>
          </cell>
          <cell r="K467">
            <v>6</v>
          </cell>
          <cell r="L467">
            <v>3.5090909090909088</v>
          </cell>
          <cell r="M467">
            <v>10.453846153846152</v>
          </cell>
        </row>
        <row r="468">
          <cell r="F468" t="str">
            <v>HolmesPTINF</v>
          </cell>
          <cell r="G468">
            <v>17.5</v>
          </cell>
          <cell r="H468">
            <v>16.5</v>
          </cell>
          <cell r="I468">
            <v>13</v>
          </cell>
          <cell r="J468">
            <v>0</v>
          </cell>
          <cell r="K468">
            <v>17.5</v>
          </cell>
          <cell r="L468">
            <v>12.5</v>
          </cell>
          <cell r="M468">
            <v>14</v>
          </cell>
        </row>
        <row r="469">
          <cell r="F469" t="str">
            <v>HolmesPT2YR</v>
          </cell>
          <cell r="G469">
            <v>14.25</v>
          </cell>
          <cell r="H469">
            <v>13.25</v>
          </cell>
          <cell r="I469">
            <v>9.75</v>
          </cell>
          <cell r="J469">
            <v>0</v>
          </cell>
          <cell r="K469">
            <v>11.25</v>
          </cell>
          <cell r="L469">
            <v>8</v>
          </cell>
          <cell r="M469">
            <v>11.5</v>
          </cell>
        </row>
        <row r="470">
          <cell r="F470" t="str">
            <v>HolmesPTTOD</v>
          </cell>
          <cell r="G470">
            <v>15.75</v>
          </cell>
          <cell r="H470">
            <v>14.75</v>
          </cell>
          <cell r="I470">
            <v>11.25</v>
          </cell>
          <cell r="J470">
            <v>0</v>
          </cell>
          <cell r="K470">
            <v>10.599999999999998</v>
          </cell>
          <cell r="L470">
            <v>6.5</v>
          </cell>
          <cell r="M470">
            <v>10</v>
          </cell>
        </row>
        <row r="471">
          <cell r="F471" t="str">
            <v>HolmesPTPR3</v>
          </cell>
          <cell r="G471">
            <v>13.75</v>
          </cell>
          <cell r="H471">
            <v>12.75</v>
          </cell>
          <cell r="I471">
            <v>9.25</v>
          </cell>
          <cell r="J471">
            <v>0</v>
          </cell>
          <cell r="K471">
            <v>0</v>
          </cell>
          <cell r="L471">
            <v>5.25</v>
          </cell>
          <cell r="M471">
            <v>8</v>
          </cell>
        </row>
        <row r="472">
          <cell r="F472" t="str">
            <v>HolmesPTPR4</v>
          </cell>
          <cell r="G472">
            <v>13.75</v>
          </cell>
          <cell r="H472">
            <v>12.75</v>
          </cell>
          <cell r="I472">
            <v>9.25</v>
          </cell>
          <cell r="J472">
            <v>0</v>
          </cell>
          <cell r="K472">
            <v>0</v>
          </cell>
          <cell r="L472">
            <v>4.5</v>
          </cell>
          <cell r="M472">
            <v>7.25</v>
          </cell>
        </row>
        <row r="473">
          <cell r="F473" t="str">
            <v>HolmesPTPR5</v>
          </cell>
          <cell r="G473">
            <v>13.75</v>
          </cell>
          <cell r="H473">
            <v>12.75</v>
          </cell>
          <cell r="I473">
            <v>9.25</v>
          </cell>
          <cell r="J473">
            <v>0</v>
          </cell>
          <cell r="K473">
            <v>5</v>
          </cell>
          <cell r="L473">
            <v>3.75</v>
          </cell>
          <cell r="M473">
            <v>7.25</v>
          </cell>
        </row>
        <row r="474">
          <cell r="F474" t="str">
            <v>HolmesPTSCH</v>
          </cell>
          <cell r="G474">
            <v>15</v>
          </cell>
          <cell r="H474">
            <v>14</v>
          </cell>
          <cell r="I474">
            <v>11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F475" t="str">
            <v>HolmesPTSPCR</v>
          </cell>
          <cell r="G475">
            <v>21</v>
          </cell>
          <cell r="H475">
            <v>19.3</v>
          </cell>
          <cell r="I475">
            <v>15.1</v>
          </cell>
          <cell r="J475">
            <v>0</v>
          </cell>
          <cell r="K475">
            <v>21</v>
          </cell>
          <cell r="L475">
            <v>14.621212121212121</v>
          </cell>
          <cell r="M475">
            <v>16.261538461538461</v>
          </cell>
        </row>
        <row r="476">
          <cell r="F476" t="str">
            <v>Indian RiverFTINF</v>
          </cell>
          <cell r="G476">
            <v>22</v>
          </cell>
          <cell r="H476">
            <v>20</v>
          </cell>
          <cell r="I476">
            <v>18</v>
          </cell>
          <cell r="J476">
            <v>0</v>
          </cell>
          <cell r="K476">
            <v>15</v>
          </cell>
          <cell r="L476">
            <v>16</v>
          </cell>
          <cell r="M476">
            <v>17</v>
          </cell>
        </row>
        <row r="477">
          <cell r="F477" t="str">
            <v>Indian RiverFT2YR</v>
          </cell>
          <cell r="G477">
            <v>20</v>
          </cell>
          <cell r="H477">
            <v>18</v>
          </cell>
          <cell r="I477">
            <v>18</v>
          </cell>
          <cell r="J477">
            <v>0</v>
          </cell>
          <cell r="K477">
            <v>5.5</v>
          </cell>
          <cell r="L477">
            <v>8.3499999999999979</v>
          </cell>
          <cell r="M477">
            <v>7.5</v>
          </cell>
        </row>
        <row r="478">
          <cell r="F478" t="str">
            <v>Indian RiverFTTOD</v>
          </cell>
          <cell r="G478">
            <v>20</v>
          </cell>
          <cell r="H478">
            <v>18</v>
          </cell>
          <cell r="I478">
            <v>18</v>
          </cell>
          <cell r="J478">
            <v>0</v>
          </cell>
          <cell r="K478">
            <v>7.1999999999999993</v>
          </cell>
          <cell r="L478">
            <v>9.1999999999999993</v>
          </cell>
          <cell r="M478">
            <v>9.1999999999999993</v>
          </cell>
        </row>
        <row r="479">
          <cell r="F479" t="str">
            <v>Indian RiverFTPR3</v>
          </cell>
          <cell r="G479">
            <v>18.5</v>
          </cell>
          <cell r="H479">
            <v>17.5</v>
          </cell>
          <cell r="I479">
            <v>17.5</v>
          </cell>
          <cell r="J479">
            <v>0</v>
          </cell>
          <cell r="K479">
            <v>2.9500000000000028</v>
          </cell>
          <cell r="L479">
            <v>5</v>
          </cell>
          <cell r="M479">
            <v>5</v>
          </cell>
        </row>
        <row r="480">
          <cell r="F480" t="str">
            <v>Indian RiverFTPR4</v>
          </cell>
          <cell r="G480">
            <v>18.5</v>
          </cell>
          <cell r="H480">
            <v>17.5</v>
          </cell>
          <cell r="I480">
            <v>17.5</v>
          </cell>
          <cell r="J480">
            <v>0</v>
          </cell>
          <cell r="K480">
            <v>2.5</v>
          </cell>
          <cell r="L480">
            <v>5</v>
          </cell>
          <cell r="M480">
            <v>3.5</v>
          </cell>
        </row>
        <row r="481">
          <cell r="F481" t="str">
            <v>Indian RiverFTPR5</v>
          </cell>
          <cell r="G481">
            <v>18.5</v>
          </cell>
          <cell r="H481">
            <v>17.5</v>
          </cell>
          <cell r="I481">
            <v>17.5</v>
          </cell>
          <cell r="J481">
            <v>0</v>
          </cell>
          <cell r="K481">
            <v>2.5</v>
          </cell>
          <cell r="L481">
            <v>3.5</v>
          </cell>
          <cell r="M481">
            <v>3.2824999999999989</v>
          </cell>
        </row>
        <row r="482">
          <cell r="F482" t="str">
            <v>Indian RiverFTSCH</v>
          </cell>
          <cell r="G482">
            <v>14.4</v>
          </cell>
          <cell r="H482">
            <v>14.4</v>
          </cell>
          <cell r="I482">
            <v>13.4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</row>
        <row r="483">
          <cell r="F483" t="str">
            <v>Indian RiverFTSPCR</v>
          </cell>
          <cell r="G483">
            <v>22</v>
          </cell>
          <cell r="H483">
            <v>20</v>
          </cell>
          <cell r="I483">
            <v>18</v>
          </cell>
          <cell r="J483">
            <v>0</v>
          </cell>
          <cell r="K483">
            <v>15</v>
          </cell>
          <cell r="L483">
            <v>16</v>
          </cell>
          <cell r="M483">
            <v>17</v>
          </cell>
        </row>
        <row r="484">
          <cell r="F484" t="str">
            <v>Indian RiverPTINF</v>
          </cell>
          <cell r="G484">
            <v>14.7</v>
          </cell>
          <cell r="H484">
            <v>14.1</v>
          </cell>
          <cell r="I484">
            <v>13.3</v>
          </cell>
          <cell r="J484">
            <v>0</v>
          </cell>
          <cell r="K484">
            <v>17.940000000000001</v>
          </cell>
          <cell r="L484">
            <v>14.9</v>
          </cell>
          <cell r="M484">
            <v>13.7</v>
          </cell>
        </row>
        <row r="485">
          <cell r="F485" t="str">
            <v>Indian RiverPT2YR</v>
          </cell>
          <cell r="G485">
            <v>13.3</v>
          </cell>
          <cell r="H485">
            <v>12.5</v>
          </cell>
          <cell r="I485">
            <v>11.7</v>
          </cell>
          <cell r="J485">
            <v>0</v>
          </cell>
          <cell r="K485">
            <v>7.9499999999999993</v>
          </cell>
          <cell r="L485">
            <v>8.75</v>
          </cell>
          <cell r="M485">
            <v>9.5500000000000007</v>
          </cell>
        </row>
        <row r="486">
          <cell r="F486" t="str">
            <v>Indian RiverPTTOD</v>
          </cell>
          <cell r="G486">
            <v>14.1</v>
          </cell>
          <cell r="H486">
            <v>12.5</v>
          </cell>
          <cell r="I486">
            <v>11.7</v>
          </cell>
          <cell r="J486">
            <v>0</v>
          </cell>
          <cell r="K486">
            <v>7.9999999999999982</v>
          </cell>
          <cell r="L486">
            <v>8.75</v>
          </cell>
          <cell r="M486">
            <v>9.5500000000000007</v>
          </cell>
        </row>
        <row r="487">
          <cell r="F487" t="str">
            <v>Indian RiverPTPR3</v>
          </cell>
          <cell r="G487">
            <v>12.25</v>
          </cell>
          <cell r="H487">
            <v>11.45</v>
          </cell>
          <cell r="I487">
            <v>10.85</v>
          </cell>
          <cell r="J487">
            <v>0</v>
          </cell>
          <cell r="K487">
            <v>6.5</v>
          </cell>
          <cell r="L487">
            <v>6.5500000000000007</v>
          </cell>
          <cell r="M487">
            <v>6.4</v>
          </cell>
        </row>
        <row r="488">
          <cell r="F488" t="str">
            <v>Indian RiverPTPR4</v>
          </cell>
          <cell r="G488">
            <v>12.25</v>
          </cell>
          <cell r="H488">
            <v>11.45</v>
          </cell>
          <cell r="I488">
            <v>10.85</v>
          </cell>
          <cell r="J488">
            <v>0</v>
          </cell>
          <cell r="K488">
            <v>5.75</v>
          </cell>
          <cell r="L488">
            <v>5.8000000000000007</v>
          </cell>
          <cell r="M488">
            <v>5.65</v>
          </cell>
        </row>
        <row r="489">
          <cell r="F489" t="str">
            <v>Indian RiverPTPR5</v>
          </cell>
          <cell r="G489">
            <v>12.25</v>
          </cell>
          <cell r="H489">
            <v>11.45</v>
          </cell>
          <cell r="I489">
            <v>10.85</v>
          </cell>
          <cell r="J489">
            <v>0</v>
          </cell>
          <cell r="K489">
            <v>4.25</v>
          </cell>
          <cell r="L489">
            <v>5.0500000000000007</v>
          </cell>
          <cell r="M489">
            <v>5.65</v>
          </cell>
        </row>
        <row r="490">
          <cell r="F490" t="str">
            <v>Indian RiverPTSCH</v>
          </cell>
          <cell r="G490">
            <v>6.5</v>
          </cell>
          <cell r="H490">
            <v>6.5</v>
          </cell>
          <cell r="I490">
            <v>6.5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F491" t="str">
            <v>Indian RiverPTSPCR</v>
          </cell>
          <cell r="G491">
            <v>14.7</v>
          </cell>
          <cell r="H491">
            <v>14.1</v>
          </cell>
          <cell r="I491">
            <v>13.3</v>
          </cell>
          <cell r="J491">
            <v>0</v>
          </cell>
          <cell r="K491">
            <v>17.940000000000001</v>
          </cell>
          <cell r="L491">
            <v>14.9</v>
          </cell>
          <cell r="M491">
            <v>13.7</v>
          </cell>
        </row>
        <row r="492">
          <cell r="F492" t="str">
            <v>JacksonFTINF</v>
          </cell>
          <cell r="G492">
            <v>35</v>
          </cell>
          <cell r="H492">
            <v>33</v>
          </cell>
          <cell r="I492">
            <v>26</v>
          </cell>
          <cell r="J492">
            <v>0</v>
          </cell>
          <cell r="K492">
            <v>0</v>
          </cell>
          <cell r="L492">
            <v>3</v>
          </cell>
          <cell r="M492">
            <v>9</v>
          </cell>
        </row>
        <row r="493">
          <cell r="F493" t="str">
            <v>JacksonFT2YR</v>
          </cell>
          <cell r="G493">
            <v>28.5</v>
          </cell>
          <cell r="H493">
            <v>26.5</v>
          </cell>
          <cell r="I493">
            <v>19.5</v>
          </cell>
          <cell r="J493">
            <v>0</v>
          </cell>
          <cell r="K493">
            <v>0</v>
          </cell>
          <cell r="L493">
            <v>0</v>
          </cell>
          <cell r="M493">
            <v>6</v>
          </cell>
        </row>
        <row r="494">
          <cell r="F494" t="str">
            <v>JacksonFTTOD</v>
          </cell>
          <cell r="G494">
            <v>31.5</v>
          </cell>
          <cell r="H494">
            <v>29.5</v>
          </cell>
          <cell r="I494">
            <v>22.5</v>
          </cell>
          <cell r="J494">
            <v>0</v>
          </cell>
          <cell r="K494">
            <v>0</v>
          </cell>
          <cell r="L494">
            <v>0</v>
          </cell>
          <cell r="M494">
            <v>4.6999999999999993</v>
          </cell>
        </row>
        <row r="495">
          <cell r="F495" t="str">
            <v>JacksonFTPR3</v>
          </cell>
          <cell r="G495">
            <v>27.5</v>
          </cell>
          <cell r="H495">
            <v>25.5</v>
          </cell>
          <cell r="I495">
            <v>18.5</v>
          </cell>
          <cell r="J495">
            <v>0</v>
          </cell>
          <cell r="K495">
            <v>0</v>
          </cell>
          <cell r="L495">
            <v>0</v>
          </cell>
          <cell r="M495">
            <v>4</v>
          </cell>
        </row>
        <row r="496">
          <cell r="F496" t="str">
            <v>JacksonFTPR4</v>
          </cell>
          <cell r="G496">
            <v>27.5</v>
          </cell>
          <cell r="H496">
            <v>25.5</v>
          </cell>
          <cell r="I496">
            <v>18.5</v>
          </cell>
          <cell r="J496">
            <v>0</v>
          </cell>
          <cell r="K496">
            <v>0</v>
          </cell>
          <cell r="L496">
            <v>0</v>
          </cell>
          <cell r="M496">
            <v>2.5</v>
          </cell>
        </row>
        <row r="497">
          <cell r="F497" t="str">
            <v>JacksonFTPR5</v>
          </cell>
          <cell r="G497">
            <v>27.5</v>
          </cell>
          <cell r="H497">
            <v>25.5</v>
          </cell>
          <cell r="I497">
            <v>18.5</v>
          </cell>
          <cell r="J497">
            <v>0</v>
          </cell>
          <cell r="K497">
            <v>0</v>
          </cell>
          <cell r="L497">
            <v>0</v>
          </cell>
          <cell r="M497">
            <v>2.2824999999999989</v>
          </cell>
        </row>
        <row r="498">
          <cell r="F498" t="str">
            <v>JacksonFTSCH</v>
          </cell>
          <cell r="G498">
            <v>20</v>
          </cell>
          <cell r="H498">
            <v>19</v>
          </cell>
          <cell r="I498">
            <v>16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F499" t="str">
            <v>JacksonFTSPCR</v>
          </cell>
          <cell r="G499">
            <v>42</v>
          </cell>
          <cell r="H499">
            <v>38.6</v>
          </cell>
          <cell r="I499">
            <v>30.2</v>
          </cell>
          <cell r="J499">
            <v>0</v>
          </cell>
          <cell r="K499">
            <v>0</v>
          </cell>
          <cell r="L499">
            <v>3.5090909090909088</v>
          </cell>
          <cell r="M499">
            <v>10.453846153846152</v>
          </cell>
        </row>
        <row r="500">
          <cell r="F500" t="str">
            <v>JacksonPTINF</v>
          </cell>
          <cell r="G500">
            <v>17.5</v>
          </cell>
          <cell r="H500">
            <v>16.5</v>
          </cell>
          <cell r="I500">
            <v>13</v>
          </cell>
          <cell r="J500">
            <v>0</v>
          </cell>
          <cell r="K500">
            <v>17.5</v>
          </cell>
          <cell r="L500">
            <v>12.5</v>
          </cell>
          <cell r="M500">
            <v>14</v>
          </cell>
        </row>
        <row r="501">
          <cell r="F501" t="str">
            <v>JacksonPT2YR</v>
          </cell>
          <cell r="G501">
            <v>14.25</v>
          </cell>
          <cell r="H501">
            <v>13.25</v>
          </cell>
          <cell r="I501">
            <v>9.75</v>
          </cell>
          <cell r="J501">
            <v>0</v>
          </cell>
          <cell r="K501">
            <v>9.9749999999999979</v>
          </cell>
          <cell r="L501">
            <v>8</v>
          </cell>
          <cell r="M501">
            <v>11.5</v>
          </cell>
        </row>
        <row r="502">
          <cell r="F502" t="str">
            <v>JacksonPTTOD</v>
          </cell>
          <cell r="G502">
            <v>15.75</v>
          </cell>
          <cell r="H502">
            <v>14.75</v>
          </cell>
          <cell r="I502">
            <v>11.25</v>
          </cell>
          <cell r="J502">
            <v>0</v>
          </cell>
          <cell r="K502">
            <v>11.024999999999999</v>
          </cell>
          <cell r="L502">
            <v>6.5</v>
          </cell>
          <cell r="M502">
            <v>10</v>
          </cell>
        </row>
        <row r="503">
          <cell r="F503" t="str">
            <v>JacksonPTPR3</v>
          </cell>
          <cell r="G503">
            <v>13.75</v>
          </cell>
          <cell r="H503">
            <v>12.75</v>
          </cell>
          <cell r="I503">
            <v>9.25</v>
          </cell>
          <cell r="J503">
            <v>0</v>
          </cell>
          <cell r="K503">
            <v>7.625</v>
          </cell>
          <cell r="L503">
            <v>5.25</v>
          </cell>
          <cell r="M503">
            <v>8</v>
          </cell>
        </row>
        <row r="504">
          <cell r="F504" t="str">
            <v>JacksonPTPR4</v>
          </cell>
          <cell r="G504">
            <v>13.75</v>
          </cell>
          <cell r="H504">
            <v>12.75</v>
          </cell>
          <cell r="I504">
            <v>9.25</v>
          </cell>
          <cell r="J504">
            <v>0</v>
          </cell>
          <cell r="K504">
            <v>7.625</v>
          </cell>
          <cell r="L504">
            <v>4.5</v>
          </cell>
          <cell r="M504">
            <v>7.25</v>
          </cell>
        </row>
        <row r="505">
          <cell r="F505" t="str">
            <v>JacksonPTPR5</v>
          </cell>
          <cell r="G505">
            <v>13.75</v>
          </cell>
          <cell r="H505">
            <v>12.75</v>
          </cell>
          <cell r="I505">
            <v>9.25</v>
          </cell>
          <cell r="J505">
            <v>0</v>
          </cell>
          <cell r="K505">
            <v>7.625</v>
          </cell>
          <cell r="L505">
            <v>3.75</v>
          </cell>
          <cell r="M505">
            <v>7.25</v>
          </cell>
        </row>
        <row r="506">
          <cell r="F506" t="str">
            <v>JacksonPTSCH</v>
          </cell>
          <cell r="G506">
            <v>15</v>
          </cell>
          <cell r="H506">
            <v>14</v>
          </cell>
          <cell r="I506">
            <v>11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F507" t="str">
            <v>JacksonPTSPCR</v>
          </cell>
          <cell r="G507">
            <v>21</v>
          </cell>
          <cell r="H507">
            <v>19.3</v>
          </cell>
          <cell r="I507">
            <v>15.1</v>
          </cell>
          <cell r="J507">
            <v>0</v>
          </cell>
          <cell r="K507">
            <v>21</v>
          </cell>
          <cell r="L507">
            <v>14.621212121212121</v>
          </cell>
          <cell r="M507">
            <v>16.261538461538461</v>
          </cell>
        </row>
        <row r="508">
          <cell r="F508" t="str">
            <v>JeffersonFTINF</v>
          </cell>
          <cell r="G508">
            <v>24.2</v>
          </cell>
          <cell r="H508">
            <v>24.2</v>
          </cell>
          <cell r="I508">
            <v>22.2</v>
          </cell>
          <cell r="J508">
            <v>0</v>
          </cell>
          <cell r="K508">
            <v>15.8</v>
          </cell>
          <cell r="L508">
            <v>11.8</v>
          </cell>
          <cell r="M508">
            <v>12.8</v>
          </cell>
        </row>
        <row r="509">
          <cell r="F509" t="str">
            <v>JeffersonFT2YR</v>
          </cell>
          <cell r="G509">
            <v>19.8</v>
          </cell>
          <cell r="H509">
            <v>20</v>
          </cell>
          <cell r="I509">
            <v>20</v>
          </cell>
          <cell r="J509">
            <v>0</v>
          </cell>
          <cell r="K509">
            <v>9.0999999999999979</v>
          </cell>
          <cell r="L509">
            <v>6.3499999999999979</v>
          </cell>
          <cell r="M509">
            <v>5.5</v>
          </cell>
        </row>
        <row r="510">
          <cell r="F510" t="str">
            <v>JeffersonFTTOD</v>
          </cell>
          <cell r="G510">
            <v>20.6</v>
          </cell>
          <cell r="H510">
            <v>20.6</v>
          </cell>
          <cell r="I510">
            <v>20</v>
          </cell>
          <cell r="J510">
            <v>0</v>
          </cell>
          <cell r="K510">
            <v>10.807500000000001</v>
          </cell>
          <cell r="L510">
            <v>6.5999999999999979</v>
          </cell>
          <cell r="M510">
            <v>7.1999999999999993</v>
          </cell>
        </row>
        <row r="511">
          <cell r="F511" t="str">
            <v>JeffersonFTPR3</v>
          </cell>
          <cell r="G511">
            <v>17</v>
          </cell>
          <cell r="H511">
            <v>20</v>
          </cell>
          <cell r="I511">
            <v>20</v>
          </cell>
          <cell r="J511">
            <v>0</v>
          </cell>
          <cell r="K511">
            <v>7.2999999999999972</v>
          </cell>
          <cell r="L511">
            <v>2.5</v>
          </cell>
          <cell r="M511">
            <v>2.5</v>
          </cell>
        </row>
        <row r="512">
          <cell r="F512" t="str">
            <v>JeffersonFTPR4</v>
          </cell>
          <cell r="G512">
            <v>16</v>
          </cell>
          <cell r="H512">
            <v>20</v>
          </cell>
          <cell r="I512">
            <v>20</v>
          </cell>
          <cell r="J512">
            <v>0</v>
          </cell>
          <cell r="K512">
            <v>6.5</v>
          </cell>
          <cell r="L512">
            <v>2.5</v>
          </cell>
          <cell r="M512">
            <v>1</v>
          </cell>
        </row>
        <row r="513">
          <cell r="F513" t="str">
            <v>JeffersonFTPR5</v>
          </cell>
          <cell r="G513">
            <v>16</v>
          </cell>
          <cell r="H513">
            <v>20</v>
          </cell>
          <cell r="I513">
            <v>20</v>
          </cell>
          <cell r="J513">
            <v>0</v>
          </cell>
          <cell r="K513">
            <v>6.5</v>
          </cell>
          <cell r="L513">
            <v>1</v>
          </cell>
          <cell r="M513">
            <v>0.78249999999999886</v>
          </cell>
        </row>
        <row r="514">
          <cell r="F514" t="str">
            <v>JeffersonFTSCH</v>
          </cell>
          <cell r="G514">
            <v>15.4</v>
          </cell>
          <cell r="H514">
            <v>16.399999999999999</v>
          </cell>
          <cell r="I514">
            <v>16.399999999999999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F515" t="str">
            <v>JeffersonFTSPCR</v>
          </cell>
          <cell r="G515">
            <v>24.2</v>
          </cell>
          <cell r="H515">
            <v>24.2</v>
          </cell>
          <cell r="I515">
            <v>22.2</v>
          </cell>
          <cell r="J515">
            <v>0</v>
          </cell>
          <cell r="K515">
            <v>15.8</v>
          </cell>
          <cell r="L515">
            <v>11.8</v>
          </cell>
          <cell r="M515">
            <v>12.8</v>
          </cell>
        </row>
        <row r="516">
          <cell r="F516" t="str">
            <v>JeffersonPTINF</v>
          </cell>
          <cell r="G516">
            <v>17.399999999999999</v>
          </cell>
          <cell r="H516">
            <v>17.399999999999999</v>
          </cell>
          <cell r="I516">
            <v>17.399999999999999</v>
          </cell>
          <cell r="J516">
            <v>0</v>
          </cell>
          <cell r="K516">
            <v>17.600000000000001</v>
          </cell>
          <cell r="L516">
            <v>11.600000000000001</v>
          </cell>
          <cell r="M516">
            <v>9.6000000000000014</v>
          </cell>
        </row>
        <row r="517">
          <cell r="F517" t="str">
            <v>JeffersonPT2YR</v>
          </cell>
          <cell r="G517">
            <v>14.6</v>
          </cell>
          <cell r="H517">
            <v>15</v>
          </cell>
          <cell r="I517">
            <v>15</v>
          </cell>
          <cell r="J517">
            <v>0</v>
          </cell>
          <cell r="K517">
            <v>10.9</v>
          </cell>
          <cell r="L517">
            <v>6.25</v>
          </cell>
          <cell r="M517">
            <v>6.25</v>
          </cell>
        </row>
        <row r="518">
          <cell r="F518" t="str">
            <v>JeffersonPTTOD</v>
          </cell>
          <cell r="G518">
            <v>15.2</v>
          </cell>
          <cell r="H518">
            <v>15</v>
          </cell>
          <cell r="I518">
            <v>15</v>
          </cell>
          <cell r="J518">
            <v>0</v>
          </cell>
          <cell r="K518">
            <v>11.149999999999999</v>
          </cell>
          <cell r="L518">
            <v>6.25</v>
          </cell>
          <cell r="M518">
            <v>6.25</v>
          </cell>
        </row>
        <row r="519">
          <cell r="F519" t="str">
            <v>JeffersonPTPR3</v>
          </cell>
          <cell r="G519">
            <v>12</v>
          </cell>
          <cell r="H519">
            <v>15</v>
          </cell>
          <cell r="I519">
            <v>15</v>
          </cell>
          <cell r="J519">
            <v>0</v>
          </cell>
          <cell r="K519">
            <v>8.25</v>
          </cell>
          <cell r="L519">
            <v>3</v>
          </cell>
          <cell r="M519">
            <v>2.25</v>
          </cell>
        </row>
        <row r="520">
          <cell r="F520" t="str">
            <v>JeffersonPTPR4</v>
          </cell>
          <cell r="G520">
            <v>12</v>
          </cell>
          <cell r="H520">
            <v>15</v>
          </cell>
          <cell r="I520">
            <v>15</v>
          </cell>
          <cell r="J520">
            <v>0</v>
          </cell>
          <cell r="K520">
            <v>7.5</v>
          </cell>
          <cell r="L520">
            <v>2.25</v>
          </cell>
          <cell r="M520">
            <v>1.5</v>
          </cell>
        </row>
        <row r="521">
          <cell r="F521" t="str">
            <v>JeffersonPTPR5</v>
          </cell>
          <cell r="G521">
            <v>12</v>
          </cell>
          <cell r="H521">
            <v>15</v>
          </cell>
          <cell r="I521">
            <v>15</v>
          </cell>
          <cell r="J521">
            <v>0</v>
          </cell>
          <cell r="K521">
            <v>6.75</v>
          </cell>
          <cell r="L521">
            <v>1.5</v>
          </cell>
          <cell r="M521">
            <v>1.5</v>
          </cell>
        </row>
        <row r="522">
          <cell r="F522" t="str">
            <v>JeffersonPTSCH</v>
          </cell>
          <cell r="G522">
            <v>11.4</v>
          </cell>
          <cell r="H522">
            <v>12.2</v>
          </cell>
          <cell r="I522">
            <v>12.2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F523" t="str">
            <v>JeffersonPTSPCR</v>
          </cell>
          <cell r="G523">
            <v>17.399999999999999</v>
          </cell>
          <cell r="H523">
            <v>17.399999999999999</v>
          </cell>
          <cell r="I523">
            <v>17.399999999999999</v>
          </cell>
          <cell r="J523">
            <v>0</v>
          </cell>
          <cell r="K523">
            <v>17.600000000000001</v>
          </cell>
          <cell r="L523">
            <v>11.600000000000001</v>
          </cell>
          <cell r="M523">
            <v>9.6000000000000014</v>
          </cell>
        </row>
        <row r="524">
          <cell r="F524" t="str">
            <v>LafayetteFTINF</v>
          </cell>
          <cell r="G524">
            <v>26</v>
          </cell>
          <cell r="H524">
            <v>23</v>
          </cell>
          <cell r="I524">
            <v>8</v>
          </cell>
          <cell r="J524">
            <v>0</v>
          </cell>
          <cell r="K524">
            <v>14</v>
          </cell>
          <cell r="L524">
            <v>13</v>
          </cell>
          <cell r="M524">
            <v>27</v>
          </cell>
        </row>
        <row r="525">
          <cell r="F525" t="str">
            <v>LafayetteFT2YR</v>
          </cell>
          <cell r="G525">
            <v>20</v>
          </cell>
          <cell r="H525">
            <v>19</v>
          </cell>
          <cell r="I525">
            <v>8</v>
          </cell>
          <cell r="J525">
            <v>0</v>
          </cell>
          <cell r="K525">
            <v>8.8999999999999986</v>
          </cell>
          <cell r="L525">
            <v>7.3499999999999979</v>
          </cell>
          <cell r="M525">
            <v>17.5</v>
          </cell>
        </row>
        <row r="526">
          <cell r="F526" t="str">
            <v>LafayetteFTTOD</v>
          </cell>
          <cell r="G526">
            <v>23</v>
          </cell>
          <cell r="H526">
            <v>21</v>
          </cell>
          <cell r="I526">
            <v>8</v>
          </cell>
          <cell r="J526">
            <v>0</v>
          </cell>
          <cell r="K526">
            <v>8.4075000000000024</v>
          </cell>
          <cell r="L526">
            <v>6.1999999999999993</v>
          </cell>
          <cell r="M526">
            <v>19.2</v>
          </cell>
        </row>
        <row r="527">
          <cell r="F527" t="str">
            <v>LafayetteFTPR3</v>
          </cell>
          <cell r="G527">
            <v>18</v>
          </cell>
          <cell r="H527">
            <v>17</v>
          </cell>
          <cell r="I527">
            <v>8</v>
          </cell>
          <cell r="J527">
            <v>0</v>
          </cell>
          <cell r="K527">
            <v>6.2999999999999972</v>
          </cell>
          <cell r="L527">
            <v>5.5</v>
          </cell>
          <cell r="M527">
            <v>14.5</v>
          </cell>
        </row>
        <row r="528">
          <cell r="F528" t="str">
            <v>LafayetteFTPR4</v>
          </cell>
          <cell r="G528">
            <v>18</v>
          </cell>
          <cell r="H528">
            <v>17</v>
          </cell>
          <cell r="I528">
            <v>8</v>
          </cell>
          <cell r="J528">
            <v>0</v>
          </cell>
          <cell r="K528">
            <v>4.5</v>
          </cell>
          <cell r="L528">
            <v>5.5</v>
          </cell>
          <cell r="M528">
            <v>13</v>
          </cell>
        </row>
        <row r="529">
          <cell r="F529" t="str">
            <v>LafayetteFTPR5</v>
          </cell>
          <cell r="G529">
            <v>16</v>
          </cell>
          <cell r="H529">
            <v>15</v>
          </cell>
          <cell r="I529">
            <v>8</v>
          </cell>
          <cell r="J529">
            <v>0</v>
          </cell>
          <cell r="K529">
            <v>6.5</v>
          </cell>
          <cell r="L529">
            <v>6</v>
          </cell>
          <cell r="M529">
            <v>12.782499999999999</v>
          </cell>
        </row>
        <row r="530">
          <cell r="F530" t="str">
            <v>LafayetteFTSCH</v>
          </cell>
          <cell r="G530">
            <v>16</v>
          </cell>
          <cell r="H530">
            <v>15</v>
          </cell>
          <cell r="I530">
            <v>8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F531" t="str">
            <v>LafayetteFTSPCR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40</v>
          </cell>
          <cell r="L531">
            <v>36</v>
          </cell>
          <cell r="M531">
            <v>35</v>
          </cell>
        </row>
        <row r="532">
          <cell r="F532" t="str">
            <v>LafayettePTINF</v>
          </cell>
          <cell r="G532">
            <v>18</v>
          </cell>
          <cell r="H532">
            <v>15.75</v>
          </cell>
          <cell r="I532">
            <v>6</v>
          </cell>
          <cell r="J532">
            <v>0</v>
          </cell>
          <cell r="K532">
            <v>17</v>
          </cell>
          <cell r="L532">
            <v>13.25</v>
          </cell>
          <cell r="M532">
            <v>21</v>
          </cell>
        </row>
        <row r="533">
          <cell r="F533" t="str">
            <v>LafayettePT2YR</v>
          </cell>
          <cell r="G533">
            <v>14.25</v>
          </cell>
          <cell r="H533">
            <v>13.5</v>
          </cell>
          <cell r="I533">
            <v>6</v>
          </cell>
          <cell r="J533">
            <v>0</v>
          </cell>
          <cell r="K533">
            <v>11.25</v>
          </cell>
          <cell r="L533">
            <v>7.75</v>
          </cell>
          <cell r="M533">
            <v>15.25</v>
          </cell>
        </row>
        <row r="534">
          <cell r="F534" t="str">
            <v>LafayettePTTOD</v>
          </cell>
          <cell r="G534">
            <v>16.5</v>
          </cell>
          <cell r="H534">
            <v>15</v>
          </cell>
          <cell r="I534">
            <v>6</v>
          </cell>
          <cell r="J534">
            <v>0</v>
          </cell>
          <cell r="K534">
            <v>9.8499999999999979</v>
          </cell>
          <cell r="L534">
            <v>6.25</v>
          </cell>
          <cell r="M534">
            <v>15.25</v>
          </cell>
        </row>
        <row r="535">
          <cell r="F535" t="str">
            <v>LafayettePTPR3</v>
          </cell>
          <cell r="G535">
            <v>12.75</v>
          </cell>
          <cell r="H535">
            <v>12</v>
          </cell>
          <cell r="I535">
            <v>6</v>
          </cell>
          <cell r="J535">
            <v>0</v>
          </cell>
          <cell r="K535">
            <v>7.5</v>
          </cell>
          <cell r="L535">
            <v>6</v>
          </cell>
          <cell r="M535">
            <v>11.25</v>
          </cell>
        </row>
        <row r="536">
          <cell r="F536" t="str">
            <v>LafayettePTPR4</v>
          </cell>
          <cell r="G536">
            <v>12.75</v>
          </cell>
          <cell r="H536">
            <v>12</v>
          </cell>
          <cell r="I536">
            <v>6</v>
          </cell>
          <cell r="J536">
            <v>0</v>
          </cell>
          <cell r="K536">
            <v>6.75</v>
          </cell>
          <cell r="L536">
            <v>5.25</v>
          </cell>
          <cell r="M536">
            <v>10.5</v>
          </cell>
        </row>
        <row r="537">
          <cell r="F537" t="str">
            <v>LafayettePTPR5</v>
          </cell>
          <cell r="G537">
            <v>12</v>
          </cell>
          <cell r="H537">
            <v>11.25</v>
          </cell>
          <cell r="I537">
            <v>6</v>
          </cell>
          <cell r="J537">
            <v>0</v>
          </cell>
          <cell r="K537">
            <v>6.75</v>
          </cell>
          <cell r="L537">
            <v>5.25</v>
          </cell>
          <cell r="M537">
            <v>10.5</v>
          </cell>
        </row>
        <row r="538">
          <cell r="F538" t="str">
            <v>LafayettePTSCH</v>
          </cell>
          <cell r="G538">
            <v>12</v>
          </cell>
          <cell r="H538">
            <v>11.25</v>
          </cell>
          <cell r="I538">
            <v>6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F539" t="str">
            <v>LafayettePTSPCR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35</v>
          </cell>
          <cell r="L539">
            <v>29</v>
          </cell>
          <cell r="M539">
            <v>27</v>
          </cell>
        </row>
        <row r="540">
          <cell r="F540" t="str">
            <v>LakeFTINF</v>
          </cell>
          <cell r="G540">
            <v>22.5</v>
          </cell>
          <cell r="H540">
            <v>22.5</v>
          </cell>
          <cell r="I540">
            <v>16</v>
          </cell>
          <cell r="J540">
            <v>0</v>
          </cell>
          <cell r="K540">
            <v>12.5</v>
          </cell>
          <cell r="L540">
            <v>13.5</v>
          </cell>
          <cell r="M540">
            <v>19</v>
          </cell>
        </row>
        <row r="541">
          <cell r="F541" t="str">
            <v>LakeFT2YR</v>
          </cell>
          <cell r="G541">
            <v>19.5</v>
          </cell>
          <cell r="H541">
            <v>19.5</v>
          </cell>
          <cell r="I541">
            <v>15</v>
          </cell>
          <cell r="J541">
            <v>0</v>
          </cell>
          <cell r="K541">
            <v>7.6999999999999993</v>
          </cell>
          <cell r="L541">
            <v>6.8499999999999979</v>
          </cell>
          <cell r="M541">
            <v>10.5</v>
          </cell>
        </row>
        <row r="542">
          <cell r="F542" t="str">
            <v>LakeFTTOD</v>
          </cell>
          <cell r="G542">
            <v>19.5</v>
          </cell>
          <cell r="H542">
            <v>19.5</v>
          </cell>
          <cell r="I542">
            <v>15</v>
          </cell>
          <cell r="J542">
            <v>0</v>
          </cell>
          <cell r="K542">
            <v>8.5500000000000007</v>
          </cell>
          <cell r="L542">
            <v>7.6999999999999993</v>
          </cell>
          <cell r="M542">
            <v>12.2</v>
          </cell>
        </row>
        <row r="543">
          <cell r="F543" t="str">
            <v>LakeFTPR3</v>
          </cell>
          <cell r="G543">
            <v>16.5</v>
          </cell>
          <cell r="H543">
            <v>16.5</v>
          </cell>
          <cell r="I543">
            <v>13</v>
          </cell>
          <cell r="J543">
            <v>0</v>
          </cell>
          <cell r="K543">
            <v>6.75</v>
          </cell>
          <cell r="L543">
            <v>6</v>
          </cell>
          <cell r="M543">
            <v>9.5</v>
          </cell>
        </row>
        <row r="544">
          <cell r="F544" t="str">
            <v>LakeFTPR4</v>
          </cell>
          <cell r="G544">
            <v>16.5</v>
          </cell>
          <cell r="H544">
            <v>16.5</v>
          </cell>
          <cell r="I544">
            <v>13</v>
          </cell>
          <cell r="J544">
            <v>0</v>
          </cell>
          <cell r="K544">
            <v>6</v>
          </cell>
          <cell r="L544">
            <v>6</v>
          </cell>
          <cell r="M544">
            <v>8</v>
          </cell>
        </row>
        <row r="545">
          <cell r="F545" t="str">
            <v>LakeFTPR5</v>
          </cell>
          <cell r="G545">
            <v>16.5</v>
          </cell>
          <cell r="H545">
            <v>16.5</v>
          </cell>
          <cell r="I545">
            <v>13</v>
          </cell>
          <cell r="J545">
            <v>0</v>
          </cell>
          <cell r="K545">
            <v>6</v>
          </cell>
          <cell r="L545">
            <v>4.5</v>
          </cell>
          <cell r="M545">
            <v>7.7824999999999989</v>
          </cell>
        </row>
        <row r="546">
          <cell r="F546" t="str">
            <v>LakeFTSCH</v>
          </cell>
          <cell r="G546">
            <v>8.31</v>
          </cell>
          <cell r="H546">
            <v>7.69</v>
          </cell>
          <cell r="I546">
            <v>5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F547" t="str">
            <v>LakeFTSPCR</v>
          </cell>
          <cell r="G547">
            <v>22.5</v>
          </cell>
          <cell r="H547">
            <v>22.5</v>
          </cell>
          <cell r="I547">
            <v>16</v>
          </cell>
          <cell r="J547">
            <v>0</v>
          </cell>
          <cell r="K547">
            <v>12.5</v>
          </cell>
          <cell r="L547">
            <v>13.5</v>
          </cell>
          <cell r="M547">
            <v>19</v>
          </cell>
        </row>
        <row r="548">
          <cell r="F548" t="str">
            <v>LakePTINF</v>
          </cell>
          <cell r="G548">
            <v>18.5</v>
          </cell>
          <cell r="H548">
            <v>18.5</v>
          </cell>
          <cell r="I548">
            <v>12</v>
          </cell>
          <cell r="J548">
            <v>0</v>
          </cell>
          <cell r="K548">
            <v>14.5</v>
          </cell>
          <cell r="L548">
            <v>10.5</v>
          </cell>
          <cell r="M548">
            <v>15</v>
          </cell>
        </row>
        <row r="549">
          <cell r="F549" t="str">
            <v>LakePT2YR</v>
          </cell>
          <cell r="G549">
            <v>15.5</v>
          </cell>
          <cell r="H549">
            <v>15.5</v>
          </cell>
          <cell r="I549">
            <v>11</v>
          </cell>
          <cell r="J549">
            <v>0</v>
          </cell>
          <cell r="K549">
            <v>10</v>
          </cell>
          <cell r="L549">
            <v>5.75</v>
          </cell>
          <cell r="M549">
            <v>10.25</v>
          </cell>
        </row>
        <row r="550">
          <cell r="F550" t="str">
            <v>LakePTTOD</v>
          </cell>
          <cell r="G550">
            <v>15.5</v>
          </cell>
          <cell r="H550">
            <v>15.5</v>
          </cell>
          <cell r="I550">
            <v>11</v>
          </cell>
          <cell r="J550">
            <v>0</v>
          </cell>
          <cell r="K550">
            <v>10</v>
          </cell>
          <cell r="L550">
            <v>5.75</v>
          </cell>
          <cell r="M550">
            <v>10.25</v>
          </cell>
        </row>
        <row r="551">
          <cell r="F551" t="str">
            <v>LakePTPR3</v>
          </cell>
          <cell r="G551">
            <v>12.5</v>
          </cell>
          <cell r="H551">
            <v>12.5</v>
          </cell>
          <cell r="I551">
            <v>9</v>
          </cell>
          <cell r="J551">
            <v>0</v>
          </cell>
          <cell r="K551">
            <v>8.5</v>
          </cell>
          <cell r="L551">
            <v>5.5</v>
          </cell>
          <cell r="M551">
            <v>8.25</v>
          </cell>
        </row>
        <row r="552">
          <cell r="F552" t="str">
            <v>LakePTPR4</v>
          </cell>
          <cell r="G552">
            <v>12.5</v>
          </cell>
          <cell r="H552">
            <v>12.5</v>
          </cell>
          <cell r="I552">
            <v>9</v>
          </cell>
          <cell r="J552">
            <v>0</v>
          </cell>
          <cell r="K552">
            <v>8.5</v>
          </cell>
          <cell r="L552">
            <v>4.75</v>
          </cell>
          <cell r="M552">
            <v>7.5</v>
          </cell>
        </row>
        <row r="553">
          <cell r="F553" t="str">
            <v>LakePTPR5</v>
          </cell>
          <cell r="G553">
            <v>12.5</v>
          </cell>
          <cell r="H553">
            <v>12.5</v>
          </cell>
          <cell r="I553">
            <v>9</v>
          </cell>
          <cell r="J553">
            <v>0</v>
          </cell>
          <cell r="K553">
            <v>8.5</v>
          </cell>
          <cell r="L553">
            <v>4</v>
          </cell>
          <cell r="M553">
            <v>7.5</v>
          </cell>
        </row>
        <row r="554">
          <cell r="F554" t="str">
            <v>LakePTSCH</v>
          </cell>
          <cell r="G554">
            <v>5.4</v>
          </cell>
          <cell r="H554">
            <v>5</v>
          </cell>
          <cell r="I554">
            <v>5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F555" t="str">
            <v>LakePTSPCR</v>
          </cell>
          <cell r="G555">
            <v>18.5</v>
          </cell>
          <cell r="H555">
            <v>18.5</v>
          </cell>
          <cell r="I555">
            <v>12</v>
          </cell>
          <cell r="J555">
            <v>0</v>
          </cell>
          <cell r="K555">
            <v>14.5</v>
          </cell>
          <cell r="L555">
            <v>10.5</v>
          </cell>
          <cell r="M555">
            <v>15</v>
          </cell>
        </row>
        <row r="556">
          <cell r="F556" t="str">
            <v>LeeFTINF</v>
          </cell>
          <cell r="G556">
            <v>28.84</v>
          </cell>
          <cell r="H556">
            <v>25.75</v>
          </cell>
          <cell r="I556">
            <v>24</v>
          </cell>
          <cell r="J556">
            <v>0</v>
          </cell>
          <cell r="K556">
            <v>11.16</v>
          </cell>
          <cell r="L556">
            <v>6.25</v>
          </cell>
          <cell r="M556">
            <v>8</v>
          </cell>
        </row>
        <row r="557">
          <cell r="F557" t="str">
            <v>LeeFT2YR</v>
          </cell>
          <cell r="G557">
            <v>23.28</v>
          </cell>
          <cell r="H557">
            <v>20.6</v>
          </cell>
          <cell r="I557">
            <v>19</v>
          </cell>
          <cell r="J557">
            <v>0</v>
          </cell>
          <cell r="K557">
            <v>3.9199999999999982</v>
          </cell>
          <cell r="L557">
            <v>4.8999999999999986</v>
          </cell>
          <cell r="M557">
            <v>6.5</v>
          </cell>
        </row>
        <row r="558">
          <cell r="F558" t="str">
            <v>LeeFTTOD</v>
          </cell>
          <cell r="G558">
            <v>26.79</v>
          </cell>
          <cell r="H558">
            <v>23.69</v>
          </cell>
          <cell r="I558">
            <v>20</v>
          </cell>
          <cell r="J558">
            <v>0</v>
          </cell>
          <cell r="K558">
            <v>2.1099999999999994</v>
          </cell>
          <cell r="L558">
            <v>1.8099999999999987</v>
          </cell>
          <cell r="M558">
            <v>5.5</v>
          </cell>
        </row>
        <row r="559">
          <cell r="F559" t="str">
            <v>LeeFTPR3</v>
          </cell>
          <cell r="G559">
            <v>21.63</v>
          </cell>
          <cell r="H559">
            <v>20.6</v>
          </cell>
          <cell r="I559">
            <v>18</v>
          </cell>
          <cell r="J559">
            <v>0</v>
          </cell>
          <cell r="K559">
            <v>0</v>
          </cell>
          <cell r="L559">
            <v>0.39999999999999858</v>
          </cell>
          <cell r="M559">
            <v>3</v>
          </cell>
        </row>
        <row r="560">
          <cell r="F560" t="str">
            <v>LeeFTPR4</v>
          </cell>
          <cell r="G560">
            <v>21.01</v>
          </cell>
          <cell r="H560">
            <v>20.6</v>
          </cell>
          <cell r="I560">
            <v>17</v>
          </cell>
          <cell r="J560">
            <v>0</v>
          </cell>
          <cell r="K560">
            <v>0</v>
          </cell>
          <cell r="L560">
            <v>0</v>
          </cell>
          <cell r="M560">
            <v>2.5</v>
          </cell>
        </row>
        <row r="561">
          <cell r="F561" t="str">
            <v>LeeFTPR5</v>
          </cell>
          <cell r="G561">
            <v>21.01</v>
          </cell>
          <cell r="H561">
            <v>20.6</v>
          </cell>
          <cell r="I561">
            <v>17</v>
          </cell>
          <cell r="J561">
            <v>0</v>
          </cell>
          <cell r="K561">
            <v>0</v>
          </cell>
          <cell r="L561">
            <v>0</v>
          </cell>
          <cell r="M561">
            <v>1.75</v>
          </cell>
        </row>
        <row r="562">
          <cell r="F562" t="str">
            <v>LeeFTSCH</v>
          </cell>
          <cell r="G562">
            <v>18.75</v>
          </cell>
          <cell r="H562">
            <v>18.54</v>
          </cell>
          <cell r="I562">
            <v>16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F563" t="str">
            <v>LeeFTSPCR</v>
          </cell>
          <cell r="G563">
            <v>28.84</v>
          </cell>
          <cell r="H563">
            <v>25.75</v>
          </cell>
          <cell r="I563">
            <v>24</v>
          </cell>
          <cell r="J563">
            <v>0</v>
          </cell>
          <cell r="K563">
            <v>11.16</v>
          </cell>
          <cell r="L563">
            <v>6.25</v>
          </cell>
          <cell r="M563">
            <v>8</v>
          </cell>
        </row>
        <row r="564">
          <cell r="F564" t="str">
            <v>LeePTINF</v>
          </cell>
          <cell r="G564">
            <v>21.63</v>
          </cell>
          <cell r="H564">
            <v>19.309999999999999</v>
          </cell>
          <cell r="I564">
            <v>18</v>
          </cell>
          <cell r="J564">
            <v>0</v>
          </cell>
          <cell r="K564">
            <v>14.370000000000001</v>
          </cell>
          <cell r="L564">
            <v>9.6900000000000013</v>
          </cell>
          <cell r="M564">
            <v>8</v>
          </cell>
        </row>
        <row r="565">
          <cell r="F565" t="str">
            <v>LeePT2YR</v>
          </cell>
          <cell r="G565">
            <v>17.46</v>
          </cell>
          <cell r="H565">
            <v>15.45</v>
          </cell>
          <cell r="I565">
            <v>14.25</v>
          </cell>
          <cell r="J565">
            <v>0</v>
          </cell>
          <cell r="K565">
            <v>8.0399999999999991</v>
          </cell>
          <cell r="L565">
            <v>6.6499999999999986</v>
          </cell>
          <cell r="M565">
            <v>5.3000000000000007</v>
          </cell>
        </row>
        <row r="566">
          <cell r="F566" t="str">
            <v>LeePTTOD</v>
          </cell>
          <cell r="G566">
            <v>20.09</v>
          </cell>
          <cell r="H566">
            <v>17.77</v>
          </cell>
          <cell r="I566">
            <v>15</v>
          </cell>
          <cell r="J566">
            <v>0</v>
          </cell>
          <cell r="K566">
            <v>7.1099999999999994</v>
          </cell>
          <cell r="L566">
            <v>5.18</v>
          </cell>
          <cell r="M566">
            <v>6.25</v>
          </cell>
        </row>
        <row r="567">
          <cell r="F567" t="str">
            <v>LeePTPR3</v>
          </cell>
          <cell r="G567">
            <v>16.22</v>
          </cell>
          <cell r="H567">
            <v>15.45</v>
          </cell>
          <cell r="I567">
            <v>13.5</v>
          </cell>
          <cell r="J567">
            <v>0</v>
          </cell>
          <cell r="K567">
            <v>3.2800000000000011</v>
          </cell>
          <cell r="L567">
            <v>3.3000000000000007</v>
          </cell>
          <cell r="M567">
            <v>1.5</v>
          </cell>
        </row>
        <row r="568">
          <cell r="F568" t="str">
            <v>LeePTPR4</v>
          </cell>
          <cell r="G568">
            <v>15.76</v>
          </cell>
          <cell r="H568">
            <v>15.45</v>
          </cell>
          <cell r="I568">
            <v>12.75</v>
          </cell>
          <cell r="J568">
            <v>0</v>
          </cell>
          <cell r="K568">
            <v>2.99</v>
          </cell>
          <cell r="L568">
            <v>1.8000000000000007</v>
          </cell>
          <cell r="M568">
            <v>2.25</v>
          </cell>
        </row>
        <row r="569">
          <cell r="F569" t="str">
            <v>LeePTPR5</v>
          </cell>
          <cell r="G569">
            <v>15.76</v>
          </cell>
          <cell r="H569">
            <v>15.45</v>
          </cell>
          <cell r="I569">
            <v>12.75</v>
          </cell>
          <cell r="J569">
            <v>0</v>
          </cell>
          <cell r="K569">
            <v>2.99</v>
          </cell>
          <cell r="L569">
            <v>0.30000000000000071</v>
          </cell>
          <cell r="M569">
            <v>0.75</v>
          </cell>
        </row>
        <row r="570">
          <cell r="F570" t="str">
            <v>LeePTSCH</v>
          </cell>
          <cell r="G570">
            <v>14.06</v>
          </cell>
          <cell r="H570">
            <v>13.91</v>
          </cell>
          <cell r="I570">
            <v>12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F571" t="str">
            <v>LeePTSPCR</v>
          </cell>
          <cell r="G571">
            <v>21.63</v>
          </cell>
          <cell r="H571">
            <v>19.309999999999999</v>
          </cell>
          <cell r="I571">
            <v>18</v>
          </cell>
          <cell r="J571">
            <v>0</v>
          </cell>
          <cell r="K571">
            <v>14.370000000000001</v>
          </cell>
          <cell r="L571">
            <v>9.6900000000000013</v>
          </cell>
          <cell r="M571">
            <v>8</v>
          </cell>
        </row>
        <row r="572">
          <cell r="F572" t="str">
            <v>LeonFTINF</v>
          </cell>
          <cell r="G572">
            <v>24.2</v>
          </cell>
          <cell r="H572">
            <v>24.2</v>
          </cell>
          <cell r="I572">
            <v>22.2</v>
          </cell>
          <cell r="J572">
            <v>0</v>
          </cell>
          <cell r="K572">
            <v>11.8</v>
          </cell>
          <cell r="L572">
            <v>11.8</v>
          </cell>
          <cell r="M572">
            <v>7.8000000000000007</v>
          </cell>
        </row>
        <row r="573">
          <cell r="F573" t="str">
            <v>LeonFT2YR</v>
          </cell>
          <cell r="G573">
            <v>19.8</v>
          </cell>
          <cell r="H573">
            <v>20</v>
          </cell>
          <cell r="I573">
            <v>20</v>
          </cell>
          <cell r="J573">
            <v>0</v>
          </cell>
          <cell r="K573">
            <v>6.7710000000000008</v>
          </cell>
          <cell r="L573">
            <v>6.3499999999999979</v>
          </cell>
          <cell r="M573">
            <v>3.375</v>
          </cell>
        </row>
        <row r="574">
          <cell r="F574" t="str">
            <v>LeonFTTOD</v>
          </cell>
          <cell r="G574">
            <v>20.6</v>
          </cell>
          <cell r="H574">
            <v>20.6</v>
          </cell>
          <cell r="I574">
            <v>20</v>
          </cell>
          <cell r="J574">
            <v>0</v>
          </cell>
          <cell r="K574">
            <v>7.0249999999999986</v>
          </cell>
          <cell r="L574">
            <v>6.5999999999999979</v>
          </cell>
          <cell r="M574">
            <v>4.4375</v>
          </cell>
        </row>
        <row r="575">
          <cell r="F575" t="str">
            <v>LeonFTPR3</v>
          </cell>
          <cell r="G575">
            <v>17</v>
          </cell>
          <cell r="H575">
            <v>20</v>
          </cell>
          <cell r="I575">
            <v>20</v>
          </cell>
          <cell r="J575">
            <v>0</v>
          </cell>
          <cell r="K575">
            <v>5.5</v>
          </cell>
          <cell r="L575">
            <v>2.5</v>
          </cell>
          <cell r="M575">
            <v>0</v>
          </cell>
        </row>
        <row r="576">
          <cell r="F576" t="str">
            <v>LeonFTPR4</v>
          </cell>
          <cell r="G576">
            <v>16</v>
          </cell>
          <cell r="H576">
            <v>20</v>
          </cell>
          <cell r="I576">
            <v>20</v>
          </cell>
          <cell r="J576">
            <v>0</v>
          </cell>
          <cell r="K576">
            <v>6.3125</v>
          </cell>
          <cell r="L576">
            <v>2.5</v>
          </cell>
          <cell r="M576">
            <v>0</v>
          </cell>
        </row>
        <row r="577">
          <cell r="F577" t="str">
            <v>LeonFTPR5</v>
          </cell>
          <cell r="G577">
            <v>16</v>
          </cell>
          <cell r="H577">
            <v>20</v>
          </cell>
          <cell r="I577">
            <v>20</v>
          </cell>
          <cell r="J577">
            <v>0</v>
          </cell>
          <cell r="K577">
            <v>6.5</v>
          </cell>
          <cell r="L577">
            <v>1</v>
          </cell>
          <cell r="M577">
            <v>0</v>
          </cell>
        </row>
        <row r="578">
          <cell r="F578" t="str">
            <v>LeonFTSCH</v>
          </cell>
          <cell r="G578">
            <v>15.4</v>
          </cell>
          <cell r="H578">
            <v>16.399999999999999</v>
          </cell>
          <cell r="I578">
            <v>16.399999999999999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F579" t="str">
            <v>LeonFTSPCR</v>
          </cell>
          <cell r="G579">
            <v>24.2</v>
          </cell>
          <cell r="H579">
            <v>24.2</v>
          </cell>
          <cell r="I579">
            <v>22.2</v>
          </cell>
          <cell r="J579">
            <v>0</v>
          </cell>
          <cell r="K579">
            <v>11.8</v>
          </cell>
          <cell r="L579">
            <v>11.8</v>
          </cell>
          <cell r="M579">
            <v>7.8000000000000007</v>
          </cell>
        </row>
        <row r="580">
          <cell r="F580" t="str">
            <v>LeonPTINF</v>
          </cell>
          <cell r="G580">
            <v>17.399999999999999</v>
          </cell>
          <cell r="H580">
            <v>17.399999999999999</v>
          </cell>
          <cell r="I580">
            <v>17.399999999999999</v>
          </cell>
          <cell r="J580">
            <v>0</v>
          </cell>
          <cell r="K580">
            <v>15.200000000000003</v>
          </cell>
          <cell r="L580">
            <v>11.600000000000001</v>
          </cell>
          <cell r="M580">
            <v>4.6000000000000014</v>
          </cell>
        </row>
        <row r="581">
          <cell r="F581" t="str">
            <v>LeonPT2YR</v>
          </cell>
          <cell r="G581">
            <v>14.6</v>
          </cell>
          <cell r="H581">
            <v>15</v>
          </cell>
          <cell r="I581">
            <v>15</v>
          </cell>
          <cell r="J581">
            <v>0</v>
          </cell>
          <cell r="K581">
            <v>8.5794999999999977</v>
          </cell>
          <cell r="L581">
            <v>6.25</v>
          </cell>
          <cell r="M581">
            <v>2</v>
          </cell>
        </row>
        <row r="582">
          <cell r="F582" t="str">
            <v>LeonPTTOD</v>
          </cell>
          <cell r="G582">
            <v>15.2</v>
          </cell>
          <cell r="H582">
            <v>15</v>
          </cell>
          <cell r="I582">
            <v>15</v>
          </cell>
          <cell r="J582">
            <v>0</v>
          </cell>
          <cell r="K582">
            <v>9.9175000000000004</v>
          </cell>
          <cell r="L582">
            <v>6.25</v>
          </cell>
          <cell r="M582">
            <v>2</v>
          </cell>
        </row>
        <row r="583">
          <cell r="F583" t="str">
            <v>LeonPTPR3</v>
          </cell>
          <cell r="G583">
            <v>12</v>
          </cell>
          <cell r="H583">
            <v>15</v>
          </cell>
          <cell r="I583">
            <v>15</v>
          </cell>
          <cell r="J583">
            <v>0</v>
          </cell>
          <cell r="K583">
            <v>8.25</v>
          </cell>
          <cell r="L583">
            <v>3</v>
          </cell>
          <cell r="M583">
            <v>0</v>
          </cell>
        </row>
        <row r="584">
          <cell r="F584" t="str">
            <v>LeonPTPR4</v>
          </cell>
          <cell r="G584">
            <v>12</v>
          </cell>
          <cell r="H584">
            <v>15</v>
          </cell>
          <cell r="I584">
            <v>15</v>
          </cell>
          <cell r="J584">
            <v>0</v>
          </cell>
          <cell r="K584">
            <v>7.6875</v>
          </cell>
          <cell r="L584">
            <v>2.25</v>
          </cell>
          <cell r="M584">
            <v>0</v>
          </cell>
        </row>
        <row r="585">
          <cell r="F585" t="str">
            <v>LeonPTPR5</v>
          </cell>
          <cell r="G585">
            <v>12</v>
          </cell>
          <cell r="H585">
            <v>15</v>
          </cell>
          <cell r="I585">
            <v>15</v>
          </cell>
          <cell r="J585">
            <v>0</v>
          </cell>
          <cell r="K585">
            <v>7.125</v>
          </cell>
          <cell r="L585">
            <v>1.5</v>
          </cell>
          <cell r="M585">
            <v>0</v>
          </cell>
        </row>
        <row r="586">
          <cell r="F586" t="str">
            <v>LeonPTSCH</v>
          </cell>
          <cell r="G586">
            <v>11.4</v>
          </cell>
          <cell r="H586">
            <v>12.2</v>
          </cell>
          <cell r="I586">
            <v>12.2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F587" t="str">
            <v>LeonPTSPCR</v>
          </cell>
          <cell r="G587">
            <v>17.399999999999999</v>
          </cell>
          <cell r="H587">
            <v>17.399999999999999</v>
          </cell>
          <cell r="I587">
            <v>17.399999999999999</v>
          </cell>
          <cell r="J587">
            <v>0</v>
          </cell>
          <cell r="K587">
            <v>15.200000000000003</v>
          </cell>
          <cell r="L587">
            <v>11.600000000000001</v>
          </cell>
          <cell r="M587">
            <v>4.6000000000000014</v>
          </cell>
        </row>
        <row r="588">
          <cell r="F588" t="str">
            <v>LevyFTINF</v>
          </cell>
          <cell r="G588">
            <v>26.75</v>
          </cell>
          <cell r="H588">
            <v>20.75</v>
          </cell>
          <cell r="I588">
            <v>16.75</v>
          </cell>
          <cell r="J588">
            <v>0</v>
          </cell>
          <cell r="K588">
            <v>6.25</v>
          </cell>
          <cell r="L588">
            <v>15.25</v>
          </cell>
          <cell r="M588">
            <v>18.25</v>
          </cell>
        </row>
        <row r="589">
          <cell r="F589" t="str">
            <v>LevyFT2YR</v>
          </cell>
          <cell r="G589">
            <v>21.65</v>
          </cell>
          <cell r="H589">
            <v>19.25</v>
          </cell>
          <cell r="I589">
            <v>16.25</v>
          </cell>
          <cell r="J589">
            <v>0</v>
          </cell>
          <cell r="K589">
            <v>0</v>
          </cell>
          <cell r="L589">
            <v>7.0999999999999979</v>
          </cell>
          <cell r="M589">
            <v>9.25</v>
          </cell>
        </row>
        <row r="590">
          <cell r="F590" t="str">
            <v>LevyFTTOD</v>
          </cell>
          <cell r="G590">
            <v>21.89</v>
          </cell>
          <cell r="H590">
            <v>19.489999999999998</v>
          </cell>
          <cell r="I590">
            <v>16.489999999999998</v>
          </cell>
          <cell r="J590">
            <v>0</v>
          </cell>
          <cell r="K590">
            <v>2.759999999999998</v>
          </cell>
          <cell r="L590">
            <v>7.7100000000000009</v>
          </cell>
          <cell r="M590">
            <v>10.71</v>
          </cell>
        </row>
        <row r="591">
          <cell r="F591" t="str">
            <v>LevyFTPR3</v>
          </cell>
          <cell r="G591">
            <v>18.989999999999998</v>
          </cell>
          <cell r="H591">
            <v>17.989999999999998</v>
          </cell>
          <cell r="I591">
            <v>15.99</v>
          </cell>
          <cell r="J591">
            <v>0</v>
          </cell>
          <cell r="K591">
            <v>0</v>
          </cell>
          <cell r="L591">
            <v>4.5100000000000016</v>
          </cell>
          <cell r="M591">
            <v>6.51</v>
          </cell>
        </row>
        <row r="592">
          <cell r="F592" t="str">
            <v>LevyFTPR4</v>
          </cell>
          <cell r="G592">
            <v>15.75</v>
          </cell>
          <cell r="H592">
            <v>17.75</v>
          </cell>
          <cell r="I592">
            <v>15.75</v>
          </cell>
          <cell r="J592">
            <v>0</v>
          </cell>
          <cell r="K592">
            <v>0</v>
          </cell>
          <cell r="L592">
            <v>4.75</v>
          </cell>
          <cell r="M592">
            <v>5.25</v>
          </cell>
        </row>
        <row r="593">
          <cell r="F593" t="str">
            <v>LevyFTPR5</v>
          </cell>
          <cell r="G593">
            <v>15.49</v>
          </cell>
          <cell r="H593">
            <v>17.489999999999998</v>
          </cell>
          <cell r="I593">
            <v>15.49</v>
          </cell>
          <cell r="J593">
            <v>0</v>
          </cell>
          <cell r="K593">
            <v>0</v>
          </cell>
          <cell r="L593">
            <v>3.5100000000000016</v>
          </cell>
          <cell r="M593">
            <v>5.2924999999999986</v>
          </cell>
        </row>
        <row r="594">
          <cell r="F594" t="str">
            <v>LevyFTSCH</v>
          </cell>
          <cell r="G594">
            <v>12.28</v>
          </cell>
          <cell r="H594">
            <v>9.15</v>
          </cell>
          <cell r="I594">
            <v>5.35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F595" t="str">
            <v>LevyFTSPCR</v>
          </cell>
          <cell r="G595">
            <v>32.1</v>
          </cell>
          <cell r="H595">
            <v>32.1</v>
          </cell>
          <cell r="I595">
            <v>32.1</v>
          </cell>
          <cell r="J595">
            <v>0</v>
          </cell>
          <cell r="K595">
            <v>7.5</v>
          </cell>
          <cell r="L595">
            <v>23.591566265060241</v>
          </cell>
          <cell r="M595">
            <v>34.974626865671645</v>
          </cell>
        </row>
        <row r="596">
          <cell r="F596" t="str">
            <v>LevyPTINF</v>
          </cell>
          <cell r="G596">
            <v>20.059999999999999</v>
          </cell>
          <cell r="H596">
            <v>15.56</v>
          </cell>
          <cell r="I596">
            <v>12.56</v>
          </cell>
          <cell r="J596">
            <v>0</v>
          </cell>
          <cell r="K596">
            <v>12.940000000000001</v>
          </cell>
          <cell r="L596">
            <v>13.44</v>
          </cell>
          <cell r="M596">
            <v>14.44</v>
          </cell>
        </row>
        <row r="597">
          <cell r="F597" t="str">
            <v>LevyPT2YR</v>
          </cell>
          <cell r="G597">
            <v>16.239999999999998</v>
          </cell>
          <cell r="H597">
            <v>14.44</v>
          </cell>
          <cell r="I597">
            <v>12.19</v>
          </cell>
          <cell r="J597">
            <v>0</v>
          </cell>
          <cell r="K597">
            <v>0.42000000000000171</v>
          </cell>
          <cell r="L597">
            <v>6.8100000000000005</v>
          </cell>
          <cell r="M597">
            <v>9.06</v>
          </cell>
        </row>
        <row r="598">
          <cell r="F598" t="str">
            <v>LevyPTTOD</v>
          </cell>
          <cell r="G598">
            <v>16.420000000000002</v>
          </cell>
          <cell r="H598">
            <v>14.62</v>
          </cell>
          <cell r="I598">
            <v>12.37</v>
          </cell>
          <cell r="J598">
            <v>0</v>
          </cell>
          <cell r="K598">
            <v>0.57999999999999829</v>
          </cell>
          <cell r="L598">
            <v>6.6300000000000008</v>
          </cell>
          <cell r="M598">
            <v>8.8800000000000008</v>
          </cell>
        </row>
        <row r="599">
          <cell r="F599" t="str">
            <v>LevyPTPR3</v>
          </cell>
          <cell r="G599">
            <v>14.24</v>
          </cell>
          <cell r="H599">
            <v>13.49</v>
          </cell>
          <cell r="I599">
            <v>11.99</v>
          </cell>
          <cell r="J599">
            <v>0</v>
          </cell>
          <cell r="K599">
            <v>9.9999999999997868E-3</v>
          </cell>
          <cell r="L599">
            <v>4.51</v>
          </cell>
          <cell r="M599">
            <v>5.26</v>
          </cell>
        </row>
        <row r="600">
          <cell r="F600" t="str">
            <v>LevyPTPR4</v>
          </cell>
          <cell r="G600">
            <v>11.81</v>
          </cell>
          <cell r="H600">
            <v>13.32</v>
          </cell>
          <cell r="I600">
            <v>11.81</v>
          </cell>
          <cell r="J600">
            <v>0</v>
          </cell>
          <cell r="K600">
            <v>2.4399999999999995</v>
          </cell>
          <cell r="L600">
            <v>3.9299999999999997</v>
          </cell>
          <cell r="M600">
            <v>4.6899999999999995</v>
          </cell>
        </row>
        <row r="601">
          <cell r="F601" t="str">
            <v>LevyPTPR5</v>
          </cell>
          <cell r="G601">
            <v>11.62</v>
          </cell>
          <cell r="H601">
            <v>13.12</v>
          </cell>
          <cell r="I601">
            <v>11.62</v>
          </cell>
          <cell r="J601">
            <v>0</v>
          </cell>
          <cell r="K601">
            <v>2.6300000000000008</v>
          </cell>
          <cell r="L601">
            <v>3.3800000000000008</v>
          </cell>
          <cell r="M601">
            <v>4.8800000000000008</v>
          </cell>
        </row>
        <row r="602">
          <cell r="F602" t="str">
            <v>LevyPTSCH</v>
          </cell>
          <cell r="G602">
            <v>9.2200000000000006</v>
          </cell>
          <cell r="H602">
            <v>6.87</v>
          </cell>
          <cell r="I602">
            <v>4.0199999999999996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</row>
        <row r="603">
          <cell r="F603" t="str">
            <v>LevyPTSPCR</v>
          </cell>
          <cell r="G603">
            <v>24.08</v>
          </cell>
          <cell r="H603">
            <v>24.08</v>
          </cell>
          <cell r="I603">
            <v>24.08</v>
          </cell>
          <cell r="J603">
            <v>0</v>
          </cell>
          <cell r="K603">
            <v>15.533160518444667</v>
          </cell>
          <cell r="L603">
            <v>20.799177377892025</v>
          </cell>
          <cell r="M603">
            <v>27.684331210191079</v>
          </cell>
        </row>
        <row r="604">
          <cell r="F604" t="str">
            <v>LibertyFTINF</v>
          </cell>
          <cell r="G604">
            <v>24.2</v>
          </cell>
          <cell r="H604">
            <v>24.2</v>
          </cell>
          <cell r="I604">
            <v>22.2</v>
          </cell>
          <cell r="J604">
            <v>0</v>
          </cell>
          <cell r="K604">
            <v>15.8</v>
          </cell>
          <cell r="L604">
            <v>11.8</v>
          </cell>
          <cell r="M604">
            <v>12.8</v>
          </cell>
        </row>
        <row r="605">
          <cell r="F605" t="str">
            <v>LibertyFT2YR</v>
          </cell>
          <cell r="G605">
            <v>19.8</v>
          </cell>
          <cell r="H605">
            <v>20</v>
          </cell>
          <cell r="I605">
            <v>20</v>
          </cell>
          <cell r="J605">
            <v>0</v>
          </cell>
          <cell r="K605">
            <v>9.0999999999999979</v>
          </cell>
          <cell r="L605">
            <v>6.3499999999999979</v>
          </cell>
          <cell r="M605">
            <v>5.5</v>
          </cell>
        </row>
        <row r="606">
          <cell r="F606" t="str">
            <v>LibertyFTTOD</v>
          </cell>
          <cell r="G606">
            <v>20.6</v>
          </cell>
          <cell r="H606">
            <v>20.6</v>
          </cell>
          <cell r="I606">
            <v>20</v>
          </cell>
          <cell r="J606">
            <v>0</v>
          </cell>
          <cell r="K606">
            <v>10.807500000000001</v>
          </cell>
          <cell r="L606">
            <v>6.5999999999999979</v>
          </cell>
          <cell r="M606">
            <v>7.1999999999999993</v>
          </cell>
        </row>
        <row r="607">
          <cell r="F607" t="str">
            <v>LibertyFTPR3</v>
          </cell>
          <cell r="G607">
            <v>17</v>
          </cell>
          <cell r="H607">
            <v>20</v>
          </cell>
          <cell r="I607">
            <v>20</v>
          </cell>
          <cell r="J607">
            <v>0</v>
          </cell>
          <cell r="K607">
            <v>7.2999999999999972</v>
          </cell>
          <cell r="L607">
            <v>2.5</v>
          </cell>
          <cell r="M607">
            <v>2.5</v>
          </cell>
        </row>
        <row r="608">
          <cell r="F608" t="str">
            <v>LibertyFTPR4</v>
          </cell>
          <cell r="G608">
            <v>16</v>
          </cell>
          <cell r="H608">
            <v>20</v>
          </cell>
          <cell r="I608">
            <v>20</v>
          </cell>
          <cell r="J608">
            <v>0</v>
          </cell>
          <cell r="K608">
            <v>6.5</v>
          </cell>
          <cell r="L608">
            <v>2.5</v>
          </cell>
          <cell r="M608">
            <v>1</v>
          </cell>
        </row>
        <row r="609">
          <cell r="F609" t="str">
            <v>LibertyFTPR5</v>
          </cell>
          <cell r="G609">
            <v>16</v>
          </cell>
          <cell r="H609">
            <v>20</v>
          </cell>
          <cell r="I609">
            <v>20</v>
          </cell>
          <cell r="J609">
            <v>0</v>
          </cell>
          <cell r="K609">
            <v>6.5</v>
          </cell>
          <cell r="L609">
            <v>1</v>
          </cell>
          <cell r="M609">
            <v>0.78249999999999886</v>
          </cell>
        </row>
        <row r="610">
          <cell r="F610" t="str">
            <v>LibertyFTSCH</v>
          </cell>
          <cell r="G610">
            <v>15.4</v>
          </cell>
          <cell r="H610">
            <v>16.399999999999999</v>
          </cell>
          <cell r="I610">
            <v>16.399999999999999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F611" t="str">
            <v>LibertyFTSPCR</v>
          </cell>
          <cell r="G611">
            <v>24.2</v>
          </cell>
          <cell r="H611">
            <v>24.2</v>
          </cell>
          <cell r="I611">
            <v>22.2</v>
          </cell>
          <cell r="J611">
            <v>0</v>
          </cell>
          <cell r="K611">
            <v>15.8</v>
          </cell>
          <cell r="L611">
            <v>11.8</v>
          </cell>
          <cell r="M611">
            <v>12.8</v>
          </cell>
        </row>
        <row r="612">
          <cell r="F612" t="str">
            <v>LibertyPTINF</v>
          </cell>
          <cell r="G612">
            <v>17.399999999999999</v>
          </cell>
          <cell r="H612">
            <v>17.399999999999999</v>
          </cell>
          <cell r="I612">
            <v>17.399999999999999</v>
          </cell>
          <cell r="J612">
            <v>0</v>
          </cell>
          <cell r="K612">
            <v>17.600000000000001</v>
          </cell>
          <cell r="L612">
            <v>11.600000000000001</v>
          </cell>
          <cell r="M612">
            <v>9.6000000000000014</v>
          </cell>
        </row>
        <row r="613">
          <cell r="F613" t="str">
            <v>LibertyPT2YR</v>
          </cell>
          <cell r="G613">
            <v>14.6</v>
          </cell>
          <cell r="H613">
            <v>15</v>
          </cell>
          <cell r="I613">
            <v>15</v>
          </cell>
          <cell r="J613">
            <v>0</v>
          </cell>
          <cell r="K613">
            <v>10.9</v>
          </cell>
          <cell r="L613">
            <v>6.25</v>
          </cell>
          <cell r="M613">
            <v>6.25</v>
          </cell>
        </row>
        <row r="614">
          <cell r="F614" t="str">
            <v>LibertyPTTOD</v>
          </cell>
          <cell r="G614">
            <v>15.2</v>
          </cell>
          <cell r="H614">
            <v>15</v>
          </cell>
          <cell r="I614">
            <v>15</v>
          </cell>
          <cell r="J614">
            <v>0</v>
          </cell>
          <cell r="K614">
            <v>11.149999999999999</v>
          </cell>
          <cell r="L614">
            <v>6.25</v>
          </cell>
          <cell r="M614">
            <v>6.25</v>
          </cell>
        </row>
        <row r="615">
          <cell r="F615" t="str">
            <v>LibertyPTPR3</v>
          </cell>
          <cell r="G615">
            <v>12</v>
          </cell>
          <cell r="H615">
            <v>15</v>
          </cell>
          <cell r="I615">
            <v>15</v>
          </cell>
          <cell r="J615">
            <v>0</v>
          </cell>
          <cell r="K615">
            <v>8.25</v>
          </cell>
          <cell r="L615">
            <v>3</v>
          </cell>
          <cell r="M615">
            <v>2.25</v>
          </cell>
        </row>
        <row r="616">
          <cell r="F616" t="str">
            <v>LibertyPTPR4</v>
          </cell>
          <cell r="G616">
            <v>12</v>
          </cell>
          <cell r="H616">
            <v>15</v>
          </cell>
          <cell r="I616">
            <v>15</v>
          </cell>
          <cell r="J616">
            <v>0</v>
          </cell>
          <cell r="K616">
            <v>7.5</v>
          </cell>
          <cell r="L616">
            <v>2.25</v>
          </cell>
          <cell r="M616">
            <v>1.5</v>
          </cell>
        </row>
        <row r="617">
          <cell r="F617" t="str">
            <v>LibertyPTPR5</v>
          </cell>
          <cell r="G617">
            <v>12</v>
          </cell>
          <cell r="H617">
            <v>15</v>
          </cell>
          <cell r="I617">
            <v>15</v>
          </cell>
          <cell r="J617">
            <v>0</v>
          </cell>
          <cell r="K617">
            <v>6.75</v>
          </cell>
          <cell r="L617">
            <v>1.5</v>
          </cell>
          <cell r="M617">
            <v>1.5</v>
          </cell>
        </row>
        <row r="618">
          <cell r="F618" t="str">
            <v>LibertyPTSCH</v>
          </cell>
          <cell r="G618">
            <v>11.4</v>
          </cell>
          <cell r="H618">
            <v>12.2</v>
          </cell>
          <cell r="I618">
            <v>12.2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F619" t="str">
            <v>LibertyPTSPCR</v>
          </cell>
          <cell r="G619">
            <v>17.399999999999999</v>
          </cell>
          <cell r="H619">
            <v>17.399999999999999</v>
          </cell>
          <cell r="I619">
            <v>17.399999999999999</v>
          </cell>
          <cell r="J619">
            <v>0</v>
          </cell>
          <cell r="K619">
            <v>17.600000000000001</v>
          </cell>
          <cell r="L619">
            <v>11.600000000000001</v>
          </cell>
          <cell r="M619">
            <v>9.6000000000000014</v>
          </cell>
        </row>
        <row r="620">
          <cell r="F620" t="str">
            <v>MadisonFTINF</v>
          </cell>
          <cell r="G620">
            <v>24.2</v>
          </cell>
          <cell r="H620">
            <v>24.2</v>
          </cell>
          <cell r="I620">
            <v>22.2</v>
          </cell>
          <cell r="J620">
            <v>0</v>
          </cell>
          <cell r="K620">
            <v>3.8000000000000007</v>
          </cell>
          <cell r="L620">
            <v>11.8</v>
          </cell>
          <cell r="M620">
            <v>2.8000000000000007</v>
          </cell>
        </row>
        <row r="621">
          <cell r="F621" t="str">
            <v>MadisonFT2YR</v>
          </cell>
          <cell r="G621">
            <v>19.8</v>
          </cell>
          <cell r="H621">
            <v>20</v>
          </cell>
          <cell r="I621">
            <v>20</v>
          </cell>
          <cell r="J621">
            <v>0</v>
          </cell>
          <cell r="K621">
            <v>0.59999999999999787</v>
          </cell>
          <cell r="L621">
            <v>6.3499999999999979</v>
          </cell>
          <cell r="M621">
            <v>0</v>
          </cell>
        </row>
        <row r="622">
          <cell r="F622" t="str">
            <v>MadisonFTTOD</v>
          </cell>
          <cell r="G622">
            <v>20.6</v>
          </cell>
          <cell r="H622">
            <v>20.6</v>
          </cell>
          <cell r="I622">
            <v>20</v>
          </cell>
          <cell r="J622">
            <v>0</v>
          </cell>
          <cell r="K622">
            <v>0.64999999999999858</v>
          </cell>
          <cell r="L622">
            <v>6.5999999999999979</v>
          </cell>
          <cell r="M622">
            <v>1.25</v>
          </cell>
        </row>
        <row r="623">
          <cell r="F623" t="str">
            <v>MadisonFTPR3</v>
          </cell>
          <cell r="G623">
            <v>17</v>
          </cell>
          <cell r="H623">
            <v>20</v>
          </cell>
          <cell r="I623">
            <v>20</v>
          </cell>
          <cell r="J623">
            <v>0</v>
          </cell>
          <cell r="K623">
            <v>1.75</v>
          </cell>
          <cell r="L623">
            <v>2.5</v>
          </cell>
          <cell r="M623">
            <v>0</v>
          </cell>
        </row>
        <row r="624">
          <cell r="F624" t="str">
            <v>MadisonFTPR4</v>
          </cell>
          <cell r="G624">
            <v>16</v>
          </cell>
          <cell r="H624">
            <v>20</v>
          </cell>
          <cell r="I624">
            <v>20</v>
          </cell>
          <cell r="J624">
            <v>0</v>
          </cell>
          <cell r="K624">
            <v>2.75</v>
          </cell>
          <cell r="L624">
            <v>2.5</v>
          </cell>
          <cell r="M624">
            <v>0</v>
          </cell>
        </row>
        <row r="625">
          <cell r="F625" t="str">
            <v>MadisonFTPR5</v>
          </cell>
          <cell r="G625">
            <v>16</v>
          </cell>
          <cell r="H625">
            <v>20</v>
          </cell>
          <cell r="I625">
            <v>20</v>
          </cell>
          <cell r="J625">
            <v>0</v>
          </cell>
          <cell r="K625">
            <v>2.75</v>
          </cell>
          <cell r="L625">
            <v>1</v>
          </cell>
          <cell r="M625">
            <v>0</v>
          </cell>
        </row>
        <row r="626">
          <cell r="F626" t="str">
            <v>MadisonFTSCH</v>
          </cell>
          <cell r="G626">
            <v>15.4</v>
          </cell>
          <cell r="H626">
            <v>16.399999999999999</v>
          </cell>
          <cell r="I626">
            <v>16.399999999999999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</row>
        <row r="627">
          <cell r="F627" t="str">
            <v>MadisonFTSPCR</v>
          </cell>
          <cell r="G627">
            <v>24.2</v>
          </cell>
          <cell r="H627">
            <v>24.2</v>
          </cell>
          <cell r="I627">
            <v>22.2</v>
          </cell>
          <cell r="J627">
            <v>0</v>
          </cell>
          <cell r="K627">
            <v>3.8000000000000007</v>
          </cell>
          <cell r="L627">
            <v>11.8</v>
          </cell>
          <cell r="M627">
            <v>2.8000000000000007</v>
          </cell>
        </row>
        <row r="628">
          <cell r="F628" t="str">
            <v>MadisonPTINF</v>
          </cell>
          <cell r="G628">
            <v>17.399999999999999</v>
          </cell>
          <cell r="H628">
            <v>17.399999999999999</v>
          </cell>
          <cell r="I628">
            <v>17.399999999999999</v>
          </cell>
          <cell r="J628">
            <v>0</v>
          </cell>
          <cell r="K628">
            <v>9.6000000000000014</v>
          </cell>
          <cell r="L628">
            <v>11.600000000000001</v>
          </cell>
          <cell r="M628">
            <v>4.6000000000000014</v>
          </cell>
        </row>
        <row r="629">
          <cell r="F629" t="str">
            <v>MadisonPT2YR</v>
          </cell>
          <cell r="G629">
            <v>14.6</v>
          </cell>
          <cell r="H629">
            <v>15</v>
          </cell>
          <cell r="I629">
            <v>15</v>
          </cell>
          <cell r="J629">
            <v>0</v>
          </cell>
          <cell r="K629">
            <v>7.4999999999999982</v>
          </cell>
          <cell r="L629">
            <v>6.25</v>
          </cell>
          <cell r="M629">
            <v>2</v>
          </cell>
        </row>
        <row r="630">
          <cell r="F630" t="str">
            <v>MadisonPTTOD</v>
          </cell>
          <cell r="G630">
            <v>15.2</v>
          </cell>
          <cell r="H630">
            <v>15</v>
          </cell>
          <cell r="I630">
            <v>15</v>
          </cell>
          <cell r="J630">
            <v>0</v>
          </cell>
          <cell r="K630">
            <v>6.8999999999999986</v>
          </cell>
          <cell r="L630">
            <v>6.25</v>
          </cell>
          <cell r="M630">
            <v>3.6999999999999993</v>
          </cell>
        </row>
        <row r="631">
          <cell r="F631" t="str">
            <v>MadisonPTPR3</v>
          </cell>
          <cell r="G631">
            <v>12</v>
          </cell>
          <cell r="H631">
            <v>15</v>
          </cell>
          <cell r="I631">
            <v>15</v>
          </cell>
          <cell r="J631">
            <v>0</v>
          </cell>
          <cell r="K631">
            <v>6.75</v>
          </cell>
          <cell r="L631">
            <v>3</v>
          </cell>
          <cell r="M631">
            <v>0</v>
          </cell>
        </row>
        <row r="632">
          <cell r="F632" t="str">
            <v>MadisonPTPR4</v>
          </cell>
          <cell r="G632">
            <v>12</v>
          </cell>
          <cell r="H632">
            <v>15</v>
          </cell>
          <cell r="I632">
            <v>15</v>
          </cell>
          <cell r="J632">
            <v>0</v>
          </cell>
          <cell r="K632">
            <v>6.75</v>
          </cell>
          <cell r="L632">
            <v>2.25</v>
          </cell>
          <cell r="M632">
            <v>0</v>
          </cell>
        </row>
        <row r="633">
          <cell r="F633" t="str">
            <v>MadisonPTPR5</v>
          </cell>
          <cell r="G633">
            <v>12</v>
          </cell>
          <cell r="H633">
            <v>15</v>
          </cell>
          <cell r="I633">
            <v>15</v>
          </cell>
          <cell r="J633">
            <v>0</v>
          </cell>
          <cell r="K633">
            <v>6.75</v>
          </cell>
          <cell r="L633">
            <v>1.5</v>
          </cell>
          <cell r="M633">
            <v>0</v>
          </cell>
        </row>
        <row r="634">
          <cell r="F634" t="str">
            <v>MadisonPTSCH</v>
          </cell>
          <cell r="G634">
            <v>11.4</v>
          </cell>
          <cell r="H634">
            <v>12.2</v>
          </cell>
          <cell r="I634">
            <v>12.2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F635" t="str">
            <v>MadisonPTSPCR</v>
          </cell>
          <cell r="G635">
            <v>17.399999999999999</v>
          </cell>
          <cell r="H635">
            <v>17.399999999999999</v>
          </cell>
          <cell r="I635">
            <v>17.399999999999999</v>
          </cell>
          <cell r="J635">
            <v>0</v>
          </cell>
          <cell r="K635">
            <v>9.6000000000000014</v>
          </cell>
          <cell r="L635">
            <v>11.600000000000001</v>
          </cell>
          <cell r="M635">
            <v>4.6000000000000014</v>
          </cell>
        </row>
        <row r="636">
          <cell r="F636" t="str">
            <v>ManateeFTINF</v>
          </cell>
          <cell r="G636">
            <v>29.98</v>
          </cell>
          <cell r="H636">
            <v>24.98</v>
          </cell>
          <cell r="I636">
            <v>0</v>
          </cell>
          <cell r="J636">
            <v>0</v>
          </cell>
          <cell r="K636">
            <v>10.02</v>
          </cell>
          <cell r="L636">
            <v>11.02</v>
          </cell>
          <cell r="M636">
            <v>35</v>
          </cell>
        </row>
        <row r="637">
          <cell r="F637" t="str">
            <v>ManateeFT2YR</v>
          </cell>
          <cell r="G637">
            <v>23.23</v>
          </cell>
          <cell r="H637">
            <v>23.74</v>
          </cell>
          <cell r="I637">
            <v>0</v>
          </cell>
          <cell r="J637">
            <v>0</v>
          </cell>
          <cell r="K637">
            <v>4.82</v>
          </cell>
          <cell r="L637">
            <v>3.4600000000000009</v>
          </cell>
          <cell r="M637">
            <v>27.2</v>
          </cell>
        </row>
        <row r="638">
          <cell r="F638" t="str">
            <v>ManateeFTTOD</v>
          </cell>
          <cell r="G638">
            <v>24.98</v>
          </cell>
          <cell r="H638">
            <v>23.74</v>
          </cell>
          <cell r="I638">
            <v>0</v>
          </cell>
          <cell r="J638">
            <v>0</v>
          </cell>
          <cell r="K638">
            <v>5.6199999999999974</v>
          </cell>
          <cell r="L638">
            <v>3.4600000000000009</v>
          </cell>
          <cell r="M638">
            <v>27.2</v>
          </cell>
        </row>
        <row r="639">
          <cell r="F639" t="str">
            <v>ManateeFTPR3</v>
          </cell>
          <cell r="G639">
            <v>21.24</v>
          </cell>
          <cell r="H639">
            <v>22.48</v>
          </cell>
          <cell r="I639">
            <v>0</v>
          </cell>
          <cell r="J639">
            <v>0</v>
          </cell>
          <cell r="K639">
            <v>2.7600000000000016</v>
          </cell>
          <cell r="L639">
            <v>1.5199999999999996</v>
          </cell>
          <cell r="M639">
            <v>24</v>
          </cell>
        </row>
        <row r="640">
          <cell r="F640" t="str">
            <v>ManateeFTPR4</v>
          </cell>
          <cell r="G640">
            <v>20.62</v>
          </cell>
          <cell r="H640">
            <v>21.83</v>
          </cell>
          <cell r="I640">
            <v>0</v>
          </cell>
          <cell r="J640">
            <v>0</v>
          </cell>
          <cell r="K640">
            <v>1.879999999999999</v>
          </cell>
          <cell r="L640">
            <v>0.67000000000000171</v>
          </cell>
          <cell r="M640">
            <v>21.75</v>
          </cell>
        </row>
        <row r="641">
          <cell r="F641" t="str">
            <v>ManateeFTPR5</v>
          </cell>
          <cell r="G641">
            <v>20.62</v>
          </cell>
          <cell r="H641">
            <v>21.83</v>
          </cell>
          <cell r="I641">
            <v>0</v>
          </cell>
          <cell r="J641">
            <v>0</v>
          </cell>
          <cell r="K641">
            <v>0.37999999999999901</v>
          </cell>
          <cell r="L641">
            <v>0</v>
          </cell>
          <cell r="M641">
            <v>21.75</v>
          </cell>
        </row>
        <row r="642">
          <cell r="F642" t="str">
            <v>ManateeFTSCH</v>
          </cell>
          <cell r="G642">
            <v>19.399999999999999</v>
          </cell>
          <cell r="H642">
            <v>19.89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F643" t="str">
            <v>ManateeFTSPCR</v>
          </cell>
          <cell r="G643">
            <v>29.98</v>
          </cell>
          <cell r="H643">
            <v>24.98</v>
          </cell>
          <cell r="I643">
            <v>0</v>
          </cell>
          <cell r="J643">
            <v>0</v>
          </cell>
          <cell r="K643">
            <v>10.02</v>
          </cell>
          <cell r="L643">
            <v>11.02</v>
          </cell>
          <cell r="M643">
            <v>35</v>
          </cell>
        </row>
        <row r="644">
          <cell r="F644" t="str">
            <v>ManateePTINF</v>
          </cell>
          <cell r="G644">
            <v>22.48</v>
          </cell>
          <cell r="H644">
            <v>18.73</v>
          </cell>
          <cell r="I644">
            <v>0</v>
          </cell>
          <cell r="J644">
            <v>0</v>
          </cell>
          <cell r="K644">
            <v>17.52</v>
          </cell>
          <cell r="L644">
            <v>16.27</v>
          </cell>
          <cell r="M644">
            <v>35</v>
          </cell>
        </row>
        <row r="645">
          <cell r="F645" t="str">
            <v>ManateePT2YR</v>
          </cell>
          <cell r="G645">
            <v>17.420000000000002</v>
          </cell>
          <cell r="H645">
            <v>17.809999999999999</v>
          </cell>
          <cell r="I645">
            <v>0</v>
          </cell>
          <cell r="J645">
            <v>0</v>
          </cell>
          <cell r="K645">
            <v>8.59</v>
          </cell>
          <cell r="L645">
            <v>9.39</v>
          </cell>
          <cell r="M645">
            <v>27.2</v>
          </cell>
        </row>
        <row r="646">
          <cell r="F646" t="str">
            <v>ManateePTTOD</v>
          </cell>
          <cell r="G646">
            <v>18.73</v>
          </cell>
          <cell r="H646">
            <v>17.809999999999999</v>
          </cell>
          <cell r="I646">
            <v>0</v>
          </cell>
          <cell r="J646">
            <v>0</v>
          </cell>
          <cell r="K646">
            <v>10.169999999999998</v>
          </cell>
          <cell r="L646">
            <v>9.39</v>
          </cell>
          <cell r="M646">
            <v>27.2</v>
          </cell>
        </row>
        <row r="647">
          <cell r="F647" t="str">
            <v>ManateePTPR3</v>
          </cell>
          <cell r="G647">
            <v>15.93</v>
          </cell>
          <cell r="H647">
            <v>16.86</v>
          </cell>
          <cell r="I647">
            <v>0</v>
          </cell>
          <cell r="J647">
            <v>0</v>
          </cell>
          <cell r="K647">
            <v>5.82</v>
          </cell>
          <cell r="L647">
            <v>7.1400000000000006</v>
          </cell>
          <cell r="M647">
            <v>24</v>
          </cell>
        </row>
        <row r="648">
          <cell r="F648" t="str">
            <v>ManateePTPR4</v>
          </cell>
          <cell r="G648">
            <v>15.52</v>
          </cell>
          <cell r="H648">
            <v>16.5</v>
          </cell>
          <cell r="I648">
            <v>0</v>
          </cell>
          <cell r="J648">
            <v>0</v>
          </cell>
          <cell r="K648">
            <v>5.48</v>
          </cell>
          <cell r="L648">
            <v>5.25</v>
          </cell>
          <cell r="M648">
            <v>21.75</v>
          </cell>
        </row>
        <row r="649">
          <cell r="F649" t="str">
            <v>ManateePTPR5</v>
          </cell>
          <cell r="G649">
            <v>15.52</v>
          </cell>
          <cell r="H649">
            <v>16.5</v>
          </cell>
          <cell r="I649">
            <v>0</v>
          </cell>
          <cell r="J649">
            <v>0</v>
          </cell>
          <cell r="K649">
            <v>3.2300000000000004</v>
          </cell>
          <cell r="L649">
            <v>5.25</v>
          </cell>
          <cell r="M649">
            <v>21.75</v>
          </cell>
        </row>
        <row r="650">
          <cell r="F650" t="str">
            <v>ManateePTSCH</v>
          </cell>
          <cell r="G650">
            <v>14.5</v>
          </cell>
          <cell r="H650">
            <v>15.04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F651" t="str">
            <v>ManateePTSPCR</v>
          </cell>
          <cell r="G651">
            <v>22.48</v>
          </cell>
          <cell r="H651">
            <v>18.73</v>
          </cell>
          <cell r="I651">
            <v>0</v>
          </cell>
          <cell r="J651">
            <v>0</v>
          </cell>
          <cell r="K651">
            <v>17.52</v>
          </cell>
          <cell r="L651">
            <v>16.27</v>
          </cell>
          <cell r="M651">
            <v>35</v>
          </cell>
        </row>
        <row r="652">
          <cell r="F652" t="str">
            <v>MarionFTINF</v>
          </cell>
          <cell r="G652">
            <v>24.15</v>
          </cell>
          <cell r="H652">
            <v>22.46</v>
          </cell>
          <cell r="I652">
            <v>16.86</v>
          </cell>
          <cell r="J652">
            <v>0</v>
          </cell>
          <cell r="K652">
            <v>10.850000000000001</v>
          </cell>
          <cell r="L652">
            <v>13.54</v>
          </cell>
          <cell r="M652">
            <v>18.14</v>
          </cell>
        </row>
        <row r="653">
          <cell r="F653" t="str">
            <v>MarionFT2YR</v>
          </cell>
          <cell r="G653">
            <v>20.32</v>
          </cell>
          <cell r="H653">
            <v>20.53</v>
          </cell>
          <cell r="I653">
            <v>15.44</v>
          </cell>
          <cell r="J653">
            <v>0</v>
          </cell>
          <cell r="K653">
            <v>4.3299999999999983</v>
          </cell>
          <cell r="L653">
            <v>5.8199999999999967</v>
          </cell>
          <cell r="M653">
            <v>8.3600000000000012</v>
          </cell>
        </row>
        <row r="654">
          <cell r="F654" t="str">
            <v>MarionFTTOD</v>
          </cell>
          <cell r="G654">
            <v>20.32</v>
          </cell>
          <cell r="H654">
            <v>20.53</v>
          </cell>
          <cell r="I654">
            <v>15.68</v>
          </cell>
          <cell r="J654">
            <v>0</v>
          </cell>
          <cell r="K654">
            <v>6.0299999999999976</v>
          </cell>
          <cell r="L654">
            <v>6.6699999999999982</v>
          </cell>
          <cell r="M654">
            <v>9.82</v>
          </cell>
        </row>
        <row r="655">
          <cell r="F655" t="str">
            <v>MarionFTPR3</v>
          </cell>
          <cell r="G655">
            <v>18.100000000000001</v>
          </cell>
          <cell r="H655">
            <v>18.48</v>
          </cell>
          <cell r="I655">
            <v>12.83</v>
          </cell>
          <cell r="J655">
            <v>0</v>
          </cell>
          <cell r="K655">
            <v>2.8999999999999986</v>
          </cell>
          <cell r="L655">
            <v>4.0199999999999996</v>
          </cell>
          <cell r="M655">
            <v>5.92</v>
          </cell>
        </row>
        <row r="656">
          <cell r="F656" t="str">
            <v>MarionFTPR4</v>
          </cell>
          <cell r="G656">
            <v>18.100000000000001</v>
          </cell>
          <cell r="H656">
            <v>18.48</v>
          </cell>
          <cell r="I656">
            <v>11.12</v>
          </cell>
          <cell r="J656">
            <v>0</v>
          </cell>
          <cell r="K656">
            <v>2.1499999999999986</v>
          </cell>
          <cell r="L656">
            <v>4.0199999999999996</v>
          </cell>
          <cell r="M656">
            <v>7.6300000000000008</v>
          </cell>
        </row>
        <row r="657">
          <cell r="F657" t="str">
            <v>MarionFTPR5</v>
          </cell>
          <cell r="G657">
            <v>18.100000000000001</v>
          </cell>
          <cell r="H657">
            <v>18.48</v>
          </cell>
          <cell r="I657">
            <v>8.74</v>
          </cell>
          <cell r="J657">
            <v>0</v>
          </cell>
          <cell r="K657">
            <v>2.1499999999999986</v>
          </cell>
          <cell r="L657">
            <v>2.5199999999999996</v>
          </cell>
          <cell r="M657">
            <v>10.01</v>
          </cell>
        </row>
        <row r="658">
          <cell r="F658" t="str">
            <v>MarionFTSCH</v>
          </cell>
          <cell r="G658">
            <v>15.63</v>
          </cell>
          <cell r="H658">
            <v>16.27</v>
          </cell>
          <cell r="I658">
            <v>8.74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F659" t="str">
            <v>MarionFTSPCR</v>
          </cell>
          <cell r="G659">
            <v>24.15</v>
          </cell>
          <cell r="H659">
            <v>22.46</v>
          </cell>
          <cell r="I659">
            <v>16.86</v>
          </cell>
          <cell r="J659">
            <v>0</v>
          </cell>
          <cell r="K659">
            <v>10.850000000000001</v>
          </cell>
          <cell r="L659">
            <v>13.54</v>
          </cell>
          <cell r="M659">
            <v>18.14</v>
          </cell>
        </row>
        <row r="660">
          <cell r="F660" t="str">
            <v>MarionPTINF</v>
          </cell>
          <cell r="G660">
            <v>17.64</v>
          </cell>
          <cell r="H660">
            <v>19.55</v>
          </cell>
          <cell r="I660">
            <v>12.87</v>
          </cell>
          <cell r="J660">
            <v>0</v>
          </cell>
          <cell r="K660">
            <v>16.36</v>
          </cell>
          <cell r="L660">
            <v>9.4499999999999993</v>
          </cell>
          <cell r="M660">
            <v>13.13</v>
          </cell>
        </row>
        <row r="661">
          <cell r="F661" t="str">
            <v>MarionPT2YR</v>
          </cell>
          <cell r="G661">
            <v>14.13</v>
          </cell>
          <cell r="H661">
            <v>17.579999999999998</v>
          </cell>
          <cell r="I661">
            <v>12.54</v>
          </cell>
          <cell r="J661">
            <v>0</v>
          </cell>
          <cell r="K661">
            <v>10.519999999999998</v>
          </cell>
          <cell r="L661">
            <v>3.6700000000000017</v>
          </cell>
          <cell r="M661">
            <v>7.18</v>
          </cell>
        </row>
        <row r="662">
          <cell r="F662" t="str">
            <v>MarionPTTOD</v>
          </cell>
          <cell r="G662">
            <v>14.13</v>
          </cell>
          <cell r="H662">
            <v>17.579999999999998</v>
          </cell>
          <cell r="I662">
            <v>12.72</v>
          </cell>
          <cell r="J662">
            <v>0</v>
          </cell>
          <cell r="K662">
            <v>11.37</v>
          </cell>
          <cell r="L662">
            <v>3.6700000000000017</v>
          </cell>
          <cell r="M662">
            <v>8.5299999999999994</v>
          </cell>
        </row>
        <row r="663">
          <cell r="F663" t="str">
            <v>MarionPTPR3</v>
          </cell>
          <cell r="G663">
            <v>13.23</v>
          </cell>
          <cell r="H663">
            <v>15.3</v>
          </cell>
          <cell r="I663">
            <v>9.86</v>
          </cell>
          <cell r="J663">
            <v>0</v>
          </cell>
          <cell r="K663">
            <v>7.02</v>
          </cell>
          <cell r="L663">
            <v>2.6999999999999993</v>
          </cell>
          <cell r="M663">
            <v>6.6400000000000006</v>
          </cell>
        </row>
        <row r="664">
          <cell r="F664" t="str">
            <v>MarionPTPR4</v>
          </cell>
          <cell r="G664">
            <v>13.23</v>
          </cell>
          <cell r="H664">
            <v>15.3</v>
          </cell>
          <cell r="I664">
            <v>8.5500000000000007</v>
          </cell>
          <cell r="J664">
            <v>0</v>
          </cell>
          <cell r="K664">
            <v>6.27</v>
          </cell>
          <cell r="L664">
            <v>1.9499999999999993</v>
          </cell>
          <cell r="M664">
            <v>6.4499999999999993</v>
          </cell>
        </row>
        <row r="665">
          <cell r="F665" t="str">
            <v>MarionPTPR5</v>
          </cell>
          <cell r="G665">
            <v>13.23</v>
          </cell>
          <cell r="H665">
            <v>15.3</v>
          </cell>
          <cell r="I665">
            <v>8.74</v>
          </cell>
          <cell r="J665">
            <v>0</v>
          </cell>
          <cell r="K665">
            <v>6.27</v>
          </cell>
          <cell r="L665">
            <v>1.1999999999999993</v>
          </cell>
          <cell r="M665">
            <v>6.26</v>
          </cell>
        </row>
        <row r="666">
          <cell r="F666" t="str">
            <v>MarionPTSCH</v>
          </cell>
          <cell r="G666">
            <v>9</v>
          </cell>
          <cell r="H666">
            <v>14.37</v>
          </cell>
          <cell r="I666">
            <v>8.74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F667" t="str">
            <v>MarionPTSPCR</v>
          </cell>
          <cell r="G667">
            <v>17.64</v>
          </cell>
          <cell r="H667">
            <v>19.55</v>
          </cell>
          <cell r="I667">
            <v>12.87</v>
          </cell>
          <cell r="J667">
            <v>0</v>
          </cell>
          <cell r="K667">
            <v>16.36</v>
          </cell>
          <cell r="L667">
            <v>9.4499999999999993</v>
          </cell>
          <cell r="M667">
            <v>13.13</v>
          </cell>
        </row>
        <row r="668">
          <cell r="F668" t="str">
            <v>MartinFTINF</v>
          </cell>
          <cell r="G668">
            <v>28</v>
          </cell>
          <cell r="H668">
            <v>27</v>
          </cell>
          <cell r="I668">
            <v>26</v>
          </cell>
          <cell r="J668">
            <v>0</v>
          </cell>
          <cell r="K668">
            <v>12.420000000000002</v>
          </cell>
          <cell r="L668">
            <v>9</v>
          </cell>
          <cell r="M668">
            <v>9</v>
          </cell>
        </row>
        <row r="669">
          <cell r="F669" t="str">
            <v>MartinFT2YR</v>
          </cell>
          <cell r="G669">
            <v>23</v>
          </cell>
          <cell r="H669">
            <v>22</v>
          </cell>
          <cell r="I669">
            <v>21</v>
          </cell>
          <cell r="J669">
            <v>0</v>
          </cell>
          <cell r="K669">
            <v>8.4075000000000024</v>
          </cell>
          <cell r="L669">
            <v>4.3499999999999979</v>
          </cell>
          <cell r="M669">
            <v>4.5</v>
          </cell>
        </row>
        <row r="670">
          <cell r="F670" t="str">
            <v>MartinFTTOD</v>
          </cell>
          <cell r="G670">
            <v>25</v>
          </cell>
          <cell r="H670">
            <v>23</v>
          </cell>
          <cell r="I670">
            <v>22</v>
          </cell>
          <cell r="J670">
            <v>0</v>
          </cell>
          <cell r="K670">
            <v>7.2999999999999972</v>
          </cell>
          <cell r="L670">
            <v>4.1999999999999993</v>
          </cell>
          <cell r="M670">
            <v>5.1999999999999993</v>
          </cell>
        </row>
        <row r="671">
          <cell r="F671" t="str">
            <v>MartinFTPR3</v>
          </cell>
          <cell r="G671">
            <v>22</v>
          </cell>
          <cell r="H671">
            <v>21</v>
          </cell>
          <cell r="I671">
            <v>20</v>
          </cell>
          <cell r="J671">
            <v>0</v>
          </cell>
          <cell r="K671">
            <v>5</v>
          </cell>
          <cell r="L671">
            <v>1.5</v>
          </cell>
          <cell r="M671">
            <v>2.5</v>
          </cell>
        </row>
        <row r="672">
          <cell r="F672" t="str">
            <v>MartinFTPR4</v>
          </cell>
          <cell r="G672">
            <v>22</v>
          </cell>
          <cell r="H672">
            <v>21</v>
          </cell>
          <cell r="I672">
            <v>20</v>
          </cell>
          <cell r="J672">
            <v>0</v>
          </cell>
          <cell r="K672">
            <v>5</v>
          </cell>
          <cell r="L672">
            <v>1.5</v>
          </cell>
          <cell r="M672">
            <v>1</v>
          </cell>
        </row>
        <row r="673">
          <cell r="F673" t="str">
            <v>MartinFTPR5</v>
          </cell>
          <cell r="G673">
            <v>22</v>
          </cell>
          <cell r="H673">
            <v>21</v>
          </cell>
          <cell r="I673">
            <v>20</v>
          </cell>
          <cell r="J673">
            <v>0</v>
          </cell>
          <cell r="K673">
            <v>5</v>
          </cell>
          <cell r="L673">
            <v>0</v>
          </cell>
          <cell r="M673">
            <v>0.78249999999999886</v>
          </cell>
        </row>
        <row r="674">
          <cell r="F674" t="str">
            <v>MartinFTSCH</v>
          </cell>
          <cell r="G674">
            <v>17.899999999999999</v>
          </cell>
          <cell r="H674">
            <v>17.899999999999999</v>
          </cell>
          <cell r="I674">
            <v>16.899999999999999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F675" t="str">
            <v>MartinFTSPCR</v>
          </cell>
          <cell r="G675">
            <v>28</v>
          </cell>
          <cell r="H675">
            <v>27</v>
          </cell>
          <cell r="I675">
            <v>26</v>
          </cell>
          <cell r="J675">
            <v>0</v>
          </cell>
          <cell r="K675">
            <v>12.420000000000002</v>
          </cell>
          <cell r="L675">
            <v>9</v>
          </cell>
          <cell r="M675">
            <v>9</v>
          </cell>
        </row>
        <row r="676">
          <cell r="F676" t="str">
            <v>MartinPTINF</v>
          </cell>
          <cell r="G676">
            <v>19.2</v>
          </cell>
          <cell r="H676">
            <v>18.600000000000001</v>
          </cell>
          <cell r="I676">
            <v>17.8</v>
          </cell>
          <cell r="J676">
            <v>0</v>
          </cell>
          <cell r="K676">
            <v>13.8</v>
          </cell>
          <cell r="L676">
            <v>10.399999999999999</v>
          </cell>
          <cell r="M676">
            <v>9.1999999999999993</v>
          </cell>
        </row>
        <row r="677">
          <cell r="F677" t="str">
            <v>MartinPT2YR</v>
          </cell>
          <cell r="G677">
            <v>16.3</v>
          </cell>
          <cell r="H677">
            <v>15.5</v>
          </cell>
          <cell r="I677">
            <v>15.1</v>
          </cell>
          <cell r="J677">
            <v>0</v>
          </cell>
          <cell r="K677">
            <v>7.5</v>
          </cell>
          <cell r="L677">
            <v>5.75</v>
          </cell>
          <cell r="M677">
            <v>6.15</v>
          </cell>
        </row>
        <row r="678">
          <cell r="F678" t="str">
            <v>MartinPTTOD</v>
          </cell>
          <cell r="G678">
            <v>17.600000000000001</v>
          </cell>
          <cell r="H678">
            <v>16</v>
          </cell>
          <cell r="I678">
            <v>15.6</v>
          </cell>
          <cell r="J678">
            <v>0</v>
          </cell>
          <cell r="K678">
            <v>8.7499999999999964</v>
          </cell>
          <cell r="L678">
            <v>5.25</v>
          </cell>
          <cell r="M678">
            <v>5.65</v>
          </cell>
        </row>
        <row r="679">
          <cell r="F679" t="str">
            <v>MartinPTPR3</v>
          </cell>
          <cell r="G679">
            <v>15.5</v>
          </cell>
          <cell r="H679">
            <v>14.5</v>
          </cell>
          <cell r="I679">
            <v>14.1</v>
          </cell>
          <cell r="J679">
            <v>0</v>
          </cell>
          <cell r="K679">
            <v>4.75</v>
          </cell>
          <cell r="L679">
            <v>3.5</v>
          </cell>
          <cell r="M679">
            <v>3.1500000000000004</v>
          </cell>
        </row>
        <row r="680">
          <cell r="F680" t="str">
            <v>MartinPTPR4</v>
          </cell>
          <cell r="G680">
            <v>15.5</v>
          </cell>
          <cell r="H680">
            <v>14.5</v>
          </cell>
          <cell r="I680">
            <v>14.1</v>
          </cell>
          <cell r="J680">
            <v>0</v>
          </cell>
          <cell r="K680">
            <v>4.75</v>
          </cell>
          <cell r="L680">
            <v>2.75</v>
          </cell>
          <cell r="M680">
            <v>2.4000000000000004</v>
          </cell>
        </row>
        <row r="681">
          <cell r="F681" t="str">
            <v>MartinPTPR5</v>
          </cell>
          <cell r="G681">
            <v>15.5</v>
          </cell>
          <cell r="H681">
            <v>14.5</v>
          </cell>
          <cell r="I681">
            <v>14.1</v>
          </cell>
          <cell r="J681">
            <v>0</v>
          </cell>
          <cell r="K681">
            <v>4.75</v>
          </cell>
          <cell r="L681">
            <v>2</v>
          </cell>
          <cell r="M681">
            <v>2.4000000000000004</v>
          </cell>
        </row>
        <row r="682">
          <cell r="F682" t="str">
            <v>MartinPTSCH</v>
          </cell>
          <cell r="G682">
            <v>8.25</v>
          </cell>
          <cell r="H682">
            <v>8.25</v>
          </cell>
          <cell r="I682">
            <v>8.25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F683" t="str">
            <v>MartinPTSPCR</v>
          </cell>
          <cell r="G683">
            <v>19.2</v>
          </cell>
          <cell r="H683">
            <v>18.600000000000001</v>
          </cell>
          <cell r="I683">
            <v>17.8</v>
          </cell>
          <cell r="J683">
            <v>0</v>
          </cell>
          <cell r="K683">
            <v>13.8</v>
          </cell>
          <cell r="L683">
            <v>10.399999999999999</v>
          </cell>
          <cell r="M683">
            <v>9.1999999999999993</v>
          </cell>
        </row>
        <row r="684">
          <cell r="F684" t="str">
            <v>Miami-DadeFTINF</v>
          </cell>
          <cell r="G684">
            <v>31.09</v>
          </cell>
          <cell r="H684">
            <v>26.83</v>
          </cell>
          <cell r="I684">
            <v>0</v>
          </cell>
          <cell r="J684">
            <v>0</v>
          </cell>
          <cell r="K684">
            <v>6.91</v>
          </cell>
          <cell r="L684">
            <v>5.1700000000000017</v>
          </cell>
          <cell r="M684">
            <v>30</v>
          </cell>
        </row>
        <row r="685">
          <cell r="F685" t="str">
            <v>Miami-DadeFT2YR</v>
          </cell>
          <cell r="G685">
            <v>26.3</v>
          </cell>
          <cell r="H685">
            <v>23.64</v>
          </cell>
          <cell r="I685">
            <v>0</v>
          </cell>
          <cell r="J685">
            <v>0</v>
          </cell>
          <cell r="K685">
            <v>2.5999999999999979</v>
          </cell>
          <cell r="L685">
            <v>1.8599999999999994</v>
          </cell>
          <cell r="M685">
            <v>22.95</v>
          </cell>
        </row>
        <row r="686">
          <cell r="F686" t="str">
            <v>Miami-DadeFTTOD</v>
          </cell>
          <cell r="G686">
            <v>27.09</v>
          </cell>
          <cell r="H686">
            <v>25.11</v>
          </cell>
          <cell r="I686">
            <v>0</v>
          </cell>
          <cell r="J686">
            <v>0</v>
          </cell>
          <cell r="K686">
            <v>2.66</v>
          </cell>
          <cell r="L686">
            <v>0.39000000000000057</v>
          </cell>
          <cell r="M686">
            <v>24.65</v>
          </cell>
        </row>
        <row r="687">
          <cell r="F687" t="str">
            <v>Miami-DadeFTPR3</v>
          </cell>
          <cell r="G687">
            <v>24.46</v>
          </cell>
          <cell r="H687">
            <v>23.16</v>
          </cell>
          <cell r="I687">
            <v>0</v>
          </cell>
          <cell r="J687">
            <v>0</v>
          </cell>
          <cell r="K687">
            <v>0.66499999999999915</v>
          </cell>
          <cell r="L687">
            <v>0</v>
          </cell>
          <cell r="M687">
            <v>19.5</v>
          </cell>
        </row>
        <row r="688">
          <cell r="F688" t="str">
            <v>Miami-DadeFTPR4</v>
          </cell>
          <cell r="G688">
            <v>24.46</v>
          </cell>
          <cell r="H688">
            <v>23.16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18.75</v>
          </cell>
        </row>
        <row r="689">
          <cell r="F689" t="str">
            <v>Miami-DadeFTPR5</v>
          </cell>
          <cell r="G689">
            <v>24.46</v>
          </cell>
          <cell r="H689">
            <v>23.16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18.75</v>
          </cell>
        </row>
        <row r="690">
          <cell r="F690" t="str">
            <v>Miami-DadeFTSCH</v>
          </cell>
          <cell r="G690">
            <v>21.64</v>
          </cell>
          <cell r="H690">
            <v>20.329999999999998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F691" t="str">
            <v>Miami-DadeFTSPCR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38</v>
          </cell>
          <cell r="L691">
            <v>32</v>
          </cell>
          <cell r="M691">
            <v>30</v>
          </cell>
        </row>
        <row r="692">
          <cell r="F692" t="str">
            <v>Miami-DadePTINF</v>
          </cell>
          <cell r="G692">
            <v>19.920000000000002</v>
          </cell>
          <cell r="H692">
            <v>18.329999999999998</v>
          </cell>
          <cell r="I692">
            <v>0</v>
          </cell>
          <cell r="J692">
            <v>0</v>
          </cell>
          <cell r="K692">
            <v>10.079999999999998</v>
          </cell>
          <cell r="L692">
            <v>5.6700000000000017</v>
          </cell>
          <cell r="M692">
            <v>24</v>
          </cell>
        </row>
        <row r="693">
          <cell r="F693" t="str">
            <v>Miami-DadePT2YR</v>
          </cell>
          <cell r="G693">
            <v>17.8</v>
          </cell>
          <cell r="H693">
            <v>16.73</v>
          </cell>
          <cell r="I693">
            <v>0</v>
          </cell>
          <cell r="J693">
            <v>0</v>
          </cell>
          <cell r="K693">
            <v>5.1499999999999986</v>
          </cell>
          <cell r="L693">
            <v>0.26999999999999957</v>
          </cell>
          <cell r="M693">
            <v>17</v>
          </cell>
        </row>
        <row r="694">
          <cell r="F694" t="str">
            <v>Miami-DadePTTOD</v>
          </cell>
          <cell r="G694">
            <v>19.13</v>
          </cell>
          <cell r="H694">
            <v>16.73</v>
          </cell>
          <cell r="I694">
            <v>0</v>
          </cell>
          <cell r="J694">
            <v>0</v>
          </cell>
          <cell r="K694">
            <v>5.52</v>
          </cell>
          <cell r="L694">
            <v>1.1199999999999974</v>
          </cell>
          <cell r="M694">
            <v>17.849999999999998</v>
          </cell>
        </row>
        <row r="695">
          <cell r="F695" t="str">
            <v>Miami-DadePTPR3</v>
          </cell>
          <cell r="G695">
            <v>17.37</v>
          </cell>
          <cell r="H695">
            <v>16.32</v>
          </cell>
          <cell r="I695">
            <v>0</v>
          </cell>
          <cell r="J695">
            <v>0</v>
          </cell>
          <cell r="K695">
            <v>2.129999999999999</v>
          </cell>
          <cell r="L695">
            <v>0</v>
          </cell>
          <cell r="M695">
            <v>15</v>
          </cell>
        </row>
        <row r="696">
          <cell r="F696" t="str">
            <v>Miami-DadePTPR4</v>
          </cell>
          <cell r="G696">
            <v>16.84</v>
          </cell>
          <cell r="H696">
            <v>16.32</v>
          </cell>
          <cell r="I696">
            <v>0</v>
          </cell>
          <cell r="J696">
            <v>0</v>
          </cell>
          <cell r="K696">
            <v>0.97250000000000014</v>
          </cell>
          <cell r="L696">
            <v>0</v>
          </cell>
          <cell r="M696">
            <v>14.25</v>
          </cell>
        </row>
        <row r="697">
          <cell r="F697" t="str">
            <v>Miami-DadePTPR5</v>
          </cell>
          <cell r="G697">
            <v>16.84</v>
          </cell>
          <cell r="H697">
            <v>16.32</v>
          </cell>
          <cell r="I697">
            <v>0</v>
          </cell>
          <cell r="J697">
            <v>0</v>
          </cell>
          <cell r="K697">
            <v>0.41000000000000014</v>
          </cell>
          <cell r="L697">
            <v>0</v>
          </cell>
          <cell r="M697">
            <v>13.5</v>
          </cell>
        </row>
        <row r="698">
          <cell r="F698" t="str">
            <v>Miami-DadePTSCH</v>
          </cell>
          <cell r="G698">
            <v>16.420000000000002</v>
          </cell>
          <cell r="H698">
            <v>15.37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F699" t="str">
            <v>Miami-DadePTSPCR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30</v>
          </cell>
          <cell r="L699">
            <v>24</v>
          </cell>
          <cell r="M699">
            <v>24</v>
          </cell>
        </row>
        <row r="700">
          <cell r="F700" t="str">
            <v>MonroeFTINF</v>
          </cell>
          <cell r="G700">
            <v>33.21</v>
          </cell>
          <cell r="H700">
            <v>33.21</v>
          </cell>
          <cell r="I700">
            <v>33.21</v>
          </cell>
          <cell r="J700">
            <v>0</v>
          </cell>
          <cell r="K700">
            <v>1.269999999999996</v>
          </cell>
          <cell r="L700">
            <v>2.7899999999999991</v>
          </cell>
          <cell r="M700">
            <v>0</v>
          </cell>
        </row>
        <row r="701">
          <cell r="F701" t="str">
            <v>MonroeFT2YR</v>
          </cell>
          <cell r="G701">
            <v>30.55</v>
          </cell>
          <cell r="H701">
            <v>30.55</v>
          </cell>
          <cell r="I701">
            <v>30.55</v>
          </cell>
          <cell r="J701">
            <v>0</v>
          </cell>
          <cell r="K701">
            <v>4.9999999999997158E-2</v>
          </cell>
          <cell r="L701">
            <v>0</v>
          </cell>
          <cell r="M701">
            <v>0</v>
          </cell>
        </row>
        <row r="702">
          <cell r="F702" t="str">
            <v>MonroeFTTOD</v>
          </cell>
          <cell r="G702">
            <v>31.88</v>
          </cell>
          <cell r="H702">
            <v>31.88</v>
          </cell>
          <cell r="I702">
            <v>31.88</v>
          </cell>
          <cell r="J702">
            <v>0</v>
          </cell>
          <cell r="K702">
            <v>2.120000000000001</v>
          </cell>
          <cell r="L702">
            <v>0</v>
          </cell>
          <cell r="M702">
            <v>0</v>
          </cell>
        </row>
        <row r="703">
          <cell r="F703" t="str">
            <v>MonroeFTPR3</v>
          </cell>
          <cell r="G703">
            <v>26.84</v>
          </cell>
          <cell r="H703">
            <v>26.84</v>
          </cell>
          <cell r="I703">
            <v>26.84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F704" t="str">
            <v>MonroeFTPR4</v>
          </cell>
          <cell r="G704">
            <v>26.84</v>
          </cell>
          <cell r="H704">
            <v>26.84</v>
          </cell>
          <cell r="I704">
            <v>26.84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F705" t="str">
            <v>MonroeFTPR5</v>
          </cell>
          <cell r="G705">
            <v>24.46</v>
          </cell>
          <cell r="H705">
            <v>24.46</v>
          </cell>
          <cell r="I705">
            <v>24.46</v>
          </cell>
          <cell r="J705">
            <v>0</v>
          </cell>
          <cell r="K705">
            <v>1.0399999999999991</v>
          </cell>
          <cell r="L705">
            <v>0</v>
          </cell>
          <cell r="M705">
            <v>0</v>
          </cell>
        </row>
        <row r="706">
          <cell r="F706" t="str">
            <v>MonroeFTSCH</v>
          </cell>
          <cell r="G706">
            <v>23.45</v>
          </cell>
          <cell r="H706">
            <v>23.45</v>
          </cell>
          <cell r="I706">
            <v>23.45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F707" t="str">
            <v>MonroeFTSPCR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34.479999999999997</v>
          </cell>
          <cell r="L707">
            <v>36</v>
          </cell>
          <cell r="M707">
            <v>33.21</v>
          </cell>
        </row>
        <row r="708">
          <cell r="F708" t="str">
            <v>MonroePTINF</v>
          </cell>
          <cell r="G708">
            <v>18.87</v>
          </cell>
          <cell r="H708">
            <v>18.87</v>
          </cell>
          <cell r="I708">
            <v>15.94</v>
          </cell>
          <cell r="J708">
            <v>0</v>
          </cell>
          <cell r="K708">
            <v>12.129999999999999</v>
          </cell>
          <cell r="L708">
            <v>10.129999999999999</v>
          </cell>
          <cell r="M708">
            <v>6.0000000000000497E-2</v>
          </cell>
        </row>
        <row r="709">
          <cell r="F709" t="str">
            <v>MonroePT2YR</v>
          </cell>
          <cell r="G709">
            <v>17.010000000000002</v>
          </cell>
          <cell r="H709">
            <v>17.010000000000002</v>
          </cell>
          <cell r="I709">
            <v>15.94</v>
          </cell>
          <cell r="J709">
            <v>0</v>
          </cell>
          <cell r="K709">
            <v>12.017499999999995</v>
          </cell>
          <cell r="L709">
            <v>4.2399999999999984</v>
          </cell>
          <cell r="M709">
            <v>5.3100000000000005</v>
          </cell>
        </row>
        <row r="710">
          <cell r="F710" t="str">
            <v>MonroePTTOD</v>
          </cell>
          <cell r="G710">
            <v>18.059999999999999</v>
          </cell>
          <cell r="H710">
            <v>18.059999999999999</v>
          </cell>
          <cell r="I710">
            <v>15.94</v>
          </cell>
          <cell r="J710">
            <v>0</v>
          </cell>
          <cell r="K710">
            <v>10.967499999999998</v>
          </cell>
          <cell r="L710">
            <v>3.1900000000000013</v>
          </cell>
          <cell r="M710">
            <v>5.3100000000000005</v>
          </cell>
        </row>
        <row r="711">
          <cell r="F711" t="str">
            <v>MonroePTPR3</v>
          </cell>
          <cell r="G711">
            <v>16.84</v>
          </cell>
          <cell r="H711">
            <v>16.84</v>
          </cell>
          <cell r="I711">
            <v>15.79</v>
          </cell>
          <cell r="J711">
            <v>0</v>
          </cell>
          <cell r="K711">
            <v>9.4250000000000007</v>
          </cell>
          <cell r="L711">
            <v>1.1600000000000001</v>
          </cell>
          <cell r="M711">
            <v>0</v>
          </cell>
        </row>
        <row r="712">
          <cell r="F712" t="str">
            <v>MonroePTPR4</v>
          </cell>
          <cell r="G712">
            <v>16.32</v>
          </cell>
          <cell r="H712">
            <v>16.32</v>
          </cell>
          <cell r="I712">
            <v>15.79</v>
          </cell>
          <cell r="J712">
            <v>0</v>
          </cell>
          <cell r="K712">
            <v>8.0549999999999997</v>
          </cell>
          <cell r="L712">
            <v>0.92999999999999972</v>
          </cell>
          <cell r="M712">
            <v>0</v>
          </cell>
        </row>
        <row r="713">
          <cell r="F713" t="str">
            <v>MonroePTPR5</v>
          </cell>
          <cell r="G713">
            <v>16.32</v>
          </cell>
          <cell r="H713">
            <v>16.32</v>
          </cell>
          <cell r="I713">
            <v>15.79</v>
          </cell>
          <cell r="J713">
            <v>0</v>
          </cell>
          <cell r="K713">
            <v>8.0549999999999997</v>
          </cell>
          <cell r="L713">
            <v>0.17999999999999972</v>
          </cell>
          <cell r="M713">
            <v>0.71000000000000085</v>
          </cell>
        </row>
        <row r="714">
          <cell r="F714" t="str">
            <v>MonroePTSCH</v>
          </cell>
          <cell r="G714">
            <v>14.33</v>
          </cell>
          <cell r="H714">
            <v>14.33</v>
          </cell>
          <cell r="I714">
            <v>14.33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F715" t="str">
            <v>MonroePTSPCR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31</v>
          </cell>
          <cell r="L715">
            <v>29</v>
          </cell>
          <cell r="M715">
            <v>16</v>
          </cell>
        </row>
        <row r="716">
          <cell r="F716" t="str">
            <v>NassauFTINF</v>
          </cell>
          <cell r="G716">
            <v>24.61</v>
          </cell>
          <cell r="H716">
            <v>23.43</v>
          </cell>
          <cell r="I716">
            <v>23.43</v>
          </cell>
          <cell r="J716">
            <v>0</v>
          </cell>
          <cell r="K716">
            <v>9.39</v>
          </cell>
          <cell r="L716">
            <v>12.57</v>
          </cell>
          <cell r="M716">
            <v>11.57</v>
          </cell>
        </row>
        <row r="717">
          <cell r="F717" t="str">
            <v>NassauFT2YR</v>
          </cell>
          <cell r="G717">
            <v>18.64</v>
          </cell>
          <cell r="H717">
            <v>17.12</v>
          </cell>
          <cell r="I717">
            <v>17.12</v>
          </cell>
          <cell r="J717">
            <v>0</v>
          </cell>
          <cell r="K717">
            <v>9.41</v>
          </cell>
          <cell r="L717">
            <v>9.2299999999999969</v>
          </cell>
          <cell r="M717">
            <v>8.379999999999999</v>
          </cell>
        </row>
        <row r="718">
          <cell r="F718" t="str">
            <v>NassauFTTOD</v>
          </cell>
          <cell r="G718">
            <v>20.329999999999998</v>
          </cell>
          <cell r="H718">
            <v>20.97</v>
          </cell>
          <cell r="I718">
            <v>20.97</v>
          </cell>
          <cell r="J718">
            <v>0</v>
          </cell>
          <cell r="K718">
            <v>7.7200000000000024</v>
          </cell>
          <cell r="L718">
            <v>6.23</v>
          </cell>
          <cell r="M718">
            <v>6.23</v>
          </cell>
        </row>
        <row r="719">
          <cell r="F719" t="str">
            <v>NassauFTPR3</v>
          </cell>
          <cell r="G719">
            <v>17.98</v>
          </cell>
          <cell r="H719">
            <v>14.98</v>
          </cell>
          <cell r="I719">
            <v>14.98</v>
          </cell>
          <cell r="J719">
            <v>0</v>
          </cell>
          <cell r="K719">
            <v>6.02</v>
          </cell>
          <cell r="L719">
            <v>7.52</v>
          </cell>
          <cell r="M719">
            <v>7.52</v>
          </cell>
        </row>
        <row r="720">
          <cell r="F720" t="str">
            <v>NassauFTPR4</v>
          </cell>
          <cell r="G720">
            <v>17.98</v>
          </cell>
          <cell r="H720">
            <v>14.98</v>
          </cell>
          <cell r="I720">
            <v>14.98</v>
          </cell>
          <cell r="J720">
            <v>0</v>
          </cell>
          <cell r="K720">
            <v>2.2699999999999996</v>
          </cell>
          <cell r="L720">
            <v>7.52</v>
          </cell>
          <cell r="M720">
            <v>6.02</v>
          </cell>
        </row>
        <row r="721">
          <cell r="F721" t="str">
            <v>NassauFTPR5</v>
          </cell>
          <cell r="G721">
            <v>17.98</v>
          </cell>
          <cell r="H721">
            <v>14.98</v>
          </cell>
          <cell r="I721">
            <v>14.98</v>
          </cell>
          <cell r="J721">
            <v>0</v>
          </cell>
          <cell r="K721">
            <v>2.2699999999999996</v>
          </cell>
          <cell r="L721">
            <v>6.02</v>
          </cell>
          <cell r="M721">
            <v>5.8024999999999984</v>
          </cell>
        </row>
        <row r="722">
          <cell r="F722" t="str">
            <v>NassauFTSCH</v>
          </cell>
          <cell r="G722">
            <v>14.12</v>
          </cell>
          <cell r="H722">
            <v>12.84</v>
          </cell>
          <cell r="I722">
            <v>12.84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F723" t="str">
            <v>NassauFTSPCR</v>
          </cell>
          <cell r="G723">
            <v>24.61</v>
          </cell>
          <cell r="H723">
            <v>23.43</v>
          </cell>
          <cell r="I723">
            <v>23.43</v>
          </cell>
          <cell r="J723">
            <v>0</v>
          </cell>
          <cell r="K723">
            <v>9.39</v>
          </cell>
          <cell r="L723">
            <v>12.57</v>
          </cell>
          <cell r="M723">
            <v>11.57</v>
          </cell>
        </row>
        <row r="724">
          <cell r="F724" t="str">
            <v>NassauPTINF</v>
          </cell>
          <cell r="G724">
            <v>16.05</v>
          </cell>
          <cell r="H724">
            <v>15.41</v>
          </cell>
          <cell r="I724">
            <v>15.41</v>
          </cell>
          <cell r="J724">
            <v>0</v>
          </cell>
          <cell r="K724">
            <v>18.95</v>
          </cell>
          <cell r="L724">
            <v>13.59</v>
          </cell>
          <cell r="M724">
            <v>11.59</v>
          </cell>
        </row>
        <row r="725">
          <cell r="F725" t="str">
            <v>NassauPT2YR</v>
          </cell>
          <cell r="G725">
            <v>13.35</v>
          </cell>
          <cell r="H725">
            <v>8.56</v>
          </cell>
          <cell r="I725">
            <v>8.56</v>
          </cell>
          <cell r="J725">
            <v>0</v>
          </cell>
          <cell r="K725">
            <v>17.819499999999998</v>
          </cell>
          <cell r="L725">
            <v>12.69</v>
          </cell>
          <cell r="M725">
            <v>12.69</v>
          </cell>
        </row>
        <row r="726">
          <cell r="F726" t="str">
            <v>NassauPTTOD</v>
          </cell>
          <cell r="G726">
            <v>15.57</v>
          </cell>
          <cell r="H726">
            <v>13.48</v>
          </cell>
          <cell r="I726">
            <v>13.48</v>
          </cell>
          <cell r="J726">
            <v>0</v>
          </cell>
          <cell r="K726">
            <v>15.599499999999999</v>
          </cell>
          <cell r="L726">
            <v>7.77</v>
          </cell>
          <cell r="M726">
            <v>7.77</v>
          </cell>
        </row>
        <row r="727">
          <cell r="F727" t="str">
            <v>NassauPTPR3</v>
          </cell>
          <cell r="G727">
            <v>11.61</v>
          </cell>
          <cell r="H727">
            <v>8.56</v>
          </cell>
          <cell r="I727">
            <v>8.56</v>
          </cell>
          <cell r="J727">
            <v>0</v>
          </cell>
          <cell r="K727">
            <v>7.8900000000000006</v>
          </cell>
          <cell r="L727">
            <v>9.44</v>
          </cell>
          <cell r="M727">
            <v>8.69</v>
          </cell>
        </row>
        <row r="728">
          <cell r="F728" t="str">
            <v>NassauPTPR4</v>
          </cell>
          <cell r="G728">
            <v>11.61</v>
          </cell>
          <cell r="H728">
            <v>8.56</v>
          </cell>
          <cell r="I728">
            <v>8.56</v>
          </cell>
          <cell r="J728">
            <v>0</v>
          </cell>
          <cell r="K728">
            <v>7.8900000000000006</v>
          </cell>
          <cell r="L728">
            <v>8.69</v>
          </cell>
          <cell r="M728">
            <v>7.9399999999999995</v>
          </cell>
        </row>
        <row r="729">
          <cell r="F729" t="str">
            <v>NassauPTPR5</v>
          </cell>
          <cell r="G729">
            <v>11.61</v>
          </cell>
          <cell r="H729">
            <v>8.56</v>
          </cell>
          <cell r="I729">
            <v>8.56</v>
          </cell>
          <cell r="J729">
            <v>0</v>
          </cell>
          <cell r="K729">
            <v>7.8900000000000006</v>
          </cell>
          <cell r="L729">
            <v>7.9399999999999995</v>
          </cell>
          <cell r="M729">
            <v>7.9399999999999995</v>
          </cell>
        </row>
        <row r="730">
          <cell r="F730" t="str">
            <v>NassauPTSCH</v>
          </cell>
          <cell r="G730">
            <v>8.56</v>
          </cell>
          <cell r="H730">
            <v>8.56</v>
          </cell>
          <cell r="I730">
            <v>8.56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</row>
        <row r="731">
          <cell r="F731" t="str">
            <v>NassauPTSPCR</v>
          </cell>
          <cell r="G731">
            <v>16.05</v>
          </cell>
          <cell r="H731">
            <v>15.41</v>
          </cell>
          <cell r="I731">
            <v>15.41</v>
          </cell>
          <cell r="J731">
            <v>0</v>
          </cell>
          <cell r="K731">
            <v>18.95</v>
          </cell>
          <cell r="L731">
            <v>13.59</v>
          </cell>
          <cell r="M731">
            <v>11.59</v>
          </cell>
        </row>
        <row r="732">
          <cell r="F732" t="str">
            <v>OkaloosaFTINF</v>
          </cell>
          <cell r="G732">
            <v>30</v>
          </cell>
          <cell r="H732">
            <v>30</v>
          </cell>
          <cell r="I732">
            <v>23.33</v>
          </cell>
          <cell r="J732">
            <v>0</v>
          </cell>
          <cell r="K732">
            <v>12</v>
          </cell>
          <cell r="L732">
            <v>6</v>
          </cell>
          <cell r="M732">
            <v>11.670000000000002</v>
          </cell>
        </row>
        <row r="733">
          <cell r="F733" t="str">
            <v>OkaloosaFT2YR</v>
          </cell>
          <cell r="G733">
            <v>24.5</v>
          </cell>
          <cell r="H733">
            <v>27.05</v>
          </cell>
          <cell r="I733">
            <v>18.809999999999999</v>
          </cell>
          <cell r="J733">
            <v>0</v>
          </cell>
          <cell r="K733">
            <v>3.5500000000000007</v>
          </cell>
          <cell r="L733">
            <v>0.14999999999999858</v>
          </cell>
          <cell r="M733">
            <v>8.39</v>
          </cell>
        </row>
        <row r="734">
          <cell r="F734" t="str">
            <v>OkaloosaFTTOD</v>
          </cell>
          <cell r="G734">
            <v>26</v>
          </cell>
          <cell r="H734">
            <v>27.05</v>
          </cell>
          <cell r="I734">
            <v>22.13</v>
          </cell>
          <cell r="J734">
            <v>0</v>
          </cell>
          <cell r="K734">
            <v>3.75</v>
          </cell>
          <cell r="L734">
            <v>0.14999999999999858</v>
          </cell>
          <cell r="M734">
            <v>5.07</v>
          </cell>
        </row>
        <row r="735">
          <cell r="F735" t="str">
            <v>OkaloosaFTPR3</v>
          </cell>
          <cell r="G735">
            <v>24</v>
          </cell>
          <cell r="H735">
            <v>23.25</v>
          </cell>
          <cell r="I735">
            <v>21.01</v>
          </cell>
          <cell r="J735">
            <v>0</v>
          </cell>
          <cell r="K735">
            <v>0</v>
          </cell>
          <cell r="L735">
            <v>0.75</v>
          </cell>
          <cell r="M735">
            <v>2.9899999999999984</v>
          </cell>
        </row>
        <row r="736">
          <cell r="F736" t="str">
            <v>OkaloosaFTPR4</v>
          </cell>
          <cell r="G736">
            <v>24</v>
          </cell>
          <cell r="H736">
            <v>23.25</v>
          </cell>
          <cell r="I736">
            <v>21.01</v>
          </cell>
          <cell r="J736">
            <v>0</v>
          </cell>
          <cell r="K736">
            <v>0</v>
          </cell>
          <cell r="L736">
            <v>0</v>
          </cell>
          <cell r="M736">
            <v>1.4899999999999984</v>
          </cell>
        </row>
        <row r="737">
          <cell r="F737" t="str">
            <v>OkaloosaFTPR5</v>
          </cell>
          <cell r="G737">
            <v>24</v>
          </cell>
          <cell r="H737">
            <v>23.25</v>
          </cell>
          <cell r="I737">
            <v>21.01</v>
          </cell>
          <cell r="J737">
            <v>0</v>
          </cell>
          <cell r="K737">
            <v>0</v>
          </cell>
          <cell r="L737">
            <v>0</v>
          </cell>
          <cell r="M737">
            <v>1.4899999999999984</v>
          </cell>
        </row>
        <row r="738">
          <cell r="F738" t="str">
            <v>OkaloosaFTSCH</v>
          </cell>
          <cell r="G738">
            <v>18</v>
          </cell>
          <cell r="H738">
            <v>17</v>
          </cell>
          <cell r="I738">
            <v>15.88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F739" t="str">
            <v>OkaloosaFTSPCR</v>
          </cell>
          <cell r="G739">
            <v>35</v>
          </cell>
          <cell r="H739">
            <v>35</v>
          </cell>
          <cell r="I739">
            <v>27.3</v>
          </cell>
          <cell r="J739">
            <v>0</v>
          </cell>
          <cell r="K739">
            <v>14</v>
          </cell>
          <cell r="L739">
            <v>7</v>
          </cell>
          <cell r="M739">
            <v>13.655850835833693</v>
          </cell>
        </row>
        <row r="740">
          <cell r="F740" t="str">
            <v>OkaloosaPTINF</v>
          </cell>
          <cell r="G740">
            <v>22.5</v>
          </cell>
          <cell r="H740">
            <v>23.13</v>
          </cell>
          <cell r="I740">
            <v>16</v>
          </cell>
          <cell r="J740">
            <v>0</v>
          </cell>
          <cell r="K740">
            <v>19.5</v>
          </cell>
          <cell r="L740">
            <v>5.870000000000001</v>
          </cell>
          <cell r="M740">
            <v>12</v>
          </cell>
        </row>
        <row r="741">
          <cell r="F741" t="str">
            <v>OkaloosaPT2YR</v>
          </cell>
          <cell r="G741">
            <v>18.5</v>
          </cell>
          <cell r="H741">
            <v>21.1</v>
          </cell>
          <cell r="I741">
            <v>13.35</v>
          </cell>
          <cell r="J741">
            <v>0</v>
          </cell>
          <cell r="K741">
            <v>9.5500000000000007</v>
          </cell>
          <cell r="L741">
            <v>2.6999999999999993</v>
          </cell>
          <cell r="M741">
            <v>10.450000000000001</v>
          </cell>
        </row>
        <row r="742">
          <cell r="F742" t="str">
            <v>OkaloosaPTTOD</v>
          </cell>
          <cell r="G742">
            <v>19.5</v>
          </cell>
          <cell r="H742">
            <v>21.1</v>
          </cell>
          <cell r="I742">
            <v>15</v>
          </cell>
          <cell r="J742">
            <v>0</v>
          </cell>
          <cell r="K742">
            <v>10.25</v>
          </cell>
          <cell r="L742">
            <v>2.6999999999999993</v>
          </cell>
          <cell r="M742">
            <v>8.8000000000000007</v>
          </cell>
        </row>
        <row r="743">
          <cell r="F743" t="str">
            <v>OkaloosaPTPR3</v>
          </cell>
          <cell r="G743">
            <v>18</v>
          </cell>
          <cell r="H743">
            <v>17.420000000000002</v>
          </cell>
          <cell r="I743">
            <v>13.05</v>
          </cell>
          <cell r="J743">
            <v>0</v>
          </cell>
          <cell r="K743">
            <v>3</v>
          </cell>
          <cell r="L743">
            <v>3.5799999999999983</v>
          </cell>
          <cell r="M743">
            <v>7.9499999999999993</v>
          </cell>
        </row>
        <row r="744">
          <cell r="F744" t="str">
            <v>OkaloosaPTPR4</v>
          </cell>
          <cell r="G744">
            <v>18</v>
          </cell>
          <cell r="H744">
            <v>17.420000000000002</v>
          </cell>
          <cell r="I744">
            <v>13.05</v>
          </cell>
          <cell r="J744">
            <v>0</v>
          </cell>
          <cell r="K744">
            <v>3</v>
          </cell>
          <cell r="L744">
            <v>1.3299999999999983</v>
          </cell>
          <cell r="M744">
            <v>5.6999999999999993</v>
          </cell>
        </row>
        <row r="745">
          <cell r="F745" t="str">
            <v>OkaloosaPTPR5</v>
          </cell>
          <cell r="G745">
            <v>18</v>
          </cell>
          <cell r="H745">
            <v>17.420000000000002</v>
          </cell>
          <cell r="I745">
            <v>13.05</v>
          </cell>
          <cell r="J745">
            <v>0</v>
          </cell>
          <cell r="K745">
            <v>3</v>
          </cell>
          <cell r="L745">
            <v>1.3299999999999983</v>
          </cell>
          <cell r="M745">
            <v>5.6999999999999993</v>
          </cell>
        </row>
        <row r="746">
          <cell r="F746" t="str">
            <v>OkaloosaPTSCH</v>
          </cell>
          <cell r="G746">
            <v>13.5</v>
          </cell>
          <cell r="H746">
            <v>12.75</v>
          </cell>
          <cell r="I746">
            <v>11.25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F747" t="str">
            <v>OkaloosaPTSPCR</v>
          </cell>
          <cell r="G747">
            <v>26.25</v>
          </cell>
          <cell r="H747">
            <v>26.25</v>
          </cell>
          <cell r="I747">
            <v>20.48</v>
          </cell>
          <cell r="J747">
            <v>0</v>
          </cell>
          <cell r="K747">
            <v>22.75</v>
          </cell>
          <cell r="L747">
            <v>6.6618028534370959</v>
          </cell>
          <cell r="M747">
            <v>15.36</v>
          </cell>
        </row>
        <row r="748">
          <cell r="F748" t="str">
            <v>OkeechobeeFTINF</v>
          </cell>
          <cell r="G748">
            <v>21.25</v>
          </cell>
          <cell r="H748">
            <v>19.25</v>
          </cell>
          <cell r="I748">
            <v>18.25</v>
          </cell>
          <cell r="J748">
            <v>0</v>
          </cell>
          <cell r="K748">
            <v>18.75</v>
          </cell>
          <cell r="L748">
            <v>16.75</v>
          </cell>
          <cell r="M748">
            <v>16.75</v>
          </cell>
        </row>
        <row r="749">
          <cell r="F749" t="str">
            <v>OkeechobeeFT2YR</v>
          </cell>
          <cell r="G749">
            <v>18.25</v>
          </cell>
          <cell r="H749">
            <v>17.25</v>
          </cell>
          <cell r="I749">
            <v>16.25</v>
          </cell>
          <cell r="J749">
            <v>0</v>
          </cell>
          <cell r="K749">
            <v>10.649999999999999</v>
          </cell>
          <cell r="L749">
            <v>9.0999999999999979</v>
          </cell>
          <cell r="M749">
            <v>9.25</v>
          </cell>
        </row>
        <row r="750">
          <cell r="F750" t="str">
            <v>OkeechobeeFTTOD</v>
          </cell>
          <cell r="G750">
            <v>19</v>
          </cell>
          <cell r="H750">
            <v>17</v>
          </cell>
          <cell r="I750">
            <v>16</v>
          </cell>
          <cell r="J750">
            <v>0</v>
          </cell>
          <cell r="K750">
            <v>12.407500000000002</v>
          </cell>
          <cell r="L750">
            <v>10.199999999999999</v>
          </cell>
          <cell r="M750">
            <v>11.2</v>
          </cell>
        </row>
        <row r="751">
          <cell r="F751" t="str">
            <v>OkeechobeeFTPR3</v>
          </cell>
          <cell r="G751">
            <v>17.25</v>
          </cell>
          <cell r="H751">
            <v>16.25</v>
          </cell>
          <cell r="I751">
            <v>15.25</v>
          </cell>
          <cell r="J751">
            <v>0</v>
          </cell>
          <cell r="K751">
            <v>7.0499999999999972</v>
          </cell>
          <cell r="L751">
            <v>6.25</v>
          </cell>
          <cell r="M751">
            <v>7.25</v>
          </cell>
        </row>
        <row r="752">
          <cell r="F752" t="str">
            <v>OkeechobeeFTPR4</v>
          </cell>
          <cell r="G752">
            <v>17.25</v>
          </cell>
          <cell r="H752">
            <v>16.25</v>
          </cell>
          <cell r="I752">
            <v>15.25</v>
          </cell>
          <cell r="J752">
            <v>0</v>
          </cell>
          <cell r="K752">
            <v>5.25</v>
          </cell>
          <cell r="L752">
            <v>6.25</v>
          </cell>
          <cell r="M752">
            <v>5.75</v>
          </cell>
        </row>
        <row r="753">
          <cell r="F753" t="str">
            <v>OkeechobeeFTPR5</v>
          </cell>
          <cell r="G753">
            <v>17.25</v>
          </cell>
          <cell r="H753">
            <v>16.25</v>
          </cell>
          <cell r="I753">
            <v>15.25</v>
          </cell>
          <cell r="J753">
            <v>0</v>
          </cell>
          <cell r="K753">
            <v>5.25</v>
          </cell>
          <cell r="L753">
            <v>4.75</v>
          </cell>
          <cell r="M753">
            <v>5.5324999999999989</v>
          </cell>
        </row>
        <row r="754">
          <cell r="F754" t="str">
            <v>OkeechobeeFTSCH</v>
          </cell>
          <cell r="G754">
            <v>15.9</v>
          </cell>
          <cell r="H754">
            <v>15.9</v>
          </cell>
          <cell r="I754">
            <v>14.9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</row>
        <row r="755">
          <cell r="F755" t="str">
            <v>OkeechobeeFTSPCR</v>
          </cell>
          <cell r="G755">
            <v>21.25</v>
          </cell>
          <cell r="H755">
            <v>19.25</v>
          </cell>
          <cell r="I755">
            <v>18.25</v>
          </cell>
          <cell r="J755">
            <v>0</v>
          </cell>
          <cell r="K755">
            <v>18.75</v>
          </cell>
          <cell r="L755">
            <v>16.75</v>
          </cell>
          <cell r="M755">
            <v>16.75</v>
          </cell>
        </row>
        <row r="756">
          <cell r="F756" t="str">
            <v>OkeechobeePTINF</v>
          </cell>
          <cell r="G756">
            <v>14.63</v>
          </cell>
          <cell r="H756">
            <v>13.63</v>
          </cell>
          <cell r="I756">
            <v>12.63</v>
          </cell>
          <cell r="J756">
            <v>0</v>
          </cell>
          <cell r="K756">
            <v>20.369999999999997</v>
          </cell>
          <cell r="L756">
            <v>15.37</v>
          </cell>
          <cell r="M756">
            <v>14.37</v>
          </cell>
        </row>
        <row r="757">
          <cell r="F757" t="str">
            <v>OkeechobeePT2YR</v>
          </cell>
          <cell r="G757">
            <v>13.13</v>
          </cell>
          <cell r="H757">
            <v>12.13</v>
          </cell>
          <cell r="I757">
            <v>11.13</v>
          </cell>
          <cell r="J757">
            <v>0</v>
          </cell>
          <cell r="K757">
            <v>12.37</v>
          </cell>
          <cell r="L757">
            <v>9.1199999999999992</v>
          </cell>
          <cell r="M757">
            <v>10.119999999999999</v>
          </cell>
        </row>
        <row r="758">
          <cell r="F758" t="str">
            <v>OkeechobeePTTOD</v>
          </cell>
          <cell r="G758">
            <v>14</v>
          </cell>
          <cell r="H758">
            <v>12</v>
          </cell>
          <cell r="I758">
            <v>11</v>
          </cell>
          <cell r="J758">
            <v>0</v>
          </cell>
          <cell r="K758">
            <v>12.349999999999998</v>
          </cell>
          <cell r="L758">
            <v>9.25</v>
          </cell>
          <cell r="M758">
            <v>10.25</v>
          </cell>
        </row>
        <row r="759">
          <cell r="F759" t="str">
            <v>OkeechobeePTPR3</v>
          </cell>
          <cell r="G759">
            <v>12.13</v>
          </cell>
          <cell r="H759">
            <v>11.13</v>
          </cell>
          <cell r="I759">
            <v>10.130000000000001</v>
          </cell>
          <cell r="J759">
            <v>0</v>
          </cell>
          <cell r="K759">
            <v>8.1199999999999992</v>
          </cell>
          <cell r="L759">
            <v>6.8699999999999992</v>
          </cell>
          <cell r="M759">
            <v>7.1199999999999992</v>
          </cell>
        </row>
        <row r="760">
          <cell r="F760" t="str">
            <v>OkeechobeePTPR4</v>
          </cell>
          <cell r="G760">
            <v>12.13</v>
          </cell>
          <cell r="H760">
            <v>11.13</v>
          </cell>
          <cell r="I760">
            <v>10.130000000000001</v>
          </cell>
          <cell r="J760">
            <v>0</v>
          </cell>
          <cell r="K760">
            <v>7.3699999999999992</v>
          </cell>
          <cell r="L760">
            <v>6.1199999999999992</v>
          </cell>
          <cell r="M760">
            <v>6.3699999999999992</v>
          </cell>
        </row>
        <row r="761">
          <cell r="F761" t="str">
            <v>OkeechobeePTPR5</v>
          </cell>
          <cell r="G761">
            <v>12.13</v>
          </cell>
          <cell r="H761">
            <v>11.13</v>
          </cell>
          <cell r="I761">
            <v>10.130000000000001</v>
          </cell>
          <cell r="J761">
            <v>0</v>
          </cell>
          <cell r="K761">
            <v>6.6199999999999992</v>
          </cell>
          <cell r="L761">
            <v>5.3699999999999992</v>
          </cell>
          <cell r="M761">
            <v>6.3699999999999992</v>
          </cell>
        </row>
        <row r="762">
          <cell r="F762" t="str">
            <v>OkeechobeePTSCH</v>
          </cell>
          <cell r="G762">
            <v>7.25</v>
          </cell>
          <cell r="H762">
            <v>7.25</v>
          </cell>
          <cell r="I762">
            <v>7.25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</row>
        <row r="763">
          <cell r="F763" t="str">
            <v>OkeechobeePTSPCR</v>
          </cell>
          <cell r="G763">
            <v>14.63</v>
          </cell>
          <cell r="H763">
            <v>13.63</v>
          </cell>
          <cell r="I763">
            <v>12.63</v>
          </cell>
          <cell r="J763">
            <v>0</v>
          </cell>
          <cell r="K763">
            <v>20.369999999999997</v>
          </cell>
          <cell r="L763">
            <v>15.37</v>
          </cell>
          <cell r="M763">
            <v>14.37</v>
          </cell>
        </row>
        <row r="764">
          <cell r="F764" t="str">
            <v>OrangeFTINF</v>
          </cell>
          <cell r="G764">
            <v>35.35</v>
          </cell>
          <cell r="H764">
            <v>29.7</v>
          </cell>
          <cell r="I764">
            <v>19.2</v>
          </cell>
          <cell r="J764">
            <v>0</v>
          </cell>
          <cell r="K764">
            <v>4.6499999999999986</v>
          </cell>
          <cell r="L764">
            <v>6.3000000000000007</v>
          </cell>
          <cell r="M764">
            <v>16.8</v>
          </cell>
        </row>
        <row r="765">
          <cell r="F765" t="str">
            <v>OrangeFT2YR</v>
          </cell>
          <cell r="G765">
            <v>20.399999999999999</v>
          </cell>
          <cell r="H765">
            <v>18.399999999999999</v>
          </cell>
          <cell r="I765">
            <v>17</v>
          </cell>
          <cell r="J765">
            <v>0</v>
          </cell>
          <cell r="K765">
            <v>7.6500000000000021</v>
          </cell>
          <cell r="L765">
            <v>9.6500000000000021</v>
          </cell>
          <cell r="M765">
            <v>11.05</v>
          </cell>
        </row>
        <row r="766">
          <cell r="F766" t="str">
            <v>OrangeFTTOD</v>
          </cell>
          <cell r="G766">
            <v>22.1</v>
          </cell>
          <cell r="H766">
            <v>20.399999999999999</v>
          </cell>
          <cell r="I766">
            <v>17</v>
          </cell>
          <cell r="J766">
            <v>0</v>
          </cell>
          <cell r="K766">
            <v>8.16</v>
          </cell>
          <cell r="L766">
            <v>9.3500000000000014</v>
          </cell>
          <cell r="M766">
            <v>12.75</v>
          </cell>
        </row>
        <row r="767">
          <cell r="F767" t="str">
            <v>OrangeFTPR3</v>
          </cell>
          <cell r="G767">
            <v>19.55</v>
          </cell>
          <cell r="H767">
            <v>18</v>
          </cell>
          <cell r="I767">
            <v>16</v>
          </cell>
          <cell r="J767">
            <v>0</v>
          </cell>
          <cell r="K767">
            <v>3.6999999999999993</v>
          </cell>
          <cell r="L767">
            <v>6</v>
          </cell>
          <cell r="M767">
            <v>8</v>
          </cell>
        </row>
        <row r="768">
          <cell r="F768" t="str">
            <v>OrangeFTPR4</v>
          </cell>
          <cell r="G768">
            <v>19.55</v>
          </cell>
          <cell r="H768">
            <v>17</v>
          </cell>
          <cell r="I768">
            <v>16</v>
          </cell>
          <cell r="J768">
            <v>0</v>
          </cell>
          <cell r="K768">
            <v>2.9499999999999993</v>
          </cell>
          <cell r="L768">
            <v>5.5</v>
          </cell>
          <cell r="M768">
            <v>5</v>
          </cell>
        </row>
        <row r="769">
          <cell r="F769" t="str">
            <v>OrangeFTPR5</v>
          </cell>
          <cell r="G769">
            <v>19.55</v>
          </cell>
          <cell r="H769">
            <v>17</v>
          </cell>
          <cell r="I769">
            <v>16</v>
          </cell>
          <cell r="J769">
            <v>0</v>
          </cell>
          <cell r="K769">
            <v>2.1999999999999993</v>
          </cell>
          <cell r="L769">
            <v>4</v>
          </cell>
          <cell r="M769">
            <v>3.5</v>
          </cell>
        </row>
        <row r="770">
          <cell r="F770" t="str">
            <v>OrangeFTSCH</v>
          </cell>
          <cell r="G770">
            <v>17</v>
          </cell>
          <cell r="H770">
            <v>15.75</v>
          </cell>
          <cell r="I770">
            <v>15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F771" t="str">
            <v>OrangeFTSPCR</v>
          </cell>
          <cell r="G771">
            <v>35.35</v>
          </cell>
          <cell r="H771">
            <v>29.7</v>
          </cell>
          <cell r="I771">
            <v>19.2</v>
          </cell>
          <cell r="J771">
            <v>0</v>
          </cell>
          <cell r="K771">
            <v>4.6499999999999986</v>
          </cell>
          <cell r="L771">
            <v>6.3000000000000007</v>
          </cell>
          <cell r="M771">
            <v>16.8</v>
          </cell>
        </row>
        <row r="772">
          <cell r="F772" t="str">
            <v>OrangePTINF</v>
          </cell>
          <cell r="G772">
            <v>24.69</v>
          </cell>
          <cell r="H772">
            <v>20.69</v>
          </cell>
          <cell r="I772">
            <v>13.21</v>
          </cell>
          <cell r="J772">
            <v>0</v>
          </cell>
          <cell r="K772">
            <v>11.309999999999999</v>
          </cell>
          <cell r="L772">
            <v>9.3099999999999987</v>
          </cell>
          <cell r="M772">
            <v>16.79</v>
          </cell>
        </row>
        <row r="773">
          <cell r="F773" t="str">
            <v>OrangePT2YR</v>
          </cell>
          <cell r="G773">
            <v>14</v>
          </cell>
          <cell r="H773">
            <v>11.55</v>
          </cell>
          <cell r="I773">
            <v>11</v>
          </cell>
          <cell r="J773">
            <v>0</v>
          </cell>
          <cell r="K773">
            <v>10.649999999999999</v>
          </cell>
          <cell r="L773">
            <v>9.6999999999999993</v>
          </cell>
          <cell r="M773">
            <v>8.5500000000000007</v>
          </cell>
        </row>
        <row r="774">
          <cell r="F774" t="str">
            <v>OrangePTTOD</v>
          </cell>
          <cell r="G774">
            <v>14.75</v>
          </cell>
          <cell r="H774">
            <v>13.35</v>
          </cell>
          <cell r="I774">
            <v>12.4</v>
          </cell>
          <cell r="J774">
            <v>0</v>
          </cell>
          <cell r="K774">
            <v>11.599999999999998</v>
          </cell>
          <cell r="L774">
            <v>7.9</v>
          </cell>
          <cell r="M774">
            <v>8.85</v>
          </cell>
        </row>
        <row r="775">
          <cell r="F775" t="str">
            <v>OrangePTPR3</v>
          </cell>
          <cell r="G775">
            <v>12.7</v>
          </cell>
          <cell r="H775">
            <v>10.5</v>
          </cell>
          <cell r="I775">
            <v>10</v>
          </cell>
          <cell r="J775">
            <v>0</v>
          </cell>
          <cell r="K775">
            <v>7.5500000000000007</v>
          </cell>
          <cell r="L775">
            <v>7.5</v>
          </cell>
          <cell r="M775">
            <v>6.5</v>
          </cell>
        </row>
        <row r="776">
          <cell r="F776" t="str">
            <v>OrangePTPR4</v>
          </cell>
          <cell r="G776">
            <v>12.85</v>
          </cell>
          <cell r="H776">
            <v>10.5</v>
          </cell>
          <cell r="I776">
            <v>10</v>
          </cell>
          <cell r="J776">
            <v>0</v>
          </cell>
          <cell r="K776">
            <v>6.65</v>
          </cell>
          <cell r="L776">
            <v>6.75</v>
          </cell>
          <cell r="M776">
            <v>5</v>
          </cell>
        </row>
        <row r="777">
          <cell r="F777" t="str">
            <v>OrangePTPR5</v>
          </cell>
          <cell r="G777">
            <v>12.85</v>
          </cell>
          <cell r="H777">
            <v>10.5</v>
          </cell>
          <cell r="I777">
            <v>10</v>
          </cell>
          <cell r="J777">
            <v>0</v>
          </cell>
          <cell r="K777">
            <v>6.65</v>
          </cell>
          <cell r="L777">
            <v>6</v>
          </cell>
          <cell r="M777">
            <v>4.25</v>
          </cell>
        </row>
        <row r="778">
          <cell r="F778" t="str">
            <v>OrangePTSCH</v>
          </cell>
          <cell r="G778">
            <v>9.6</v>
          </cell>
          <cell r="H778">
            <v>9</v>
          </cell>
          <cell r="I778">
            <v>9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</row>
        <row r="779">
          <cell r="F779" t="str">
            <v>OrangePTSPCR</v>
          </cell>
          <cell r="G779">
            <v>24.69</v>
          </cell>
          <cell r="H779">
            <v>20.69</v>
          </cell>
          <cell r="I779">
            <v>13.21</v>
          </cell>
          <cell r="J779">
            <v>0</v>
          </cell>
          <cell r="K779">
            <v>11.309999999999999</v>
          </cell>
          <cell r="L779">
            <v>9.3099999999999987</v>
          </cell>
          <cell r="M779">
            <v>16.79</v>
          </cell>
        </row>
        <row r="780">
          <cell r="F780" t="str">
            <v>OsceolaFTINF</v>
          </cell>
          <cell r="G780">
            <v>24.5</v>
          </cell>
          <cell r="H780">
            <v>21.5</v>
          </cell>
          <cell r="I780">
            <v>20.45</v>
          </cell>
          <cell r="J780">
            <v>0</v>
          </cell>
          <cell r="K780">
            <v>13.299999999999997</v>
          </cell>
          <cell r="L780">
            <v>14.5</v>
          </cell>
          <cell r="M780">
            <v>8.5500000000000007</v>
          </cell>
        </row>
        <row r="781">
          <cell r="F781" t="str">
            <v>OsceolaFT2YR</v>
          </cell>
          <cell r="G781">
            <v>19.5</v>
          </cell>
          <cell r="H781">
            <v>18.3</v>
          </cell>
          <cell r="I781">
            <v>17.399999999999999</v>
          </cell>
          <cell r="J781">
            <v>0</v>
          </cell>
          <cell r="K781">
            <v>7.6999999999999993</v>
          </cell>
          <cell r="L781">
            <v>8.0499999999999972</v>
          </cell>
          <cell r="M781">
            <v>7.25</v>
          </cell>
        </row>
        <row r="782">
          <cell r="F782" t="str">
            <v>OsceolaFTTOD</v>
          </cell>
          <cell r="G782">
            <v>21.5</v>
          </cell>
          <cell r="H782">
            <v>20.5</v>
          </cell>
          <cell r="I782">
            <v>19.5</v>
          </cell>
          <cell r="J782">
            <v>0</v>
          </cell>
          <cell r="K782">
            <v>7.3999999999999986</v>
          </cell>
          <cell r="L782">
            <v>6.6999999999999993</v>
          </cell>
          <cell r="M782">
            <v>5.1499999999999986</v>
          </cell>
        </row>
        <row r="783">
          <cell r="F783" t="str">
            <v>OsceolaFTPR3</v>
          </cell>
          <cell r="G783">
            <v>19.5</v>
          </cell>
          <cell r="H783">
            <v>18.3</v>
          </cell>
          <cell r="I783">
            <v>17.399999999999999</v>
          </cell>
          <cell r="J783">
            <v>0</v>
          </cell>
          <cell r="K783">
            <v>3</v>
          </cell>
          <cell r="L783">
            <v>4.1999999999999993</v>
          </cell>
          <cell r="M783">
            <v>2.1000000000000014</v>
          </cell>
        </row>
        <row r="784">
          <cell r="F784" t="str">
            <v>OsceolaFTPR4</v>
          </cell>
          <cell r="G784">
            <v>18</v>
          </cell>
          <cell r="H784">
            <v>17.2</v>
          </cell>
          <cell r="I784">
            <v>16.350000000000001</v>
          </cell>
          <cell r="J784">
            <v>0</v>
          </cell>
          <cell r="K784">
            <v>3.75</v>
          </cell>
          <cell r="L784">
            <v>5.3000000000000007</v>
          </cell>
          <cell r="M784">
            <v>2.3999999999999986</v>
          </cell>
        </row>
        <row r="785">
          <cell r="F785" t="str">
            <v>OsceolaFTPR5</v>
          </cell>
          <cell r="G785">
            <v>18</v>
          </cell>
          <cell r="H785">
            <v>17.2</v>
          </cell>
          <cell r="I785">
            <v>16.350000000000001</v>
          </cell>
          <cell r="J785">
            <v>0</v>
          </cell>
          <cell r="K785">
            <v>2.25</v>
          </cell>
          <cell r="L785">
            <v>3.8000000000000007</v>
          </cell>
          <cell r="M785">
            <v>2.3999999999999986</v>
          </cell>
        </row>
        <row r="786">
          <cell r="F786" t="str">
            <v>OsceolaFTSCH</v>
          </cell>
          <cell r="G786">
            <v>16</v>
          </cell>
          <cell r="H786">
            <v>16</v>
          </cell>
          <cell r="I786">
            <v>15.2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F787" t="str">
            <v>OsceolaFTSPCR</v>
          </cell>
          <cell r="G787">
            <v>24.5</v>
          </cell>
          <cell r="H787">
            <v>21.5</v>
          </cell>
          <cell r="I787">
            <v>20.45</v>
          </cell>
          <cell r="J787">
            <v>0</v>
          </cell>
          <cell r="K787">
            <v>13.299999999999997</v>
          </cell>
          <cell r="L787">
            <v>14.5</v>
          </cell>
          <cell r="M787">
            <v>8.5500000000000007</v>
          </cell>
        </row>
        <row r="788">
          <cell r="F788" t="str">
            <v>OsceolaPTINF</v>
          </cell>
          <cell r="G788">
            <v>15.75</v>
          </cell>
          <cell r="H788">
            <v>15.75</v>
          </cell>
          <cell r="I788">
            <v>14.96</v>
          </cell>
          <cell r="J788">
            <v>0</v>
          </cell>
          <cell r="K788">
            <v>16.25</v>
          </cell>
          <cell r="L788">
            <v>13.25</v>
          </cell>
          <cell r="M788">
            <v>10.039999999999999</v>
          </cell>
        </row>
        <row r="789">
          <cell r="F789" t="str">
            <v>OsceolaPT2YR</v>
          </cell>
          <cell r="G789">
            <v>13.5</v>
          </cell>
          <cell r="H789">
            <v>13.5</v>
          </cell>
          <cell r="I789">
            <v>12.83</v>
          </cell>
          <cell r="J789">
            <v>0</v>
          </cell>
          <cell r="K789">
            <v>10.3</v>
          </cell>
          <cell r="L789">
            <v>7.75</v>
          </cell>
          <cell r="M789">
            <v>7.5699999999999985</v>
          </cell>
        </row>
        <row r="790">
          <cell r="F790" t="str">
            <v>OsceolaPTTOD</v>
          </cell>
          <cell r="G790">
            <v>15</v>
          </cell>
          <cell r="H790">
            <v>15</v>
          </cell>
          <cell r="I790">
            <v>14.25</v>
          </cell>
          <cell r="J790">
            <v>0</v>
          </cell>
          <cell r="K790">
            <v>10.5</v>
          </cell>
          <cell r="L790">
            <v>6.25</v>
          </cell>
          <cell r="M790">
            <v>7</v>
          </cell>
        </row>
        <row r="791">
          <cell r="F791" t="str">
            <v>OsceolaPTPR3</v>
          </cell>
          <cell r="G791">
            <v>12.75</v>
          </cell>
          <cell r="H791">
            <v>12.75</v>
          </cell>
          <cell r="I791">
            <v>12.11</v>
          </cell>
          <cell r="J791">
            <v>0</v>
          </cell>
          <cell r="K791">
            <v>6</v>
          </cell>
          <cell r="L791">
            <v>5.25</v>
          </cell>
          <cell r="M791">
            <v>4.3900000000000006</v>
          </cell>
        </row>
        <row r="792">
          <cell r="F792" t="str">
            <v>OsceolaPTPR4</v>
          </cell>
          <cell r="G792">
            <v>12.75</v>
          </cell>
          <cell r="H792">
            <v>12.75</v>
          </cell>
          <cell r="I792">
            <v>12.11</v>
          </cell>
          <cell r="J792">
            <v>0</v>
          </cell>
          <cell r="K792">
            <v>5.25</v>
          </cell>
          <cell r="L792">
            <v>4.5</v>
          </cell>
          <cell r="M792">
            <v>4.3900000000000006</v>
          </cell>
        </row>
        <row r="793">
          <cell r="F793" t="str">
            <v>OsceolaPTPR5</v>
          </cell>
          <cell r="G793">
            <v>12.75</v>
          </cell>
          <cell r="H793">
            <v>12.75</v>
          </cell>
          <cell r="I793">
            <v>12.11</v>
          </cell>
          <cell r="J793">
            <v>0</v>
          </cell>
          <cell r="K793">
            <v>5.25</v>
          </cell>
          <cell r="L793">
            <v>3.75</v>
          </cell>
          <cell r="M793">
            <v>2.8900000000000006</v>
          </cell>
        </row>
        <row r="794">
          <cell r="F794" t="str">
            <v>OsceolaPTSCH</v>
          </cell>
          <cell r="G794">
            <v>12</v>
          </cell>
          <cell r="H794">
            <v>12</v>
          </cell>
          <cell r="I794">
            <v>11.4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</row>
        <row r="795">
          <cell r="F795" t="str">
            <v>OsceolaPTSPCR</v>
          </cell>
          <cell r="G795">
            <v>15.75</v>
          </cell>
          <cell r="H795">
            <v>15.75</v>
          </cell>
          <cell r="I795">
            <v>14.96</v>
          </cell>
          <cell r="J795">
            <v>0</v>
          </cell>
          <cell r="K795">
            <v>16.25</v>
          </cell>
          <cell r="L795">
            <v>13.25</v>
          </cell>
          <cell r="M795">
            <v>10.039999999999999</v>
          </cell>
        </row>
        <row r="796">
          <cell r="F796" t="str">
            <v>Palm BeachFTINF</v>
          </cell>
          <cell r="G796">
            <v>30.2</v>
          </cell>
          <cell r="H796">
            <v>28.96</v>
          </cell>
          <cell r="I796">
            <v>0</v>
          </cell>
          <cell r="J796">
            <v>0</v>
          </cell>
          <cell r="K796">
            <v>19.8</v>
          </cell>
          <cell r="L796">
            <v>11.04</v>
          </cell>
          <cell r="M796">
            <v>38</v>
          </cell>
        </row>
        <row r="797">
          <cell r="F797" t="str">
            <v>Palm BeachFT2YR</v>
          </cell>
          <cell r="G797">
            <v>22.98</v>
          </cell>
          <cell r="H797">
            <v>25.25</v>
          </cell>
          <cell r="I797">
            <v>0</v>
          </cell>
          <cell r="J797">
            <v>0</v>
          </cell>
          <cell r="K797">
            <v>14.471</v>
          </cell>
          <cell r="L797">
            <v>8.75</v>
          </cell>
          <cell r="M797">
            <v>28.9</v>
          </cell>
        </row>
        <row r="798">
          <cell r="F798" t="str">
            <v>Palm BeachFTTOD</v>
          </cell>
          <cell r="G798">
            <v>26.51</v>
          </cell>
          <cell r="H798">
            <v>26.51</v>
          </cell>
          <cell r="I798">
            <v>0</v>
          </cell>
          <cell r="J798">
            <v>0</v>
          </cell>
          <cell r="K798">
            <v>13.729000000000003</v>
          </cell>
          <cell r="L798">
            <v>7.4899999999999984</v>
          </cell>
          <cell r="M798">
            <v>30.599999999999998</v>
          </cell>
        </row>
        <row r="799">
          <cell r="F799" t="str">
            <v>Palm BeachFTPR3</v>
          </cell>
          <cell r="G799">
            <v>22.53</v>
          </cell>
          <cell r="H799">
            <v>25.25</v>
          </cell>
          <cell r="I799">
            <v>0</v>
          </cell>
          <cell r="J799">
            <v>0</v>
          </cell>
          <cell r="K799">
            <v>7.4699999999999989</v>
          </cell>
          <cell r="L799">
            <v>1.75</v>
          </cell>
          <cell r="M799">
            <v>24.75</v>
          </cell>
        </row>
        <row r="800">
          <cell r="F800" t="str">
            <v>Palm BeachFTPR4</v>
          </cell>
          <cell r="G800">
            <v>22.3</v>
          </cell>
          <cell r="H800">
            <v>22.98</v>
          </cell>
          <cell r="I800">
            <v>0</v>
          </cell>
          <cell r="J800">
            <v>0</v>
          </cell>
          <cell r="K800">
            <v>6.245000000000001</v>
          </cell>
          <cell r="L800">
            <v>0</v>
          </cell>
          <cell r="M800">
            <v>22.515000000000001</v>
          </cell>
        </row>
        <row r="801">
          <cell r="F801" t="str">
            <v>Palm BeachFTPR5</v>
          </cell>
          <cell r="G801">
            <v>22.3</v>
          </cell>
          <cell r="H801">
            <v>22.98</v>
          </cell>
          <cell r="I801">
            <v>0</v>
          </cell>
          <cell r="J801">
            <v>0</v>
          </cell>
          <cell r="K801">
            <v>4.6999999999999993</v>
          </cell>
          <cell r="L801">
            <v>0</v>
          </cell>
          <cell r="M801">
            <v>22.5</v>
          </cell>
        </row>
        <row r="802">
          <cell r="F802" t="str">
            <v>Palm BeachFTSCH</v>
          </cell>
          <cell r="G802">
            <v>19.86</v>
          </cell>
          <cell r="H802">
            <v>17.8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F803" t="str">
            <v>Palm BeachFTSPCR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50</v>
          </cell>
          <cell r="L803">
            <v>40</v>
          </cell>
          <cell r="M803">
            <v>38</v>
          </cell>
        </row>
        <row r="804">
          <cell r="F804" t="str">
            <v>Palm BeachPTINF</v>
          </cell>
          <cell r="G804">
            <v>24.06</v>
          </cell>
          <cell r="H804">
            <v>21.71</v>
          </cell>
          <cell r="I804">
            <v>0</v>
          </cell>
          <cell r="J804">
            <v>0</v>
          </cell>
          <cell r="K804">
            <v>21.94</v>
          </cell>
          <cell r="L804">
            <v>14.29</v>
          </cell>
          <cell r="M804">
            <v>30</v>
          </cell>
        </row>
        <row r="805">
          <cell r="F805" t="str">
            <v>Palm BeachPT2YR</v>
          </cell>
          <cell r="G805">
            <v>18.28</v>
          </cell>
          <cell r="H805">
            <v>18.93</v>
          </cell>
          <cell r="I805">
            <v>0</v>
          </cell>
          <cell r="J805">
            <v>0</v>
          </cell>
          <cell r="K805">
            <v>12.319999999999997</v>
          </cell>
          <cell r="L805">
            <v>4.870000000000001</v>
          </cell>
          <cell r="M805">
            <v>23.8</v>
          </cell>
        </row>
        <row r="806">
          <cell r="F806" t="str">
            <v>Palm BeachPTTOD</v>
          </cell>
          <cell r="G806">
            <v>22.76</v>
          </cell>
          <cell r="H806">
            <v>19.88</v>
          </cell>
          <cell r="I806">
            <v>0</v>
          </cell>
          <cell r="J806">
            <v>0</v>
          </cell>
          <cell r="K806">
            <v>11.239999999999998</v>
          </cell>
          <cell r="L806">
            <v>3.9200000000000017</v>
          </cell>
          <cell r="M806">
            <v>23.8</v>
          </cell>
        </row>
        <row r="807">
          <cell r="F807" t="str">
            <v>Palm BeachPTPR3</v>
          </cell>
          <cell r="G807">
            <v>17.829999999999998</v>
          </cell>
          <cell r="H807">
            <v>18.93</v>
          </cell>
          <cell r="I807">
            <v>0</v>
          </cell>
          <cell r="J807">
            <v>0</v>
          </cell>
          <cell r="K807">
            <v>7.6700000000000017</v>
          </cell>
          <cell r="L807">
            <v>2.0700000000000003</v>
          </cell>
          <cell r="M807">
            <v>19.5</v>
          </cell>
        </row>
        <row r="808">
          <cell r="F808" t="str">
            <v>Palm BeachPTPR4</v>
          </cell>
          <cell r="G808">
            <v>17.61</v>
          </cell>
          <cell r="H808">
            <v>17.239999999999998</v>
          </cell>
          <cell r="I808">
            <v>0</v>
          </cell>
          <cell r="J808">
            <v>0</v>
          </cell>
          <cell r="K808">
            <v>5.6400000000000006</v>
          </cell>
          <cell r="L808">
            <v>3.7600000000000016</v>
          </cell>
          <cell r="M808">
            <v>18.75</v>
          </cell>
        </row>
        <row r="809">
          <cell r="F809" t="str">
            <v>Palm BeachPTPR5</v>
          </cell>
          <cell r="G809">
            <v>17.61</v>
          </cell>
          <cell r="H809">
            <v>17.239999999999998</v>
          </cell>
          <cell r="I809">
            <v>0</v>
          </cell>
          <cell r="J809">
            <v>0</v>
          </cell>
          <cell r="K809">
            <v>5.1224999999999987</v>
          </cell>
          <cell r="L809">
            <v>3.7600000000000016</v>
          </cell>
          <cell r="M809">
            <v>18.75</v>
          </cell>
        </row>
        <row r="810">
          <cell r="F810" t="str">
            <v>Palm BeachPTSCH</v>
          </cell>
          <cell r="G810">
            <v>10.44</v>
          </cell>
          <cell r="H810">
            <v>15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F811" t="str">
            <v>Palm BeachPTSPCR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46</v>
          </cell>
          <cell r="L811">
            <v>36</v>
          </cell>
          <cell r="M811">
            <v>30</v>
          </cell>
        </row>
        <row r="812">
          <cell r="F812" t="str">
            <v>PascoFTINF</v>
          </cell>
          <cell r="G812">
            <v>26.88</v>
          </cell>
          <cell r="H812">
            <v>21.5</v>
          </cell>
          <cell r="I812">
            <v>0</v>
          </cell>
          <cell r="J812">
            <v>0</v>
          </cell>
          <cell r="K812">
            <v>13.120000000000001</v>
          </cell>
          <cell r="L812">
            <v>13.5</v>
          </cell>
          <cell r="M812">
            <v>35</v>
          </cell>
        </row>
        <row r="813">
          <cell r="F813" t="str">
            <v>PascoFT2YR</v>
          </cell>
          <cell r="G813">
            <v>18.28</v>
          </cell>
          <cell r="H813">
            <v>21.5</v>
          </cell>
          <cell r="I813">
            <v>0</v>
          </cell>
          <cell r="J813">
            <v>0</v>
          </cell>
          <cell r="K813">
            <v>9.3449999999999989</v>
          </cell>
          <cell r="L813">
            <v>6.5500000000000007</v>
          </cell>
          <cell r="M813">
            <v>25.5</v>
          </cell>
        </row>
        <row r="814">
          <cell r="F814" t="str">
            <v>PascoFTTOD</v>
          </cell>
          <cell r="G814">
            <v>24.73</v>
          </cell>
          <cell r="H814">
            <v>21.5</v>
          </cell>
          <cell r="I814">
            <v>0</v>
          </cell>
          <cell r="J814">
            <v>0</v>
          </cell>
          <cell r="K814">
            <v>5.0199999999999996</v>
          </cell>
          <cell r="L814">
            <v>6.5500000000000007</v>
          </cell>
          <cell r="M814">
            <v>28.05</v>
          </cell>
        </row>
        <row r="815">
          <cell r="F815" t="str">
            <v>PascoFTPR3</v>
          </cell>
          <cell r="G815">
            <v>18.28</v>
          </cell>
          <cell r="H815">
            <v>20.43</v>
          </cell>
          <cell r="I815">
            <v>0</v>
          </cell>
          <cell r="J815">
            <v>0</v>
          </cell>
          <cell r="K815">
            <v>5.2774999999999999</v>
          </cell>
          <cell r="L815">
            <v>4.32</v>
          </cell>
          <cell r="M815">
            <v>21.75</v>
          </cell>
        </row>
        <row r="816">
          <cell r="F816" t="str">
            <v>PascoFTPR4</v>
          </cell>
          <cell r="G816">
            <v>17.63</v>
          </cell>
          <cell r="H816">
            <v>20.43</v>
          </cell>
          <cell r="I816">
            <v>0</v>
          </cell>
          <cell r="J816">
            <v>0</v>
          </cell>
          <cell r="K816">
            <v>4.870000000000001</v>
          </cell>
          <cell r="L816">
            <v>2.0700000000000003</v>
          </cell>
          <cell r="M816">
            <v>21</v>
          </cell>
        </row>
        <row r="817">
          <cell r="F817" t="str">
            <v>PascoFTPR5</v>
          </cell>
          <cell r="G817">
            <v>17.63</v>
          </cell>
          <cell r="H817">
            <v>20.43</v>
          </cell>
          <cell r="I817">
            <v>0</v>
          </cell>
          <cell r="J817">
            <v>0</v>
          </cell>
          <cell r="K817">
            <v>4.870000000000001</v>
          </cell>
          <cell r="L817">
            <v>0</v>
          </cell>
          <cell r="M817">
            <v>20.25</v>
          </cell>
        </row>
        <row r="818">
          <cell r="F818" t="str">
            <v>PascoFTSCH</v>
          </cell>
          <cell r="G818">
            <v>16.13</v>
          </cell>
          <cell r="H818">
            <v>19.350000000000001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</row>
        <row r="819">
          <cell r="F819" t="str">
            <v>PascoFTSPCR</v>
          </cell>
          <cell r="G819">
            <v>26.88</v>
          </cell>
          <cell r="H819">
            <v>21.5</v>
          </cell>
          <cell r="I819">
            <v>0</v>
          </cell>
          <cell r="J819">
            <v>0</v>
          </cell>
          <cell r="K819">
            <v>13.120000000000001</v>
          </cell>
          <cell r="L819">
            <v>13.5</v>
          </cell>
          <cell r="M819">
            <v>35</v>
          </cell>
        </row>
        <row r="820">
          <cell r="F820" t="str">
            <v>PascoPTINF</v>
          </cell>
          <cell r="G820">
            <v>20.16</v>
          </cell>
          <cell r="H820">
            <v>16.13</v>
          </cell>
          <cell r="I820">
            <v>0</v>
          </cell>
          <cell r="J820">
            <v>0</v>
          </cell>
          <cell r="K820">
            <v>15.84</v>
          </cell>
          <cell r="L820">
            <v>12.870000000000001</v>
          </cell>
          <cell r="M820">
            <v>24</v>
          </cell>
        </row>
        <row r="821">
          <cell r="F821" t="str">
            <v>PascoPT2YR</v>
          </cell>
          <cell r="G821">
            <v>13.71</v>
          </cell>
          <cell r="H821">
            <v>16.13</v>
          </cell>
          <cell r="I821">
            <v>0</v>
          </cell>
          <cell r="J821">
            <v>0</v>
          </cell>
          <cell r="K821">
            <v>9.2399999999999984</v>
          </cell>
          <cell r="L821">
            <v>5.120000000000001</v>
          </cell>
          <cell r="M821">
            <v>19.55</v>
          </cell>
        </row>
        <row r="822">
          <cell r="F822" t="str">
            <v>PascoPTTOD</v>
          </cell>
          <cell r="G822">
            <v>18.54</v>
          </cell>
          <cell r="H822">
            <v>16.13</v>
          </cell>
          <cell r="I822">
            <v>0</v>
          </cell>
          <cell r="J822">
            <v>0</v>
          </cell>
          <cell r="K822">
            <v>6.9600000000000009</v>
          </cell>
          <cell r="L822">
            <v>5.120000000000001</v>
          </cell>
          <cell r="M822">
            <v>19.55</v>
          </cell>
        </row>
        <row r="823">
          <cell r="F823" t="str">
            <v>PascoPTPR3</v>
          </cell>
          <cell r="G823">
            <v>13.71</v>
          </cell>
          <cell r="H823">
            <v>15.32</v>
          </cell>
          <cell r="I823">
            <v>0</v>
          </cell>
          <cell r="J823">
            <v>0</v>
          </cell>
          <cell r="K823">
            <v>4.4774999999999991</v>
          </cell>
          <cell r="L823">
            <v>3.4299999999999997</v>
          </cell>
          <cell r="M823">
            <v>15</v>
          </cell>
        </row>
        <row r="824">
          <cell r="F824" t="str">
            <v>PascoPTPR4</v>
          </cell>
          <cell r="G824">
            <v>13.22</v>
          </cell>
          <cell r="H824">
            <v>15.32</v>
          </cell>
          <cell r="I824">
            <v>0</v>
          </cell>
          <cell r="J824">
            <v>0</v>
          </cell>
          <cell r="K824">
            <v>4.4800000000000022</v>
          </cell>
          <cell r="L824">
            <v>3.4299999999999997</v>
          </cell>
          <cell r="M824">
            <v>15</v>
          </cell>
        </row>
        <row r="825">
          <cell r="F825" t="str">
            <v>PascoPTPR5</v>
          </cell>
          <cell r="G825">
            <v>13.22</v>
          </cell>
          <cell r="H825">
            <v>15.32</v>
          </cell>
          <cell r="I825">
            <v>0</v>
          </cell>
          <cell r="J825">
            <v>0</v>
          </cell>
          <cell r="K825">
            <v>4.0299999999999994</v>
          </cell>
          <cell r="L825">
            <v>3.4299999999999997</v>
          </cell>
          <cell r="M825">
            <v>15</v>
          </cell>
        </row>
        <row r="826">
          <cell r="F826" t="str">
            <v>PascoPTSCH</v>
          </cell>
          <cell r="G826">
            <v>12.09</v>
          </cell>
          <cell r="H826">
            <v>14.51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</row>
        <row r="827">
          <cell r="F827" t="str">
            <v>PascoPTSPCR</v>
          </cell>
          <cell r="G827">
            <v>20.16</v>
          </cell>
          <cell r="H827">
            <v>16.13</v>
          </cell>
          <cell r="I827">
            <v>0</v>
          </cell>
          <cell r="J827">
            <v>0</v>
          </cell>
          <cell r="K827">
            <v>15.84</v>
          </cell>
          <cell r="L827">
            <v>12.870000000000001</v>
          </cell>
          <cell r="M827">
            <v>24</v>
          </cell>
        </row>
        <row r="828">
          <cell r="F828" t="str">
            <v>PinellasFTINF</v>
          </cell>
          <cell r="G828">
            <v>41.12</v>
          </cell>
          <cell r="H828">
            <v>32</v>
          </cell>
          <cell r="I828">
            <v>0</v>
          </cell>
          <cell r="J828">
            <v>0</v>
          </cell>
          <cell r="K828">
            <v>14.080000000000005</v>
          </cell>
          <cell r="L828">
            <v>17</v>
          </cell>
          <cell r="M828">
            <v>40</v>
          </cell>
        </row>
        <row r="829">
          <cell r="F829" t="str">
            <v>PinellasFT2YR</v>
          </cell>
          <cell r="G829">
            <v>24.8</v>
          </cell>
          <cell r="H829">
            <v>28</v>
          </cell>
          <cell r="I829">
            <v>0</v>
          </cell>
          <cell r="J829">
            <v>0</v>
          </cell>
          <cell r="K829">
            <v>4.0999999999999979</v>
          </cell>
          <cell r="L829">
            <v>6</v>
          </cell>
          <cell r="M829">
            <v>29.75</v>
          </cell>
        </row>
        <row r="830">
          <cell r="F830" t="str">
            <v>PinellasFTTOD</v>
          </cell>
          <cell r="G830">
            <v>32</v>
          </cell>
          <cell r="H830">
            <v>28.8</v>
          </cell>
          <cell r="I830">
            <v>0</v>
          </cell>
          <cell r="J830">
            <v>0</v>
          </cell>
          <cell r="K830">
            <v>5.3999999999999986</v>
          </cell>
          <cell r="L830">
            <v>11.999999999999996</v>
          </cell>
          <cell r="M830">
            <v>30.599999999999998</v>
          </cell>
        </row>
        <row r="831">
          <cell r="F831" t="str">
            <v>PinellasFTPR3</v>
          </cell>
          <cell r="G831">
            <v>24.8</v>
          </cell>
          <cell r="H831">
            <v>28</v>
          </cell>
          <cell r="I831">
            <v>0</v>
          </cell>
          <cell r="J831">
            <v>0</v>
          </cell>
          <cell r="K831">
            <v>0</v>
          </cell>
          <cell r="L831">
            <v>2</v>
          </cell>
          <cell r="M831">
            <v>26.25</v>
          </cell>
        </row>
        <row r="832">
          <cell r="F832" t="str">
            <v>PinellasFTPR4</v>
          </cell>
          <cell r="G832">
            <v>24.8</v>
          </cell>
          <cell r="H832">
            <v>28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26.25</v>
          </cell>
        </row>
        <row r="833">
          <cell r="F833" t="str">
            <v>PinellasFTPR5</v>
          </cell>
          <cell r="G833">
            <v>24.8</v>
          </cell>
          <cell r="H833">
            <v>28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26.25</v>
          </cell>
        </row>
        <row r="834">
          <cell r="F834" t="str">
            <v>PinellasFTSCH</v>
          </cell>
          <cell r="G834">
            <v>16.5</v>
          </cell>
          <cell r="H834">
            <v>21.39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</row>
        <row r="835">
          <cell r="F835" t="str">
            <v>PinellasFTSPCR</v>
          </cell>
          <cell r="G835">
            <v>49.34</v>
          </cell>
          <cell r="H835">
            <v>38.4</v>
          </cell>
          <cell r="I835">
            <v>0</v>
          </cell>
          <cell r="J835">
            <v>0</v>
          </cell>
          <cell r="K835">
            <v>16.894630350194561</v>
          </cell>
          <cell r="L835">
            <v>20.399999999999999</v>
          </cell>
          <cell r="M835">
            <v>40</v>
          </cell>
        </row>
        <row r="836">
          <cell r="F836" t="str">
            <v>PinellasPTINF</v>
          </cell>
          <cell r="G836">
            <v>28.78</v>
          </cell>
          <cell r="H836">
            <v>22.4</v>
          </cell>
          <cell r="I836">
            <v>0</v>
          </cell>
          <cell r="J836">
            <v>0</v>
          </cell>
          <cell r="K836">
            <v>16.22</v>
          </cell>
          <cell r="L836">
            <v>17.600000000000001</v>
          </cell>
          <cell r="M836">
            <v>35</v>
          </cell>
        </row>
        <row r="837">
          <cell r="F837" t="str">
            <v>PinellasPT2YR</v>
          </cell>
          <cell r="G837">
            <v>17.36</v>
          </cell>
          <cell r="H837">
            <v>19.600000000000001</v>
          </cell>
          <cell r="I837">
            <v>0</v>
          </cell>
          <cell r="J837">
            <v>0</v>
          </cell>
          <cell r="K837">
            <v>7.2899999999999991</v>
          </cell>
          <cell r="L837">
            <v>10.149999999999999</v>
          </cell>
          <cell r="M837">
            <v>27.2</v>
          </cell>
        </row>
        <row r="838">
          <cell r="F838" t="str">
            <v>PinellasPTTOD</v>
          </cell>
          <cell r="G838">
            <v>22.4</v>
          </cell>
          <cell r="H838">
            <v>20.16</v>
          </cell>
          <cell r="I838">
            <v>0</v>
          </cell>
          <cell r="J838">
            <v>0</v>
          </cell>
          <cell r="K838">
            <v>10.75</v>
          </cell>
          <cell r="L838">
            <v>13.84</v>
          </cell>
          <cell r="M838">
            <v>28.9</v>
          </cell>
        </row>
        <row r="839">
          <cell r="F839" t="str">
            <v>PinellasPTPR3</v>
          </cell>
          <cell r="G839">
            <v>17.36</v>
          </cell>
          <cell r="H839">
            <v>19.600000000000001</v>
          </cell>
          <cell r="I839">
            <v>0</v>
          </cell>
          <cell r="J839">
            <v>0</v>
          </cell>
          <cell r="K839">
            <v>0</v>
          </cell>
          <cell r="L839">
            <v>6.6499999999999986</v>
          </cell>
          <cell r="M839">
            <v>22.5</v>
          </cell>
        </row>
        <row r="840">
          <cell r="F840" t="str">
            <v>PinellasPTPR4</v>
          </cell>
          <cell r="G840">
            <v>17.36</v>
          </cell>
          <cell r="H840">
            <v>19.600000000000001</v>
          </cell>
          <cell r="I840">
            <v>0</v>
          </cell>
          <cell r="J840">
            <v>0</v>
          </cell>
          <cell r="K840">
            <v>0</v>
          </cell>
          <cell r="L840">
            <v>6.6499999999999986</v>
          </cell>
          <cell r="M840">
            <v>22.5</v>
          </cell>
        </row>
        <row r="841">
          <cell r="F841" t="str">
            <v>PinellasPTPR5</v>
          </cell>
          <cell r="G841">
            <v>17.36</v>
          </cell>
          <cell r="H841">
            <v>19.600000000000001</v>
          </cell>
          <cell r="I841">
            <v>0</v>
          </cell>
          <cell r="J841">
            <v>0</v>
          </cell>
          <cell r="K841">
            <v>0</v>
          </cell>
          <cell r="L841">
            <v>6.6499999999999986</v>
          </cell>
          <cell r="M841">
            <v>22.5</v>
          </cell>
        </row>
        <row r="842">
          <cell r="F842" t="str">
            <v>PinellasPTSCH</v>
          </cell>
          <cell r="G842">
            <v>12.38</v>
          </cell>
          <cell r="H842">
            <v>16.04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</row>
        <row r="843">
          <cell r="F843" t="str">
            <v>PinellasPTSPCR</v>
          </cell>
          <cell r="G843">
            <v>34.54</v>
          </cell>
          <cell r="H843">
            <v>26.88</v>
          </cell>
          <cell r="I843">
            <v>0</v>
          </cell>
          <cell r="J843">
            <v>0</v>
          </cell>
          <cell r="K843">
            <v>19.466254343293951</v>
          </cell>
          <cell r="L843">
            <v>21.12</v>
          </cell>
          <cell r="M843">
            <v>35</v>
          </cell>
        </row>
        <row r="844">
          <cell r="F844" t="str">
            <v>PolkFTINF</v>
          </cell>
          <cell r="G844">
            <v>27</v>
          </cell>
          <cell r="H844">
            <v>27</v>
          </cell>
          <cell r="I844">
            <v>0</v>
          </cell>
          <cell r="J844">
            <v>0</v>
          </cell>
          <cell r="K844">
            <v>9</v>
          </cell>
          <cell r="L844">
            <v>15</v>
          </cell>
          <cell r="M844">
            <v>35</v>
          </cell>
        </row>
        <row r="845">
          <cell r="F845" t="str">
            <v>PolkFT2YR</v>
          </cell>
          <cell r="G845">
            <v>19</v>
          </cell>
          <cell r="H845">
            <v>19</v>
          </cell>
          <cell r="I845">
            <v>0</v>
          </cell>
          <cell r="J845">
            <v>0</v>
          </cell>
          <cell r="K845">
            <v>4.8000000000000007</v>
          </cell>
          <cell r="L845">
            <v>13.299999999999997</v>
          </cell>
          <cell r="M845">
            <v>25.5</v>
          </cell>
        </row>
        <row r="846">
          <cell r="F846" t="str">
            <v>PolkFTTOD</v>
          </cell>
          <cell r="G846">
            <v>22</v>
          </cell>
          <cell r="H846">
            <v>22</v>
          </cell>
          <cell r="I846">
            <v>0</v>
          </cell>
          <cell r="J846">
            <v>0</v>
          </cell>
          <cell r="K846">
            <v>3.5</v>
          </cell>
          <cell r="L846">
            <v>12</v>
          </cell>
          <cell r="M846">
            <v>27.2</v>
          </cell>
        </row>
        <row r="847">
          <cell r="F847" t="str">
            <v>PolkFTPR3</v>
          </cell>
          <cell r="G847">
            <v>18</v>
          </cell>
          <cell r="H847">
            <v>18</v>
          </cell>
          <cell r="I847">
            <v>0</v>
          </cell>
          <cell r="J847">
            <v>0</v>
          </cell>
          <cell r="K847">
            <v>1.5</v>
          </cell>
          <cell r="L847">
            <v>9</v>
          </cell>
          <cell r="M847">
            <v>21</v>
          </cell>
        </row>
        <row r="848">
          <cell r="F848" t="str">
            <v>PolkFTPR4</v>
          </cell>
          <cell r="G848">
            <v>18</v>
          </cell>
          <cell r="H848">
            <v>18</v>
          </cell>
          <cell r="I848">
            <v>0</v>
          </cell>
          <cell r="J848">
            <v>0</v>
          </cell>
          <cell r="K848">
            <v>0.75</v>
          </cell>
          <cell r="L848">
            <v>9</v>
          </cell>
          <cell r="M848">
            <v>19.5</v>
          </cell>
        </row>
        <row r="849">
          <cell r="F849" t="str">
            <v>PolkFTPR5</v>
          </cell>
          <cell r="G849">
            <v>18</v>
          </cell>
          <cell r="H849">
            <v>18</v>
          </cell>
          <cell r="I849">
            <v>0</v>
          </cell>
          <cell r="J849">
            <v>0</v>
          </cell>
          <cell r="K849">
            <v>0.75</v>
          </cell>
          <cell r="L849">
            <v>9</v>
          </cell>
          <cell r="M849">
            <v>19.5</v>
          </cell>
        </row>
        <row r="850">
          <cell r="F850" t="str">
            <v>PolkFTSCH</v>
          </cell>
          <cell r="G850">
            <v>16</v>
          </cell>
          <cell r="H850">
            <v>16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</row>
        <row r="851">
          <cell r="F851" t="str">
            <v>PolkFTSPCR</v>
          </cell>
          <cell r="G851">
            <v>27</v>
          </cell>
          <cell r="H851">
            <v>24</v>
          </cell>
          <cell r="I851">
            <v>0</v>
          </cell>
          <cell r="J851">
            <v>13.5</v>
          </cell>
          <cell r="K851">
            <v>9</v>
          </cell>
          <cell r="L851">
            <v>13.333333333333332</v>
          </cell>
          <cell r="M851">
            <v>35</v>
          </cell>
        </row>
        <row r="852">
          <cell r="F852" t="str">
            <v>PolkPTINF</v>
          </cell>
          <cell r="G852">
            <v>15</v>
          </cell>
          <cell r="H852">
            <v>15</v>
          </cell>
          <cell r="I852">
            <v>0</v>
          </cell>
          <cell r="J852">
            <v>0</v>
          </cell>
          <cell r="K852">
            <v>17</v>
          </cell>
          <cell r="L852">
            <v>17</v>
          </cell>
          <cell r="M852">
            <v>30</v>
          </cell>
        </row>
        <row r="853">
          <cell r="F853" t="str">
            <v>PolkPT2YR</v>
          </cell>
          <cell r="G853">
            <v>13</v>
          </cell>
          <cell r="H853">
            <v>13</v>
          </cell>
          <cell r="I853">
            <v>0</v>
          </cell>
          <cell r="J853">
            <v>0</v>
          </cell>
          <cell r="K853">
            <v>9.0999999999999979</v>
          </cell>
          <cell r="L853">
            <v>10.8</v>
          </cell>
          <cell r="M853">
            <v>21.25</v>
          </cell>
        </row>
        <row r="854">
          <cell r="F854" t="str">
            <v>PolkPTTOD</v>
          </cell>
          <cell r="G854">
            <v>14</v>
          </cell>
          <cell r="H854">
            <v>14</v>
          </cell>
          <cell r="I854">
            <v>0</v>
          </cell>
          <cell r="J854">
            <v>0</v>
          </cell>
          <cell r="K854">
            <v>10.649999999999999</v>
          </cell>
          <cell r="L854">
            <v>11.5</v>
          </cell>
          <cell r="M854">
            <v>22.95</v>
          </cell>
        </row>
        <row r="855">
          <cell r="F855" t="str">
            <v>PolkPTPR3</v>
          </cell>
          <cell r="G855">
            <v>12</v>
          </cell>
          <cell r="H855">
            <v>12</v>
          </cell>
          <cell r="I855">
            <v>0</v>
          </cell>
          <cell r="J855">
            <v>0</v>
          </cell>
          <cell r="K855">
            <v>6</v>
          </cell>
          <cell r="L855">
            <v>7.5</v>
          </cell>
          <cell r="M855">
            <v>16.5</v>
          </cell>
        </row>
        <row r="856">
          <cell r="F856" t="str">
            <v>PolkPTPR4</v>
          </cell>
          <cell r="G856">
            <v>12</v>
          </cell>
          <cell r="H856">
            <v>12</v>
          </cell>
          <cell r="I856">
            <v>0</v>
          </cell>
          <cell r="J856">
            <v>0</v>
          </cell>
          <cell r="K856">
            <v>5.25</v>
          </cell>
          <cell r="L856">
            <v>7.5</v>
          </cell>
          <cell r="M856">
            <v>16.5</v>
          </cell>
        </row>
        <row r="857">
          <cell r="F857" t="str">
            <v>PolkPTPR5</v>
          </cell>
          <cell r="G857">
            <v>12</v>
          </cell>
          <cell r="H857">
            <v>12</v>
          </cell>
          <cell r="I857">
            <v>0</v>
          </cell>
          <cell r="J857">
            <v>0</v>
          </cell>
          <cell r="K857">
            <v>5.25</v>
          </cell>
          <cell r="L857">
            <v>7.5</v>
          </cell>
          <cell r="M857">
            <v>15</v>
          </cell>
        </row>
        <row r="858">
          <cell r="F858" t="str">
            <v>PolkPTSCH</v>
          </cell>
          <cell r="G858">
            <v>9.4</v>
          </cell>
          <cell r="H858">
            <v>9.4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</row>
        <row r="859">
          <cell r="F859" t="str">
            <v>PolkPTSPCR</v>
          </cell>
          <cell r="G859">
            <v>15</v>
          </cell>
          <cell r="H859">
            <v>15</v>
          </cell>
          <cell r="I859">
            <v>0</v>
          </cell>
          <cell r="J859">
            <v>0</v>
          </cell>
          <cell r="K859">
            <v>17</v>
          </cell>
          <cell r="L859">
            <v>17</v>
          </cell>
          <cell r="M859">
            <v>30</v>
          </cell>
        </row>
        <row r="860">
          <cell r="F860" t="str">
            <v>PutnamFTINF</v>
          </cell>
          <cell r="G860">
            <v>24.61</v>
          </cell>
          <cell r="H860">
            <v>23.43</v>
          </cell>
          <cell r="I860">
            <v>23.43</v>
          </cell>
          <cell r="J860">
            <v>0</v>
          </cell>
          <cell r="K860">
            <v>6.8000000000000007</v>
          </cell>
          <cell r="L860">
            <v>12.57</v>
          </cell>
          <cell r="M860">
            <v>0</v>
          </cell>
        </row>
        <row r="861">
          <cell r="F861" t="str">
            <v>PutnamFT2YR</v>
          </cell>
          <cell r="G861">
            <v>16.05</v>
          </cell>
          <cell r="H861">
            <v>17.12</v>
          </cell>
          <cell r="I861">
            <v>17.12</v>
          </cell>
          <cell r="J861">
            <v>0</v>
          </cell>
          <cell r="K861">
            <v>5.5399999999999991</v>
          </cell>
          <cell r="L861">
            <v>9.2299999999999969</v>
          </cell>
          <cell r="M861">
            <v>0</v>
          </cell>
        </row>
        <row r="862">
          <cell r="F862" t="str">
            <v>PutnamFTTOD</v>
          </cell>
          <cell r="G862">
            <v>20.329999999999998</v>
          </cell>
          <cell r="H862">
            <v>19.899999999999999</v>
          </cell>
          <cell r="I862">
            <v>19.899999999999999</v>
          </cell>
          <cell r="J862">
            <v>0</v>
          </cell>
          <cell r="K862">
            <v>3.4870000000000019</v>
          </cell>
          <cell r="L862">
            <v>7.3000000000000007</v>
          </cell>
          <cell r="M862">
            <v>0</v>
          </cell>
        </row>
        <row r="863">
          <cell r="F863" t="str">
            <v>PutnamFTPR3</v>
          </cell>
          <cell r="G863">
            <v>16.05</v>
          </cell>
          <cell r="H863">
            <v>16.05</v>
          </cell>
          <cell r="I863">
            <v>16.05</v>
          </cell>
          <cell r="J863">
            <v>0</v>
          </cell>
          <cell r="K863">
            <v>1.1999999999999993</v>
          </cell>
          <cell r="L863">
            <v>6.4499999999999993</v>
          </cell>
          <cell r="M863">
            <v>0</v>
          </cell>
        </row>
        <row r="864">
          <cell r="F864" t="str">
            <v>PutnamFTPR4</v>
          </cell>
          <cell r="G864">
            <v>15.41</v>
          </cell>
          <cell r="H864">
            <v>16.05</v>
          </cell>
          <cell r="I864">
            <v>16.05</v>
          </cell>
          <cell r="J864">
            <v>0</v>
          </cell>
          <cell r="K864">
            <v>0.33999999999999986</v>
          </cell>
          <cell r="L864">
            <v>6.4499999999999993</v>
          </cell>
          <cell r="M864">
            <v>0</v>
          </cell>
        </row>
        <row r="865">
          <cell r="F865" t="str">
            <v>PutnamFTPR5</v>
          </cell>
          <cell r="G865">
            <v>15.41</v>
          </cell>
          <cell r="H865">
            <v>16.05</v>
          </cell>
          <cell r="I865">
            <v>16.05</v>
          </cell>
          <cell r="J865">
            <v>0</v>
          </cell>
          <cell r="K865">
            <v>0.33999999999999986</v>
          </cell>
          <cell r="L865">
            <v>4.9499999999999993</v>
          </cell>
          <cell r="M865">
            <v>0</v>
          </cell>
        </row>
        <row r="866">
          <cell r="F866" t="str">
            <v>PutnamFTSCH</v>
          </cell>
          <cell r="G866">
            <v>13.91</v>
          </cell>
          <cell r="H866">
            <v>13.91</v>
          </cell>
          <cell r="I866">
            <v>13.91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</row>
        <row r="867">
          <cell r="F867" t="str">
            <v>PutnamFTSPCR</v>
          </cell>
          <cell r="G867">
            <v>24.61</v>
          </cell>
          <cell r="H867">
            <v>23.43</v>
          </cell>
          <cell r="I867">
            <v>23.43</v>
          </cell>
          <cell r="J867">
            <v>0</v>
          </cell>
          <cell r="K867">
            <v>6.8000000000000007</v>
          </cell>
          <cell r="L867">
            <v>12.57</v>
          </cell>
          <cell r="M867">
            <v>0</v>
          </cell>
        </row>
        <row r="868">
          <cell r="F868" t="str">
            <v>PutnamPTINF</v>
          </cell>
          <cell r="G868">
            <v>16.05</v>
          </cell>
          <cell r="H868">
            <v>15.41</v>
          </cell>
          <cell r="I868">
            <v>15.41</v>
          </cell>
          <cell r="J868">
            <v>0</v>
          </cell>
          <cell r="K868">
            <v>8.9499999999999993</v>
          </cell>
          <cell r="L868">
            <v>13.59</v>
          </cell>
          <cell r="M868">
            <v>2.1499999999999986</v>
          </cell>
        </row>
        <row r="869">
          <cell r="F869" t="str">
            <v>PutnamPT2YR</v>
          </cell>
          <cell r="G869">
            <v>12.04</v>
          </cell>
          <cell r="H869">
            <v>12.84</v>
          </cell>
          <cell r="I869">
            <v>12.84</v>
          </cell>
          <cell r="J869">
            <v>0</v>
          </cell>
          <cell r="K869">
            <v>4.9600000000000009</v>
          </cell>
          <cell r="L869">
            <v>8.41</v>
          </cell>
          <cell r="M869">
            <v>0.75999999999999979</v>
          </cell>
        </row>
        <row r="870">
          <cell r="F870" t="str">
            <v>PutnamPTTOD</v>
          </cell>
          <cell r="G870">
            <v>15.57</v>
          </cell>
          <cell r="H870">
            <v>13.48</v>
          </cell>
          <cell r="I870">
            <v>13.48</v>
          </cell>
          <cell r="J870">
            <v>0</v>
          </cell>
          <cell r="K870">
            <v>3.129999999999999</v>
          </cell>
          <cell r="L870">
            <v>7.77</v>
          </cell>
          <cell r="M870">
            <v>0.11999999999999922</v>
          </cell>
        </row>
        <row r="871">
          <cell r="F871" t="str">
            <v>PutnamPTPR3</v>
          </cell>
          <cell r="G871">
            <v>12.04</v>
          </cell>
          <cell r="H871">
            <v>12.04</v>
          </cell>
          <cell r="I871">
            <v>12.04</v>
          </cell>
          <cell r="J871">
            <v>0</v>
          </cell>
          <cell r="K871">
            <v>2.2100000000000009</v>
          </cell>
          <cell r="L871">
            <v>5.9600000000000009</v>
          </cell>
          <cell r="M871">
            <v>0</v>
          </cell>
        </row>
        <row r="872">
          <cell r="F872" t="str">
            <v>PutnamPTPR4</v>
          </cell>
          <cell r="G872">
            <v>11.56</v>
          </cell>
          <cell r="H872">
            <v>12.04</v>
          </cell>
          <cell r="I872">
            <v>12.04</v>
          </cell>
          <cell r="J872">
            <v>0</v>
          </cell>
          <cell r="K872">
            <v>2.6899999999999995</v>
          </cell>
          <cell r="L872">
            <v>5.2100000000000009</v>
          </cell>
          <cell r="M872">
            <v>0</v>
          </cell>
        </row>
        <row r="873">
          <cell r="F873" t="str">
            <v>PutnamPTPR5</v>
          </cell>
          <cell r="G873">
            <v>11.56</v>
          </cell>
          <cell r="H873">
            <v>12.04</v>
          </cell>
          <cell r="I873">
            <v>12.04</v>
          </cell>
          <cell r="J873">
            <v>0</v>
          </cell>
          <cell r="K873">
            <v>2.6899999999999995</v>
          </cell>
          <cell r="L873">
            <v>4.4600000000000009</v>
          </cell>
          <cell r="M873">
            <v>0</v>
          </cell>
        </row>
        <row r="874">
          <cell r="F874" t="str">
            <v>PutnamPTSCH</v>
          </cell>
          <cell r="G874">
            <v>10.43</v>
          </cell>
          <cell r="H874">
            <v>10.43</v>
          </cell>
          <cell r="I874">
            <v>10.43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</row>
        <row r="875">
          <cell r="F875" t="str">
            <v>PutnamPTSPCR</v>
          </cell>
          <cell r="G875">
            <v>16.05</v>
          </cell>
          <cell r="H875">
            <v>15.41</v>
          </cell>
          <cell r="I875">
            <v>15.41</v>
          </cell>
          <cell r="J875">
            <v>0</v>
          </cell>
          <cell r="K875">
            <v>8.9499999999999993</v>
          </cell>
          <cell r="L875">
            <v>13.59</v>
          </cell>
          <cell r="M875">
            <v>2.1499999999999986</v>
          </cell>
        </row>
        <row r="876">
          <cell r="F876" t="str">
            <v>Santa RosaFTINF</v>
          </cell>
          <cell r="G876">
            <v>28.4</v>
          </cell>
          <cell r="H876">
            <v>27</v>
          </cell>
          <cell r="I876">
            <v>25</v>
          </cell>
          <cell r="J876">
            <v>0</v>
          </cell>
          <cell r="K876">
            <v>13.600000000000001</v>
          </cell>
          <cell r="L876">
            <v>9</v>
          </cell>
          <cell r="M876">
            <v>1</v>
          </cell>
        </row>
        <row r="877">
          <cell r="F877" t="str">
            <v>Santa RosaFT2YR</v>
          </cell>
          <cell r="G877">
            <v>24</v>
          </cell>
          <cell r="H877">
            <v>24</v>
          </cell>
          <cell r="I877">
            <v>22</v>
          </cell>
          <cell r="J877">
            <v>0</v>
          </cell>
          <cell r="K877">
            <v>4.0500000000000007</v>
          </cell>
          <cell r="L877">
            <v>2.3499999999999979</v>
          </cell>
          <cell r="M877">
            <v>0</v>
          </cell>
        </row>
        <row r="878">
          <cell r="F878" t="str">
            <v>Santa RosaFTTOD</v>
          </cell>
          <cell r="G878">
            <v>24.4</v>
          </cell>
          <cell r="H878">
            <v>24</v>
          </cell>
          <cell r="I878">
            <v>22</v>
          </cell>
          <cell r="J878">
            <v>0</v>
          </cell>
          <cell r="K878">
            <v>5.3500000000000014</v>
          </cell>
          <cell r="L878">
            <v>3.1999999999999993</v>
          </cell>
          <cell r="M878">
            <v>0</v>
          </cell>
        </row>
        <row r="879">
          <cell r="F879" t="str">
            <v>Santa RosaFTPR3</v>
          </cell>
          <cell r="G879">
            <v>20.8</v>
          </cell>
          <cell r="H879">
            <v>22</v>
          </cell>
          <cell r="I879">
            <v>20</v>
          </cell>
          <cell r="J879">
            <v>0</v>
          </cell>
          <cell r="K879">
            <v>0.19999999999999929</v>
          </cell>
          <cell r="L879">
            <v>0.5</v>
          </cell>
          <cell r="M879">
            <v>0</v>
          </cell>
        </row>
        <row r="880">
          <cell r="F880" t="str">
            <v>Santa RosaFTPR4</v>
          </cell>
          <cell r="G880">
            <v>20.8</v>
          </cell>
          <cell r="H880">
            <v>22</v>
          </cell>
          <cell r="I880">
            <v>20</v>
          </cell>
          <cell r="J880">
            <v>0</v>
          </cell>
          <cell r="K880">
            <v>0.19999999999999929</v>
          </cell>
          <cell r="L880">
            <v>0.5</v>
          </cell>
          <cell r="M880">
            <v>0</v>
          </cell>
        </row>
        <row r="881">
          <cell r="F881" t="str">
            <v>Santa RosaFTPR5</v>
          </cell>
          <cell r="G881">
            <v>20.8</v>
          </cell>
          <cell r="H881">
            <v>22</v>
          </cell>
          <cell r="I881">
            <v>20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F882" t="str">
            <v>Santa RosaFTSCH</v>
          </cell>
          <cell r="G882">
            <v>17.8</v>
          </cell>
          <cell r="H882">
            <v>22</v>
          </cell>
          <cell r="I882">
            <v>18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F883" t="str">
            <v>Santa RosaFTSPCR</v>
          </cell>
          <cell r="G883">
            <v>28.4</v>
          </cell>
          <cell r="H883">
            <v>27</v>
          </cell>
          <cell r="I883">
            <v>25</v>
          </cell>
          <cell r="J883">
            <v>0</v>
          </cell>
          <cell r="K883">
            <v>13.600000000000001</v>
          </cell>
          <cell r="L883">
            <v>9</v>
          </cell>
          <cell r="M883">
            <v>1</v>
          </cell>
        </row>
        <row r="884">
          <cell r="F884" t="str">
            <v>Santa RosaPTINF</v>
          </cell>
          <cell r="G884">
            <v>21.3</v>
          </cell>
          <cell r="H884">
            <v>20.25</v>
          </cell>
          <cell r="I884">
            <v>18.75</v>
          </cell>
          <cell r="J884">
            <v>0</v>
          </cell>
          <cell r="K884">
            <v>13.7</v>
          </cell>
          <cell r="L884">
            <v>8.75</v>
          </cell>
          <cell r="M884">
            <v>0.75</v>
          </cell>
        </row>
        <row r="885">
          <cell r="F885" t="str">
            <v>Santa RosaPT2YR</v>
          </cell>
          <cell r="G885">
            <v>18</v>
          </cell>
          <cell r="H885">
            <v>18</v>
          </cell>
          <cell r="I885">
            <v>16.5</v>
          </cell>
          <cell r="J885">
            <v>0</v>
          </cell>
          <cell r="K885">
            <v>10.050000000000001</v>
          </cell>
          <cell r="L885">
            <v>3.25</v>
          </cell>
          <cell r="M885">
            <v>0</v>
          </cell>
        </row>
        <row r="886">
          <cell r="F886" t="str">
            <v>Santa RosaPTTOD</v>
          </cell>
          <cell r="G886">
            <v>18.3</v>
          </cell>
          <cell r="H886">
            <v>18</v>
          </cell>
          <cell r="I886">
            <v>16.5</v>
          </cell>
          <cell r="J886">
            <v>0</v>
          </cell>
          <cell r="K886">
            <v>11.45</v>
          </cell>
          <cell r="L886">
            <v>3.25</v>
          </cell>
          <cell r="M886">
            <v>0</v>
          </cell>
        </row>
        <row r="887">
          <cell r="F887" t="str">
            <v>Santa RosaPTPR3</v>
          </cell>
          <cell r="G887">
            <v>15.6</v>
          </cell>
          <cell r="H887">
            <v>16.5</v>
          </cell>
          <cell r="I887">
            <v>15</v>
          </cell>
          <cell r="J887">
            <v>0</v>
          </cell>
          <cell r="K887">
            <v>5.4</v>
          </cell>
          <cell r="L887">
            <v>1.5</v>
          </cell>
          <cell r="M887">
            <v>0</v>
          </cell>
        </row>
        <row r="888">
          <cell r="F888" t="str">
            <v>Santa RosaPTPR4</v>
          </cell>
          <cell r="G888">
            <v>15.6</v>
          </cell>
          <cell r="H888">
            <v>16.5</v>
          </cell>
          <cell r="I888">
            <v>15</v>
          </cell>
          <cell r="J888">
            <v>0</v>
          </cell>
          <cell r="K888">
            <v>5.4</v>
          </cell>
          <cell r="L888">
            <v>0.75</v>
          </cell>
          <cell r="M888">
            <v>0</v>
          </cell>
        </row>
        <row r="889">
          <cell r="F889" t="str">
            <v>Santa RosaPTPR5</v>
          </cell>
          <cell r="G889">
            <v>15.6</v>
          </cell>
          <cell r="H889">
            <v>16.5</v>
          </cell>
          <cell r="I889">
            <v>15</v>
          </cell>
          <cell r="J889">
            <v>0</v>
          </cell>
          <cell r="K889">
            <v>5.4</v>
          </cell>
          <cell r="L889">
            <v>0</v>
          </cell>
          <cell r="M889">
            <v>0</v>
          </cell>
        </row>
        <row r="890">
          <cell r="F890" t="str">
            <v>Santa RosaPTSCH</v>
          </cell>
          <cell r="G890">
            <v>13.35</v>
          </cell>
          <cell r="H890">
            <v>16.5</v>
          </cell>
          <cell r="I890">
            <v>13.5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F891" t="str">
            <v>Santa RosaPTSPCR</v>
          </cell>
          <cell r="G891">
            <v>21.3</v>
          </cell>
          <cell r="H891">
            <v>20.25</v>
          </cell>
          <cell r="I891">
            <v>18.75</v>
          </cell>
          <cell r="J891">
            <v>0</v>
          </cell>
          <cell r="K891">
            <v>13.7</v>
          </cell>
          <cell r="L891">
            <v>8.75</v>
          </cell>
          <cell r="M891">
            <v>0.75</v>
          </cell>
        </row>
        <row r="892">
          <cell r="F892" t="str">
            <v>SarasotaFTINF</v>
          </cell>
          <cell r="G892">
            <v>38</v>
          </cell>
          <cell r="H892">
            <v>33</v>
          </cell>
          <cell r="I892">
            <v>0</v>
          </cell>
          <cell r="J892">
            <v>0</v>
          </cell>
          <cell r="K892">
            <v>1.3500000000000014</v>
          </cell>
          <cell r="L892">
            <v>3</v>
          </cell>
          <cell r="M892">
            <v>35</v>
          </cell>
        </row>
        <row r="893">
          <cell r="F893" t="str">
            <v>SarasotaFT2YR</v>
          </cell>
          <cell r="G893">
            <v>30</v>
          </cell>
          <cell r="H893">
            <v>28</v>
          </cell>
          <cell r="I893">
            <v>0</v>
          </cell>
          <cell r="J893">
            <v>0</v>
          </cell>
          <cell r="K893">
            <v>1.4075000000000024</v>
          </cell>
          <cell r="L893">
            <v>5.0000000000000711E-2</v>
          </cell>
          <cell r="M893">
            <v>28.05</v>
          </cell>
        </row>
        <row r="894">
          <cell r="F894" t="str">
            <v>SarasotaFTTOD</v>
          </cell>
          <cell r="G894">
            <v>35</v>
          </cell>
          <cell r="H894">
            <v>32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29.75</v>
          </cell>
        </row>
        <row r="895">
          <cell r="F895" t="str">
            <v>SarasotaFTPR3</v>
          </cell>
          <cell r="G895">
            <v>30</v>
          </cell>
          <cell r="H895">
            <v>28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24</v>
          </cell>
        </row>
        <row r="896">
          <cell r="F896" t="str">
            <v>SarasotaFTPR4</v>
          </cell>
          <cell r="G896">
            <v>24</v>
          </cell>
          <cell r="H896">
            <v>22.8</v>
          </cell>
          <cell r="I896">
            <v>0</v>
          </cell>
          <cell r="J896">
            <v>0</v>
          </cell>
          <cell r="K896">
            <v>2.0474999999999994</v>
          </cell>
          <cell r="L896">
            <v>0</v>
          </cell>
          <cell r="M896">
            <v>22.5</v>
          </cell>
        </row>
        <row r="897">
          <cell r="F897" t="str">
            <v>SarasotaFTPR5</v>
          </cell>
          <cell r="G897">
            <v>20</v>
          </cell>
          <cell r="H897">
            <v>20</v>
          </cell>
          <cell r="I897">
            <v>0</v>
          </cell>
          <cell r="J897">
            <v>0</v>
          </cell>
          <cell r="K897">
            <v>5.5</v>
          </cell>
          <cell r="L897">
            <v>2.5</v>
          </cell>
          <cell r="M897">
            <v>22.5</v>
          </cell>
        </row>
        <row r="898">
          <cell r="F898" t="str">
            <v>SarasotaFTSCH</v>
          </cell>
          <cell r="G898">
            <v>17</v>
          </cell>
          <cell r="H898">
            <v>17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F899" t="str">
            <v>SarasotaFTSPCR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39.35</v>
          </cell>
          <cell r="L899">
            <v>36</v>
          </cell>
          <cell r="M899">
            <v>35</v>
          </cell>
        </row>
        <row r="900">
          <cell r="F900" t="str">
            <v>SarasotaPTINF</v>
          </cell>
          <cell r="G900">
            <v>18</v>
          </cell>
          <cell r="H900">
            <v>15.8</v>
          </cell>
          <cell r="I900">
            <v>0</v>
          </cell>
          <cell r="J900">
            <v>0</v>
          </cell>
          <cell r="K900">
            <v>7</v>
          </cell>
          <cell r="L900">
            <v>17.2</v>
          </cell>
          <cell r="M900">
            <v>33</v>
          </cell>
        </row>
        <row r="901">
          <cell r="F901" t="str">
            <v>SarasotaPT2YR</v>
          </cell>
          <cell r="G901">
            <v>15</v>
          </cell>
          <cell r="H901">
            <v>14.2</v>
          </cell>
          <cell r="I901">
            <v>0</v>
          </cell>
          <cell r="J901">
            <v>0</v>
          </cell>
          <cell r="K901">
            <v>9.5139999999999993</v>
          </cell>
          <cell r="L901">
            <v>11.3</v>
          </cell>
          <cell r="M901">
            <v>25.5</v>
          </cell>
        </row>
        <row r="902">
          <cell r="F902" t="str">
            <v>SarasotaPTTOD</v>
          </cell>
          <cell r="G902">
            <v>16.600000000000001</v>
          </cell>
          <cell r="H902">
            <v>14.2</v>
          </cell>
          <cell r="I902">
            <v>0</v>
          </cell>
          <cell r="J902">
            <v>0</v>
          </cell>
          <cell r="K902">
            <v>8.0499999999999972</v>
          </cell>
          <cell r="L902">
            <v>13.850000000000001</v>
          </cell>
          <cell r="M902">
            <v>28.05</v>
          </cell>
        </row>
        <row r="903">
          <cell r="F903" t="str">
            <v>SarasotaPTPR3</v>
          </cell>
          <cell r="G903">
            <v>14.4</v>
          </cell>
          <cell r="H903">
            <v>14.2</v>
          </cell>
          <cell r="I903">
            <v>0</v>
          </cell>
          <cell r="J903">
            <v>0</v>
          </cell>
          <cell r="K903">
            <v>6.6</v>
          </cell>
          <cell r="L903">
            <v>6.0500000000000007</v>
          </cell>
          <cell r="M903">
            <v>20.25</v>
          </cell>
        </row>
        <row r="904">
          <cell r="F904" t="str">
            <v>SarasotaPTPR4</v>
          </cell>
          <cell r="G904">
            <v>14.2</v>
          </cell>
          <cell r="H904">
            <v>14.2</v>
          </cell>
          <cell r="I904">
            <v>0</v>
          </cell>
          <cell r="J904">
            <v>0</v>
          </cell>
          <cell r="K904">
            <v>6.8000000000000007</v>
          </cell>
          <cell r="L904">
            <v>6.0500000000000007</v>
          </cell>
          <cell r="M904">
            <v>20.25</v>
          </cell>
        </row>
        <row r="905">
          <cell r="F905" t="str">
            <v>SarasotaPTPR5</v>
          </cell>
          <cell r="G905">
            <v>14.2</v>
          </cell>
          <cell r="H905">
            <v>14.2</v>
          </cell>
          <cell r="I905">
            <v>0</v>
          </cell>
          <cell r="J905">
            <v>0</v>
          </cell>
          <cell r="K905">
            <v>6.8000000000000007</v>
          </cell>
          <cell r="L905">
            <v>6.0500000000000007</v>
          </cell>
          <cell r="M905">
            <v>20.25</v>
          </cell>
        </row>
        <row r="906">
          <cell r="F906" t="str">
            <v>SarasotaPTSCH</v>
          </cell>
          <cell r="G906">
            <v>7</v>
          </cell>
          <cell r="H906">
            <v>7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F907" t="str">
            <v>SarasotaPTSPCR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25</v>
          </cell>
          <cell r="L907">
            <v>33</v>
          </cell>
          <cell r="M907">
            <v>33</v>
          </cell>
        </row>
        <row r="908">
          <cell r="F908" t="str">
            <v>SeminoleFTINF</v>
          </cell>
          <cell r="G908">
            <v>32.31</v>
          </cell>
          <cell r="H908">
            <v>25.42</v>
          </cell>
          <cell r="I908">
            <v>20.329999999999998</v>
          </cell>
          <cell r="J908">
            <v>0</v>
          </cell>
          <cell r="K908">
            <v>14.689999999999998</v>
          </cell>
          <cell r="L908">
            <v>10.579999999999998</v>
          </cell>
          <cell r="M908">
            <v>14.670000000000002</v>
          </cell>
        </row>
        <row r="909">
          <cell r="F909" t="str">
            <v>SeminoleFT2YR</v>
          </cell>
          <cell r="G909">
            <v>25.89</v>
          </cell>
          <cell r="H909">
            <v>22.15</v>
          </cell>
          <cell r="I909">
            <v>20.329999999999998</v>
          </cell>
          <cell r="J909">
            <v>0</v>
          </cell>
          <cell r="K909">
            <v>6.4099999999999966</v>
          </cell>
          <cell r="L909">
            <v>4.1999999999999993</v>
          </cell>
          <cell r="M909">
            <v>5.1700000000000017</v>
          </cell>
        </row>
        <row r="910">
          <cell r="F910" t="str">
            <v>SeminoleFTTOD</v>
          </cell>
          <cell r="G910">
            <v>27.37</v>
          </cell>
          <cell r="H910">
            <v>22.15</v>
          </cell>
          <cell r="I910">
            <v>20.329999999999998</v>
          </cell>
          <cell r="J910">
            <v>0</v>
          </cell>
          <cell r="K910">
            <v>6.629999999999999</v>
          </cell>
          <cell r="L910">
            <v>5.0500000000000007</v>
          </cell>
          <cell r="M910">
            <v>6.870000000000001</v>
          </cell>
        </row>
        <row r="911">
          <cell r="F911" t="str">
            <v>SeminoleFTPR3</v>
          </cell>
          <cell r="G911">
            <v>25.51</v>
          </cell>
          <cell r="H911">
            <v>22</v>
          </cell>
          <cell r="I911">
            <v>20.16</v>
          </cell>
          <cell r="J911">
            <v>0</v>
          </cell>
          <cell r="K911">
            <v>0</v>
          </cell>
          <cell r="L911">
            <v>0.5</v>
          </cell>
          <cell r="M911">
            <v>2.34</v>
          </cell>
        </row>
        <row r="912">
          <cell r="F912" t="str">
            <v>SeminoleFTPR4</v>
          </cell>
          <cell r="G912">
            <v>24.71</v>
          </cell>
          <cell r="H912">
            <v>21.42</v>
          </cell>
          <cell r="I912">
            <v>20.16</v>
          </cell>
          <cell r="J912">
            <v>0</v>
          </cell>
          <cell r="K912">
            <v>0.78999999999999915</v>
          </cell>
          <cell r="L912">
            <v>1.0799999999999983</v>
          </cell>
          <cell r="M912">
            <v>0.83999999999999986</v>
          </cell>
        </row>
        <row r="913">
          <cell r="F913" t="str">
            <v>SeminoleFTPR5</v>
          </cell>
          <cell r="G913">
            <v>24.52</v>
          </cell>
          <cell r="H913">
            <v>21.42</v>
          </cell>
          <cell r="I913">
            <v>20.16</v>
          </cell>
          <cell r="J913">
            <v>0</v>
          </cell>
          <cell r="K913">
            <v>0.98000000000000043</v>
          </cell>
          <cell r="L913">
            <v>0</v>
          </cell>
          <cell r="M913">
            <v>0.62249999999999872</v>
          </cell>
        </row>
        <row r="914">
          <cell r="F914" t="str">
            <v>SeminoleFTSCH</v>
          </cell>
          <cell r="G914">
            <v>21.55</v>
          </cell>
          <cell r="H914">
            <v>19.440000000000001</v>
          </cell>
          <cell r="I914">
            <v>17.940000000000001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</row>
        <row r="915">
          <cell r="F915" t="str">
            <v>SeminoleFTSPCR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47</v>
          </cell>
          <cell r="L915">
            <v>36</v>
          </cell>
          <cell r="M915">
            <v>35</v>
          </cell>
        </row>
        <row r="916">
          <cell r="F916" t="str">
            <v>SeminolePTINF</v>
          </cell>
          <cell r="G916">
            <v>20.329999999999998</v>
          </cell>
          <cell r="H916">
            <v>17.940000000000001</v>
          </cell>
          <cell r="I916">
            <v>15.48</v>
          </cell>
          <cell r="J916">
            <v>0</v>
          </cell>
          <cell r="K916">
            <v>19.670000000000002</v>
          </cell>
          <cell r="L916">
            <v>11.059999999999999</v>
          </cell>
          <cell r="M916">
            <v>11.52</v>
          </cell>
        </row>
        <row r="917">
          <cell r="F917" t="str">
            <v>SeminolePT2YR</v>
          </cell>
          <cell r="G917">
            <v>17.04</v>
          </cell>
          <cell r="H917">
            <v>15.5</v>
          </cell>
          <cell r="I917">
            <v>14.87</v>
          </cell>
          <cell r="J917">
            <v>0</v>
          </cell>
          <cell r="K917">
            <v>10.16</v>
          </cell>
          <cell r="L917">
            <v>5.75</v>
          </cell>
          <cell r="M917">
            <v>6.3800000000000008</v>
          </cell>
        </row>
        <row r="918">
          <cell r="F918" t="str">
            <v>SeminolePTTOD</v>
          </cell>
          <cell r="G918">
            <v>17.940000000000001</v>
          </cell>
          <cell r="H918">
            <v>15.76</v>
          </cell>
          <cell r="I918">
            <v>15.48</v>
          </cell>
          <cell r="J918">
            <v>0</v>
          </cell>
          <cell r="K918">
            <v>10.959999999999997</v>
          </cell>
          <cell r="L918">
            <v>5.49</v>
          </cell>
          <cell r="M918">
            <v>5.77</v>
          </cell>
        </row>
        <row r="919">
          <cell r="F919" t="str">
            <v>SeminolePTPR3</v>
          </cell>
          <cell r="G919">
            <v>16.579999999999998</v>
          </cell>
          <cell r="H919">
            <v>15.25</v>
          </cell>
          <cell r="I919">
            <v>14.87</v>
          </cell>
          <cell r="J919">
            <v>0</v>
          </cell>
          <cell r="K919">
            <v>5.9200000000000017</v>
          </cell>
          <cell r="L919">
            <v>2.75</v>
          </cell>
          <cell r="M919">
            <v>2.3800000000000008</v>
          </cell>
        </row>
        <row r="920">
          <cell r="F920" t="str">
            <v>SeminolePTPR4</v>
          </cell>
          <cell r="G920">
            <v>16.54</v>
          </cell>
          <cell r="H920">
            <v>15.25</v>
          </cell>
          <cell r="I920">
            <v>14.82</v>
          </cell>
          <cell r="J920">
            <v>0</v>
          </cell>
          <cell r="K920">
            <v>5.9600000000000009</v>
          </cell>
          <cell r="L920">
            <v>2</v>
          </cell>
          <cell r="M920">
            <v>1.6799999999999997</v>
          </cell>
        </row>
        <row r="921">
          <cell r="F921" t="str">
            <v>SeminolePTPR5</v>
          </cell>
          <cell r="G921">
            <v>16.54</v>
          </cell>
          <cell r="H921">
            <v>15.25</v>
          </cell>
          <cell r="I921">
            <v>14.82</v>
          </cell>
          <cell r="J921">
            <v>0</v>
          </cell>
          <cell r="K921">
            <v>5.9600000000000009</v>
          </cell>
          <cell r="L921">
            <v>1.25</v>
          </cell>
          <cell r="M921">
            <v>1.6799999999999997</v>
          </cell>
        </row>
        <row r="922">
          <cell r="F922" t="str">
            <v>SeminolePTSCH</v>
          </cell>
          <cell r="G922">
            <v>13.28</v>
          </cell>
          <cell r="H922">
            <v>11.96</v>
          </cell>
          <cell r="I922">
            <v>10.76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F923" t="str">
            <v>SeminolePTSPCR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40</v>
          </cell>
          <cell r="L923">
            <v>29</v>
          </cell>
          <cell r="M923">
            <v>27</v>
          </cell>
        </row>
        <row r="924">
          <cell r="F924" t="str">
            <v>St. JohnsFTINF</v>
          </cell>
          <cell r="G924">
            <v>28.89</v>
          </cell>
          <cell r="H924">
            <v>23.54</v>
          </cell>
          <cell r="I924">
            <v>23.54</v>
          </cell>
          <cell r="J924">
            <v>0</v>
          </cell>
          <cell r="K924">
            <v>24.11</v>
          </cell>
          <cell r="L924">
            <v>12.46</v>
          </cell>
          <cell r="M924">
            <v>6.4600000000000009</v>
          </cell>
        </row>
        <row r="925">
          <cell r="F925" t="str">
            <v>St. JohnsFT2YR</v>
          </cell>
          <cell r="G925">
            <v>23.85</v>
          </cell>
          <cell r="H925">
            <v>20.79</v>
          </cell>
          <cell r="I925">
            <v>20.79</v>
          </cell>
          <cell r="J925">
            <v>0</v>
          </cell>
          <cell r="K925">
            <v>12.699999999999996</v>
          </cell>
          <cell r="L925">
            <v>5.5599999999999987</v>
          </cell>
          <cell r="M925">
            <v>2.16</v>
          </cell>
        </row>
        <row r="926">
          <cell r="F926" t="str">
            <v>St. JohnsFTTOD</v>
          </cell>
          <cell r="G926">
            <v>23.85</v>
          </cell>
          <cell r="H926">
            <v>20.79</v>
          </cell>
          <cell r="I926">
            <v>20.79</v>
          </cell>
          <cell r="J926">
            <v>0</v>
          </cell>
          <cell r="K926">
            <v>14.399999999999999</v>
          </cell>
          <cell r="L926">
            <v>6.41</v>
          </cell>
          <cell r="M926">
            <v>2.16</v>
          </cell>
        </row>
        <row r="927">
          <cell r="F927" t="str">
            <v>St. JohnsFTPR3</v>
          </cell>
          <cell r="G927">
            <v>22.15</v>
          </cell>
          <cell r="H927">
            <v>20.54</v>
          </cell>
          <cell r="I927">
            <v>20.54</v>
          </cell>
          <cell r="J927">
            <v>0</v>
          </cell>
          <cell r="K927">
            <v>9.3500000000000014</v>
          </cell>
          <cell r="L927">
            <v>1.9600000000000009</v>
          </cell>
          <cell r="M927">
            <v>0</v>
          </cell>
        </row>
        <row r="928">
          <cell r="F928" t="str">
            <v>St. JohnsFTPR4</v>
          </cell>
          <cell r="G928">
            <v>22.15</v>
          </cell>
          <cell r="H928">
            <v>18.829999999999998</v>
          </cell>
          <cell r="I928">
            <v>18.829999999999998</v>
          </cell>
          <cell r="J928">
            <v>0</v>
          </cell>
          <cell r="K928">
            <v>7.1000000000000014</v>
          </cell>
          <cell r="L928">
            <v>3.6700000000000017</v>
          </cell>
          <cell r="M928">
            <v>0</v>
          </cell>
        </row>
        <row r="929">
          <cell r="F929" t="str">
            <v>St. JohnsFTPR5</v>
          </cell>
          <cell r="G929">
            <v>22.15</v>
          </cell>
          <cell r="H929">
            <v>18.829999999999998</v>
          </cell>
          <cell r="I929">
            <v>18.829999999999998</v>
          </cell>
          <cell r="J929">
            <v>0</v>
          </cell>
          <cell r="K929">
            <v>7.1000000000000014</v>
          </cell>
          <cell r="L929">
            <v>2.1700000000000017</v>
          </cell>
          <cell r="M929">
            <v>0</v>
          </cell>
        </row>
        <row r="930">
          <cell r="F930" t="str">
            <v>St. JohnsFTSCH</v>
          </cell>
          <cell r="G930">
            <v>20.38</v>
          </cell>
          <cell r="H930">
            <v>15.41</v>
          </cell>
          <cell r="I930">
            <v>15.41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</row>
        <row r="931">
          <cell r="F931" t="str">
            <v>St. JohnsFTSPCR</v>
          </cell>
          <cell r="G931">
            <v>28.89</v>
          </cell>
          <cell r="H931">
            <v>23.54</v>
          </cell>
          <cell r="I931">
            <v>23.54</v>
          </cell>
          <cell r="J931">
            <v>0</v>
          </cell>
          <cell r="K931">
            <v>24.11</v>
          </cell>
          <cell r="L931">
            <v>12.46</v>
          </cell>
          <cell r="M931">
            <v>6.4600000000000009</v>
          </cell>
        </row>
        <row r="932">
          <cell r="F932" t="str">
            <v>St. JohnsPTINF</v>
          </cell>
          <cell r="G932">
            <v>24.14</v>
          </cell>
          <cell r="H932">
            <v>17.66</v>
          </cell>
          <cell r="I932">
            <v>17.66</v>
          </cell>
          <cell r="J932">
            <v>0</v>
          </cell>
          <cell r="K932">
            <v>19.060000000000002</v>
          </cell>
          <cell r="L932">
            <v>11.34</v>
          </cell>
          <cell r="M932">
            <v>9.34</v>
          </cell>
        </row>
        <row r="933">
          <cell r="F933" t="str">
            <v>St. JohnsPT2YR</v>
          </cell>
          <cell r="G933">
            <v>21.05</v>
          </cell>
          <cell r="H933">
            <v>13.7</v>
          </cell>
          <cell r="I933">
            <v>13.7</v>
          </cell>
          <cell r="J933">
            <v>0</v>
          </cell>
          <cell r="K933">
            <v>13.8</v>
          </cell>
          <cell r="L933">
            <v>7.5500000000000007</v>
          </cell>
          <cell r="M933">
            <v>7.5500000000000007</v>
          </cell>
        </row>
        <row r="934">
          <cell r="F934" t="str">
            <v>St. JohnsPTTOD</v>
          </cell>
          <cell r="G934">
            <v>21.05</v>
          </cell>
          <cell r="H934">
            <v>14.55</v>
          </cell>
          <cell r="I934">
            <v>14.55</v>
          </cell>
          <cell r="J934">
            <v>0</v>
          </cell>
          <cell r="K934">
            <v>15.499999999999996</v>
          </cell>
          <cell r="L934">
            <v>6.6999999999999993</v>
          </cell>
          <cell r="M934">
            <v>6.6999999999999993</v>
          </cell>
        </row>
        <row r="935">
          <cell r="F935" t="str">
            <v>St. JohnsPTPR3</v>
          </cell>
          <cell r="G935">
            <v>18.46</v>
          </cell>
          <cell r="H935">
            <v>13.7</v>
          </cell>
          <cell r="I935">
            <v>13.7</v>
          </cell>
          <cell r="J935">
            <v>0</v>
          </cell>
          <cell r="K935">
            <v>10.039999999999999</v>
          </cell>
          <cell r="L935">
            <v>4.3000000000000007</v>
          </cell>
          <cell r="M935">
            <v>3.5500000000000007</v>
          </cell>
        </row>
        <row r="936">
          <cell r="F936" t="str">
            <v>St. JohnsPTPR4</v>
          </cell>
          <cell r="G936">
            <v>18.46</v>
          </cell>
          <cell r="H936">
            <v>12.84</v>
          </cell>
          <cell r="I936">
            <v>12.84</v>
          </cell>
          <cell r="J936">
            <v>0</v>
          </cell>
          <cell r="K936">
            <v>10.039999999999999</v>
          </cell>
          <cell r="L936">
            <v>4.41</v>
          </cell>
          <cell r="M936">
            <v>3.66</v>
          </cell>
        </row>
        <row r="937">
          <cell r="F937" t="str">
            <v>St. JohnsPTPR5</v>
          </cell>
          <cell r="G937">
            <v>18.46</v>
          </cell>
          <cell r="H937">
            <v>12.84</v>
          </cell>
          <cell r="I937">
            <v>12.84</v>
          </cell>
          <cell r="J937">
            <v>0</v>
          </cell>
          <cell r="K937">
            <v>10.039999999999999</v>
          </cell>
          <cell r="L937">
            <v>3.66</v>
          </cell>
          <cell r="M937">
            <v>3.66</v>
          </cell>
        </row>
        <row r="938">
          <cell r="F938" t="str">
            <v>St. JohnsPTSCH</v>
          </cell>
          <cell r="G938">
            <v>12.41</v>
          </cell>
          <cell r="H938">
            <v>11.56</v>
          </cell>
          <cell r="I938">
            <v>11.56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</row>
        <row r="939">
          <cell r="F939" t="str">
            <v>St. JohnsPTSPCR</v>
          </cell>
          <cell r="G939">
            <v>24.14</v>
          </cell>
          <cell r="H939">
            <v>17.66</v>
          </cell>
          <cell r="I939">
            <v>17.66</v>
          </cell>
          <cell r="J939">
            <v>0</v>
          </cell>
          <cell r="K939">
            <v>19.060000000000002</v>
          </cell>
          <cell r="L939">
            <v>11.34</v>
          </cell>
          <cell r="M939">
            <v>9.34</v>
          </cell>
        </row>
        <row r="940">
          <cell r="F940" t="str">
            <v>St. LucieFTINF</v>
          </cell>
          <cell r="G940">
            <v>27</v>
          </cell>
          <cell r="H940">
            <v>23</v>
          </cell>
          <cell r="I940">
            <v>19</v>
          </cell>
          <cell r="J940">
            <v>0</v>
          </cell>
          <cell r="K940">
            <v>13</v>
          </cell>
          <cell r="L940">
            <v>13</v>
          </cell>
          <cell r="M940">
            <v>16</v>
          </cell>
        </row>
        <row r="941">
          <cell r="F941" t="str">
            <v>St. LucieFT2YR</v>
          </cell>
          <cell r="G941">
            <v>22</v>
          </cell>
          <cell r="H941">
            <v>20</v>
          </cell>
          <cell r="I941">
            <v>16</v>
          </cell>
          <cell r="J941">
            <v>0</v>
          </cell>
          <cell r="K941">
            <v>6.389999999999997</v>
          </cell>
          <cell r="L941">
            <v>7.1999999999999993</v>
          </cell>
          <cell r="M941">
            <v>11.2</v>
          </cell>
        </row>
        <row r="942">
          <cell r="F942" t="str">
            <v>St. LucieFTTOD</v>
          </cell>
          <cell r="G942">
            <v>23</v>
          </cell>
          <cell r="H942">
            <v>21</v>
          </cell>
          <cell r="I942">
            <v>16</v>
          </cell>
          <cell r="J942">
            <v>0</v>
          </cell>
          <cell r="K942">
            <v>7.5999999999999979</v>
          </cell>
          <cell r="L942">
            <v>8.75</v>
          </cell>
          <cell r="M942">
            <v>13.75</v>
          </cell>
        </row>
        <row r="943">
          <cell r="F943" t="str">
            <v>St. LucieFTPR3</v>
          </cell>
          <cell r="G943">
            <v>21</v>
          </cell>
          <cell r="H943">
            <v>19</v>
          </cell>
          <cell r="I943">
            <v>15</v>
          </cell>
          <cell r="J943">
            <v>0</v>
          </cell>
          <cell r="K943">
            <v>1.7999999999999972</v>
          </cell>
          <cell r="L943">
            <v>3.5</v>
          </cell>
          <cell r="M943">
            <v>7.5</v>
          </cell>
        </row>
        <row r="944">
          <cell r="F944" t="str">
            <v>St. LucieFTPR4</v>
          </cell>
          <cell r="G944">
            <v>18</v>
          </cell>
          <cell r="H944">
            <v>17</v>
          </cell>
          <cell r="I944">
            <v>15</v>
          </cell>
          <cell r="J944">
            <v>0</v>
          </cell>
          <cell r="K944">
            <v>4.5</v>
          </cell>
          <cell r="L944">
            <v>5.5</v>
          </cell>
          <cell r="M944">
            <v>7.5</v>
          </cell>
        </row>
        <row r="945">
          <cell r="F945" t="str">
            <v>St. LucieFTPR5</v>
          </cell>
          <cell r="G945">
            <v>18</v>
          </cell>
          <cell r="H945">
            <v>17</v>
          </cell>
          <cell r="I945">
            <v>15</v>
          </cell>
          <cell r="J945">
            <v>0</v>
          </cell>
          <cell r="K945">
            <v>3.75</v>
          </cell>
          <cell r="L945">
            <v>5.5</v>
          </cell>
          <cell r="M945">
            <v>7.5</v>
          </cell>
        </row>
        <row r="946">
          <cell r="F946" t="str">
            <v>St. LucieFTSCH</v>
          </cell>
          <cell r="G946">
            <v>13</v>
          </cell>
          <cell r="H946">
            <v>12</v>
          </cell>
          <cell r="I946">
            <v>11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</row>
        <row r="947">
          <cell r="F947" t="str">
            <v>St. LucieFTSPCR</v>
          </cell>
          <cell r="G947">
            <v>27</v>
          </cell>
          <cell r="H947">
            <v>23</v>
          </cell>
          <cell r="I947">
            <v>19</v>
          </cell>
          <cell r="J947">
            <v>0</v>
          </cell>
          <cell r="K947">
            <v>13</v>
          </cell>
          <cell r="L947">
            <v>13</v>
          </cell>
          <cell r="M947">
            <v>16</v>
          </cell>
        </row>
        <row r="948">
          <cell r="F948" t="str">
            <v>St. LuciePTINF</v>
          </cell>
          <cell r="G948">
            <v>21</v>
          </cell>
          <cell r="H948">
            <v>18</v>
          </cell>
          <cell r="I948">
            <v>14</v>
          </cell>
          <cell r="J948">
            <v>0</v>
          </cell>
          <cell r="K948">
            <v>14</v>
          </cell>
          <cell r="L948">
            <v>12</v>
          </cell>
          <cell r="M948">
            <v>16</v>
          </cell>
        </row>
        <row r="949">
          <cell r="F949" t="str">
            <v>St. LuciePT2YR</v>
          </cell>
          <cell r="G949">
            <v>16</v>
          </cell>
          <cell r="H949">
            <v>14</v>
          </cell>
          <cell r="I949">
            <v>12</v>
          </cell>
          <cell r="J949">
            <v>0</v>
          </cell>
          <cell r="K949">
            <v>8.48</v>
          </cell>
          <cell r="L949">
            <v>11.5</v>
          </cell>
          <cell r="M949">
            <v>13.5</v>
          </cell>
        </row>
        <row r="950">
          <cell r="F950" t="str">
            <v>St. LuciePTTOD</v>
          </cell>
          <cell r="G950">
            <v>17</v>
          </cell>
          <cell r="H950">
            <v>15</v>
          </cell>
          <cell r="I950">
            <v>12</v>
          </cell>
          <cell r="J950">
            <v>0</v>
          </cell>
          <cell r="K950">
            <v>8.5</v>
          </cell>
          <cell r="L950">
            <v>10.5</v>
          </cell>
          <cell r="M950">
            <v>13.5</v>
          </cell>
        </row>
        <row r="951">
          <cell r="F951" t="str">
            <v>St. LuciePTPR3</v>
          </cell>
          <cell r="G951">
            <v>15</v>
          </cell>
          <cell r="H951">
            <v>13</v>
          </cell>
          <cell r="I951">
            <v>11</v>
          </cell>
          <cell r="J951">
            <v>0</v>
          </cell>
          <cell r="K951">
            <v>5.25</v>
          </cell>
          <cell r="L951">
            <v>9.5</v>
          </cell>
          <cell r="M951">
            <v>11.5</v>
          </cell>
        </row>
        <row r="952">
          <cell r="F952" t="str">
            <v>St. LuciePTPR4</v>
          </cell>
          <cell r="G952">
            <v>14</v>
          </cell>
          <cell r="H952">
            <v>13</v>
          </cell>
          <cell r="I952">
            <v>11</v>
          </cell>
          <cell r="J952">
            <v>0</v>
          </cell>
          <cell r="K952">
            <v>5.5</v>
          </cell>
          <cell r="L952">
            <v>9.5</v>
          </cell>
          <cell r="M952">
            <v>11.5</v>
          </cell>
        </row>
        <row r="953">
          <cell r="F953" t="str">
            <v>St. LuciePTPR5</v>
          </cell>
          <cell r="G953">
            <v>14</v>
          </cell>
          <cell r="H953">
            <v>13</v>
          </cell>
          <cell r="I953">
            <v>11</v>
          </cell>
          <cell r="J953">
            <v>0</v>
          </cell>
          <cell r="K953">
            <v>4</v>
          </cell>
          <cell r="L953">
            <v>9.5</v>
          </cell>
          <cell r="M953">
            <v>11.5</v>
          </cell>
        </row>
        <row r="954">
          <cell r="F954" t="str">
            <v>St. LuciePTSCH</v>
          </cell>
          <cell r="G954">
            <v>9</v>
          </cell>
          <cell r="H954">
            <v>8</v>
          </cell>
          <cell r="I954">
            <v>7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</row>
        <row r="955">
          <cell r="F955" t="str">
            <v>St. LuciePTSPCR</v>
          </cell>
          <cell r="G955">
            <v>21</v>
          </cell>
          <cell r="H955">
            <v>18</v>
          </cell>
          <cell r="I955">
            <v>14</v>
          </cell>
          <cell r="J955">
            <v>0</v>
          </cell>
          <cell r="K955">
            <v>14</v>
          </cell>
          <cell r="L955">
            <v>12</v>
          </cell>
          <cell r="M955">
            <v>16</v>
          </cell>
        </row>
        <row r="956">
          <cell r="F956" t="str">
            <v>SumterFTINF</v>
          </cell>
          <cell r="G956">
            <v>31.75</v>
          </cell>
          <cell r="H956">
            <v>26.75</v>
          </cell>
          <cell r="I956">
            <v>20.75</v>
          </cell>
          <cell r="J956">
            <v>0</v>
          </cell>
          <cell r="K956">
            <v>8.25</v>
          </cell>
          <cell r="L956">
            <v>9.25</v>
          </cell>
          <cell r="M956">
            <v>14.25</v>
          </cell>
        </row>
        <row r="957">
          <cell r="F957" t="str">
            <v>SumterFT2YR</v>
          </cell>
          <cell r="G957">
            <v>22.25</v>
          </cell>
          <cell r="H957">
            <v>22.25</v>
          </cell>
          <cell r="I957">
            <v>13.25</v>
          </cell>
          <cell r="J957">
            <v>0</v>
          </cell>
          <cell r="K957">
            <v>4.9499999999999993</v>
          </cell>
          <cell r="L957">
            <v>4.0999999999999979</v>
          </cell>
          <cell r="M957">
            <v>12.25</v>
          </cell>
        </row>
        <row r="958">
          <cell r="F958" t="str">
            <v>SumterFTTOD</v>
          </cell>
          <cell r="G958">
            <v>26.24</v>
          </cell>
          <cell r="H958">
            <v>24.49</v>
          </cell>
          <cell r="I958">
            <v>20.49</v>
          </cell>
          <cell r="J958">
            <v>0</v>
          </cell>
          <cell r="K958">
            <v>0.96000000000000085</v>
          </cell>
          <cell r="L958">
            <v>2.7100000000000009</v>
          </cell>
          <cell r="M958">
            <v>6.7100000000000009</v>
          </cell>
        </row>
        <row r="959">
          <cell r="F959" t="str">
            <v>SumterFTPR3</v>
          </cell>
          <cell r="G959">
            <v>20.99</v>
          </cell>
          <cell r="H959">
            <v>16.989999999999998</v>
          </cell>
          <cell r="I959">
            <v>12.99</v>
          </cell>
          <cell r="J959">
            <v>0</v>
          </cell>
          <cell r="K959">
            <v>0.76000000000000156</v>
          </cell>
          <cell r="L959">
            <v>5.5100000000000016</v>
          </cell>
          <cell r="M959">
            <v>9.51</v>
          </cell>
        </row>
        <row r="960">
          <cell r="F960" t="str">
            <v>SumterFTPR4</v>
          </cell>
          <cell r="G960">
            <v>17.75</v>
          </cell>
          <cell r="H960">
            <v>14.75</v>
          </cell>
          <cell r="I960">
            <v>11.75</v>
          </cell>
          <cell r="J960">
            <v>0</v>
          </cell>
          <cell r="K960">
            <v>2.5</v>
          </cell>
          <cell r="L960">
            <v>7.75</v>
          </cell>
          <cell r="M960">
            <v>9.25</v>
          </cell>
        </row>
        <row r="961">
          <cell r="F961" t="str">
            <v>SumterFTPR5</v>
          </cell>
          <cell r="G961">
            <v>17.489999999999998</v>
          </cell>
          <cell r="H961">
            <v>14.49</v>
          </cell>
          <cell r="I961">
            <v>11.49</v>
          </cell>
          <cell r="J961">
            <v>0</v>
          </cell>
          <cell r="K961">
            <v>2.7600000000000016</v>
          </cell>
          <cell r="L961">
            <v>6.51</v>
          </cell>
          <cell r="M961">
            <v>9.2924999999999986</v>
          </cell>
        </row>
        <row r="962">
          <cell r="F962" t="str">
            <v>SumterFTSCH</v>
          </cell>
          <cell r="G962">
            <v>11.87</v>
          </cell>
          <cell r="H962">
            <v>12.87</v>
          </cell>
          <cell r="I962">
            <v>8.74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</row>
        <row r="963">
          <cell r="F963" t="str">
            <v>SumterFTSPCR</v>
          </cell>
          <cell r="G963">
            <v>38.1</v>
          </cell>
          <cell r="H963">
            <v>38.1</v>
          </cell>
          <cell r="I963">
            <v>38.1</v>
          </cell>
          <cell r="J963">
            <v>0</v>
          </cell>
          <cell r="K963">
            <v>9.9</v>
          </cell>
          <cell r="L963">
            <v>13.174766355140187</v>
          </cell>
          <cell r="M963">
            <v>26.165060240963857</v>
          </cell>
        </row>
        <row r="964">
          <cell r="F964" t="str">
            <v>SumterPTINF</v>
          </cell>
          <cell r="G964">
            <v>23.81</v>
          </cell>
          <cell r="H964">
            <v>20.059999999999999</v>
          </cell>
          <cell r="I964">
            <v>15.56</v>
          </cell>
          <cell r="J964">
            <v>0</v>
          </cell>
          <cell r="K964">
            <v>16.190000000000001</v>
          </cell>
          <cell r="L964">
            <v>8.9400000000000013</v>
          </cell>
          <cell r="M964">
            <v>11.44</v>
          </cell>
        </row>
        <row r="965">
          <cell r="F965" t="str">
            <v>SumterPT2YR</v>
          </cell>
          <cell r="G965">
            <v>16.690000000000001</v>
          </cell>
          <cell r="H965">
            <v>16.690000000000001</v>
          </cell>
          <cell r="I965">
            <v>9.94</v>
          </cell>
          <cell r="J965">
            <v>0</v>
          </cell>
          <cell r="K965">
            <v>10.509999999999998</v>
          </cell>
          <cell r="L965">
            <v>4.5599999999999987</v>
          </cell>
          <cell r="M965">
            <v>11.31</v>
          </cell>
        </row>
        <row r="966">
          <cell r="F966" t="str">
            <v>SumterPTTOD</v>
          </cell>
          <cell r="G966">
            <v>19.68</v>
          </cell>
          <cell r="H966">
            <v>18.37</v>
          </cell>
          <cell r="I966">
            <v>15.37</v>
          </cell>
          <cell r="J966">
            <v>0</v>
          </cell>
          <cell r="K966">
            <v>7.52</v>
          </cell>
          <cell r="L966">
            <v>2.879999999999999</v>
          </cell>
          <cell r="M966">
            <v>5.8800000000000008</v>
          </cell>
        </row>
        <row r="967">
          <cell r="F967" t="str">
            <v>SumterPTPR3</v>
          </cell>
          <cell r="G967">
            <v>15.74</v>
          </cell>
          <cell r="H967">
            <v>12.74</v>
          </cell>
          <cell r="I967">
            <v>9.74</v>
          </cell>
          <cell r="J967">
            <v>0</v>
          </cell>
          <cell r="K967">
            <v>6.01</v>
          </cell>
          <cell r="L967">
            <v>5.26</v>
          </cell>
          <cell r="M967">
            <v>7.51</v>
          </cell>
        </row>
        <row r="968">
          <cell r="F968" t="str">
            <v>SumterPTPR4</v>
          </cell>
          <cell r="G968">
            <v>13.31</v>
          </cell>
          <cell r="H968">
            <v>11.06</v>
          </cell>
          <cell r="I968">
            <v>8.81</v>
          </cell>
          <cell r="J968">
            <v>0</v>
          </cell>
          <cell r="K968">
            <v>6.9399999999999995</v>
          </cell>
          <cell r="L968">
            <v>6.1899999999999995</v>
          </cell>
          <cell r="M968">
            <v>7.6899999999999995</v>
          </cell>
        </row>
        <row r="969">
          <cell r="F969" t="str">
            <v>SumterPTPR5</v>
          </cell>
          <cell r="G969">
            <v>13.12</v>
          </cell>
          <cell r="H969">
            <v>10.87</v>
          </cell>
          <cell r="I969">
            <v>8.6199999999999992</v>
          </cell>
          <cell r="J969">
            <v>0</v>
          </cell>
          <cell r="K969">
            <v>7.1300000000000008</v>
          </cell>
          <cell r="L969">
            <v>5.6300000000000008</v>
          </cell>
          <cell r="M969">
            <v>7.8800000000000008</v>
          </cell>
        </row>
        <row r="970">
          <cell r="F970" t="str">
            <v>SumterPTSCH</v>
          </cell>
          <cell r="G970">
            <v>8.91</v>
          </cell>
          <cell r="H970">
            <v>9.66</v>
          </cell>
          <cell r="I970">
            <v>6.56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</row>
        <row r="971">
          <cell r="F971" t="str">
            <v>SumterPTSPCR</v>
          </cell>
          <cell r="G971">
            <v>28.58</v>
          </cell>
          <cell r="H971">
            <v>28.58</v>
          </cell>
          <cell r="I971">
            <v>28.58</v>
          </cell>
          <cell r="J971">
            <v>0</v>
          </cell>
          <cell r="K971">
            <v>19.433439731205375</v>
          </cell>
          <cell r="L971">
            <v>12.737048853439683</v>
          </cell>
          <cell r="M971">
            <v>21.012544987146526</v>
          </cell>
        </row>
        <row r="972">
          <cell r="F972" t="str">
            <v>SuwanneeFTINF</v>
          </cell>
          <cell r="G972">
            <v>26</v>
          </cell>
          <cell r="H972">
            <v>23</v>
          </cell>
          <cell r="I972">
            <v>8</v>
          </cell>
          <cell r="J972">
            <v>0</v>
          </cell>
          <cell r="K972">
            <v>0</v>
          </cell>
          <cell r="L972">
            <v>13</v>
          </cell>
          <cell r="M972">
            <v>27</v>
          </cell>
        </row>
        <row r="973">
          <cell r="F973" t="str">
            <v>SuwanneeFT2YR</v>
          </cell>
          <cell r="G973">
            <v>20</v>
          </cell>
          <cell r="H973">
            <v>19</v>
          </cell>
          <cell r="I973">
            <v>8</v>
          </cell>
          <cell r="J973">
            <v>0</v>
          </cell>
          <cell r="K973">
            <v>0</v>
          </cell>
          <cell r="L973">
            <v>7.3499999999999979</v>
          </cell>
          <cell r="M973">
            <v>17.5</v>
          </cell>
        </row>
        <row r="974">
          <cell r="F974" t="str">
            <v>SuwanneeFTTOD</v>
          </cell>
          <cell r="G974">
            <v>23</v>
          </cell>
          <cell r="H974">
            <v>21</v>
          </cell>
          <cell r="I974">
            <v>8</v>
          </cell>
          <cell r="J974">
            <v>0</v>
          </cell>
          <cell r="K974">
            <v>0</v>
          </cell>
          <cell r="L974">
            <v>6.1999999999999993</v>
          </cell>
          <cell r="M974">
            <v>19.2</v>
          </cell>
        </row>
        <row r="975">
          <cell r="F975" t="str">
            <v>SuwanneeFTPR3</v>
          </cell>
          <cell r="G975">
            <v>18</v>
          </cell>
          <cell r="H975">
            <v>17</v>
          </cell>
          <cell r="I975">
            <v>8</v>
          </cell>
          <cell r="J975">
            <v>0</v>
          </cell>
          <cell r="K975">
            <v>0</v>
          </cell>
          <cell r="L975">
            <v>5.5</v>
          </cell>
          <cell r="M975">
            <v>14.5</v>
          </cell>
        </row>
        <row r="976">
          <cell r="F976" t="str">
            <v>SuwanneeFTPR4</v>
          </cell>
          <cell r="G976">
            <v>18</v>
          </cell>
          <cell r="H976">
            <v>17</v>
          </cell>
          <cell r="I976">
            <v>8</v>
          </cell>
          <cell r="J976">
            <v>0</v>
          </cell>
          <cell r="K976">
            <v>0</v>
          </cell>
          <cell r="L976">
            <v>5.5</v>
          </cell>
          <cell r="M976">
            <v>13</v>
          </cell>
        </row>
        <row r="977">
          <cell r="F977" t="str">
            <v>SuwanneeFTPR5</v>
          </cell>
          <cell r="G977">
            <v>16</v>
          </cell>
          <cell r="H977">
            <v>15</v>
          </cell>
          <cell r="I977">
            <v>8</v>
          </cell>
          <cell r="J977">
            <v>0</v>
          </cell>
          <cell r="K977">
            <v>0</v>
          </cell>
          <cell r="L977">
            <v>6</v>
          </cell>
          <cell r="M977">
            <v>12.782499999999999</v>
          </cell>
        </row>
        <row r="978">
          <cell r="F978" t="str">
            <v>SuwanneeFTSCH</v>
          </cell>
          <cell r="G978">
            <v>16</v>
          </cell>
          <cell r="H978">
            <v>15</v>
          </cell>
          <cell r="I978">
            <v>8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</row>
        <row r="979">
          <cell r="F979" t="str">
            <v>SuwanneeFTSPCR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26</v>
          </cell>
          <cell r="L979">
            <v>36</v>
          </cell>
          <cell r="M979">
            <v>35</v>
          </cell>
        </row>
        <row r="980">
          <cell r="F980" t="str">
            <v>SuwanneePTINF</v>
          </cell>
          <cell r="G980">
            <v>18</v>
          </cell>
          <cell r="H980">
            <v>15.75</v>
          </cell>
          <cell r="I980">
            <v>6</v>
          </cell>
          <cell r="J980">
            <v>0</v>
          </cell>
          <cell r="K980">
            <v>17</v>
          </cell>
          <cell r="L980">
            <v>13.25</v>
          </cell>
          <cell r="M980">
            <v>21</v>
          </cell>
        </row>
        <row r="981">
          <cell r="F981" t="str">
            <v>SuwanneePT2YR</v>
          </cell>
          <cell r="G981">
            <v>14.25</v>
          </cell>
          <cell r="H981">
            <v>13.5</v>
          </cell>
          <cell r="I981">
            <v>6</v>
          </cell>
          <cell r="J981">
            <v>0</v>
          </cell>
          <cell r="K981">
            <v>0.19999999999999929</v>
          </cell>
          <cell r="L981">
            <v>7.75</v>
          </cell>
          <cell r="M981">
            <v>15.25</v>
          </cell>
        </row>
        <row r="982">
          <cell r="F982" t="str">
            <v>SuwanneePTTOD</v>
          </cell>
          <cell r="G982">
            <v>16.5</v>
          </cell>
          <cell r="H982">
            <v>15</v>
          </cell>
          <cell r="I982">
            <v>6</v>
          </cell>
          <cell r="J982">
            <v>0</v>
          </cell>
          <cell r="K982">
            <v>9.8499999999999979</v>
          </cell>
          <cell r="L982">
            <v>6.25</v>
          </cell>
          <cell r="M982">
            <v>15.25</v>
          </cell>
        </row>
        <row r="983">
          <cell r="F983" t="str">
            <v>SuwanneePTPR3</v>
          </cell>
          <cell r="G983">
            <v>12.75</v>
          </cell>
          <cell r="H983">
            <v>12</v>
          </cell>
          <cell r="I983">
            <v>6</v>
          </cell>
          <cell r="J983">
            <v>0</v>
          </cell>
          <cell r="K983">
            <v>0</v>
          </cell>
          <cell r="L983">
            <v>6</v>
          </cell>
          <cell r="M983">
            <v>11.25</v>
          </cell>
        </row>
        <row r="984">
          <cell r="F984" t="str">
            <v>SuwanneePTPR4</v>
          </cell>
          <cell r="G984">
            <v>12.75</v>
          </cell>
          <cell r="H984">
            <v>12</v>
          </cell>
          <cell r="I984">
            <v>6</v>
          </cell>
          <cell r="J984">
            <v>0</v>
          </cell>
          <cell r="K984">
            <v>0</v>
          </cell>
          <cell r="L984">
            <v>5.25</v>
          </cell>
          <cell r="M984">
            <v>10.5</v>
          </cell>
        </row>
        <row r="985">
          <cell r="F985" t="str">
            <v>SuwanneePTPR5</v>
          </cell>
          <cell r="G985">
            <v>12</v>
          </cell>
          <cell r="H985">
            <v>11.25</v>
          </cell>
          <cell r="I985">
            <v>6</v>
          </cell>
          <cell r="J985">
            <v>0</v>
          </cell>
          <cell r="K985">
            <v>0</v>
          </cell>
          <cell r="L985">
            <v>5.25</v>
          </cell>
          <cell r="M985">
            <v>10.5</v>
          </cell>
        </row>
        <row r="986">
          <cell r="F986" t="str">
            <v>SuwanneePTSCH</v>
          </cell>
          <cell r="G986">
            <v>12</v>
          </cell>
          <cell r="H986">
            <v>11.25</v>
          </cell>
          <cell r="I986">
            <v>6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</row>
        <row r="987">
          <cell r="F987" t="str">
            <v>SuwanneePTSPCR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35</v>
          </cell>
          <cell r="L987">
            <v>29</v>
          </cell>
          <cell r="M987">
            <v>27</v>
          </cell>
        </row>
        <row r="988">
          <cell r="F988" t="str">
            <v>TaylorFTINF</v>
          </cell>
          <cell r="G988">
            <v>24.2</v>
          </cell>
          <cell r="H988">
            <v>24.2</v>
          </cell>
          <cell r="I988">
            <v>22.2</v>
          </cell>
          <cell r="J988">
            <v>0</v>
          </cell>
          <cell r="K988">
            <v>15.8</v>
          </cell>
          <cell r="L988">
            <v>11.8</v>
          </cell>
          <cell r="M988">
            <v>7.8000000000000007</v>
          </cell>
        </row>
        <row r="989">
          <cell r="F989" t="str">
            <v>TaylorFT2YR</v>
          </cell>
          <cell r="G989">
            <v>19.8</v>
          </cell>
          <cell r="H989">
            <v>20</v>
          </cell>
          <cell r="I989">
            <v>20</v>
          </cell>
          <cell r="J989">
            <v>0</v>
          </cell>
          <cell r="K989">
            <v>9.0999999999999979</v>
          </cell>
          <cell r="L989">
            <v>6.3499999999999979</v>
          </cell>
          <cell r="M989">
            <v>1.275500000000001</v>
          </cell>
        </row>
        <row r="990">
          <cell r="F990" t="str">
            <v>TaylorFTTOD</v>
          </cell>
          <cell r="G990">
            <v>20.6</v>
          </cell>
          <cell r="H990">
            <v>20.6</v>
          </cell>
          <cell r="I990">
            <v>20</v>
          </cell>
          <cell r="J990">
            <v>0</v>
          </cell>
          <cell r="K990">
            <v>10.807500000000001</v>
          </cell>
          <cell r="L990">
            <v>6.5999999999999979</v>
          </cell>
          <cell r="M990">
            <v>1.275500000000001</v>
          </cell>
        </row>
        <row r="991">
          <cell r="F991" t="str">
            <v>TaylorFTPR3</v>
          </cell>
          <cell r="G991">
            <v>17</v>
          </cell>
          <cell r="H991">
            <v>20</v>
          </cell>
          <cell r="I991">
            <v>20</v>
          </cell>
          <cell r="J991">
            <v>0</v>
          </cell>
          <cell r="K991">
            <v>7.2999999999999972</v>
          </cell>
          <cell r="L991">
            <v>2.5</v>
          </cell>
          <cell r="M991">
            <v>0</v>
          </cell>
        </row>
        <row r="992">
          <cell r="F992" t="str">
            <v>TaylorFTPR4</v>
          </cell>
          <cell r="G992">
            <v>16</v>
          </cell>
          <cell r="H992">
            <v>20</v>
          </cell>
          <cell r="I992">
            <v>20</v>
          </cell>
          <cell r="J992">
            <v>0</v>
          </cell>
          <cell r="K992">
            <v>6.5</v>
          </cell>
          <cell r="L992">
            <v>2.5</v>
          </cell>
          <cell r="M992">
            <v>0</v>
          </cell>
        </row>
        <row r="993">
          <cell r="F993" t="str">
            <v>TaylorFTPR5</v>
          </cell>
          <cell r="G993">
            <v>16</v>
          </cell>
          <cell r="H993">
            <v>20</v>
          </cell>
          <cell r="I993">
            <v>20</v>
          </cell>
          <cell r="J993">
            <v>0</v>
          </cell>
          <cell r="K993">
            <v>6.5</v>
          </cell>
          <cell r="L993">
            <v>1</v>
          </cell>
          <cell r="M993">
            <v>0</v>
          </cell>
        </row>
        <row r="994">
          <cell r="F994" t="str">
            <v>TaylorFTSCH</v>
          </cell>
          <cell r="G994">
            <v>15.4</v>
          </cell>
          <cell r="H994">
            <v>16.399999999999999</v>
          </cell>
          <cell r="I994">
            <v>16.399999999999999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F995" t="str">
            <v>TaylorFTSPCR</v>
          </cell>
          <cell r="G995">
            <v>24.2</v>
          </cell>
          <cell r="H995">
            <v>24.2</v>
          </cell>
          <cell r="I995">
            <v>22.2</v>
          </cell>
          <cell r="J995">
            <v>0</v>
          </cell>
          <cell r="K995">
            <v>15.8</v>
          </cell>
          <cell r="L995">
            <v>11.8</v>
          </cell>
          <cell r="M995">
            <v>7.8000000000000007</v>
          </cell>
        </row>
        <row r="996">
          <cell r="F996" t="str">
            <v>TaylorPTINF</v>
          </cell>
          <cell r="G996">
            <v>17.399999999999999</v>
          </cell>
          <cell r="H996">
            <v>17.399999999999999</v>
          </cell>
          <cell r="I996">
            <v>17.399999999999999</v>
          </cell>
          <cell r="J996">
            <v>0</v>
          </cell>
          <cell r="K996">
            <v>17.600000000000001</v>
          </cell>
          <cell r="L996">
            <v>11.600000000000001</v>
          </cell>
          <cell r="M996">
            <v>2.6000000000000014</v>
          </cell>
        </row>
        <row r="997">
          <cell r="F997" t="str">
            <v>TaylorPT2YR</v>
          </cell>
          <cell r="G997">
            <v>14.6</v>
          </cell>
          <cell r="H997">
            <v>15</v>
          </cell>
          <cell r="I997">
            <v>15</v>
          </cell>
          <cell r="J997">
            <v>0</v>
          </cell>
          <cell r="K997">
            <v>10.9</v>
          </cell>
          <cell r="L997">
            <v>6.25</v>
          </cell>
          <cell r="M997">
            <v>2</v>
          </cell>
        </row>
        <row r="998">
          <cell r="F998" t="str">
            <v>TaylorPTTOD</v>
          </cell>
          <cell r="G998">
            <v>15.2</v>
          </cell>
          <cell r="H998">
            <v>15</v>
          </cell>
          <cell r="I998">
            <v>15</v>
          </cell>
          <cell r="J998">
            <v>0</v>
          </cell>
          <cell r="K998">
            <v>11.149999999999999</v>
          </cell>
          <cell r="L998">
            <v>6.25</v>
          </cell>
          <cell r="M998">
            <v>2</v>
          </cell>
        </row>
        <row r="999">
          <cell r="F999" t="str">
            <v>TaylorPTPR3</v>
          </cell>
          <cell r="G999">
            <v>12</v>
          </cell>
          <cell r="H999">
            <v>15</v>
          </cell>
          <cell r="I999">
            <v>15</v>
          </cell>
          <cell r="J999">
            <v>0</v>
          </cell>
          <cell r="K999">
            <v>8.25</v>
          </cell>
          <cell r="L999">
            <v>3</v>
          </cell>
          <cell r="M999">
            <v>0</v>
          </cell>
        </row>
        <row r="1000">
          <cell r="F1000" t="str">
            <v>TaylorPTPR4</v>
          </cell>
          <cell r="G1000">
            <v>12</v>
          </cell>
          <cell r="H1000">
            <v>15</v>
          </cell>
          <cell r="I1000">
            <v>15</v>
          </cell>
          <cell r="J1000">
            <v>0</v>
          </cell>
          <cell r="K1000">
            <v>7.5</v>
          </cell>
          <cell r="L1000">
            <v>2.25</v>
          </cell>
          <cell r="M1000">
            <v>0</v>
          </cell>
        </row>
        <row r="1001">
          <cell r="F1001" t="str">
            <v>TaylorPTPR5</v>
          </cell>
          <cell r="G1001">
            <v>12</v>
          </cell>
          <cell r="H1001">
            <v>15</v>
          </cell>
          <cell r="I1001">
            <v>15</v>
          </cell>
          <cell r="J1001">
            <v>0</v>
          </cell>
          <cell r="K1001">
            <v>6.75</v>
          </cell>
          <cell r="L1001">
            <v>1.5</v>
          </cell>
          <cell r="M1001">
            <v>0</v>
          </cell>
        </row>
        <row r="1002">
          <cell r="F1002" t="str">
            <v>TaylorPTSCH</v>
          </cell>
          <cell r="G1002">
            <v>11.4</v>
          </cell>
          <cell r="H1002">
            <v>12.2</v>
          </cell>
          <cell r="I1002">
            <v>12.2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</row>
        <row r="1003">
          <cell r="F1003" t="str">
            <v>TaylorPTSPCR</v>
          </cell>
          <cell r="G1003">
            <v>17.399999999999999</v>
          </cell>
          <cell r="H1003">
            <v>17.399999999999999</v>
          </cell>
          <cell r="I1003">
            <v>17.399999999999999</v>
          </cell>
          <cell r="J1003">
            <v>0</v>
          </cell>
          <cell r="K1003">
            <v>17.600000000000001</v>
          </cell>
          <cell r="L1003">
            <v>11.600000000000001</v>
          </cell>
          <cell r="M1003">
            <v>2.6000000000000014</v>
          </cell>
        </row>
        <row r="1004">
          <cell r="F1004" t="str">
            <v>UnionFTINF</v>
          </cell>
          <cell r="G1004">
            <v>26</v>
          </cell>
          <cell r="H1004">
            <v>23</v>
          </cell>
          <cell r="I1004">
            <v>8</v>
          </cell>
          <cell r="J1004">
            <v>0</v>
          </cell>
          <cell r="K1004">
            <v>14</v>
          </cell>
          <cell r="L1004">
            <v>13</v>
          </cell>
          <cell r="M1004">
            <v>27</v>
          </cell>
        </row>
        <row r="1005">
          <cell r="F1005" t="str">
            <v>UnionFT2YR</v>
          </cell>
          <cell r="G1005">
            <v>20</v>
          </cell>
          <cell r="H1005">
            <v>19</v>
          </cell>
          <cell r="I1005">
            <v>8</v>
          </cell>
          <cell r="J1005">
            <v>0</v>
          </cell>
          <cell r="K1005">
            <v>8.8999999999999986</v>
          </cell>
          <cell r="L1005">
            <v>7.3499999999999979</v>
          </cell>
          <cell r="M1005">
            <v>17.5</v>
          </cell>
        </row>
        <row r="1006">
          <cell r="F1006" t="str">
            <v>UnionFTTOD</v>
          </cell>
          <cell r="G1006">
            <v>23</v>
          </cell>
          <cell r="H1006">
            <v>21</v>
          </cell>
          <cell r="I1006">
            <v>8</v>
          </cell>
          <cell r="J1006">
            <v>0</v>
          </cell>
          <cell r="K1006">
            <v>8.4075000000000024</v>
          </cell>
          <cell r="L1006">
            <v>6.1999999999999993</v>
          </cell>
          <cell r="M1006">
            <v>19.2</v>
          </cell>
        </row>
        <row r="1007">
          <cell r="F1007" t="str">
            <v>UnionFTPR3</v>
          </cell>
          <cell r="G1007">
            <v>18</v>
          </cell>
          <cell r="H1007">
            <v>17</v>
          </cell>
          <cell r="I1007">
            <v>8</v>
          </cell>
          <cell r="J1007">
            <v>0</v>
          </cell>
          <cell r="K1007">
            <v>6.2999999999999972</v>
          </cell>
          <cell r="L1007">
            <v>5.5</v>
          </cell>
          <cell r="M1007">
            <v>14.5</v>
          </cell>
        </row>
        <row r="1008">
          <cell r="F1008" t="str">
            <v>UnionFTPR4</v>
          </cell>
          <cell r="G1008">
            <v>18</v>
          </cell>
          <cell r="H1008">
            <v>17</v>
          </cell>
          <cell r="I1008">
            <v>8</v>
          </cell>
          <cell r="J1008">
            <v>0</v>
          </cell>
          <cell r="K1008">
            <v>4.5</v>
          </cell>
          <cell r="L1008">
            <v>5.5</v>
          </cell>
          <cell r="M1008">
            <v>13</v>
          </cell>
        </row>
        <row r="1009">
          <cell r="F1009" t="str">
            <v>UnionFTPR5</v>
          </cell>
          <cell r="G1009">
            <v>16</v>
          </cell>
          <cell r="H1009">
            <v>15</v>
          </cell>
          <cell r="I1009">
            <v>8</v>
          </cell>
          <cell r="J1009">
            <v>0</v>
          </cell>
          <cell r="K1009">
            <v>6.5</v>
          </cell>
          <cell r="L1009">
            <v>6</v>
          </cell>
          <cell r="M1009">
            <v>12.782499999999999</v>
          </cell>
        </row>
        <row r="1010">
          <cell r="F1010" t="str">
            <v>UnionFTSCH</v>
          </cell>
          <cell r="G1010">
            <v>16</v>
          </cell>
          <cell r="H1010">
            <v>15</v>
          </cell>
          <cell r="I1010">
            <v>8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</row>
        <row r="1011">
          <cell r="F1011" t="str">
            <v>UnionFTSPCR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40</v>
          </cell>
          <cell r="L1011">
            <v>36</v>
          </cell>
          <cell r="M1011">
            <v>35</v>
          </cell>
        </row>
        <row r="1012">
          <cell r="F1012" t="str">
            <v>UnionPTINF</v>
          </cell>
          <cell r="G1012">
            <v>18</v>
          </cell>
          <cell r="H1012">
            <v>15.75</v>
          </cell>
          <cell r="I1012">
            <v>6</v>
          </cell>
          <cell r="J1012">
            <v>0</v>
          </cell>
          <cell r="K1012">
            <v>17</v>
          </cell>
          <cell r="L1012">
            <v>13.25</v>
          </cell>
          <cell r="M1012">
            <v>21</v>
          </cell>
        </row>
        <row r="1013">
          <cell r="F1013" t="str">
            <v>UnionPT2YR</v>
          </cell>
          <cell r="G1013">
            <v>14.25</v>
          </cell>
          <cell r="H1013">
            <v>13.5</v>
          </cell>
          <cell r="I1013">
            <v>6</v>
          </cell>
          <cell r="J1013">
            <v>0</v>
          </cell>
          <cell r="K1013">
            <v>11.25</v>
          </cell>
          <cell r="L1013">
            <v>7.75</v>
          </cell>
          <cell r="M1013">
            <v>15.25</v>
          </cell>
        </row>
        <row r="1014">
          <cell r="F1014" t="str">
            <v>UnionPTTOD</v>
          </cell>
          <cell r="G1014">
            <v>16.5</v>
          </cell>
          <cell r="H1014">
            <v>15</v>
          </cell>
          <cell r="I1014">
            <v>6</v>
          </cell>
          <cell r="J1014">
            <v>0</v>
          </cell>
          <cell r="K1014">
            <v>9.8499999999999979</v>
          </cell>
          <cell r="L1014">
            <v>6.25</v>
          </cell>
          <cell r="M1014">
            <v>15.25</v>
          </cell>
        </row>
        <row r="1015">
          <cell r="F1015" t="str">
            <v>UnionPTPR3</v>
          </cell>
          <cell r="G1015">
            <v>12.75</v>
          </cell>
          <cell r="H1015">
            <v>12</v>
          </cell>
          <cell r="I1015">
            <v>6</v>
          </cell>
          <cell r="J1015">
            <v>0</v>
          </cell>
          <cell r="K1015">
            <v>7.5</v>
          </cell>
          <cell r="L1015">
            <v>6</v>
          </cell>
          <cell r="M1015">
            <v>11.25</v>
          </cell>
        </row>
        <row r="1016">
          <cell r="F1016" t="str">
            <v>UnionPTPR4</v>
          </cell>
          <cell r="G1016">
            <v>12.75</v>
          </cell>
          <cell r="H1016">
            <v>12</v>
          </cell>
          <cell r="I1016">
            <v>6</v>
          </cell>
          <cell r="J1016">
            <v>0</v>
          </cell>
          <cell r="K1016">
            <v>6.75</v>
          </cell>
          <cell r="L1016">
            <v>5.25</v>
          </cell>
          <cell r="M1016">
            <v>10.5</v>
          </cell>
        </row>
        <row r="1017">
          <cell r="F1017" t="str">
            <v>UnionPTPR5</v>
          </cell>
          <cell r="G1017">
            <v>12</v>
          </cell>
          <cell r="H1017">
            <v>11.25</v>
          </cell>
          <cell r="I1017">
            <v>6</v>
          </cell>
          <cell r="J1017">
            <v>0</v>
          </cell>
          <cell r="K1017">
            <v>6.75</v>
          </cell>
          <cell r="L1017">
            <v>5.25</v>
          </cell>
          <cell r="M1017">
            <v>10.5</v>
          </cell>
        </row>
        <row r="1018">
          <cell r="F1018" t="str">
            <v>UnionPTSCH</v>
          </cell>
          <cell r="G1018">
            <v>12</v>
          </cell>
          <cell r="H1018">
            <v>11.25</v>
          </cell>
          <cell r="I1018">
            <v>6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</row>
        <row r="1019">
          <cell r="F1019" t="str">
            <v>UnionPTSPCR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35</v>
          </cell>
          <cell r="L1019">
            <v>29</v>
          </cell>
          <cell r="M1019">
            <v>27</v>
          </cell>
        </row>
        <row r="1020">
          <cell r="F1020" t="str">
            <v>VolusiaFTINF</v>
          </cell>
          <cell r="G1020">
            <v>29</v>
          </cell>
          <cell r="H1020">
            <v>29</v>
          </cell>
          <cell r="I1020">
            <v>12.5</v>
          </cell>
          <cell r="J1020">
            <v>0</v>
          </cell>
          <cell r="K1020">
            <v>8.6000000000000014</v>
          </cell>
          <cell r="L1020">
            <v>4</v>
          </cell>
          <cell r="M1020">
            <v>18.5</v>
          </cell>
        </row>
        <row r="1021">
          <cell r="F1021" t="str">
            <v>VolusiaFT2YR</v>
          </cell>
          <cell r="G1021">
            <v>22</v>
          </cell>
          <cell r="H1021">
            <v>22</v>
          </cell>
          <cell r="I1021">
            <v>10</v>
          </cell>
          <cell r="J1021">
            <v>0</v>
          </cell>
          <cell r="K1021">
            <v>4.6984999999999992</v>
          </cell>
          <cell r="L1021">
            <v>3.5</v>
          </cell>
          <cell r="M1021">
            <v>13.8</v>
          </cell>
        </row>
        <row r="1022">
          <cell r="F1022" t="str">
            <v>VolusiaFTTOD</v>
          </cell>
          <cell r="G1022">
            <v>23</v>
          </cell>
          <cell r="H1022">
            <v>23</v>
          </cell>
          <cell r="I1022">
            <v>10.5</v>
          </cell>
          <cell r="J1022">
            <v>0</v>
          </cell>
          <cell r="K1022">
            <v>5.0500000000000007</v>
          </cell>
          <cell r="L1022">
            <v>3.3499999999999979</v>
          </cell>
          <cell r="M1022">
            <v>15</v>
          </cell>
        </row>
        <row r="1023">
          <cell r="F1023" t="str">
            <v>VolusiaFTPR3</v>
          </cell>
          <cell r="G1023">
            <v>20</v>
          </cell>
          <cell r="H1023">
            <v>20</v>
          </cell>
          <cell r="I1023">
            <v>10</v>
          </cell>
          <cell r="J1023">
            <v>0</v>
          </cell>
          <cell r="K1023">
            <v>2.5</v>
          </cell>
          <cell r="L1023">
            <v>0.25</v>
          </cell>
          <cell r="M1023">
            <v>10.25</v>
          </cell>
        </row>
        <row r="1024">
          <cell r="F1024" t="str">
            <v>VolusiaFTPR4</v>
          </cell>
          <cell r="G1024">
            <v>20</v>
          </cell>
          <cell r="H1024">
            <v>20</v>
          </cell>
          <cell r="I1024">
            <v>10</v>
          </cell>
          <cell r="J1024">
            <v>0</v>
          </cell>
          <cell r="K1024">
            <v>1.75</v>
          </cell>
          <cell r="L1024">
            <v>0.25</v>
          </cell>
          <cell r="M1024">
            <v>10.25</v>
          </cell>
        </row>
        <row r="1025">
          <cell r="F1025" t="str">
            <v>VolusiaFTPR5</v>
          </cell>
          <cell r="G1025">
            <v>20</v>
          </cell>
          <cell r="H1025">
            <v>20</v>
          </cell>
          <cell r="I1025">
            <v>10</v>
          </cell>
          <cell r="J1025">
            <v>0</v>
          </cell>
          <cell r="K1025">
            <v>1.75</v>
          </cell>
          <cell r="L1025">
            <v>0</v>
          </cell>
          <cell r="M1025">
            <v>9.5</v>
          </cell>
        </row>
        <row r="1026">
          <cell r="F1026" t="str">
            <v>VolusiaFTSCH</v>
          </cell>
          <cell r="G1026">
            <v>13</v>
          </cell>
          <cell r="H1026">
            <v>13</v>
          </cell>
          <cell r="I1026">
            <v>6.5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</row>
        <row r="1027">
          <cell r="F1027" t="str">
            <v>VolusiaFTSPCR</v>
          </cell>
          <cell r="G1027">
            <v>29</v>
          </cell>
          <cell r="H1027">
            <v>29</v>
          </cell>
          <cell r="I1027">
            <v>13.1</v>
          </cell>
          <cell r="J1027">
            <v>0</v>
          </cell>
          <cell r="K1027">
            <v>8.6000000000000014</v>
          </cell>
          <cell r="L1027">
            <v>4</v>
          </cell>
          <cell r="M1027">
            <v>19.388000000000002</v>
          </cell>
        </row>
        <row r="1028">
          <cell r="F1028" t="str">
            <v>VolusiaPTINF</v>
          </cell>
          <cell r="G1028">
            <v>17.399999999999999</v>
          </cell>
          <cell r="H1028">
            <v>17.399999999999999</v>
          </cell>
          <cell r="I1028">
            <v>6.25</v>
          </cell>
          <cell r="J1028">
            <v>0</v>
          </cell>
          <cell r="K1028">
            <v>14.600000000000001</v>
          </cell>
          <cell r="L1028">
            <v>12.600000000000001</v>
          </cell>
          <cell r="M1028">
            <v>23.75</v>
          </cell>
        </row>
        <row r="1029">
          <cell r="F1029" t="str">
            <v>VolusiaPT2YR</v>
          </cell>
          <cell r="G1029">
            <v>13.2</v>
          </cell>
          <cell r="H1029">
            <v>13.2</v>
          </cell>
          <cell r="I1029">
            <v>5</v>
          </cell>
          <cell r="J1029">
            <v>0</v>
          </cell>
          <cell r="K1029">
            <v>8.0500000000000007</v>
          </cell>
          <cell r="L1029">
            <v>7.1999999999999993</v>
          </cell>
          <cell r="M1029">
            <v>15.399999999999999</v>
          </cell>
        </row>
        <row r="1030">
          <cell r="F1030" t="str">
            <v>VolusiaPTTOD</v>
          </cell>
          <cell r="G1030">
            <v>13.8</v>
          </cell>
          <cell r="H1030">
            <v>13.8</v>
          </cell>
          <cell r="I1030">
            <v>5.25</v>
          </cell>
          <cell r="J1030">
            <v>0</v>
          </cell>
          <cell r="K1030">
            <v>8.8099999999999987</v>
          </cell>
          <cell r="L1030">
            <v>8.2999999999999972</v>
          </cell>
          <cell r="M1030">
            <v>16.849999999999998</v>
          </cell>
        </row>
        <row r="1031">
          <cell r="F1031" t="str">
            <v>VolusiaPTPR3</v>
          </cell>
          <cell r="G1031">
            <v>12</v>
          </cell>
          <cell r="H1031">
            <v>12</v>
          </cell>
          <cell r="I1031">
            <v>5</v>
          </cell>
          <cell r="J1031">
            <v>0</v>
          </cell>
          <cell r="K1031">
            <v>5.25</v>
          </cell>
          <cell r="L1031">
            <v>5.25</v>
          </cell>
          <cell r="M1031">
            <v>12.25</v>
          </cell>
        </row>
        <row r="1032">
          <cell r="F1032" t="str">
            <v>VolusiaPTPR4</v>
          </cell>
          <cell r="G1032">
            <v>12</v>
          </cell>
          <cell r="H1032">
            <v>12</v>
          </cell>
          <cell r="I1032">
            <v>5</v>
          </cell>
          <cell r="J1032">
            <v>0</v>
          </cell>
          <cell r="K1032">
            <v>4.5</v>
          </cell>
          <cell r="L1032">
            <v>5.25</v>
          </cell>
          <cell r="M1032">
            <v>12.25</v>
          </cell>
        </row>
        <row r="1033">
          <cell r="F1033" t="str">
            <v>VolusiaPTPR5</v>
          </cell>
          <cell r="G1033">
            <v>12</v>
          </cell>
          <cell r="H1033">
            <v>12</v>
          </cell>
          <cell r="I1033">
            <v>5</v>
          </cell>
          <cell r="J1033">
            <v>0</v>
          </cell>
          <cell r="K1033">
            <v>4.5</v>
          </cell>
          <cell r="L1033">
            <v>5.25</v>
          </cell>
          <cell r="M1033">
            <v>12.25</v>
          </cell>
        </row>
        <row r="1034">
          <cell r="F1034" t="str">
            <v>VolusiaPTSCH</v>
          </cell>
          <cell r="G1034">
            <v>10</v>
          </cell>
          <cell r="H1034">
            <v>10</v>
          </cell>
          <cell r="I1034">
            <v>3.25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</row>
        <row r="1035">
          <cell r="F1035" t="str">
            <v>VolusiaPTSPCR</v>
          </cell>
          <cell r="G1035">
            <v>17.399999999999999</v>
          </cell>
          <cell r="H1035">
            <v>17.399999999999999</v>
          </cell>
          <cell r="I1035">
            <v>6.55</v>
          </cell>
          <cell r="J1035">
            <v>0</v>
          </cell>
          <cell r="K1035">
            <v>14.600000000000001</v>
          </cell>
          <cell r="L1035">
            <v>12.600000000000001</v>
          </cell>
          <cell r="M1035">
            <v>24.89</v>
          </cell>
        </row>
        <row r="1036">
          <cell r="F1036" t="str">
            <v>WakullaFTINF</v>
          </cell>
          <cell r="G1036">
            <v>24.2</v>
          </cell>
          <cell r="H1036">
            <v>24.2</v>
          </cell>
          <cell r="I1036">
            <v>22.2</v>
          </cell>
          <cell r="J1036">
            <v>0</v>
          </cell>
          <cell r="K1036">
            <v>10.440000000000001</v>
          </cell>
          <cell r="L1036">
            <v>11.8</v>
          </cell>
          <cell r="M1036">
            <v>12.8</v>
          </cell>
        </row>
        <row r="1037">
          <cell r="F1037" t="str">
            <v>WakullaFT2YR</v>
          </cell>
          <cell r="G1037">
            <v>19.8</v>
          </cell>
          <cell r="H1037">
            <v>20</v>
          </cell>
          <cell r="I1037">
            <v>20</v>
          </cell>
          <cell r="J1037">
            <v>0</v>
          </cell>
          <cell r="K1037">
            <v>1.875</v>
          </cell>
          <cell r="L1037">
            <v>6.3499999999999979</v>
          </cell>
          <cell r="M1037">
            <v>5.5</v>
          </cell>
        </row>
        <row r="1038">
          <cell r="F1038" t="str">
            <v>WakullaFTTOD</v>
          </cell>
          <cell r="G1038">
            <v>20.6</v>
          </cell>
          <cell r="H1038">
            <v>20.6</v>
          </cell>
          <cell r="I1038">
            <v>20</v>
          </cell>
          <cell r="J1038">
            <v>0</v>
          </cell>
          <cell r="K1038">
            <v>3.1999999999999993</v>
          </cell>
          <cell r="L1038">
            <v>6.5999999999999979</v>
          </cell>
          <cell r="M1038">
            <v>7.1999999999999993</v>
          </cell>
        </row>
        <row r="1039">
          <cell r="F1039" t="str">
            <v>WakullaFTPR3</v>
          </cell>
          <cell r="G1039">
            <v>17</v>
          </cell>
          <cell r="H1039">
            <v>20</v>
          </cell>
          <cell r="I1039">
            <v>20</v>
          </cell>
          <cell r="J1039">
            <v>0</v>
          </cell>
          <cell r="K1039">
            <v>1.5625</v>
          </cell>
          <cell r="L1039">
            <v>2.5</v>
          </cell>
          <cell r="M1039">
            <v>2.5</v>
          </cell>
        </row>
        <row r="1040">
          <cell r="F1040" t="str">
            <v>WakullaFTPR4</v>
          </cell>
          <cell r="G1040">
            <v>16</v>
          </cell>
          <cell r="H1040">
            <v>20</v>
          </cell>
          <cell r="I1040">
            <v>20</v>
          </cell>
          <cell r="J1040">
            <v>0</v>
          </cell>
          <cell r="K1040">
            <v>2.5625</v>
          </cell>
          <cell r="L1040">
            <v>2.5</v>
          </cell>
          <cell r="M1040">
            <v>1</v>
          </cell>
        </row>
        <row r="1041">
          <cell r="F1041" t="str">
            <v>WakullaFTPR5</v>
          </cell>
          <cell r="G1041">
            <v>16</v>
          </cell>
          <cell r="H1041">
            <v>20</v>
          </cell>
          <cell r="I1041">
            <v>20</v>
          </cell>
          <cell r="J1041">
            <v>0</v>
          </cell>
          <cell r="K1041">
            <v>2.1875</v>
          </cell>
          <cell r="L1041">
            <v>1</v>
          </cell>
          <cell r="M1041">
            <v>0.78249999999999886</v>
          </cell>
        </row>
        <row r="1042">
          <cell r="F1042" t="str">
            <v>WakullaFTSCH</v>
          </cell>
          <cell r="G1042">
            <v>15.4</v>
          </cell>
          <cell r="H1042">
            <v>16.399999999999999</v>
          </cell>
          <cell r="I1042">
            <v>16.399999999999999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</row>
        <row r="1043">
          <cell r="F1043" t="str">
            <v>WakullaFTSPCR</v>
          </cell>
          <cell r="G1043">
            <v>24.2</v>
          </cell>
          <cell r="H1043">
            <v>24.2</v>
          </cell>
          <cell r="I1043">
            <v>22.2</v>
          </cell>
          <cell r="J1043">
            <v>0</v>
          </cell>
          <cell r="K1043">
            <v>10.440000000000001</v>
          </cell>
          <cell r="L1043">
            <v>11.8</v>
          </cell>
          <cell r="M1043">
            <v>12.8</v>
          </cell>
        </row>
        <row r="1044">
          <cell r="F1044" t="str">
            <v>WakullaPTINF</v>
          </cell>
          <cell r="G1044">
            <v>17.399999999999999</v>
          </cell>
          <cell r="H1044">
            <v>17.399999999999999</v>
          </cell>
          <cell r="I1044">
            <v>17.399999999999999</v>
          </cell>
          <cell r="J1044">
            <v>0</v>
          </cell>
          <cell r="K1044">
            <v>10.760000000000002</v>
          </cell>
          <cell r="L1044">
            <v>11.600000000000001</v>
          </cell>
          <cell r="M1044">
            <v>9.6000000000000014</v>
          </cell>
        </row>
        <row r="1045">
          <cell r="F1045" t="str">
            <v>WakullaPT2YR</v>
          </cell>
          <cell r="G1045">
            <v>14.6</v>
          </cell>
          <cell r="H1045">
            <v>15</v>
          </cell>
          <cell r="I1045">
            <v>15</v>
          </cell>
          <cell r="J1045">
            <v>0</v>
          </cell>
          <cell r="K1045">
            <v>4.9500000000000011</v>
          </cell>
          <cell r="L1045">
            <v>6.25</v>
          </cell>
          <cell r="M1045">
            <v>6.25</v>
          </cell>
        </row>
        <row r="1046">
          <cell r="F1046" t="str">
            <v>WakullaPTTOD</v>
          </cell>
          <cell r="G1046">
            <v>15.2</v>
          </cell>
          <cell r="H1046">
            <v>15</v>
          </cell>
          <cell r="I1046">
            <v>15</v>
          </cell>
          <cell r="J1046">
            <v>0</v>
          </cell>
          <cell r="K1046">
            <v>7.3589999999999982</v>
          </cell>
          <cell r="L1046">
            <v>6.25</v>
          </cell>
          <cell r="M1046">
            <v>6.25</v>
          </cell>
        </row>
        <row r="1047">
          <cell r="F1047" t="str">
            <v>WakullaPTPR3</v>
          </cell>
          <cell r="G1047">
            <v>12</v>
          </cell>
          <cell r="H1047">
            <v>15</v>
          </cell>
          <cell r="I1047">
            <v>15</v>
          </cell>
          <cell r="J1047">
            <v>0</v>
          </cell>
          <cell r="K1047">
            <v>3</v>
          </cell>
          <cell r="L1047">
            <v>3</v>
          </cell>
          <cell r="M1047">
            <v>2.25</v>
          </cell>
        </row>
        <row r="1048">
          <cell r="F1048" t="str">
            <v>WakullaPTPR4</v>
          </cell>
          <cell r="G1048">
            <v>12</v>
          </cell>
          <cell r="H1048">
            <v>15</v>
          </cell>
          <cell r="I1048">
            <v>15</v>
          </cell>
          <cell r="J1048">
            <v>0</v>
          </cell>
          <cell r="K1048">
            <v>3</v>
          </cell>
          <cell r="L1048">
            <v>2.25</v>
          </cell>
          <cell r="M1048">
            <v>1.5</v>
          </cell>
        </row>
        <row r="1049">
          <cell r="F1049" t="str">
            <v>WakullaPTPR5</v>
          </cell>
          <cell r="G1049">
            <v>12</v>
          </cell>
          <cell r="H1049">
            <v>15</v>
          </cell>
          <cell r="I1049">
            <v>15</v>
          </cell>
          <cell r="J1049">
            <v>0</v>
          </cell>
          <cell r="K1049">
            <v>3</v>
          </cell>
          <cell r="L1049">
            <v>1.5</v>
          </cell>
          <cell r="M1049">
            <v>1.5</v>
          </cell>
        </row>
        <row r="1050">
          <cell r="F1050" t="str">
            <v>WakullaPTSCH</v>
          </cell>
          <cell r="G1050">
            <v>11.4</v>
          </cell>
          <cell r="H1050">
            <v>12.2</v>
          </cell>
          <cell r="I1050">
            <v>12.2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</row>
        <row r="1051">
          <cell r="F1051" t="str">
            <v>WakullaPTSPCR</v>
          </cell>
          <cell r="G1051">
            <v>17.399999999999999</v>
          </cell>
          <cell r="H1051">
            <v>17.399999999999999</v>
          </cell>
          <cell r="I1051">
            <v>17.399999999999999</v>
          </cell>
          <cell r="J1051">
            <v>0</v>
          </cell>
          <cell r="K1051">
            <v>10.760000000000002</v>
          </cell>
          <cell r="L1051">
            <v>11.600000000000001</v>
          </cell>
          <cell r="M1051">
            <v>9.6000000000000014</v>
          </cell>
        </row>
        <row r="1052">
          <cell r="F1052" t="str">
            <v>WaltonFTINF</v>
          </cell>
          <cell r="G1052">
            <v>30</v>
          </cell>
          <cell r="H1052">
            <v>30</v>
          </cell>
          <cell r="I1052">
            <v>23.33</v>
          </cell>
          <cell r="J1052">
            <v>0</v>
          </cell>
          <cell r="K1052">
            <v>0</v>
          </cell>
          <cell r="L1052">
            <v>6</v>
          </cell>
          <cell r="M1052">
            <v>11.670000000000002</v>
          </cell>
        </row>
        <row r="1053">
          <cell r="F1053" t="str">
            <v>WaltonFT2YR</v>
          </cell>
          <cell r="G1053">
            <v>24.5</v>
          </cell>
          <cell r="H1053">
            <v>27.05</v>
          </cell>
          <cell r="I1053">
            <v>18.809999999999999</v>
          </cell>
          <cell r="J1053">
            <v>0</v>
          </cell>
          <cell r="K1053">
            <v>0</v>
          </cell>
          <cell r="L1053">
            <v>0</v>
          </cell>
          <cell r="M1053">
            <v>6.6900000000000013</v>
          </cell>
        </row>
        <row r="1054">
          <cell r="F1054" t="str">
            <v>WaltonFTTOD</v>
          </cell>
          <cell r="G1054">
            <v>26</v>
          </cell>
          <cell r="H1054">
            <v>27.05</v>
          </cell>
          <cell r="I1054">
            <v>22.13</v>
          </cell>
          <cell r="J1054">
            <v>0</v>
          </cell>
          <cell r="K1054">
            <v>0</v>
          </cell>
          <cell r="L1054">
            <v>0.14999999999999858</v>
          </cell>
          <cell r="M1054">
            <v>5.07</v>
          </cell>
        </row>
        <row r="1055">
          <cell r="F1055" t="str">
            <v>WaltonFTPR3</v>
          </cell>
          <cell r="G1055">
            <v>24</v>
          </cell>
          <cell r="H1055">
            <v>23.25</v>
          </cell>
          <cell r="I1055">
            <v>21.01</v>
          </cell>
          <cell r="J1055">
            <v>0</v>
          </cell>
          <cell r="K1055">
            <v>0</v>
          </cell>
          <cell r="L1055">
            <v>0</v>
          </cell>
          <cell r="M1055">
            <v>1.4899999999999984</v>
          </cell>
        </row>
        <row r="1056">
          <cell r="F1056" t="str">
            <v>WaltonFTPR4</v>
          </cell>
          <cell r="G1056">
            <v>24</v>
          </cell>
          <cell r="H1056">
            <v>23.25</v>
          </cell>
          <cell r="I1056">
            <v>21.01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F1057" t="str">
            <v>WaltonFTPR5</v>
          </cell>
          <cell r="G1057">
            <v>24</v>
          </cell>
          <cell r="H1057">
            <v>23.25</v>
          </cell>
          <cell r="I1057">
            <v>21.01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F1058" t="str">
            <v>WaltonFTSCH</v>
          </cell>
          <cell r="G1058">
            <v>18</v>
          </cell>
          <cell r="H1058">
            <v>17</v>
          </cell>
          <cell r="I1058">
            <v>15.88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F1059" t="str">
            <v>WaltonFTSPCR</v>
          </cell>
          <cell r="G1059">
            <v>35</v>
          </cell>
          <cell r="H1059">
            <v>35</v>
          </cell>
          <cell r="I1059">
            <v>27.3</v>
          </cell>
          <cell r="J1059">
            <v>0</v>
          </cell>
          <cell r="K1059">
            <v>0</v>
          </cell>
          <cell r="L1059">
            <v>7</v>
          </cell>
          <cell r="M1059">
            <v>13.655850835833693</v>
          </cell>
        </row>
        <row r="1060">
          <cell r="F1060" t="str">
            <v>WaltonPTINF</v>
          </cell>
          <cell r="G1060">
            <v>22.5</v>
          </cell>
          <cell r="H1060">
            <v>23.13</v>
          </cell>
          <cell r="I1060">
            <v>16</v>
          </cell>
          <cell r="J1060">
            <v>0</v>
          </cell>
          <cell r="K1060">
            <v>12.5</v>
          </cell>
          <cell r="L1060">
            <v>5.870000000000001</v>
          </cell>
          <cell r="M1060">
            <v>11</v>
          </cell>
        </row>
        <row r="1061">
          <cell r="F1061" t="str">
            <v>WaltonPT2YR</v>
          </cell>
          <cell r="G1061">
            <v>18.5</v>
          </cell>
          <cell r="H1061">
            <v>21.1</v>
          </cell>
          <cell r="I1061">
            <v>13.35</v>
          </cell>
          <cell r="J1061">
            <v>0</v>
          </cell>
          <cell r="K1061">
            <v>4.4499999999999993</v>
          </cell>
          <cell r="L1061">
            <v>0.14999999999999858</v>
          </cell>
          <cell r="M1061">
            <v>7.9</v>
          </cell>
        </row>
        <row r="1062">
          <cell r="F1062" t="str">
            <v>WaltonPTTOD</v>
          </cell>
          <cell r="G1062">
            <v>19.5</v>
          </cell>
          <cell r="H1062">
            <v>21.1</v>
          </cell>
          <cell r="I1062">
            <v>15</v>
          </cell>
          <cell r="J1062">
            <v>0</v>
          </cell>
          <cell r="K1062">
            <v>4.3000000000000007</v>
          </cell>
          <cell r="L1062">
            <v>0.14999999999999858</v>
          </cell>
          <cell r="M1062">
            <v>6.25</v>
          </cell>
        </row>
        <row r="1063">
          <cell r="F1063" t="str">
            <v>WaltonPTPR3</v>
          </cell>
          <cell r="G1063">
            <v>18</v>
          </cell>
          <cell r="H1063">
            <v>17.420000000000002</v>
          </cell>
          <cell r="I1063">
            <v>13.05</v>
          </cell>
          <cell r="J1063">
            <v>0</v>
          </cell>
          <cell r="K1063">
            <v>1.5</v>
          </cell>
          <cell r="L1063">
            <v>0.57999999999999829</v>
          </cell>
          <cell r="M1063">
            <v>4.1999999999999993</v>
          </cell>
        </row>
        <row r="1064">
          <cell r="F1064" t="str">
            <v>WaltonPTPR4</v>
          </cell>
          <cell r="G1064">
            <v>18</v>
          </cell>
          <cell r="H1064">
            <v>17.420000000000002</v>
          </cell>
          <cell r="I1064">
            <v>13.05</v>
          </cell>
          <cell r="J1064">
            <v>0</v>
          </cell>
          <cell r="K1064">
            <v>0.75</v>
          </cell>
          <cell r="L1064">
            <v>0</v>
          </cell>
          <cell r="M1064">
            <v>3.4499999999999993</v>
          </cell>
        </row>
        <row r="1065">
          <cell r="F1065" t="str">
            <v>WaltonPTPR5</v>
          </cell>
          <cell r="G1065">
            <v>18</v>
          </cell>
          <cell r="H1065">
            <v>17.420000000000002</v>
          </cell>
          <cell r="I1065">
            <v>13.05</v>
          </cell>
          <cell r="J1065">
            <v>0</v>
          </cell>
          <cell r="K1065">
            <v>0.75</v>
          </cell>
          <cell r="L1065">
            <v>0</v>
          </cell>
          <cell r="M1065">
            <v>3.4499999999999993</v>
          </cell>
        </row>
        <row r="1066">
          <cell r="F1066" t="str">
            <v>WaltonPTSCH</v>
          </cell>
          <cell r="G1066">
            <v>13.5</v>
          </cell>
          <cell r="H1066">
            <v>12.75</v>
          </cell>
          <cell r="I1066">
            <v>11.25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F1067" t="str">
            <v>WaltonPTSPCR</v>
          </cell>
          <cell r="G1067">
            <v>26.25</v>
          </cell>
          <cell r="H1067">
            <v>26.25</v>
          </cell>
          <cell r="I1067">
            <v>20.48</v>
          </cell>
          <cell r="J1067">
            <v>0</v>
          </cell>
          <cell r="K1067">
            <v>14.583333333333334</v>
          </cell>
          <cell r="L1067">
            <v>6.6618028534370959</v>
          </cell>
          <cell r="M1067">
            <v>14.08</v>
          </cell>
        </row>
        <row r="1068">
          <cell r="F1068" t="str">
            <v>WashingtonFTINF</v>
          </cell>
          <cell r="G1068">
            <v>35</v>
          </cell>
          <cell r="H1068">
            <v>33</v>
          </cell>
          <cell r="I1068">
            <v>26</v>
          </cell>
          <cell r="J1068">
            <v>0</v>
          </cell>
          <cell r="K1068">
            <v>5</v>
          </cell>
          <cell r="L1068">
            <v>3</v>
          </cell>
          <cell r="M1068">
            <v>9</v>
          </cell>
        </row>
        <row r="1069">
          <cell r="F1069" t="str">
            <v>WashingtonFT2YR</v>
          </cell>
          <cell r="G1069">
            <v>28.5</v>
          </cell>
          <cell r="H1069">
            <v>26.5</v>
          </cell>
          <cell r="I1069">
            <v>19.5</v>
          </cell>
          <cell r="J1069">
            <v>0</v>
          </cell>
          <cell r="K1069">
            <v>0.39999999999999858</v>
          </cell>
          <cell r="L1069">
            <v>0</v>
          </cell>
          <cell r="M1069">
            <v>6</v>
          </cell>
        </row>
        <row r="1070">
          <cell r="F1070" t="str">
            <v>WashingtonFTTOD</v>
          </cell>
          <cell r="G1070">
            <v>31.5</v>
          </cell>
          <cell r="H1070">
            <v>29.5</v>
          </cell>
          <cell r="I1070">
            <v>22.5</v>
          </cell>
          <cell r="J1070">
            <v>0</v>
          </cell>
          <cell r="K1070">
            <v>0</v>
          </cell>
          <cell r="L1070">
            <v>0</v>
          </cell>
          <cell r="M1070">
            <v>4.6999999999999993</v>
          </cell>
        </row>
        <row r="1071">
          <cell r="F1071" t="str">
            <v>WashingtonFTPR3</v>
          </cell>
          <cell r="G1071">
            <v>27.5</v>
          </cell>
          <cell r="H1071">
            <v>25.5</v>
          </cell>
          <cell r="I1071">
            <v>18.5</v>
          </cell>
          <cell r="J1071">
            <v>0</v>
          </cell>
          <cell r="K1071">
            <v>0</v>
          </cell>
          <cell r="L1071">
            <v>0</v>
          </cell>
          <cell r="M1071">
            <v>4</v>
          </cell>
        </row>
        <row r="1072">
          <cell r="F1072" t="str">
            <v>WashingtonFTPR4</v>
          </cell>
          <cell r="G1072">
            <v>27.5</v>
          </cell>
          <cell r="H1072">
            <v>25.5</v>
          </cell>
          <cell r="I1072">
            <v>18.5</v>
          </cell>
          <cell r="J1072">
            <v>0</v>
          </cell>
          <cell r="K1072">
            <v>0</v>
          </cell>
          <cell r="L1072">
            <v>0</v>
          </cell>
          <cell r="M1072">
            <v>2.5</v>
          </cell>
        </row>
        <row r="1073">
          <cell r="F1073" t="str">
            <v>WashingtonFTPR5</v>
          </cell>
          <cell r="G1073">
            <v>27.5</v>
          </cell>
          <cell r="H1073">
            <v>25.5</v>
          </cell>
          <cell r="I1073">
            <v>18.5</v>
          </cell>
          <cell r="J1073">
            <v>0</v>
          </cell>
          <cell r="K1073">
            <v>0</v>
          </cell>
          <cell r="L1073">
            <v>0</v>
          </cell>
          <cell r="M1073">
            <v>2.2824999999999989</v>
          </cell>
        </row>
        <row r="1074">
          <cell r="F1074" t="str">
            <v>WashingtonFTSCH</v>
          </cell>
          <cell r="G1074">
            <v>20</v>
          </cell>
          <cell r="H1074">
            <v>19</v>
          </cell>
          <cell r="I1074">
            <v>16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</row>
        <row r="1075">
          <cell r="F1075" t="str">
            <v>WashingtonFTSPCR</v>
          </cell>
          <cell r="G1075">
            <v>42</v>
          </cell>
          <cell r="H1075">
            <v>38.6</v>
          </cell>
          <cell r="I1075">
            <v>30.2</v>
          </cell>
          <cell r="J1075">
            <v>0</v>
          </cell>
          <cell r="K1075">
            <v>6</v>
          </cell>
          <cell r="L1075">
            <v>3.5090909090909088</v>
          </cell>
          <cell r="M1075">
            <v>10.453846153846152</v>
          </cell>
        </row>
        <row r="1076">
          <cell r="F1076" t="str">
            <v>WashingtonPTINF</v>
          </cell>
          <cell r="G1076">
            <v>17.5</v>
          </cell>
          <cell r="H1076">
            <v>16.5</v>
          </cell>
          <cell r="I1076">
            <v>13</v>
          </cell>
          <cell r="J1076">
            <v>0</v>
          </cell>
          <cell r="K1076">
            <v>17.5</v>
          </cell>
          <cell r="L1076">
            <v>12.5</v>
          </cell>
          <cell r="M1076">
            <v>14</v>
          </cell>
        </row>
        <row r="1077">
          <cell r="F1077" t="str">
            <v>WashingtonPT2YR</v>
          </cell>
          <cell r="G1077">
            <v>14.25</v>
          </cell>
          <cell r="H1077">
            <v>13.25</v>
          </cell>
          <cell r="I1077">
            <v>9.75</v>
          </cell>
          <cell r="J1077">
            <v>0</v>
          </cell>
          <cell r="K1077">
            <v>11.25</v>
          </cell>
          <cell r="L1077">
            <v>8</v>
          </cell>
          <cell r="M1077">
            <v>11.5</v>
          </cell>
        </row>
        <row r="1078">
          <cell r="F1078" t="str">
            <v>WashingtonPTTOD</v>
          </cell>
          <cell r="G1078">
            <v>15.75</v>
          </cell>
          <cell r="H1078">
            <v>14.75</v>
          </cell>
          <cell r="I1078">
            <v>11.25</v>
          </cell>
          <cell r="J1078">
            <v>0</v>
          </cell>
          <cell r="K1078">
            <v>10.599999999999998</v>
          </cell>
          <cell r="L1078">
            <v>6.5</v>
          </cell>
          <cell r="M1078">
            <v>10</v>
          </cell>
        </row>
        <row r="1079">
          <cell r="F1079" t="str">
            <v>WashingtonPTPR3</v>
          </cell>
          <cell r="G1079">
            <v>13.75</v>
          </cell>
          <cell r="H1079">
            <v>12.75</v>
          </cell>
          <cell r="I1079">
            <v>9.25</v>
          </cell>
          <cell r="J1079">
            <v>0</v>
          </cell>
          <cell r="K1079">
            <v>6.5</v>
          </cell>
          <cell r="L1079">
            <v>5.25</v>
          </cell>
          <cell r="M1079">
            <v>8</v>
          </cell>
        </row>
        <row r="1080">
          <cell r="F1080" t="str">
            <v>WashingtonPTPR4</v>
          </cell>
          <cell r="G1080">
            <v>13.75</v>
          </cell>
          <cell r="H1080">
            <v>12.75</v>
          </cell>
          <cell r="I1080">
            <v>9.25</v>
          </cell>
          <cell r="J1080">
            <v>0</v>
          </cell>
          <cell r="K1080">
            <v>5.75</v>
          </cell>
          <cell r="L1080">
            <v>4.5</v>
          </cell>
          <cell r="M1080">
            <v>7.25</v>
          </cell>
        </row>
        <row r="1081">
          <cell r="F1081" t="str">
            <v>WashingtonPTPR5</v>
          </cell>
          <cell r="G1081">
            <v>13.75</v>
          </cell>
          <cell r="H1081">
            <v>12.75</v>
          </cell>
          <cell r="I1081">
            <v>9.25</v>
          </cell>
          <cell r="J1081">
            <v>0</v>
          </cell>
          <cell r="K1081">
            <v>5</v>
          </cell>
          <cell r="L1081">
            <v>3.75</v>
          </cell>
          <cell r="M1081">
            <v>7.25</v>
          </cell>
        </row>
        <row r="1082">
          <cell r="F1082" t="str">
            <v>WashingtonPTSCH</v>
          </cell>
          <cell r="G1082">
            <v>15</v>
          </cell>
          <cell r="H1082">
            <v>14</v>
          </cell>
          <cell r="I1082">
            <v>11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</row>
        <row r="1083">
          <cell r="F1083" t="str">
            <v>WashingtonPTSPCR</v>
          </cell>
          <cell r="G1083">
            <v>21</v>
          </cell>
          <cell r="H1083">
            <v>19.3</v>
          </cell>
          <cell r="I1083">
            <v>15.1</v>
          </cell>
          <cell r="J1083">
            <v>0</v>
          </cell>
          <cell r="K1083">
            <v>21</v>
          </cell>
          <cell r="L1083">
            <v>14.621212121212121</v>
          </cell>
          <cell r="M1083">
            <v>16.261538461538461</v>
          </cell>
        </row>
        <row r="1084">
          <cell r="F1084" t="str">
            <v>Collier - RCMAFTINF</v>
          </cell>
          <cell r="G1084">
            <v>39.64</v>
          </cell>
          <cell r="H1084">
            <v>28.53</v>
          </cell>
          <cell r="I1084">
            <v>0</v>
          </cell>
          <cell r="J1084">
            <v>0</v>
          </cell>
          <cell r="K1084">
            <v>0.78000000000000114</v>
          </cell>
          <cell r="L1084">
            <v>7.4699999999999989</v>
          </cell>
          <cell r="M1084">
            <v>30</v>
          </cell>
        </row>
        <row r="1085">
          <cell r="F1085" t="str">
            <v>Collier - RCMAFT2YR</v>
          </cell>
          <cell r="G1085">
            <v>31.16</v>
          </cell>
          <cell r="H1085">
            <v>26.52</v>
          </cell>
          <cell r="I1085">
            <v>0</v>
          </cell>
          <cell r="J1085">
            <v>0</v>
          </cell>
          <cell r="K1085">
            <v>2.210999999999995</v>
          </cell>
          <cell r="L1085">
            <v>0</v>
          </cell>
          <cell r="M1085">
            <v>25.5</v>
          </cell>
        </row>
        <row r="1086">
          <cell r="F1086" t="str">
            <v>Collier - RCMAFTTOD</v>
          </cell>
          <cell r="G1086">
            <v>31.16</v>
          </cell>
          <cell r="H1086">
            <v>26.52</v>
          </cell>
          <cell r="I1086">
            <v>0</v>
          </cell>
          <cell r="J1086">
            <v>0</v>
          </cell>
          <cell r="K1086">
            <v>5.942499999999999</v>
          </cell>
          <cell r="L1086">
            <v>0.67999999999999972</v>
          </cell>
          <cell r="M1086">
            <v>25.5</v>
          </cell>
        </row>
        <row r="1087">
          <cell r="F1087" t="str">
            <v>Collier - RCMAFTPR3</v>
          </cell>
          <cell r="G1087">
            <v>28.32</v>
          </cell>
          <cell r="H1087">
            <v>24.7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21.75</v>
          </cell>
        </row>
        <row r="1088">
          <cell r="F1088" t="str">
            <v>Collier - RCMAFTPR4</v>
          </cell>
          <cell r="G1088">
            <v>28.32</v>
          </cell>
          <cell r="H1088">
            <v>24.7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22.5</v>
          </cell>
        </row>
        <row r="1089">
          <cell r="F1089" t="str">
            <v>Collier - RCMAFTPR5</v>
          </cell>
          <cell r="G1089">
            <v>28.32</v>
          </cell>
          <cell r="H1089">
            <v>24.7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22.5</v>
          </cell>
        </row>
        <row r="1090">
          <cell r="F1090" t="str">
            <v>Collier - RCMAFTSCH</v>
          </cell>
          <cell r="G1090">
            <v>23</v>
          </cell>
          <cell r="H1090">
            <v>16.89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F1091" t="str">
            <v>Collier - RCMAFTSPCR</v>
          </cell>
          <cell r="G1091">
            <v>39.64</v>
          </cell>
          <cell r="H1091">
            <v>28.53</v>
          </cell>
          <cell r="I1091">
            <v>0</v>
          </cell>
          <cell r="J1091">
            <v>0</v>
          </cell>
          <cell r="K1091">
            <v>0.78000000000000114</v>
          </cell>
          <cell r="L1091">
            <v>7.4699999999999989</v>
          </cell>
          <cell r="M1091">
            <v>30</v>
          </cell>
        </row>
        <row r="1092">
          <cell r="F1092" t="str">
            <v>Collier - RCMAPTINF</v>
          </cell>
          <cell r="G1092">
            <v>29.52</v>
          </cell>
          <cell r="H1092">
            <v>15.29</v>
          </cell>
          <cell r="I1092">
            <v>0</v>
          </cell>
          <cell r="J1092">
            <v>0</v>
          </cell>
          <cell r="K1092">
            <v>10.48</v>
          </cell>
          <cell r="L1092">
            <v>13.71</v>
          </cell>
          <cell r="M1092">
            <v>20</v>
          </cell>
        </row>
        <row r="1093">
          <cell r="F1093" t="str">
            <v>Collier - RCMAPT2YR</v>
          </cell>
          <cell r="G1093">
            <v>29.25</v>
          </cell>
          <cell r="H1093">
            <v>14.66</v>
          </cell>
          <cell r="I1093">
            <v>0</v>
          </cell>
          <cell r="J1093">
            <v>0</v>
          </cell>
          <cell r="K1093">
            <v>3.8999999999999986</v>
          </cell>
          <cell r="L1093">
            <v>6.59</v>
          </cell>
          <cell r="M1093">
            <v>17</v>
          </cell>
        </row>
        <row r="1094">
          <cell r="F1094" t="str">
            <v>Collier - RCMAPTTOD</v>
          </cell>
          <cell r="G1094">
            <v>29.25</v>
          </cell>
          <cell r="H1094">
            <v>14.66</v>
          </cell>
          <cell r="I1094">
            <v>0</v>
          </cell>
          <cell r="J1094">
            <v>0</v>
          </cell>
          <cell r="K1094">
            <v>5.6000000000000014</v>
          </cell>
          <cell r="L1094">
            <v>6.59</v>
          </cell>
          <cell r="M1094">
            <v>17</v>
          </cell>
        </row>
        <row r="1095">
          <cell r="F1095" t="str">
            <v>Collier - RCMAPTPR3</v>
          </cell>
          <cell r="G1095">
            <v>26.32</v>
          </cell>
          <cell r="H1095">
            <v>12.62</v>
          </cell>
          <cell r="I1095">
            <v>0</v>
          </cell>
          <cell r="J1095">
            <v>0</v>
          </cell>
          <cell r="K1095">
            <v>1.4299999999999997</v>
          </cell>
          <cell r="L1095">
            <v>5.3800000000000008</v>
          </cell>
          <cell r="M1095">
            <v>15</v>
          </cell>
        </row>
        <row r="1096">
          <cell r="F1096" t="str">
            <v>Collier - RCMAPTPR4</v>
          </cell>
          <cell r="G1096">
            <v>26.32</v>
          </cell>
          <cell r="H1096">
            <v>12.62</v>
          </cell>
          <cell r="I1096">
            <v>0</v>
          </cell>
          <cell r="J1096">
            <v>0</v>
          </cell>
          <cell r="K1096">
            <v>0</v>
          </cell>
          <cell r="L1096">
            <v>4.6300000000000008</v>
          </cell>
          <cell r="M1096">
            <v>15</v>
          </cell>
        </row>
        <row r="1097">
          <cell r="F1097" t="str">
            <v>Collier - RCMAPTPR5</v>
          </cell>
          <cell r="G1097">
            <v>26.32</v>
          </cell>
          <cell r="H1097">
            <v>12.62</v>
          </cell>
          <cell r="I1097">
            <v>0</v>
          </cell>
          <cell r="J1097">
            <v>0</v>
          </cell>
          <cell r="K1097">
            <v>0</v>
          </cell>
          <cell r="L1097">
            <v>3.8800000000000008</v>
          </cell>
          <cell r="M1097">
            <v>15</v>
          </cell>
        </row>
        <row r="1098">
          <cell r="F1098" t="str">
            <v>Collier - RCMAPTSCH</v>
          </cell>
          <cell r="G1098">
            <v>17.25</v>
          </cell>
          <cell r="H1098">
            <v>12.18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F1099" t="str">
            <v>Collier - RCMAPTSPCR</v>
          </cell>
          <cell r="G1099">
            <v>29.52</v>
          </cell>
          <cell r="H1099">
            <v>15.29</v>
          </cell>
          <cell r="I1099">
            <v>0</v>
          </cell>
          <cell r="J1099">
            <v>0</v>
          </cell>
          <cell r="K1099">
            <v>10.48</v>
          </cell>
          <cell r="L1099">
            <v>13.71</v>
          </cell>
          <cell r="M1099">
            <v>20</v>
          </cell>
        </row>
        <row r="1100">
          <cell r="F1100" t="str">
            <v>Glades - RCMAFTINF</v>
          </cell>
          <cell r="G1100">
            <v>34</v>
          </cell>
          <cell r="H1100">
            <v>0</v>
          </cell>
          <cell r="I1100">
            <v>0</v>
          </cell>
          <cell r="J1100">
            <v>0</v>
          </cell>
          <cell r="K1100">
            <v>6</v>
          </cell>
          <cell r="L1100">
            <v>36</v>
          </cell>
          <cell r="M1100">
            <v>35</v>
          </cell>
        </row>
        <row r="1101">
          <cell r="F1101" t="str">
            <v>Glades - RCMAFT2YR</v>
          </cell>
          <cell r="G1101">
            <v>27.8</v>
          </cell>
          <cell r="H1101">
            <v>0</v>
          </cell>
          <cell r="I1101">
            <v>0</v>
          </cell>
          <cell r="J1101">
            <v>0</v>
          </cell>
          <cell r="K1101">
            <v>1.0999999999999979</v>
          </cell>
          <cell r="L1101">
            <v>26.349999999999998</v>
          </cell>
          <cell r="M1101">
            <v>25.5</v>
          </cell>
        </row>
        <row r="1102">
          <cell r="F1102" t="str">
            <v>Glades - RCMAFTTOD</v>
          </cell>
          <cell r="G1102">
            <v>27.8</v>
          </cell>
          <cell r="H1102">
            <v>0</v>
          </cell>
          <cell r="I1102">
            <v>0</v>
          </cell>
          <cell r="J1102">
            <v>0</v>
          </cell>
          <cell r="K1102">
            <v>3.6075000000000017</v>
          </cell>
          <cell r="L1102">
            <v>27.2</v>
          </cell>
          <cell r="M1102">
            <v>27.2</v>
          </cell>
        </row>
        <row r="1103">
          <cell r="F1103" t="str">
            <v>Glades - RCMAFTPR3</v>
          </cell>
          <cell r="G1103">
            <v>26.2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22.5</v>
          </cell>
          <cell r="M1103">
            <v>22.5</v>
          </cell>
        </row>
        <row r="1104">
          <cell r="F1104" t="str">
            <v>Glades - RCMAFTPR4</v>
          </cell>
          <cell r="G1104">
            <v>26.2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22.5</v>
          </cell>
          <cell r="M1104">
            <v>21</v>
          </cell>
        </row>
        <row r="1105">
          <cell r="F1105" t="str">
            <v>Glades - RCMAFTPR5</v>
          </cell>
          <cell r="G1105">
            <v>26.2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21</v>
          </cell>
          <cell r="M1105">
            <v>20.782499999999999</v>
          </cell>
        </row>
        <row r="1106">
          <cell r="F1106" t="str">
            <v>Glades - RCMAFTSCH</v>
          </cell>
          <cell r="G1106">
            <v>25.85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F1107" t="str">
            <v>Glades - RCMAFTSPCR</v>
          </cell>
          <cell r="G1107">
            <v>34</v>
          </cell>
          <cell r="H1107">
            <v>0</v>
          </cell>
          <cell r="I1107">
            <v>0</v>
          </cell>
          <cell r="J1107">
            <v>0</v>
          </cell>
          <cell r="K1107">
            <v>6</v>
          </cell>
          <cell r="L1107">
            <v>36</v>
          </cell>
          <cell r="M1107">
            <v>35</v>
          </cell>
        </row>
        <row r="1108">
          <cell r="F1108" t="str">
            <v>Glades - RCMAPTINF</v>
          </cell>
          <cell r="G1108">
            <v>30.17</v>
          </cell>
          <cell r="H1108">
            <v>0</v>
          </cell>
          <cell r="I1108">
            <v>0</v>
          </cell>
          <cell r="J1108">
            <v>0</v>
          </cell>
          <cell r="K1108">
            <v>4.8299999999999983</v>
          </cell>
          <cell r="L1108">
            <v>29</v>
          </cell>
          <cell r="M1108">
            <v>27</v>
          </cell>
        </row>
        <row r="1109">
          <cell r="F1109" t="str">
            <v>Glades - RCMAPT2YR</v>
          </cell>
          <cell r="G1109">
            <v>28.09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21.25</v>
          </cell>
          <cell r="M1109">
            <v>21.25</v>
          </cell>
        </row>
        <row r="1110">
          <cell r="F1110" t="str">
            <v>Glades - RCMAPTTOD</v>
          </cell>
          <cell r="G1110">
            <v>28.09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21.25</v>
          </cell>
          <cell r="M1110">
            <v>21.25</v>
          </cell>
        </row>
        <row r="1111">
          <cell r="F1111" t="str">
            <v>Glades - RCMAPTPR3</v>
          </cell>
          <cell r="G1111">
            <v>19.600000000000001</v>
          </cell>
          <cell r="H1111">
            <v>0</v>
          </cell>
          <cell r="I1111">
            <v>0</v>
          </cell>
          <cell r="J1111">
            <v>0</v>
          </cell>
          <cell r="K1111">
            <v>0.64999999999999858</v>
          </cell>
          <cell r="L1111">
            <v>18</v>
          </cell>
          <cell r="M1111">
            <v>17.25</v>
          </cell>
        </row>
        <row r="1112">
          <cell r="F1112" t="str">
            <v>Glades - RCMAPTPR4</v>
          </cell>
          <cell r="G1112">
            <v>19.600000000000001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17.25</v>
          </cell>
          <cell r="M1112">
            <v>16.5</v>
          </cell>
        </row>
        <row r="1113">
          <cell r="F1113" t="str">
            <v>Glades - RCMAPTPR5</v>
          </cell>
          <cell r="G1113">
            <v>19.600000000000001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16.5</v>
          </cell>
          <cell r="M1113">
            <v>16.5</v>
          </cell>
        </row>
        <row r="1114">
          <cell r="F1114" t="str">
            <v>Glades - RCMAPTSCH</v>
          </cell>
          <cell r="G1114">
            <v>17.46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F1115" t="str">
            <v>Glades - RCMAPTSPCR</v>
          </cell>
          <cell r="G1115">
            <v>30.17</v>
          </cell>
          <cell r="H1115">
            <v>0</v>
          </cell>
          <cell r="I1115">
            <v>0</v>
          </cell>
          <cell r="J1115">
            <v>0</v>
          </cell>
          <cell r="K1115">
            <v>4.8299999999999983</v>
          </cell>
          <cell r="L1115">
            <v>29</v>
          </cell>
          <cell r="M1115">
            <v>27</v>
          </cell>
        </row>
        <row r="1116">
          <cell r="F1116" t="str">
            <v>Hardee - RCMAFTINF</v>
          </cell>
          <cell r="G1116">
            <v>38.340000000000003</v>
          </cell>
          <cell r="H1116">
            <v>0</v>
          </cell>
          <cell r="I1116">
            <v>0</v>
          </cell>
          <cell r="J1116">
            <v>0</v>
          </cell>
          <cell r="K1116">
            <v>1.6599999999999966</v>
          </cell>
          <cell r="L1116">
            <v>36</v>
          </cell>
          <cell r="M1116">
            <v>35</v>
          </cell>
        </row>
        <row r="1117">
          <cell r="F1117" t="str">
            <v>Hardee - RCMAFT2YR</v>
          </cell>
          <cell r="G1117">
            <v>33.08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26.349999999999998</v>
          </cell>
          <cell r="M1117">
            <v>25.5</v>
          </cell>
        </row>
        <row r="1118">
          <cell r="F1118" t="str">
            <v>Hardee - RCMAFTTOD</v>
          </cell>
          <cell r="G1118">
            <v>33.08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27.2</v>
          </cell>
          <cell r="M1118">
            <v>27.2</v>
          </cell>
        </row>
        <row r="1119">
          <cell r="F1119" t="str">
            <v>Hardee - RCMAFTPR3</v>
          </cell>
          <cell r="G1119">
            <v>30.12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22.5</v>
          </cell>
          <cell r="M1119">
            <v>22.5</v>
          </cell>
        </row>
        <row r="1120">
          <cell r="F1120" t="str">
            <v>Hardee - RCMAFTPR4</v>
          </cell>
          <cell r="G1120">
            <v>30.12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22.5</v>
          </cell>
          <cell r="M1120">
            <v>21</v>
          </cell>
        </row>
        <row r="1121">
          <cell r="F1121" t="str">
            <v>Hardee - RCMAFTPR5</v>
          </cell>
          <cell r="G1121">
            <v>30.12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21</v>
          </cell>
          <cell r="M1121">
            <v>20.782499999999999</v>
          </cell>
        </row>
        <row r="1122">
          <cell r="F1122" t="str">
            <v>Hardee - RCMAFTSCH</v>
          </cell>
          <cell r="G1122">
            <v>25.85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F1123" t="str">
            <v>Hardee - RCMAFTSPCR</v>
          </cell>
          <cell r="G1123">
            <v>38.340000000000003</v>
          </cell>
          <cell r="H1123">
            <v>0</v>
          </cell>
          <cell r="I1123">
            <v>0</v>
          </cell>
          <cell r="J1123">
            <v>0</v>
          </cell>
          <cell r="K1123">
            <v>1.6599999999999966</v>
          </cell>
          <cell r="L1123">
            <v>36</v>
          </cell>
          <cell r="M1123">
            <v>35</v>
          </cell>
        </row>
        <row r="1124">
          <cell r="F1124" t="str">
            <v>Hardee - RCMAPTINF</v>
          </cell>
          <cell r="G1124">
            <v>30.17</v>
          </cell>
          <cell r="H1124">
            <v>0</v>
          </cell>
          <cell r="I1124">
            <v>0</v>
          </cell>
          <cell r="J1124">
            <v>0</v>
          </cell>
          <cell r="K1124">
            <v>4.8299999999999983</v>
          </cell>
          <cell r="L1124">
            <v>29</v>
          </cell>
          <cell r="M1124">
            <v>27</v>
          </cell>
        </row>
        <row r="1125">
          <cell r="F1125" t="str">
            <v>Hardee - RCMAPT2YR</v>
          </cell>
          <cell r="G1125">
            <v>28.09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21.25</v>
          </cell>
          <cell r="M1125">
            <v>21.25</v>
          </cell>
        </row>
        <row r="1126">
          <cell r="F1126" t="str">
            <v>Hardee - RCMAPTTOD</v>
          </cell>
          <cell r="G1126">
            <v>28.09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21.25</v>
          </cell>
          <cell r="M1126">
            <v>21.25</v>
          </cell>
        </row>
        <row r="1127">
          <cell r="F1127" t="str">
            <v>Hardee - RCMAPTPR3</v>
          </cell>
          <cell r="G1127">
            <v>24.72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18</v>
          </cell>
          <cell r="M1127">
            <v>17.25</v>
          </cell>
        </row>
        <row r="1128">
          <cell r="F1128" t="str">
            <v>Hardee - RCMAPTPR4</v>
          </cell>
          <cell r="G1128">
            <v>24.72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17.25</v>
          </cell>
          <cell r="M1128">
            <v>16.5</v>
          </cell>
        </row>
        <row r="1129">
          <cell r="F1129" t="str">
            <v>Hardee - RCMAPTPR5</v>
          </cell>
          <cell r="G1129">
            <v>24.72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16.5</v>
          </cell>
          <cell r="M1129">
            <v>16.5</v>
          </cell>
        </row>
        <row r="1130">
          <cell r="F1130" t="str">
            <v>Hardee - RCMAPTSCH</v>
          </cell>
          <cell r="G1130">
            <v>17.46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F1131" t="str">
            <v>Hardee - RCMAPTSPCR</v>
          </cell>
          <cell r="G1131">
            <v>30.17</v>
          </cell>
          <cell r="H1131">
            <v>0</v>
          </cell>
          <cell r="I1131">
            <v>0</v>
          </cell>
          <cell r="J1131">
            <v>0</v>
          </cell>
          <cell r="K1131">
            <v>4.8299999999999983</v>
          </cell>
          <cell r="L1131">
            <v>29</v>
          </cell>
          <cell r="M1131">
            <v>27</v>
          </cell>
        </row>
        <row r="1132">
          <cell r="F1132" t="str">
            <v>Hendry - RCMAFTINF</v>
          </cell>
          <cell r="G1132">
            <v>32</v>
          </cell>
          <cell r="H1132">
            <v>0</v>
          </cell>
          <cell r="I1132">
            <v>0</v>
          </cell>
          <cell r="J1132">
            <v>0</v>
          </cell>
          <cell r="K1132">
            <v>2</v>
          </cell>
          <cell r="L1132">
            <v>36</v>
          </cell>
          <cell r="M1132">
            <v>35</v>
          </cell>
        </row>
        <row r="1133">
          <cell r="F1133" t="str">
            <v>Hendry - RCMAFT2YR</v>
          </cell>
          <cell r="G1133">
            <v>27.2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26.349999999999998</v>
          </cell>
          <cell r="M1133">
            <v>25.5</v>
          </cell>
        </row>
        <row r="1134">
          <cell r="F1134" t="str">
            <v>Hendry - RCMAFTTOD</v>
          </cell>
          <cell r="G1134">
            <v>27.2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27.2</v>
          </cell>
          <cell r="M1134">
            <v>27.2</v>
          </cell>
        </row>
        <row r="1135">
          <cell r="F1135" t="str">
            <v>Hendry - RCMAFTPR3</v>
          </cell>
          <cell r="G1135">
            <v>26.2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22.5</v>
          </cell>
          <cell r="M1135">
            <v>22.5</v>
          </cell>
        </row>
        <row r="1136">
          <cell r="F1136" t="str">
            <v>Hendry - RCMAFTPR4</v>
          </cell>
          <cell r="G1136">
            <v>26.2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22.5</v>
          </cell>
          <cell r="M1136">
            <v>21</v>
          </cell>
        </row>
        <row r="1137">
          <cell r="F1137" t="str">
            <v>Hendry - RCMAFTPR5</v>
          </cell>
          <cell r="G1137">
            <v>26.2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21</v>
          </cell>
          <cell r="M1137">
            <v>20.782499999999999</v>
          </cell>
        </row>
        <row r="1138">
          <cell r="F1138" t="str">
            <v>Hendry - RCMAFTSCH</v>
          </cell>
          <cell r="G1138">
            <v>25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F1139" t="str">
            <v>Hendry - RCMAFTSPCR</v>
          </cell>
          <cell r="G1139">
            <v>32</v>
          </cell>
          <cell r="H1139">
            <v>0</v>
          </cell>
          <cell r="I1139">
            <v>0</v>
          </cell>
          <cell r="J1139">
            <v>0</v>
          </cell>
          <cell r="K1139">
            <v>2</v>
          </cell>
          <cell r="L1139">
            <v>36</v>
          </cell>
          <cell r="M1139">
            <v>35</v>
          </cell>
        </row>
        <row r="1140">
          <cell r="F1140" t="str">
            <v>Hendry - RCMAPTINF</v>
          </cell>
          <cell r="G1140">
            <v>26</v>
          </cell>
          <cell r="H1140">
            <v>0</v>
          </cell>
          <cell r="I1140">
            <v>0</v>
          </cell>
          <cell r="J1140">
            <v>0</v>
          </cell>
          <cell r="K1140">
            <v>7.7899999999999991</v>
          </cell>
          <cell r="L1140">
            <v>29</v>
          </cell>
          <cell r="M1140">
            <v>27</v>
          </cell>
        </row>
        <row r="1141">
          <cell r="F1141" t="str">
            <v>Hendry - RCMAPT2YR</v>
          </cell>
          <cell r="G1141">
            <v>21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21.25</v>
          </cell>
          <cell r="M1141">
            <v>21.25</v>
          </cell>
        </row>
        <row r="1142">
          <cell r="F1142" t="str">
            <v>Hendry - RCMAPTTOD</v>
          </cell>
          <cell r="G1142">
            <v>21</v>
          </cell>
          <cell r="H1142">
            <v>0</v>
          </cell>
          <cell r="I1142">
            <v>0</v>
          </cell>
          <cell r="J1142">
            <v>0</v>
          </cell>
          <cell r="K1142">
            <v>2.8000000000000007</v>
          </cell>
          <cell r="L1142">
            <v>21.25</v>
          </cell>
          <cell r="M1142">
            <v>21.25</v>
          </cell>
        </row>
        <row r="1143">
          <cell r="F1143" t="str">
            <v>Hendry - RCMAPTPR3</v>
          </cell>
          <cell r="G1143">
            <v>20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18</v>
          </cell>
          <cell r="M1143">
            <v>17.25</v>
          </cell>
        </row>
        <row r="1144">
          <cell r="F1144" t="str">
            <v>Hendry - RCMAPTPR4</v>
          </cell>
          <cell r="G1144">
            <v>20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17.25</v>
          </cell>
          <cell r="M1144">
            <v>16.5</v>
          </cell>
        </row>
        <row r="1145">
          <cell r="F1145" t="str">
            <v>Hendry - RCMAPTPR5</v>
          </cell>
          <cell r="G1145">
            <v>20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16.5</v>
          </cell>
          <cell r="M1145">
            <v>16.5</v>
          </cell>
        </row>
        <row r="1146">
          <cell r="F1146" t="str">
            <v>Hendry - RCMAPTSCH</v>
          </cell>
          <cell r="G1146">
            <v>19.55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F1147" t="str">
            <v>Hendry - RCMAPTSPCR</v>
          </cell>
          <cell r="G1147">
            <v>26</v>
          </cell>
          <cell r="H1147">
            <v>0</v>
          </cell>
          <cell r="I1147">
            <v>0</v>
          </cell>
          <cell r="J1147">
            <v>0</v>
          </cell>
          <cell r="K1147">
            <v>7.7899999999999991</v>
          </cell>
          <cell r="L1147">
            <v>29</v>
          </cell>
          <cell r="M1147">
            <v>27</v>
          </cell>
        </row>
        <row r="1148">
          <cell r="F1148" t="str">
            <v>Highlands - RCMAFTINF</v>
          </cell>
          <cell r="G1148">
            <v>38.340000000000003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36</v>
          </cell>
          <cell r="M1148">
            <v>35</v>
          </cell>
        </row>
        <row r="1149">
          <cell r="F1149" t="str">
            <v>Highlands - RCMAFT2YR</v>
          </cell>
          <cell r="G1149">
            <v>31.6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26.349999999999998</v>
          </cell>
          <cell r="M1149">
            <v>25.5</v>
          </cell>
        </row>
        <row r="1150">
          <cell r="F1150" t="str">
            <v>Highlands - RCMAFTTOD</v>
          </cell>
          <cell r="G1150">
            <v>31.6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27.2</v>
          </cell>
          <cell r="M1150">
            <v>27.2</v>
          </cell>
        </row>
        <row r="1151">
          <cell r="F1151" t="str">
            <v>Highlands - RCMAFTPR3</v>
          </cell>
          <cell r="G1151">
            <v>30.12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22.5</v>
          </cell>
          <cell r="M1151">
            <v>22.5</v>
          </cell>
        </row>
        <row r="1152">
          <cell r="F1152" t="str">
            <v>Highlands - RCMAFTPR4</v>
          </cell>
          <cell r="G1152">
            <v>30.12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22.5</v>
          </cell>
          <cell r="M1152">
            <v>21</v>
          </cell>
        </row>
        <row r="1153">
          <cell r="F1153" t="str">
            <v>Highlands - RCMAFTPR5</v>
          </cell>
          <cell r="G1153">
            <v>30.12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21</v>
          </cell>
          <cell r="M1153">
            <v>20.782499999999999</v>
          </cell>
        </row>
        <row r="1154">
          <cell r="F1154" t="str">
            <v>Highlands - RCMAFTSCH</v>
          </cell>
          <cell r="G1154">
            <v>25.85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F1155" t="str">
            <v>Highlands - RCMAFTSPCR</v>
          </cell>
          <cell r="G1155">
            <v>38.340000000000003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36</v>
          </cell>
          <cell r="M1155">
            <v>35</v>
          </cell>
        </row>
        <row r="1156">
          <cell r="F1156" t="str">
            <v>Highlands - RCMAPTINF</v>
          </cell>
          <cell r="G1156">
            <v>22.15</v>
          </cell>
          <cell r="H1156">
            <v>0</v>
          </cell>
          <cell r="I1156">
            <v>0</v>
          </cell>
          <cell r="J1156">
            <v>0</v>
          </cell>
          <cell r="K1156">
            <v>7.8500000000000014</v>
          </cell>
          <cell r="L1156">
            <v>29</v>
          </cell>
          <cell r="M1156">
            <v>27</v>
          </cell>
        </row>
        <row r="1157">
          <cell r="F1157" t="str">
            <v>Highlands - RCMAPT2YR</v>
          </cell>
          <cell r="G1157">
            <v>18.45</v>
          </cell>
          <cell r="H1157">
            <v>0</v>
          </cell>
          <cell r="I1157">
            <v>0</v>
          </cell>
          <cell r="J1157">
            <v>0</v>
          </cell>
          <cell r="K1157">
            <v>2.8000000000000007</v>
          </cell>
          <cell r="L1157">
            <v>21.25</v>
          </cell>
          <cell r="M1157">
            <v>21.25</v>
          </cell>
        </row>
        <row r="1158">
          <cell r="F1158" t="str">
            <v>Highlands - RCMAPTTOD</v>
          </cell>
          <cell r="G1158">
            <v>18.45</v>
          </cell>
          <cell r="H1158">
            <v>0</v>
          </cell>
          <cell r="I1158">
            <v>0</v>
          </cell>
          <cell r="J1158">
            <v>0</v>
          </cell>
          <cell r="K1158">
            <v>6.1999999999999993</v>
          </cell>
          <cell r="L1158">
            <v>21.25</v>
          </cell>
          <cell r="M1158">
            <v>21.25</v>
          </cell>
        </row>
        <row r="1159">
          <cell r="F1159" t="str">
            <v>Highlands - RCMAPTPR3</v>
          </cell>
          <cell r="G1159">
            <v>17.079999999999998</v>
          </cell>
          <cell r="H1159">
            <v>0</v>
          </cell>
          <cell r="I1159">
            <v>0</v>
          </cell>
          <cell r="J1159">
            <v>0</v>
          </cell>
          <cell r="K1159">
            <v>0.92000000000000171</v>
          </cell>
          <cell r="L1159">
            <v>18</v>
          </cell>
          <cell r="M1159">
            <v>17.25</v>
          </cell>
        </row>
        <row r="1160">
          <cell r="F1160" t="str">
            <v>Highlands - RCMAPTPR4</v>
          </cell>
          <cell r="G1160">
            <v>17.079999999999998</v>
          </cell>
          <cell r="H1160">
            <v>0</v>
          </cell>
          <cell r="I1160">
            <v>0</v>
          </cell>
          <cell r="J1160">
            <v>0</v>
          </cell>
          <cell r="K1160">
            <v>0.17000000000000171</v>
          </cell>
          <cell r="L1160">
            <v>17.25</v>
          </cell>
          <cell r="M1160">
            <v>16.5</v>
          </cell>
        </row>
        <row r="1161">
          <cell r="F1161" t="str">
            <v>Highlands - RCMAPTPR5</v>
          </cell>
          <cell r="G1161">
            <v>17.079999999999998</v>
          </cell>
          <cell r="H1161">
            <v>0</v>
          </cell>
          <cell r="I1161">
            <v>0</v>
          </cell>
          <cell r="J1161">
            <v>0</v>
          </cell>
          <cell r="K1161">
            <v>0.17000000000000171</v>
          </cell>
          <cell r="L1161">
            <v>16.5</v>
          </cell>
          <cell r="M1161">
            <v>16.5</v>
          </cell>
        </row>
        <row r="1162">
          <cell r="F1162" t="str">
            <v>Highlands - RCMAPTSCH</v>
          </cell>
          <cell r="G1162">
            <v>16.88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F1163" t="str">
            <v>Highlands - RCMAPTSPCR</v>
          </cell>
          <cell r="G1163">
            <v>22.15</v>
          </cell>
          <cell r="H1163">
            <v>0</v>
          </cell>
          <cell r="I1163">
            <v>0</v>
          </cell>
          <cell r="J1163">
            <v>0</v>
          </cell>
          <cell r="K1163">
            <v>7.8500000000000014</v>
          </cell>
          <cell r="L1163">
            <v>29</v>
          </cell>
          <cell r="M1163">
            <v>27</v>
          </cell>
        </row>
        <row r="1164">
          <cell r="F1164" t="str">
            <v>Hillsborough - RCMAFTINF</v>
          </cell>
          <cell r="G1164">
            <v>49.35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34</v>
          </cell>
          <cell r="M1164">
            <v>33</v>
          </cell>
        </row>
        <row r="1165">
          <cell r="F1165" t="str">
            <v>Hillsborough - RCMAFT2YR</v>
          </cell>
          <cell r="G1165">
            <v>43.64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25.5</v>
          </cell>
          <cell r="M1165">
            <v>25.5</v>
          </cell>
        </row>
        <row r="1166">
          <cell r="F1166" t="str">
            <v>Hillsborough - RCMAFTTOD</v>
          </cell>
          <cell r="G1166">
            <v>43.64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27.2</v>
          </cell>
          <cell r="M1166">
            <v>25.5</v>
          </cell>
        </row>
        <row r="1167">
          <cell r="F1167" t="str">
            <v>Hillsborough - RCMAFTPR3</v>
          </cell>
          <cell r="G1167">
            <v>39.69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21.75</v>
          </cell>
          <cell r="M1167">
            <v>21.75</v>
          </cell>
        </row>
        <row r="1168">
          <cell r="F1168" t="str">
            <v>Hillsborough - RCMAFTPR4</v>
          </cell>
          <cell r="G1168">
            <v>39.69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21</v>
          </cell>
          <cell r="M1168">
            <v>21</v>
          </cell>
        </row>
        <row r="1169">
          <cell r="F1169" t="str">
            <v>Hillsborough - RCMAFTPR5</v>
          </cell>
          <cell r="G1169">
            <v>39.69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20.25</v>
          </cell>
          <cell r="M1169">
            <v>20.25</v>
          </cell>
        </row>
        <row r="1170">
          <cell r="F1170" t="str">
            <v>Hillsborough - RCMAFTSCH</v>
          </cell>
          <cell r="G1170">
            <v>32.67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F1171" t="str">
            <v>Hillsborough - RCMAFTSPCR</v>
          </cell>
          <cell r="G1171">
            <v>49.35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34</v>
          </cell>
          <cell r="M1171">
            <v>33</v>
          </cell>
        </row>
        <row r="1172">
          <cell r="F1172" t="str">
            <v>Hillsborough - RCMAPTINF</v>
          </cell>
          <cell r="G1172">
            <v>37.93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26</v>
          </cell>
          <cell r="M1172">
            <v>26</v>
          </cell>
        </row>
        <row r="1173">
          <cell r="F1173" t="str">
            <v>Hillsborough - RCMAPT2YR</v>
          </cell>
          <cell r="G1173">
            <v>32.880000000000003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19.55</v>
          </cell>
          <cell r="M1173">
            <v>19.55</v>
          </cell>
        </row>
        <row r="1174">
          <cell r="F1174" t="str">
            <v>Hillsborough - RCMAPTTOD</v>
          </cell>
          <cell r="G1174">
            <v>32.880000000000003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21.25</v>
          </cell>
          <cell r="M1174">
            <v>21.25</v>
          </cell>
        </row>
        <row r="1175">
          <cell r="F1175" t="str">
            <v>Hillsborough - RCMAPTPR3</v>
          </cell>
          <cell r="G1175">
            <v>26.28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16.5</v>
          </cell>
          <cell r="M1175">
            <v>16.5</v>
          </cell>
        </row>
        <row r="1176">
          <cell r="F1176" t="str">
            <v>Hillsborough - RCMAPTPR4</v>
          </cell>
          <cell r="G1176">
            <v>26.28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16.5</v>
          </cell>
          <cell r="M1176">
            <v>15</v>
          </cell>
        </row>
        <row r="1177">
          <cell r="F1177" t="str">
            <v>Hillsborough - RCMAPTPR5</v>
          </cell>
          <cell r="G1177">
            <v>26.28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15</v>
          </cell>
          <cell r="M1177">
            <v>15</v>
          </cell>
        </row>
        <row r="1178">
          <cell r="F1178" t="str">
            <v>Hillsborough - RCMAPTSCH</v>
          </cell>
          <cell r="G1178">
            <v>22.07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F1179" t="str">
            <v>Hillsborough - RCMAPTSPCR</v>
          </cell>
          <cell r="G1179">
            <v>37.93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26</v>
          </cell>
          <cell r="M1179">
            <v>26</v>
          </cell>
        </row>
        <row r="1180">
          <cell r="F1180" t="str">
            <v>Indian River - RCMAFTINF</v>
          </cell>
          <cell r="G1180">
            <v>36.6</v>
          </cell>
          <cell r="H1180">
            <v>0</v>
          </cell>
          <cell r="I1180">
            <v>0</v>
          </cell>
          <cell r="J1180">
            <v>0</v>
          </cell>
          <cell r="K1180">
            <v>0.39999999999999858</v>
          </cell>
          <cell r="L1180">
            <v>36</v>
          </cell>
          <cell r="M1180">
            <v>35</v>
          </cell>
        </row>
        <row r="1181">
          <cell r="F1181" t="str">
            <v>Indian River - RCMAFT2YR</v>
          </cell>
          <cell r="G1181">
            <v>27.4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26.349999999999998</v>
          </cell>
          <cell r="M1181">
            <v>25.5</v>
          </cell>
        </row>
        <row r="1182">
          <cell r="F1182" t="str">
            <v>Indian River - RCMAFTTOD</v>
          </cell>
          <cell r="G1182">
            <v>27.4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27.2</v>
          </cell>
          <cell r="M1182">
            <v>27.2</v>
          </cell>
        </row>
        <row r="1183">
          <cell r="F1183" t="str">
            <v>Indian River - RCMAFTPR3</v>
          </cell>
          <cell r="G1183">
            <v>30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22.5</v>
          </cell>
          <cell r="M1183">
            <v>22.5</v>
          </cell>
        </row>
        <row r="1184">
          <cell r="F1184" t="str">
            <v>Indian River - RCMAFTPR4</v>
          </cell>
          <cell r="G1184">
            <v>30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22.5</v>
          </cell>
          <cell r="M1184">
            <v>21</v>
          </cell>
        </row>
        <row r="1185">
          <cell r="F1185" t="str">
            <v>Indian River - RCMAFTPR5</v>
          </cell>
          <cell r="G1185">
            <v>30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21</v>
          </cell>
          <cell r="M1185">
            <v>20.782499999999999</v>
          </cell>
        </row>
        <row r="1186">
          <cell r="F1186" t="str">
            <v>Indian River - RCMAFTSCH</v>
          </cell>
          <cell r="G1186">
            <v>23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F1187" t="str">
            <v>Indian River - RCMAFTSPCR</v>
          </cell>
          <cell r="G1187">
            <v>36.6</v>
          </cell>
          <cell r="H1187">
            <v>0</v>
          </cell>
          <cell r="I1187">
            <v>0</v>
          </cell>
          <cell r="J1187">
            <v>0</v>
          </cell>
          <cell r="K1187">
            <v>0.39999999999999858</v>
          </cell>
          <cell r="L1187">
            <v>36</v>
          </cell>
          <cell r="M1187">
            <v>35</v>
          </cell>
        </row>
        <row r="1188">
          <cell r="F1188" t="str">
            <v>Indian River - RCMAPTINF</v>
          </cell>
          <cell r="G1188">
            <v>27.2</v>
          </cell>
          <cell r="H1188">
            <v>0</v>
          </cell>
          <cell r="I1188">
            <v>0</v>
          </cell>
          <cell r="J1188">
            <v>0</v>
          </cell>
          <cell r="K1188">
            <v>5.4400000000000013</v>
          </cell>
          <cell r="L1188">
            <v>29</v>
          </cell>
          <cell r="M1188">
            <v>27</v>
          </cell>
        </row>
        <row r="1189">
          <cell r="F1189" t="str">
            <v>Indian River - RCMAPT2YR</v>
          </cell>
          <cell r="G1189">
            <v>24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21.25</v>
          </cell>
          <cell r="M1189">
            <v>21.25</v>
          </cell>
        </row>
        <row r="1190">
          <cell r="F1190" t="str">
            <v>Indian River - RCMAPTTOD</v>
          </cell>
          <cell r="G1190">
            <v>24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21.25</v>
          </cell>
          <cell r="M1190">
            <v>21.25</v>
          </cell>
        </row>
        <row r="1191">
          <cell r="F1191" t="str">
            <v>Indian River - RCMAPTPR3</v>
          </cell>
          <cell r="G1191">
            <v>22.4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18</v>
          </cell>
          <cell r="M1191">
            <v>17.25</v>
          </cell>
        </row>
        <row r="1192">
          <cell r="F1192" t="str">
            <v>Indian River - RCMAPTPR4</v>
          </cell>
          <cell r="G1192">
            <v>22.4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17.25</v>
          </cell>
          <cell r="M1192">
            <v>16.5</v>
          </cell>
        </row>
        <row r="1193">
          <cell r="F1193" t="str">
            <v>Indian River - RCMAPTPR5</v>
          </cell>
          <cell r="G1193">
            <v>22.4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16.5</v>
          </cell>
          <cell r="M1193">
            <v>16.5</v>
          </cell>
        </row>
        <row r="1194">
          <cell r="F1194" t="str">
            <v>Indian River - RCMAPTSCH</v>
          </cell>
          <cell r="G1194">
            <v>16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F1195" t="str">
            <v>Indian River - RCMAPTSPCR</v>
          </cell>
          <cell r="G1195">
            <v>27.2</v>
          </cell>
          <cell r="H1195">
            <v>0</v>
          </cell>
          <cell r="I1195">
            <v>0</v>
          </cell>
          <cell r="J1195">
            <v>0</v>
          </cell>
          <cell r="K1195">
            <v>5.4400000000000013</v>
          </cell>
          <cell r="L1195">
            <v>29</v>
          </cell>
          <cell r="M1195">
            <v>27</v>
          </cell>
        </row>
        <row r="1196">
          <cell r="F1196" t="str">
            <v>Lake - RCMAFTINF</v>
          </cell>
          <cell r="G1196">
            <v>32.979999999999997</v>
          </cell>
          <cell r="H1196">
            <v>0</v>
          </cell>
          <cell r="I1196">
            <v>0</v>
          </cell>
          <cell r="J1196">
            <v>0</v>
          </cell>
          <cell r="K1196">
            <v>2.0200000000000031</v>
          </cell>
          <cell r="L1196">
            <v>36</v>
          </cell>
          <cell r="M1196">
            <v>35</v>
          </cell>
        </row>
        <row r="1197">
          <cell r="F1197" t="str">
            <v>Lake - RCMAFT2YR</v>
          </cell>
          <cell r="G1197">
            <v>29.33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26.349999999999998</v>
          </cell>
          <cell r="M1197">
            <v>25.5</v>
          </cell>
        </row>
        <row r="1198">
          <cell r="F1198" t="str">
            <v>Lake - RCMAFTTOD</v>
          </cell>
          <cell r="G1198">
            <v>29.33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27.2</v>
          </cell>
          <cell r="M1198">
            <v>27.2</v>
          </cell>
        </row>
        <row r="1199">
          <cell r="F1199" t="str">
            <v>Lake - RCMAFTPR3</v>
          </cell>
          <cell r="G1199">
            <v>26.49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22.5</v>
          </cell>
          <cell r="M1199">
            <v>22.5</v>
          </cell>
        </row>
        <row r="1200">
          <cell r="F1200" t="str">
            <v>Lake - RCMAFTPR4</v>
          </cell>
          <cell r="G1200">
            <v>26.49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22.5</v>
          </cell>
          <cell r="M1200">
            <v>21</v>
          </cell>
        </row>
        <row r="1201">
          <cell r="F1201" t="str">
            <v>Lake - RCMAFTPR5</v>
          </cell>
          <cell r="G1201">
            <v>26.49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21</v>
          </cell>
          <cell r="M1201">
            <v>20.782499999999999</v>
          </cell>
        </row>
        <row r="1202">
          <cell r="F1202" t="str">
            <v>Lake - RCMAFTSCH</v>
          </cell>
          <cell r="G1202">
            <v>21.13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F1203" t="str">
            <v>Lake - RCMAFTSPCR</v>
          </cell>
          <cell r="G1203">
            <v>32.979999999999997</v>
          </cell>
          <cell r="H1203">
            <v>0</v>
          </cell>
          <cell r="I1203">
            <v>0</v>
          </cell>
          <cell r="J1203">
            <v>0</v>
          </cell>
          <cell r="K1203">
            <v>2.0200000000000031</v>
          </cell>
          <cell r="L1203">
            <v>36</v>
          </cell>
          <cell r="M1203">
            <v>35</v>
          </cell>
        </row>
        <row r="1204">
          <cell r="F1204" t="str">
            <v>Lake - RCMAPTINF</v>
          </cell>
          <cell r="G1204">
            <v>30.17</v>
          </cell>
          <cell r="H1204">
            <v>0</v>
          </cell>
          <cell r="I1204">
            <v>0</v>
          </cell>
          <cell r="J1204">
            <v>0</v>
          </cell>
          <cell r="K1204">
            <v>2.8299999999999983</v>
          </cell>
          <cell r="L1204">
            <v>29</v>
          </cell>
          <cell r="M1204">
            <v>27</v>
          </cell>
        </row>
        <row r="1205">
          <cell r="F1205" t="str">
            <v>Lake - RCMAPT2YR</v>
          </cell>
          <cell r="G1205">
            <v>19.73</v>
          </cell>
          <cell r="H1205">
            <v>0</v>
          </cell>
          <cell r="I1205">
            <v>0</v>
          </cell>
          <cell r="J1205">
            <v>0</v>
          </cell>
          <cell r="K1205">
            <v>5.77</v>
          </cell>
          <cell r="L1205">
            <v>21.25</v>
          </cell>
          <cell r="M1205">
            <v>21.25</v>
          </cell>
        </row>
        <row r="1206">
          <cell r="F1206" t="str">
            <v>Lake - RCMAPTTOD</v>
          </cell>
          <cell r="G1206">
            <v>19.73</v>
          </cell>
          <cell r="H1206">
            <v>0</v>
          </cell>
          <cell r="I1206">
            <v>0</v>
          </cell>
          <cell r="J1206">
            <v>0</v>
          </cell>
          <cell r="K1206">
            <v>5.77</v>
          </cell>
          <cell r="L1206">
            <v>21.25</v>
          </cell>
          <cell r="M1206">
            <v>21.25</v>
          </cell>
        </row>
        <row r="1207">
          <cell r="F1207" t="str">
            <v>Lake - RCMAPTPR3</v>
          </cell>
          <cell r="G1207">
            <v>17.05</v>
          </cell>
          <cell r="H1207">
            <v>0</v>
          </cell>
          <cell r="I1207">
            <v>0</v>
          </cell>
          <cell r="J1207">
            <v>0</v>
          </cell>
          <cell r="K1207">
            <v>3.9499999999999993</v>
          </cell>
          <cell r="L1207">
            <v>18</v>
          </cell>
          <cell r="M1207">
            <v>17.25</v>
          </cell>
        </row>
        <row r="1208">
          <cell r="F1208" t="str">
            <v>Lake - RCMAPTPR4</v>
          </cell>
          <cell r="G1208">
            <v>17.05</v>
          </cell>
          <cell r="H1208">
            <v>0</v>
          </cell>
          <cell r="I1208">
            <v>0</v>
          </cell>
          <cell r="J1208">
            <v>0</v>
          </cell>
          <cell r="K1208">
            <v>3.9499999999999993</v>
          </cell>
          <cell r="L1208">
            <v>17.25</v>
          </cell>
          <cell r="M1208">
            <v>16.5</v>
          </cell>
        </row>
        <row r="1209">
          <cell r="F1209" t="str">
            <v>Lake - RCMAPTPR5</v>
          </cell>
          <cell r="G1209">
            <v>17.05</v>
          </cell>
          <cell r="H1209">
            <v>0</v>
          </cell>
          <cell r="I1209">
            <v>0</v>
          </cell>
          <cell r="J1209">
            <v>0</v>
          </cell>
          <cell r="K1209">
            <v>3.9499999999999993</v>
          </cell>
          <cell r="L1209">
            <v>16.5</v>
          </cell>
          <cell r="M1209">
            <v>16.5</v>
          </cell>
        </row>
        <row r="1210">
          <cell r="F1210" t="str">
            <v>Lake - RCMAPTSCH</v>
          </cell>
          <cell r="G1210">
            <v>14.16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F1211" t="str">
            <v>Lake - RCMAPTSPCR</v>
          </cell>
          <cell r="G1211">
            <v>30.17</v>
          </cell>
          <cell r="H1211">
            <v>0</v>
          </cell>
          <cell r="I1211">
            <v>0</v>
          </cell>
          <cell r="J1211">
            <v>0</v>
          </cell>
          <cell r="K1211">
            <v>2.8299999999999983</v>
          </cell>
          <cell r="L1211">
            <v>29</v>
          </cell>
          <cell r="M1211">
            <v>27</v>
          </cell>
        </row>
        <row r="1212">
          <cell r="F1212" t="str">
            <v>Marion - RCMAFTINF</v>
          </cell>
          <cell r="G1212">
            <v>33.68</v>
          </cell>
          <cell r="H1212">
            <v>0</v>
          </cell>
          <cell r="I1212">
            <v>0</v>
          </cell>
          <cell r="J1212">
            <v>0</v>
          </cell>
          <cell r="K1212">
            <v>1.3200000000000003</v>
          </cell>
          <cell r="L1212">
            <v>36</v>
          </cell>
          <cell r="M1212">
            <v>35</v>
          </cell>
        </row>
        <row r="1213">
          <cell r="F1213" t="str">
            <v>Marion - RCMAFT2YR</v>
          </cell>
          <cell r="G1213">
            <v>26.79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26.349999999999998</v>
          </cell>
          <cell r="M1213">
            <v>23.8</v>
          </cell>
        </row>
        <row r="1214">
          <cell r="F1214" t="str">
            <v>Marion - RCMAFTTOD</v>
          </cell>
          <cell r="G1214">
            <v>26.79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27.2</v>
          </cell>
          <cell r="M1214">
            <v>25.5</v>
          </cell>
        </row>
        <row r="1215">
          <cell r="F1215" t="str">
            <v>Marion - RCMAFTPR3</v>
          </cell>
          <cell r="G1215">
            <v>24.21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22.5</v>
          </cell>
          <cell r="M1215">
            <v>18.75</v>
          </cell>
        </row>
        <row r="1216">
          <cell r="F1216" t="str">
            <v>Marion - RCMAFTPR4</v>
          </cell>
          <cell r="G1216">
            <v>24.21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22.5</v>
          </cell>
          <cell r="M1216">
            <v>18.75</v>
          </cell>
        </row>
        <row r="1217">
          <cell r="F1217" t="str">
            <v>Marion - RCMAFTPR5</v>
          </cell>
          <cell r="G1217">
            <v>24.21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21</v>
          </cell>
          <cell r="M1217">
            <v>18.75</v>
          </cell>
        </row>
        <row r="1218">
          <cell r="F1218" t="str">
            <v>Marion - RCMAFTSCH</v>
          </cell>
          <cell r="G1218">
            <v>22.93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F1219" t="str">
            <v>Marion - RCMAFTSPCR</v>
          </cell>
          <cell r="G1219">
            <v>33.68</v>
          </cell>
          <cell r="H1219">
            <v>0</v>
          </cell>
          <cell r="I1219">
            <v>0</v>
          </cell>
          <cell r="J1219">
            <v>0</v>
          </cell>
          <cell r="K1219">
            <v>1.3200000000000003</v>
          </cell>
          <cell r="L1219">
            <v>36</v>
          </cell>
          <cell r="M1219">
            <v>35</v>
          </cell>
        </row>
        <row r="1220">
          <cell r="F1220" t="str">
            <v>Marion - RCMAPTINF</v>
          </cell>
          <cell r="G1220">
            <v>22.15</v>
          </cell>
          <cell r="H1220">
            <v>0</v>
          </cell>
          <cell r="I1220">
            <v>0</v>
          </cell>
          <cell r="J1220">
            <v>0</v>
          </cell>
          <cell r="K1220">
            <v>11.850000000000001</v>
          </cell>
          <cell r="L1220">
            <v>29</v>
          </cell>
          <cell r="M1220">
            <v>26</v>
          </cell>
        </row>
        <row r="1221">
          <cell r="F1221" t="str">
            <v>Marion - RCMAPT2YR</v>
          </cell>
          <cell r="G1221">
            <v>18.45</v>
          </cell>
          <cell r="H1221">
            <v>0</v>
          </cell>
          <cell r="I1221">
            <v>0</v>
          </cell>
          <cell r="J1221">
            <v>0</v>
          </cell>
          <cell r="K1221">
            <v>6.1999999999999993</v>
          </cell>
          <cell r="L1221">
            <v>21.25</v>
          </cell>
          <cell r="M1221">
            <v>19.72</v>
          </cell>
        </row>
        <row r="1222">
          <cell r="F1222" t="str">
            <v>Marion - RCMAPTTOD</v>
          </cell>
          <cell r="G1222">
            <v>18.45</v>
          </cell>
          <cell r="H1222">
            <v>0</v>
          </cell>
          <cell r="I1222">
            <v>0</v>
          </cell>
          <cell r="J1222">
            <v>0</v>
          </cell>
          <cell r="K1222">
            <v>7.0500000000000007</v>
          </cell>
          <cell r="L1222">
            <v>21.25</v>
          </cell>
          <cell r="M1222">
            <v>21.25</v>
          </cell>
        </row>
        <row r="1223">
          <cell r="F1223" t="str">
            <v>Marion - RCMAPTPR3</v>
          </cell>
          <cell r="G1223">
            <v>17.079999999999998</v>
          </cell>
          <cell r="H1223">
            <v>0</v>
          </cell>
          <cell r="I1223">
            <v>0</v>
          </cell>
          <cell r="J1223">
            <v>0</v>
          </cell>
          <cell r="K1223">
            <v>3.1700000000000017</v>
          </cell>
          <cell r="L1223">
            <v>18</v>
          </cell>
          <cell r="M1223">
            <v>16.5</v>
          </cell>
        </row>
        <row r="1224">
          <cell r="F1224" t="str">
            <v>Marion - RCMAPTPR4</v>
          </cell>
          <cell r="G1224">
            <v>17.079999999999998</v>
          </cell>
          <cell r="H1224">
            <v>0</v>
          </cell>
          <cell r="I1224">
            <v>0</v>
          </cell>
          <cell r="J1224">
            <v>0</v>
          </cell>
          <cell r="K1224">
            <v>2.4200000000000017</v>
          </cell>
          <cell r="L1224">
            <v>17.25</v>
          </cell>
          <cell r="M1224">
            <v>15</v>
          </cell>
        </row>
        <row r="1225">
          <cell r="F1225" t="str">
            <v>Marion - RCMAPTPR5</v>
          </cell>
          <cell r="G1225">
            <v>17.079999999999998</v>
          </cell>
          <cell r="H1225">
            <v>0</v>
          </cell>
          <cell r="I1225">
            <v>0</v>
          </cell>
          <cell r="J1225">
            <v>0</v>
          </cell>
          <cell r="K1225">
            <v>2.4200000000000017</v>
          </cell>
          <cell r="L1225">
            <v>16.5</v>
          </cell>
          <cell r="M1225">
            <v>15</v>
          </cell>
        </row>
        <row r="1226">
          <cell r="F1226" t="str">
            <v>Marion - RCMAPTSCH</v>
          </cell>
          <cell r="G1226">
            <v>16.88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</row>
        <row r="1227">
          <cell r="F1227" t="str">
            <v>Marion - RCMAPTSPCR</v>
          </cell>
          <cell r="G1227">
            <v>22.15</v>
          </cell>
          <cell r="H1227">
            <v>0</v>
          </cell>
          <cell r="I1227">
            <v>0</v>
          </cell>
          <cell r="J1227">
            <v>0</v>
          </cell>
          <cell r="K1227">
            <v>11.850000000000001</v>
          </cell>
          <cell r="L1227">
            <v>29</v>
          </cell>
          <cell r="M1227">
            <v>26</v>
          </cell>
        </row>
        <row r="1228">
          <cell r="F1228" t="str">
            <v>Miami-Dade - RCMAFTINF</v>
          </cell>
          <cell r="G1228">
            <v>38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32</v>
          </cell>
          <cell r="M1228">
            <v>30</v>
          </cell>
        </row>
        <row r="1229">
          <cell r="F1229" t="str">
            <v>Miami-Dade - RCMAFT2YR</v>
          </cell>
          <cell r="G1229">
            <v>36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25.5</v>
          </cell>
          <cell r="M1229">
            <v>22.95</v>
          </cell>
        </row>
        <row r="1230">
          <cell r="F1230" t="str">
            <v>Miami-Dade - RCMAFTTOD</v>
          </cell>
          <cell r="G1230">
            <v>36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25.5</v>
          </cell>
          <cell r="M1230">
            <v>24.65</v>
          </cell>
        </row>
        <row r="1231">
          <cell r="F1231" t="str">
            <v>Miami-Dade - RCMAFTPR3</v>
          </cell>
          <cell r="G1231">
            <v>34.5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20.25</v>
          </cell>
          <cell r="M1231">
            <v>19.5</v>
          </cell>
        </row>
        <row r="1232">
          <cell r="F1232" t="str">
            <v>Miami-Dade - RCMAFTPR4</v>
          </cell>
          <cell r="G1232">
            <v>34.5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19.5</v>
          </cell>
          <cell r="M1232">
            <v>18.75</v>
          </cell>
        </row>
        <row r="1233">
          <cell r="F1233" t="str">
            <v>Miami-Dade - RCMAFTPR5</v>
          </cell>
          <cell r="G1233">
            <v>34.5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19.5</v>
          </cell>
          <cell r="M1233">
            <v>18.75</v>
          </cell>
        </row>
        <row r="1234">
          <cell r="F1234" t="str">
            <v>Miami-Dade - RCMAFTSCH</v>
          </cell>
          <cell r="G1234">
            <v>27.5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</row>
        <row r="1235">
          <cell r="F1235" t="str">
            <v>Miami-Dade - RCMAFTSPCR</v>
          </cell>
          <cell r="G1235">
            <v>38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32</v>
          </cell>
          <cell r="M1235">
            <v>30</v>
          </cell>
        </row>
        <row r="1236">
          <cell r="F1236" t="str">
            <v>Miami-Dade - RCMAPTINF</v>
          </cell>
          <cell r="G1236">
            <v>28.6</v>
          </cell>
          <cell r="H1236">
            <v>0</v>
          </cell>
          <cell r="I1236">
            <v>0</v>
          </cell>
          <cell r="J1236">
            <v>0</v>
          </cell>
          <cell r="K1236">
            <v>1.3999999999999986</v>
          </cell>
          <cell r="L1236">
            <v>24</v>
          </cell>
          <cell r="M1236">
            <v>24</v>
          </cell>
        </row>
        <row r="1237">
          <cell r="F1237" t="str">
            <v>Miami-Dade - RCMAPT2YR</v>
          </cell>
          <cell r="G1237">
            <v>27.2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17</v>
          </cell>
          <cell r="M1237">
            <v>17</v>
          </cell>
        </row>
        <row r="1238">
          <cell r="F1238" t="str">
            <v>Miami-Dade - RCMAPTTOD</v>
          </cell>
          <cell r="G1238">
            <v>27.2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17.849999999999998</v>
          </cell>
          <cell r="M1238">
            <v>17.849999999999998</v>
          </cell>
        </row>
        <row r="1239">
          <cell r="F1239" t="str">
            <v>Miami-Dade - RCMAPTPR3</v>
          </cell>
          <cell r="G1239">
            <v>24.38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15</v>
          </cell>
          <cell r="M1239">
            <v>15</v>
          </cell>
        </row>
        <row r="1240">
          <cell r="F1240" t="str">
            <v>Miami-Dade - RCMAPTPR4</v>
          </cell>
          <cell r="G1240">
            <v>24.38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15</v>
          </cell>
          <cell r="M1240">
            <v>14.25</v>
          </cell>
        </row>
        <row r="1241">
          <cell r="F1241" t="str">
            <v>Miami-Dade - RCMAPTPR5</v>
          </cell>
          <cell r="G1241">
            <v>24.38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15</v>
          </cell>
          <cell r="M1241">
            <v>13.5</v>
          </cell>
        </row>
        <row r="1242">
          <cell r="F1242" t="str">
            <v>Miami-Dade - RCMAPTSCH</v>
          </cell>
          <cell r="G1242">
            <v>20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F1243" t="str">
            <v>Miami-Dade - RCMAPTSPCR</v>
          </cell>
          <cell r="G1243">
            <v>28.6</v>
          </cell>
          <cell r="H1243">
            <v>0</v>
          </cell>
          <cell r="I1243">
            <v>0</v>
          </cell>
          <cell r="J1243">
            <v>0</v>
          </cell>
          <cell r="K1243">
            <v>1.3999999999999986</v>
          </cell>
          <cell r="L1243">
            <v>24</v>
          </cell>
          <cell r="M1243">
            <v>24</v>
          </cell>
        </row>
        <row r="1244">
          <cell r="F1244" t="str">
            <v>Palm Beach - RCMAFTINF</v>
          </cell>
          <cell r="G1244">
            <v>43.74</v>
          </cell>
          <cell r="H1244">
            <v>0</v>
          </cell>
          <cell r="I1244">
            <v>0</v>
          </cell>
          <cell r="J1244">
            <v>0</v>
          </cell>
          <cell r="K1244">
            <v>6.259999999999998</v>
          </cell>
          <cell r="L1244">
            <v>40</v>
          </cell>
          <cell r="M1244">
            <v>38</v>
          </cell>
        </row>
        <row r="1245">
          <cell r="F1245" t="str">
            <v>Palm Beach - RCMAFT2YR</v>
          </cell>
          <cell r="G1245">
            <v>36.869999999999997</v>
          </cell>
          <cell r="H1245">
            <v>0</v>
          </cell>
          <cell r="I1245">
            <v>0</v>
          </cell>
          <cell r="J1245">
            <v>0</v>
          </cell>
          <cell r="K1245">
            <v>0.58100000000000307</v>
          </cell>
          <cell r="L1245">
            <v>34</v>
          </cell>
          <cell r="M1245">
            <v>28.9</v>
          </cell>
        </row>
        <row r="1246">
          <cell r="F1246" t="str">
            <v>Palm Beach - RCMAFTTOD</v>
          </cell>
          <cell r="G1246">
            <v>36.869999999999997</v>
          </cell>
          <cell r="H1246">
            <v>0</v>
          </cell>
          <cell r="I1246">
            <v>0</v>
          </cell>
          <cell r="J1246">
            <v>0</v>
          </cell>
          <cell r="K1246">
            <v>3.3690000000000069</v>
          </cell>
          <cell r="L1246">
            <v>34</v>
          </cell>
          <cell r="M1246">
            <v>30.599999999999998</v>
          </cell>
        </row>
        <row r="1247">
          <cell r="F1247" t="str">
            <v>Palm Beach - RCMAFTPR3</v>
          </cell>
          <cell r="G1247">
            <v>32.57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27</v>
          </cell>
          <cell r="M1247">
            <v>24.75</v>
          </cell>
        </row>
        <row r="1248">
          <cell r="F1248" t="str">
            <v>Palm Beach - RCMAFTPR4</v>
          </cell>
          <cell r="G1248">
            <v>32.57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22.515000000000001</v>
          </cell>
          <cell r="M1248">
            <v>22.515000000000001</v>
          </cell>
        </row>
        <row r="1249">
          <cell r="F1249" t="str">
            <v>Palm Beach - RCMAFTPR5</v>
          </cell>
          <cell r="G1249">
            <v>32.57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22.5</v>
          </cell>
          <cell r="M1249">
            <v>22.5</v>
          </cell>
        </row>
        <row r="1250">
          <cell r="F1250" t="str">
            <v>Palm Beach - RCMAFTSCH</v>
          </cell>
          <cell r="G1250">
            <v>28.01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F1251" t="str">
            <v>Palm Beach - RCMAFTSPCR</v>
          </cell>
          <cell r="G1251">
            <v>43.74</v>
          </cell>
          <cell r="H1251">
            <v>0</v>
          </cell>
          <cell r="I1251">
            <v>0</v>
          </cell>
          <cell r="J1251">
            <v>0</v>
          </cell>
          <cell r="K1251">
            <v>6.259999999999998</v>
          </cell>
          <cell r="L1251">
            <v>40</v>
          </cell>
          <cell r="M1251">
            <v>38</v>
          </cell>
        </row>
        <row r="1252">
          <cell r="F1252" t="str">
            <v>Palm Beach - RCMAPTINF</v>
          </cell>
          <cell r="G1252">
            <v>35.81</v>
          </cell>
          <cell r="H1252">
            <v>0</v>
          </cell>
          <cell r="I1252">
            <v>0</v>
          </cell>
          <cell r="J1252">
            <v>0</v>
          </cell>
          <cell r="K1252">
            <v>10.189999999999998</v>
          </cell>
          <cell r="L1252">
            <v>36</v>
          </cell>
          <cell r="M1252">
            <v>30</v>
          </cell>
        </row>
        <row r="1253">
          <cell r="F1253" t="str">
            <v>Palm Beach - RCMAPT2YR</v>
          </cell>
          <cell r="G1253">
            <v>30.62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23.8</v>
          </cell>
          <cell r="M1253">
            <v>23.8</v>
          </cell>
        </row>
        <row r="1254">
          <cell r="F1254" t="str">
            <v>Palm Beach - RCMAPTTOD</v>
          </cell>
          <cell r="G1254">
            <v>30.62</v>
          </cell>
          <cell r="H1254">
            <v>0</v>
          </cell>
          <cell r="I1254">
            <v>0</v>
          </cell>
          <cell r="J1254">
            <v>0</v>
          </cell>
          <cell r="K1254">
            <v>3.379999999999999</v>
          </cell>
          <cell r="L1254">
            <v>23.8</v>
          </cell>
          <cell r="M1254">
            <v>23.8</v>
          </cell>
        </row>
        <row r="1255">
          <cell r="F1255" t="str">
            <v>Palm Beach - RCMAPTPR3</v>
          </cell>
          <cell r="G1255">
            <v>27.45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21</v>
          </cell>
          <cell r="M1255">
            <v>19.5</v>
          </cell>
        </row>
        <row r="1256">
          <cell r="F1256" t="str">
            <v>Palm Beach - RCMAPTPR4</v>
          </cell>
          <cell r="G1256">
            <v>27.45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21</v>
          </cell>
          <cell r="M1256">
            <v>18.75</v>
          </cell>
        </row>
        <row r="1257">
          <cell r="F1257" t="str">
            <v>Palm Beach - RCMAPTPR5</v>
          </cell>
          <cell r="G1257">
            <v>27.45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21</v>
          </cell>
          <cell r="M1257">
            <v>18.75</v>
          </cell>
        </row>
        <row r="1258">
          <cell r="F1258" t="str">
            <v>Palm Beach - RCMAPTSCH</v>
          </cell>
          <cell r="G1258">
            <v>16.850000000000001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</row>
        <row r="1259">
          <cell r="F1259" t="str">
            <v>Palm Beach - RCMAPTSPCR</v>
          </cell>
          <cell r="G1259">
            <v>35.81</v>
          </cell>
          <cell r="H1259">
            <v>0</v>
          </cell>
          <cell r="I1259">
            <v>0</v>
          </cell>
          <cell r="J1259">
            <v>0</v>
          </cell>
          <cell r="K1259">
            <v>10.189999999999998</v>
          </cell>
          <cell r="L1259">
            <v>36</v>
          </cell>
          <cell r="M1259">
            <v>30</v>
          </cell>
        </row>
        <row r="1260">
          <cell r="F1260" t="str">
            <v>Pasco - RCMAFTINF</v>
          </cell>
          <cell r="G1260">
            <v>46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35</v>
          </cell>
          <cell r="M1260">
            <v>35</v>
          </cell>
        </row>
        <row r="1261">
          <cell r="F1261" t="str">
            <v>Pasco - RCMAFT2YR</v>
          </cell>
          <cell r="G1261">
            <v>43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28.05</v>
          </cell>
          <cell r="M1261">
            <v>25.5</v>
          </cell>
        </row>
        <row r="1262">
          <cell r="F1262" t="str">
            <v>Pasco - RCMAFTTOD</v>
          </cell>
          <cell r="G1262">
            <v>43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28.05</v>
          </cell>
          <cell r="M1262">
            <v>28.05</v>
          </cell>
        </row>
        <row r="1263">
          <cell r="F1263" t="str">
            <v>Pasco - RCMAFTPR3</v>
          </cell>
          <cell r="G1263">
            <v>39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24.75</v>
          </cell>
          <cell r="M1263">
            <v>21.75</v>
          </cell>
        </row>
        <row r="1264">
          <cell r="F1264" t="str">
            <v>Pasco - RCMAFTPR4</v>
          </cell>
          <cell r="G1264">
            <v>39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22.5</v>
          </cell>
          <cell r="M1264">
            <v>21</v>
          </cell>
        </row>
        <row r="1265">
          <cell r="F1265" t="str">
            <v>Pasco - RCMAFTPR5</v>
          </cell>
          <cell r="G1265">
            <v>39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20.25</v>
          </cell>
          <cell r="M1265">
            <v>20.25</v>
          </cell>
        </row>
        <row r="1266">
          <cell r="F1266" t="str">
            <v>Pasco - RCMAFTSCH</v>
          </cell>
          <cell r="G1266">
            <v>29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F1267" t="str">
            <v>Pasco - RCMAFTSPCR</v>
          </cell>
          <cell r="G1267">
            <v>46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35</v>
          </cell>
          <cell r="M1267">
            <v>35</v>
          </cell>
        </row>
        <row r="1268">
          <cell r="F1268" t="str">
            <v>Pasco - RCMAPTINF</v>
          </cell>
          <cell r="G1268">
            <v>35.6</v>
          </cell>
          <cell r="H1268">
            <v>0</v>
          </cell>
          <cell r="I1268">
            <v>0</v>
          </cell>
          <cell r="J1268">
            <v>0</v>
          </cell>
          <cell r="K1268">
            <v>0.39999999999999858</v>
          </cell>
          <cell r="L1268">
            <v>29</v>
          </cell>
          <cell r="M1268">
            <v>24</v>
          </cell>
        </row>
        <row r="1269">
          <cell r="F1269" t="str">
            <v>Pasco - RCMAPT2YR</v>
          </cell>
          <cell r="G1269">
            <v>33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21.25</v>
          </cell>
          <cell r="M1269">
            <v>19.55</v>
          </cell>
        </row>
        <row r="1270">
          <cell r="F1270" t="str">
            <v>Pasco - RCMAPTTOD</v>
          </cell>
          <cell r="G1270">
            <v>33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21.25</v>
          </cell>
          <cell r="M1270">
            <v>19.55</v>
          </cell>
        </row>
        <row r="1271">
          <cell r="F1271" t="str">
            <v>Pasco - RCMAPTPR3</v>
          </cell>
          <cell r="G1271">
            <v>29.8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18.75</v>
          </cell>
          <cell r="M1271">
            <v>15</v>
          </cell>
        </row>
        <row r="1272">
          <cell r="F1272" t="str">
            <v>Pasco - RCMAPTPR4</v>
          </cell>
          <cell r="G1272">
            <v>29.8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18.75</v>
          </cell>
          <cell r="M1272">
            <v>15</v>
          </cell>
        </row>
        <row r="1273">
          <cell r="F1273" t="str">
            <v>Pasco - RCMAPTPR5</v>
          </cell>
          <cell r="G1273">
            <v>29.8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18.75</v>
          </cell>
          <cell r="M1273">
            <v>15</v>
          </cell>
        </row>
        <row r="1274">
          <cell r="F1274" t="str">
            <v>Pasco - RCMAPTSCH</v>
          </cell>
          <cell r="G1274">
            <v>22.4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</row>
        <row r="1275">
          <cell r="F1275" t="str">
            <v>Pasco - RCMAPTSPCR</v>
          </cell>
          <cell r="G1275">
            <v>35.6</v>
          </cell>
          <cell r="H1275">
            <v>0</v>
          </cell>
          <cell r="I1275">
            <v>0</v>
          </cell>
          <cell r="J1275">
            <v>0</v>
          </cell>
          <cell r="K1275">
            <v>0.39999999999999858</v>
          </cell>
          <cell r="L1275">
            <v>29</v>
          </cell>
          <cell r="M1275">
            <v>24</v>
          </cell>
        </row>
        <row r="1276">
          <cell r="F1276" t="str">
            <v>Volusia - RCMAFTINF</v>
          </cell>
          <cell r="G1276">
            <v>35.96</v>
          </cell>
          <cell r="H1276">
            <v>0</v>
          </cell>
          <cell r="I1276">
            <v>0</v>
          </cell>
          <cell r="J1276">
            <v>0</v>
          </cell>
          <cell r="K1276">
            <v>1.6400000000000006</v>
          </cell>
          <cell r="L1276">
            <v>33</v>
          </cell>
          <cell r="M1276">
            <v>31</v>
          </cell>
        </row>
        <row r="1277">
          <cell r="F1277" t="str">
            <v>Volusia - RCMAFT2YR</v>
          </cell>
          <cell r="G1277">
            <v>30.67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25.5</v>
          </cell>
          <cell r="M1277">
            <v>23.8</v>
          </cell>
        </row>
        <row r="1278">
          <cell r="F1278" t="str">
            <v>Volusia - RCMAFTTOD</v>
          </cell>
          <cell r="G1278">
            <v>30.67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26.349999999999998</v>
          </cell>
          <cell r="M1278">
            <v>25.5</v>
          </cell>
        </row>
        <row r="1279">
          <cell r="F1279" t="str">
            <v>Volusia - RCMAFTPR3</v>
          </cell>
          <cell r="G1279">
            <v>28.42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20.25</v>
          </cell>
          <cell r="M1279">
            <v>20.25</v>
          </cell>
        </row>
        <row r="1280">
          <cell r="F1280" t="str">
            <v>Volusia - RCMAFTPR4</v>
          </cell>
          <cell r="G1280">
            <v>28.42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20.25</v>
          </cell>
          <cell r="M1280">
            <v>20.25</v>
          </cell>
        </row>
        <row r="1281">
          <cell r="F1281" t="str">
            <v>Volusia - RCMAFTPR5</v>
          </cell>
          <cell r="G1281">
            <v>28.42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19.5</v>
          </cell>
          <cell r="M1281">
            <v>19.5</v>
          </cell>
        </row>
        <row r="1282">
          <cell r="F1282" t="str">
            <v>Volusia - RCMAFTSCH</v>
          </cell>
          <cell r="G1282">
            <v>22.7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</row>
        <row r="1283">
          <cell r="F1283" t="str">
            <v>Volusia - RCMAFTSPCR</v>
          </cell>
          <cell r="G1283">
            <v>35.96</v>
          </cell>
          <cell r="H1283">
            <v>0</v>
          </cell>
          <cell r="I1283">
            <v>0</v>
          </cell>
          <cell r="J1283">
            <v>0</v>
          </cell>
          <cell r="K1283">
            <v>1.6400000000000006</v>
          </cell>
          <cell r="L1283">
            <v>33</v>
          </cell>
          <cell r="M1283">
            <v>31</v>
          </cell>
        </row>
        <row r="1284">
          <cell r="F1284" t="str">
            <v>Volusia - RCMAPTINF</v>
          </cell>
          <cell r="G1284">
            <v>25.84</v>
          </cell>
          <cell r="H1284">
            <v>0</v>
          </cell>
          <cell r="I1284">
            <v>0</v>
          </cell>
          <cell r="J1284">
            <v>0</v>
          </cell>
          <cell r="K1284">
            <v>6.16</v>
          </cell>
          <cell r="L1284">
            <v>30</v>
          </cell>
          <cell r="M1284">
            <v>30</v>
          </cell>
        </row>
        <row r="1285">
          <cell r="F1285" t="str">
            <v>Volusia - RCMAPT2YR</v>
          </cell>
          <cell r="G1285">
            <v>23.18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20.399999999999999</v>
          </cell>
          <cell r="M1285">
            <v>20.399999999999999</v>
          </cell>
        </row>
        <row r="1286">
          <cell r="F1286" t="str">
            <v>Volusia - RCMAPTTOD</v>
          </cell>
          <cell r="G1286">
            <v>23.18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22.099999999999998</v>
          </cell>
          <cell r="M1286">
            <v>22.099999999999998</v>
          </cell>
        </row>
        <row r="1287">
          <cell r="F1287" t="str">
            <v>Volusia - RCMAPTPR3</v>
          </cell>
          <cell r="G1287">
            <v>19.190000000000001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17.25</v>
          </cell>
          <cell r="M1287">
            <v>17.25</v>
          </cell>
        </row>
        <row r="1288">
          <cell r="F1288" t="str">
            <v>Volusia - RCMAPTPR4</v>
          </cell>
          <cell r="G1288">
            <v>19.190000000000001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17.25</v>
          </cell>
          <cell r="M1288">
            <v>17.25</v>
          </cell>
        </row>
        <row r="1289">
          <cell r="F1289" t="str">
            <v>Volusia - RCMAPTPR5</v>
          </cell>
          <cell r="G1289">
            <v>19.190000000000001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17.25</v>
          </cell>
          <cell r="M1289">
            <v>17.25</v>
          </cell>
        </row>
        <row r="1290">
          <cell r="F1290" t="str">
            <v>Volusia - RCMAPTSCH</v>
          </cell>
          <cell r="G1290">
            <v>13.54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F1291" t="str">
            <v>Volusia - RCMAPTSPCR</v>
          </cell>
          <cell r="G1291">
            <v>25.84</v>
          </cell>
          <cell r="H1291">
            <v>0</v>
          </cell>
          <cell r="I1291">
            <v>0</v>
          </cell>
          <cell r="J1291">
            <v>0</v>
          </cell>
          <cell r="K1291">
            <v>6.16</v>
          </cell>
          <cell r="L1291">
            <v>30</v>
          </cell>
          <cell r="M1291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3C8AC-BE1F-444A-A862-080679364060}">
  <dimension ref="A1:O29"/>
  <sheetViews>
    <sheetView topLeftCell="A11" workbookViewId="0">
      <selection activeCell="G10" sqref="G10"/>
    </sheetView>
  </sheetViews>
  <sheetFormatPr defaultRowHeight="14.5" x14ac:dyDescent="0.35"/>
  <cols>
    <col min="7" max="7" width="13.6328125" customWidth="1"/>
    <col min="8" max="8" width="11" customWidth="1"/>
    <col min="9" max="9" width="15.54296875" bestFit="1" customWidth="1"/>
    <col min="10" max="10" width="13.36328125" customWidth="1"/>
    <col min="11" max="11" width="24.453125" bestFit="1" customWidth="1"/>
    <col min="12" max="12" width="11.08984375" customWidth="1"/>
    <col min="13" max="13" width="16.6328125" customWidth="1"/>
  </cols>
  <sheetData>
    <row r="1" spans="1:15" ht="15" thickBot="1" x14ac:dyDescent="0.4"/>
    <row r="2" spans="1:15" ht="15" thickBot="1" x14ac:dyDescent="0.4">
      <c r="A2" s="32" t="s">
        <v>0</v>
      </c>
      <c r="B2" s="33"/>
      <c r="C2" s="33"/>
      <c r="D2" s="33"/>
      <c r="E2" s="33"/>
      <c r="F2" s="33"/>
      <c r="G2" s="33"/>
      <c r="H2" s="33"/>
      <c r="I2" s="34"/>
      <c r="J2" s="1"/>
    </row>
    <row r="4" spans="1:15" s="2" customFormat="1" ht="15.5" x14ac:dyDescent="0.3">
      <c r="B4" s="35" t="s">
        <v>1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5" s="2" customFormat="1" ht="15.5" x14ac:dyDescent="0.3">
      <c r="C5" s="3"/>
      <c r="D5" s="3"/>
      <c r="E5" s="3"/>
      <c r="F5" s="3"/>
      <c r="G5" s="3"/>
      <c r="H5" s="4" t="s">
        <v>2</v>
      </c>
      <c r="I5" s="3" t="s">
        <v>3</v>
      </c>
      <c r="J5" s="3"/>
      <c r="K5" s="3"/>
      <c r="L5" s="3"/>
      <c r="M5" s="3"/>
    </row>
    <row r="6" spans="1:15" ht="16" thickBot="1" x14ac:dyDescent="0.4">
      <c r="B6" s="35" t="s">
        <v>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5" ht="15" thickBot="1" x14ac:dyDescent="0.4">
      <c r="B7" s="22"/>
      <c r="C7" s="22"/>
      <c r="D7" s="22"/>
      <c r="E7" s="22"/>
      <c r="F7" s="6" t="s">
        <v>5</v>
      </c>
      <c r="G7" s="23" t="s">
        <v>6</v>
      </c>
      <c r="H7" s="24"/>
      <c r="I7" s="24"/>
      <c r="J7" s="24"/>
      <c r="K7" s="24"/>
      <c r="L7" s="24"/>
      <c r="M7" s="25"/>
    </row>
    <row r="8" spans="1:15" ht="58" thickBot="1" x14ac:dyDescent="0.4">
      <c r="B8" s="26" t="s">
        <v>7</v>
      </c>
      <c r="C8" s="27"/>
      <c r="D8" s="28"/>
      <c r="E8" s="29" t="s">
        <v>8</v>
      </c>
      <c r="F8" s="30"/>
      <c r="G8" s="7" t="s">
        <v>9</v>
      </c>
      <c r="H8" s="8" t="s">
        <v>10</v>
      </c>
      <c r="I8" s="7" t="s">
        <v>11</v>
      </c>
      <c r="J8" s="8" t="s">
        <v>10</v>
      </c>
      <c r="K8" s="8" t="s">
        <v>12</v>
      </c>
      <c r="L8" s="8" t="s">
        <v>13</v>
      </c>
      <c r="M8" s="8" t="s">
        <v>14</v>
      </c>
    </row>
    <row r="9" spans="1:15" ht="15" thickBot="1" x14ac:dyDescent="0.4">
      <c r="B9" s="9" t="s">
        <v>15</v>
      </c>
      <c r="C9" s="10"/>
      <c r="D9" s="11"/>
      <c r="E9" s="20" t="s">
        <v>16</v>
      </c>
      <c r="F9" s="21"/>
      <c r="G9" s="12">
        <f>IF(
AND($B9="SPCR",INDEX('[1]Scenario by Priority Template'!$G$12:$J$1291,MATCH(CONCATENATE($H$5,$F$7,$B9),'[1]Scenario by Priority Template'!$F$12:$F$1291,0),MATCH(G$8,'[1]Scenario by Priority Template'!$G$3:$J$3,0))=0),
INDEX('[1]Scenario by Priority Template'!$K$12:$M$1291,MATCH(CONCATENATE($H$5,$F$7,$B9),'[1]Scenario by Priority Template'!$F$12:$F$1291,0),MATCH(G$8,'[1]Scenario by Priority Template'!$K$3:$M$3,0)),
IF(
INDEX('[1]Scenario by Priority Template'!$G$12:$J$1291,MATCH(CONCATENATE($H$5,$F$7,$B9),'[1]Scenario by Priority Template'!$F$12:$F$1291,0),MATCH(G$8,'[1]Scenario by Priority Template'!$G$3:$J$3,0))=0,0,
INDEX('[1]Scenario by Priority Template'!$G$12:$J$1291,MATCH(CONCATENATE($H$5,$F$7,$B9),'[1]Scenario by Priority Template'!$F$12:$F$1291,0),MATCH(G$8,'[1]Scenario by Priority Template'!$G$3:$J$3,0))+INDEX('[1]Scenario by Priority Template'!$K$12:$M$1291,MATCH(CONCATENATE($H$5,$F$7,$B9),'[1]Scenario by Priority Template'!$F$12:$F$1291,0),MATCH(G$8,'[1]Scenario by Priority Template'!$K$3:$M$3,0))))</f>
        <v>50</v>
      </c>
      <c r="H9" s="12">
        <f>IF(OR($H$5="Indian River",$H$5="Martin",$H$5="Okeechobee"),G9*0.18,IF(OR($H$5="Collier",$H$5="Glades",$H$5="Hendry",$H$5="Lee"),G9*0.15,G9*0.2))</f>
        <v>10</v>
      </c>
      <c r="I9" s="12">
        <f>IF(
AND($B9="SPCR",INDEX('[1]Scenario by Priority Template'!$G$12:$J$1291,MATCH(CONCATENATE($H$5,$F$7,$B9),'[1]Scenario by Priority Template'!$F$12:$F$1291,0),MATCH(I$8,'[1]Scenario by Priority Template'!$G$3:$J$3,0))=0),
INDEX('[1]Scenario by Priority Template'!$K$12:$M$1291,MATCH(CONCATENATE($H$5,$F$7,$B9),'[1]Scenario by Priority Template'!$F$12:$F$1291,0),MATCH(I$8,'[1]Scenario by Priority Template'!$K$3:$M$3,0)),
IF(
INDEX('[1]Scenario by Priority Template'!$G$12:$J$1291,MATCH(CONCATENATE($H$5,$F$7,$B9),'[1]Scenario by Priority Template'!$F$12:$F$1291,0),MATCH(I$8,'[1]Scenario by Priority Template'!$G$3:$J$3,0))=0,0,
INDEX('[1]Scenario by Priority Template'!$G$12:$J$1291,MATCH(CONCATENATE($H$5,$F$7,$B9),'[1]Scenario by Priority Template'!$F$12:$F$1291,0),MATCH(I$8,'[1]Scenario by Priority Template'!$G$3:$J$3,0))+INDEX('[1]Scenario by Priority Template'!$K$12:$M$1291,MATCH(CONCATENATE($H$5,$F$7,$B9),'[1]Scenario by Priority Template'!$F$12:$F$1291,0),MATCH(I$8,'[1]Scenario by Priority Template'!$K$3:$M$3,0))))</f>
        <v>47</v>
      </c>
      <c r="J9" s="12">
        <f t="shared" ref="J9:J16" si="0">IF(OR($H$5="Indian River",$H$5="Martin",$H$5="Okeechobee"),I9*0.18,IF(OR($H$5="Collier",$H$5="Glades",$H$5="Hendry",$H$5="Lee"),I9*0.15,I9*0.2))</f>
        <v>9.4</v>
      </c>
      <c r="K9" s="12">
        <f>IF(
AND($B9="SPCR",INDEX('[1]Scenario by Priority Template'!$G$12:$J$1291,MATCH(CONCATENATE($H$5,$F$7,$B9),'[1]Scenario by Priority Template'!$F$12:$F$1291,0),MATCH(K$8,'[1]Scenario by Priority Template'!$G$3:$J$3,0))=0),
INDEX('[1]Scenario by Priority Template'!$K$12:$M$1291,MATCH(CONCATENATE($H$5,$F$7,$B9),'[1]Scenario by Priority Template'!$F$12:$F$1291,0),MATCH(K$8,'[1]Scenario by Priority Template'!$K$3:$M$3,0)),
IF(
INDEX('[1]Scenario by Priority Template'!$G$12:$J$1291,MATCH(CONCATENATE($H$5,$F$7,$B9),'[1]Scenario by Priority Template'!$F$12:$F$1291,0),MATCH(K$8,'[1]Scenario by Priority Template'!$G$3:$J$3,0))=0,0,
INDEX('[1]Scenario by Priority Template'!$G$12:$J$1291,MATCH(CONCATENATE($H$5,$F$7,$B9),'[1]Scenario by Priority Template'!$F$12:$F$1291,0),MATCH(K$8,'[1]Scenario by Priority Template'!$G$3:$J$3,0))+INDEX('[1]Scenario by Priority Template'!$K$12:$M$1291,MATCH(CONCATENATE($H$5,$F$7,$B9),'[1]Scenario by Priority Template'!$F$12:$F$1291,0),MATCH(K$8,'[1]Scenario by Priority Template'!$K$3:$M$3,0))))</f>
        <v>47</v>
      </c>
      <c r="L9" s="12">
        <f t="shared" ref="L9:L16" si="1">IF(OR($H$5="Indian River",$H$5="Martin",$H$5="Okeechobee"),K9*0.18,IF(OR($H$5="Collier",$H$5="Glades",$H$5="Hendry",$H$5="Lee"),K9*0.15,K9*0.2))</f>
        <v>9.4</v>
      </c>
      <c r="M9" s="12">
        <f>IF(INDEX('[1]Scenario by Priority Template'!$G$12:$J$1291,MATCH(CONCATENATE($H$5,$F$7,$B9),'[1]Scenario by Priority Template'!$F$12:$F$1291,0),MATCH(M$8,'[1]Scenario by Priority Template'!$G$3:$J$3,0))=0,0,INDEX('[1]Scenario by Priority Template'!$G$12:$J$1291,MATCH(CONCATENATE($H$5,$F$7,$B9),'[1]Scenario by Priority Template'!$F$12:$F$1291,0),MATCH(M$8,'[1]Scenario by Priority Template'!$G$3:$J$3,0)))</f>
        <v>21.31</v>
      </c>
      <c r="O9" s="36" t="s">
        <v>34</v>
      </c>
    </row>
    <row r="10" spans="1:15" ht="15" thickBot="1" x14ac:dyDescent="0.4">
      <c r="B10" s="9" t="s">
        <v>17</v>
      </c>
      <c r="C10" s="10"/>
      <c r="D10" s="11"/>
      <c r="E10" s="20" t="s">
        <v>18</v>
      </c>
      <c r="F10" s="21"/>
      <c r="G10" s="12">
        <f>IF(
AND($B10="SPCR",INDEX('[1]Scenario by Priority Template'!$G$12:$J$1291,MATCH(CONCATENATE($H$5,$F$7,$B10),'[1]Scenario by Priority Template'!$F$12:$F$1291,0),MATCH(G$8,'[1]Scenario by Priority Template'!$G$3:$J$3,0))=0),
INDEX('[1]Scenario by Priority Template'!$K$12:$M$1291,MATCH(CONCATENATE($H$5,$F$7,$B10),'[1]Scenario by Priority Template'!$F$12:$F$1291,0),MATCH(G$8,'[1]Scenario by Priority Template'!$K$3:$M$3,0)),
IF(
INDEX('[1]Scenario by Priority Template'!$G$12:$J$1291,MATCH(CONCATENATE($H$5,$F$7,$B10),'[1]Scenario by Priority Template'!$F$12:$F$1291,0),MATCH(G$8,'[1]Scenario by Priority Template'!$G$3:$J$3,0))=0,0,
INDEX('[1]Scenario by Priority Template'!$G$12:$J$1291,MATCH(CONCATENATE($H$5,$F$7,$B10),'[1]Scenario by Priority Template'!$F$12:$F$1291,0),MATCH(G$8,'[1]Scenario by Priority Template'!$G$3:$J$3,0))+INDEX('[1]Scenario by Priority Template'!$K$12:$M$1291,MATCH(CONCATENATE($H$5,$F$7,$B10),'[1]Scenario by Priority Template'!$F$12:$F$1291,0),MATCH(G$8,'[1]Scenario by Priority Template'!$K$3:$M$3,0))))</f>
        <v>35.699999999999996</v>
      </c>
      <c r="H10" s="12">
        <f t="shared" ref="H10:H16" si="2">IF(OR($H$5="Indian River",$H$5="Martin",$H$5="Okeechobee"),G10*0.18,IF(OR($H$5="Collier",$H$5="Glades",$H$5="Hendry",$H$5="Lee"),G10*0.15,G10*0.2))</f>
        <v>7.14</v>
      </c>
      <c r="I10" s="12">
        <f>IF(
AND($B10="SPCR",INDEX('[1]Scenario by Priority Template'!$G$12:$J$1291,MATCH(CONCATENATE($H$5,$F$7,$B10),'[1]Scenario by Priority Template'!$F$12:$F$1291,0),MATCH(I$8,'[1]Scenario by Priority Template'!$G$3:$J$3,0))=0),
INDEX('[1]Scenario by Priority Template'!$K$12:$M$1291,MATCH(CONCATENATE($H$5,$F$7,$B10),'[1]Scenario by Priority Template'!$F$12:$F$1291,0),MATCH(I$8,'[1]Scenario by Priority Template'!$K$3:$M$3,0)),
IF(
INDEX('[1]Scenario by Priority Template'!$G$12:$J$1291,MATCH(CONCATENATE($H$5,$F$7,$B10),'[1]Scenario by Priority Template'!$F$12:$F$1291,0),MATCH(I$8,'[1]Scenario by Priority Template'!$G$3:$J$3,0))=0,0,
INDEX('[1]Scenario by Priority Template'!$G$12:$J$1291,MATCH(CONCATENATE($H$5,$F$7,$B10),'[1]Scenario by Priority Template'!$F$12:$F$1291,0),MATCH(I$8,'[1]Scenario by Priority Template'!$G$3:$J$3,0))+INDEX('[1]Scenario by Priority Template'!$K$12:$M$1291,MATCH(CONCATENATE($H$5,$F$7,$B10),'[1]Scenario by Priority Template'!$F$12:$F$1291,0),MATCH(I$8,'[1]Scenario by Priority Template'!$K$3:$M$3,0))))</f>
        <v>29.75</v>
      </c>
      <c r="J10" s="12">
        <f t="shared" si="0"/>
        <v>5.95</v>
      </c>
      <c r="K10" s="12">
        <f>IF(
AND($B10="SPCR",INDEX('[1]Scenario by Priority Template'!$G$12:$J$1291,MATCH(CONCATENATE($H$5,$F$7,$B10),'[1]Scenario by Priority Template'!$F$12:$F$1291,0),MATCH(K$8,'[1]Scenario by Priority Template'!$G$3:$J$3,0))=0),
INDEX('[1]Scenario by Priority Template'!$K$12:$M$1291,MATCH(CONCATENATE($H$5,$F$7,$B10),'[1]Scenario by Priority Template'!$F$12:$F$1291,0),MATCH(K$8,'[1]Scenario by Priority Template'!$K$3:$M$3,0)),
IF(
INDEX('[1]Scenario by Priority Template'!$G$12:$J$1291,MATCH(CONCATENATE($H$5,$F$7,$B10),'[1]Scenario by Priority Template'!$F$12:$F$1291,0),MATCH(K$8,'[1]Scenario by Priority Template'!$G$3:$J$3,0))=0,0,
INDEX('[1]Scenario by Priority Template'!$G$12:$J$1291,MATCH(CONCATENATE($H$5,$F$7,$B10),'[1]Scenario by Priority Template'!$F$12:$F$1291,0),MATCH(K$8,'[1]Scenario by Priority Template'!$G$3:$J$3,0))+INDEX('[1]Scenario by Priority Template'!$K$12:$M$1291,MATCH(CONCATENATE($H$5,$F$7,$B10),'[1]Scenario by Priority Template'!$F$12:$F$1291,0),MATCH(K$8,'[1]Scenario by Priority Template'!$K$3:$M$3,0))))</f>
        <v>29.75</v>
      </c>
      <c r="L10" s="12">
        <f t="shared" si="1"/>
        <v>5.95</v>
      </c>
      <c r="M10" s="12">
        <f>IF(INDEX('[1]Scenario by Priority Template'!$G$12:$J$1291,MATCH(CONCATENATE($H$5,$F$7,$B10),'[1]Scenario by Priority Template'!$F$12:$F$1291,0),MATCH(M$8,'[1]Scenario by Priority Template'!$G$3:$J$3,0))=0,0,INDEX('[1]Scenario by Priority Template'!$G$12:$J$1291,MATCH(CONCATENATE($H$5,$F$7,$B10),'[1]Scenario by Priority Template'!$F$12:$F$1291,0),MATCH(M$8,'[1]Scenario by Priority Template'!$G$3:$J$3,0)))</f>
        <v>14</v>
      </c>
      <c r="O10" s="13" t="s">
        <v>34</v>
      </c>
    </row>
    <row r="11" spans="1:15" ht="15" thickBot="1" x14ac:dyDescent="0.4">
      <c r="B11" s="9" t="s">
        <v>19</v>
      </c>
      <c r="C11" s="10"/>
      <c r="D11" s="11"/>
      <c r="E11" s="20" t="s">
        <v>20</v>
      </c>
      <c r="F11" s="21"/>
      <c r="G11" s="12">
        <f>IF(
AND($B11="SPCR",INDEX('[1]Scenario by Priority Template'!$G$12:$J$1291,MATCH(CONCATENATE($H$5,$F$7,$B11),'[1]Scenario by Priority Template'!$F$12:$F$1291,0),MATCH(G$8,'[1]Scenario by Priority Template'!$G$3:$J$3,0))=0),
INDEX('[1]Scenario by Priority Template'!$K$12:$M$1291,MATCH(CONCATENATE($H$5,$F$7,$B11),'[1]Scenario by Priority Template'!$F$12:$F$1291,0),MATCH(G$8,'[1]Scenario by Priority Template'!$K$3:$M$3,0)),
IF(
INDEX('[1]Scenario by Priority Template'!$G$12:$J$1291,MATCH(CONCATENATE($H$5,$F$7,$B11),'[1]Scenario by Priority Template'!$F$12:$F$1291,0),MATCH(G$8,'[1]Scenario by Priority Template'!$G$3:$J$3,0))=0,0,
INDEX('[1]Scenario by Priority Template'!$G$12:$J$1291,MATCH(CONCATENATE($H$5,$F$7,$B11),'[1]Scenario by Priority Template'!$F$12:$F$1291,0),MATCH(G$8,'[1]Scenario by Priority Template'!$G$3:$J$3,0))+INDEX('[1]Scenario by Priority Template'!$K$12:$M$1291,MATCH(CONCATENATE($H$5,$F$7,$B11),'[1]Scenario by Priority Template'!$F$12:$F$1291,0),MATCH(G$8,'[1]Scenario by Priority Template'!$K$3:$M$3,0))))</f>
        <v>32.299999999999997</v>
      </c>
      <c r="H11" s="12">
        <f t="shared" si="2"/>
        <v>6.46</v>
      </c>
      <c r="I11" s="12">
        <f>IF(
AND($B11="SPCR",INDEX('[1]Scenario by Priority Template'!$G$12:$J$1291,MATCH(CONCATENATE($H$5,$F$7,$B11),'[1]Scenario by Priority Template'!$F$12:$F$1291,0),MATCH(I$8,'[1]Scenario by Priority Template'!$G$3:$J$3,0))=0),
INDEX('[1]Scenario by Priority Template'!$K$12:$M$1291,MATCH(CONCATENATE($H$5,$F$7,$B11),'[1]Scenario by Priority Template'!$F$12:$F$1291,0),MATCH(I$8,'[1]Scenario by Priority Template'!$K$3:$M$3,0)),
IF(
INDEX('[1]Scenario by Priority Template'!$G$12:$J$1291,MATCH(CONCATENATE($H$5,$F$7,$B11),'[1]Scenario by Priority Template'!$F$12:$F$1291,0),MATCH(I$8,'[1]Scenario by Priority Template'!$G$3:$J$3,0))=0,0,
INDEX('[1]Scenario by Priority Template'!$G$12:$J$1291,MATCH(CONCATENATE($H$5,$F$7,$B11),'[1]Scenario by Priority Template'!$F$12:$F$1291,0),MATCH(I$8,'[1]Scenario by Priority Template'!$G$3:$J$3,0))+INDEX('[1]Scenario by Priority Template'!$K$12:$M$1291,MATCH(CONCATENATE($H$5,$F$7,$B11),'[1]Scenario by Priority Template'!$F$12:$F$1291,0),MATCH(I$8,'[1]Scenario by Priority Template'!$K$3:$M$3,0))))</f>
        <v>26</v>
      </c>
      <c r="J11" s="12">
        <f t="shared" si="0"/>
        <v>5.2</v>
      </c>
      <c r="K11" s="12">
        <f>IF(
AND($B11="SPCR",INDEX('[1]Scenario by Priority Template'!$G$12:$J$1291,MATCH(CONCATENATE($H$5,$F$7,$B11),'[1]Scenario by Priority Template'!$F$12:$F$1291,0),MATCH(K$8,'[1]Scenario by Priority Template'!$G$3:$J$3,0))=0),
INDEX('[1]Scenario by Priority Template'!$K$12:$M$1291,MATCH(CONCATENATE($H$5,$F$7,$B11),'[1]Scenario by Priority Template'!$F$12:$F$1291,0),MATCH(K$8,'[1]Scenario by Priority Template'!$K$3:$M$3,0)),
IF(
INDEX('[1]Scenario by Priority Template'!$G$12:$J$1291,MATCH(CONCATENATE($H$5,$F$7,$B11),'[1]Scenario by Priority Template'!$F$12:$F$1291,0),MATCH(K$8,'[1]Scenario by Priority Template'!$G$3:$J$3,0))=0,0,
INDEX('[1]Scenario by Priority Template'!$G$12:$J$1291,MATCH(CONCATENATE($H$5,$F$7,$B11),'[1]Scenario by Priority Template'!$F$12:$F$1291,0),MATCH(K$8,'[1]Scenario by Priority Template'!$G$3:$J$3,0))+INDEX('[1]Scenario by Priority Template'!$K$12:$M$1291,MATCH(CONCATENATE($H$5,$F$7,$B11),'[1]Scenario by Priority Template'!$F$12:$F$1291,0),MATCH(K$8,'[1]Scenario by Priority Template'!$K$3:$M$3,0))))</f>
        <v>26</v>
      </c>
      <c r="L11" s="12">
        <f t="shared" si="1"/>
        <v>5.2</v>
      </c>
      <c r="M11" s="12">
        <f>IF(INDEX('[1]Scenario by Priority Template'!$G$12:$J$1291,MATCH(CONCATENATE($H$5,$F$7,$B11),'[1]Scenario by Priority Template'!$F$12:$F$1291,0),MATCH(M$8,'[1]Scenario by Priority Template'!$G$3:$J$3,0))=0,0,INDEX('[1]Scenario by Priority Template'!$G$12:$J$1291,MATCH(CONCATENATE($H$5,$F$7,$B11),'[1]Scenario by Priority Template'!$F$12:$F$1291,0),MATCH(M$8,'[1]Scenario by Priority Template'!$G$3:$J$3,0)))</f>
        <v>13</v>
      </c>
      <c r="O11" s="36" t="s">
        <v>38</v>
      </c>
    </row>
    <row r="12" spans="1:15" ht="15" thickBot="1" x14ac:dyDescent="0.4">
      <c r="B12" s="9" t="s">
        <v>21</v>
      </c>
      <c r="C12" s="10"/>
      <c r="D12" s="11"/>
      <c r="E12" s="20" t="s">
        <v>22</v>
      </c>
      <c r="F12" s="21"/>
      <c r="G12" s="12">
        <f>IF(
AND($B12="SPCR",INDEX('[1]Scenario by Priority Template'!$G$12:$J$1291,MATCH(CONCATENATE($H$5,$F$7,$B12),'[1]Scenario by Priority Template'!$F$12:$F$1291,0),MATCH(G$8,'[1]Scenario by Priority Template'!$G$3:$J$3,0))=0),
INDEX('[1]Scenario by Priority Template'!$K$12:$M$1291,MATCH(CONCATENATE($H$5,$F$7,$B12),'[1]Scenario by Priority Template'!$F$12:$F$1291,0),MATCH(G$8,'[1]Scenario by Priority Template'!$K$3:$M$3,0)),
IF(
INDEX('[1]Scenario by Priority Template'!$G$12:$J$1291,MATCH(CONCATENATE($H$5,$F$7,$B12),'[1]Scenario by Priority Template'!$F$12:$F$1291,0),MATCH(G$8,'[1]Scenario by Priority Template'!$G$3:$J$3,0))=0,0,
INDEX('[1]Scenario by Priority Template'!$G$12:$J$1291,MATCH(CONCATENATE($H$5,$F$7,$B12),'[1]Scenario by Priority Template'!$F$12:$F$1291,0),MATCH(G$8,'[1]Scenario by Priority Template'!$G$3:$J$3,0))+INDEX('[1]Scenario by Priority Template'!$K$12:$M$1291,MATCH(CONCATENATE($H$5,$F$7,$B12),'[1]Scenario by Priority Template'!$F$12:$F$1291,0),MATCH(G$8,'[1]Scenario by Priority Template'!$K$3:$M$3,0))))</f>
        <v>27</v>
      </c>
      <c r="H12" s="12">
        <f t="shared" si="2"/>
        <v>5.4</v>
      </c>
      <c r="I12" s="12">
        <f>IF(
AND($B12="SPCR",INDEX('[1]Scenario by Priority Template'!$G$12:$J$1291,MATCH(CONCATENATE($H$5,$F$7,$B12),'[1]Scenario by Priority Template'!$F$12:$F$1291,0),MATCH(I$8,'[1]Scenario by Priority Template'!$G$3:$J$3,0))=0),
INDEX('[1]Scenario by Priority Template'!$K$12:$M$1291,MATCH(CONCATENATE($H$5,$F$7,$B12),'[1]Scenario by Priority Template'!$F$12:$F$1291,0),MATCH(I$8,'[1]Scenario by Priority Template'!$K$3:$M$3,0)),
IF(
INDEX('[1]Scenario by Priority Template'!$G$12:$J$1291,MATCH(CONCATENATE($H$5,$F$7,$B12),'[1]Scenario by Priority Template'!$F$12:$F$1291,0),MATCH(I$8,'[1]Scenario by Priority Template'!$G$3:$J$3,0))=0,0,
INDEX('[1]Scenario by Priority Template'!$G$12:$J$1291,MATCH(CONCATENATE($H$5,$F$7,$B12),'[1]Scenario by Priority Template'!$F$12:$F$1291,0),MATCH(I$8,'[1]Scenario by Priority Template'!$G$3:$J$3,0))+INDEX('[1]Scenario by Priority Template'!$K$12:$M$1291,MATCH(CONCATENATE($H$5,$F$7,$B12),'[1]Scenario by Priority Template'!$F$12:$F$1291,0),MATCH(I$8,'[1]Scenario by Priority Template'!$K$3:$M$3,0))))</f>
        <v>26</v>
      </c>
      <c r="J12" s="12">
        <f t="shared" si="0"/>
        <v>5.2</v>
      </c>
      <c r="K12" s="12">
        <f>IF(
AND($B12="SPCR",INDEX('[1]Scenario by Priority Template'!$G$12:$J$1291,MATCH(CONCATENATE($H$5,$F$7,$B12),'[1]Scenario by Priority Template'!$F$12:$F$1291,0),MATCH(K$8,'[1]Scenario by Priority Template'!$G$3:$J$3,0))=0),
INDEX('[1]Scenario by Priority Template'!$K$12:$M$1291,MATCH(CONCATENATE($H$5,$F$7,$B12),'[1]Scenario by Priority Template'!$F$12:$F$1291,0),MATCH(K$8,'[1]Scenario by Priority Template'!$K$3:$M$3,0)),
IF(
INDEX('[1]Scenario by Priority Template'!$G$12:$J$1291,MATCH(CONCATENATE($H$5,$F$7,$B12),'[1]Scenario by Priority Template'!$F$12:$F$1291,0),MATCH(K$8,'[1]Scenario by Priority Template'!$G$3:$J$3,0))=0,0,
INDEX('[1]Scenario by Priority Template'!$G$12:$J$1291,MATCH(CONCATENATE($H$5,$F$7,$B12),'[1]Scenario by Priority Template'!$F$12:$F$1291,0),MATCH(K$8,'[1]Scenario by Priority Template'!$G$3:$J$3,0))+INDEX('[1]Scenario by Priority Template'!$K$12:$M$1291,MATCH(CONCATENATE($H$5,$F$7,$B12),'[1]Scenario by Priority Template'!$F$12:$F$1291,0),MATCH(K$8,'[1]Scenario by Priority Template'!$K$3:$M$3,0))))</f>
        <v>26</v>
      </c>
      <c r="L12" s="12">
        <f t="shared" si="1"/>
        <v>5.2</v>
      </c>
      <c r="M12" s="12">
        <f>IF(INDEX('[1]Scenario by Priority Template'!$G$12:$J$1291,MATCH(CONCATENATE($H$5,$F$7,$B12),'[1]Scenario by Priority Template'!$F$12:$F$1291,0),MATCH(M$8,'[1]Scenario by Priority Template'!$G$3:$J$3,0))=0,0,INDEX('[1]Scenario by Priority Template'!$G$12:$J$1291,MATCH(CONCATENATE($H$5,$F$7,$B12),'[1]Scenario by Priority Template'!$F$12:$F$1291,0),MATCH(M$8,'[1]Scenario by Priority Template'!$G$3:$J$3,0)))</f>
        <v>13</v>
      </c>
      <c r="O12" s="36" t="s">
        <v>38</v>
      </c>
    </row>
    <row r="13" spans="1:15" ht="15" thickBot="1" x14ac:dyDescent="0.4">
      <c r="B13" s="9" t="s">
        <v>23</v>
      </c>
      <c r="C13" s="10"/>
      <c r="D13" s="11"/>
      <c r="E13" s="20" t="s">
        <v>24</v>
      </c>
      <c r="F13" s="21"/>
      <c r="G13" s="12">
        <f>IF(
AND($B13="SPCR",INDEX('[1]Scenario by Priority Template'!$G$12:$J$1291,MATCH(CONCATENATE($H$5,$F$7,$B13),'[1]Scenario by Priority Template'!$F$12:$F$1291,0),MATCH(G$8,'[1]Scenario by Priority Template'!$G$3:$J$3,0))=0),
INDEX('[1]Scenario by Priority Template'!$K$12:$M$1291,MATCH(CONCATENATE($H$5,$F$7,$B13),'[1]Scenario by Priority Template'!$F$12:$F$1291,0),MATCH(G$8,'[1]Scenario by Priority Template'!$K$3:$M$3,0)),
IF(
INDEX('[1]Scenario by Priority Template'!$G$12:$J$1291,MATCH(CONCATENATE($H$5,$F$7,$B13),'[1]Scenario by Priority Template'!$F$12:$F$1291,0),MATCH(G$8,'[1]Scenario by Priority Template'!$G$3:$J$3,0))=0,0,
INDEX('[1]Scenario by Priority Template'!$G$12:$J$1291,MATCH(CONCATENATE($H$5,$F$7,$B13),'[1]Scenario by Priority Template'!$F$12:$F$1291,0),MATCH(G$8,'[1]Scenario by Priority Template'!$G$3:$J$3,0))+INDEX('[1]Scenario by Priority Template'!$K$12:$M$1291,MATCH(CONCATENATE($H$5,$F$7,$B13),'[1]Scenario by Priority Template'!$F$12:$F$1291,0),MATCH(G$8,'[1]Scenario by Priority Template'!$K$3:$M$3,0))))</f>
        <v>26</v>
      </c>
      <c r="H13" s="12">
        <f t="shared" si="2"/>
        <v>5.2</v>
      </c>
      <c r="I13" s="12">
        <f>IF(
AND($B13="SPCR",INDEX('[1]Scenario by Priority Template'!$G$12:$J$1291,MATCH(CONCATENATE($H$5,$F$7,$B13),'[1]Scenario by Priority Template'!$F$12:$F$1291,0),MATCH(I$8,'[1]Scenario by Priority Template'!$G$3:$J$3,0))=0),
INDEX('[1]Scenario by Priority Template'!$K$12:$M$1291,MATCH(CONCATENATE($H$5,$F$7,$B13),'[1]Scenario by Priority Template'!$F$12:$F$1291,0),MATCH(I$8,'[1]Scenario by Priority Template'!$K$3:$M$3,0)),
IF(
INDEX('[1]Scenario by Priority Template'!$G$12:$J$1291,MATCH(CONCATENATE($H$5,$F$7,$B13),'[1]Scenario by Priority Template'!$F$12:$F$1291,0),MATCH(I$8,'[1]Scenario by Priority Template'!$G$3:$J$3,0))=0,0,
INDEX('[1]Scenario by Priority Template'!$G$12:$J$1291,MATCH(CONCATENATE($H$5,$F$7,$B13),'[1]Scenario by Priority Template'!$F$12:$F$1291,0),MATCH(I$8,'[1]Scenario by Priority Template'!$G$3:$J$3,0))+INDEX('[1]Scenario by Priority Template'!$K$12:$M$1291,MATCH(CONCATENATE($H$5,$F$7,$B13),'[1]Scenario by Priority Template'!$F$12:$F$1291,0),MATCH(I$8,'[1]Scenario by Priority Template'!$K$3:$M$3,0))))</f>
        <v>26</v>
      </c>
      <c r="J13" s="12">
        <f t="shared" si="0"/>
        <v>5.2</v>
      </c>
      <c r="K13" s="12">
        <f>IF(
AND($B13="SPCR",INDEX('[1]Scenario by Priority Template'!$G$12:$J$1291,MATCH(CONCATENATE($H$5,$F$7,$B13),'[1]Scenario by Priority Template'!$F$12:$F$1291,0),MATCH(K$8,'[1]Scenario by Priority Template'!$G$3:$J$3,0))=0),
INDEX('[1]Scenario by Priority Template'!$K$12:$M$1291,MATCH(CONCATENATE($H$5,$F$7,$B13),'[1]Scenario by Priority Template'!$F$12:$F$1291,0),MATCH(K$8,'[1]Scenario by Priority Template'!$K$3:$M$3,0)),
IF(
INDEX('[1]Scenario by Priority Template'!$G$12:$J$1291,MATCH(CONCATENATE($H$5,$F$7,$B13),'[1]Scenario by Priority Template'!$F$12:$F$1291,0),MATCH(K$8,'[1]Scenario by Priority Template'!$G$3:$J$3,0))=0,0,
INDEX('[1]Scenario by Priority Template'!$G$12:$J$1291,MATCH(CONCATENATE($H$5,$F$7,$B13),'[1]Scenario by Priority Template'!$F$12:$F$1291,0),MATCH(K$8,'[1]Scenario by Priority Template'!$G$3:$J$3,0))+INDEX('[1]Scenario by Priority Template'!$K$12:$M$1291,MATCH(CONCATENATE($H$5,$F$7,$B13),'[1]Scenario by Priority Template'!$F$12:$F$1291,0),MATCH(K$8,'[1]Scenario by Priority Template'!$K$3:$M$3,0))))</f>
        <v>26</v>
      </c>
      <c r="L13" s="12">
        <f t="shared" si="1"/>
        <v>5.2</v>
      </c>
      <c r="M13" s="12">
        <f>IF(INDEX('[1]Scenario by Priority Template'!$G$12:$J$1291,MATCH(CONCATENATE($H$5,$F$7,$B13),'[1]Scenario by Priority Template'!$F$12:$F$1291,0),MATCH(M$8,'[1]Scenario by Priority Template'!$G$3:$J$3,0))=0,0,INDEX('[1]Scenario by Priority Template'!$G$12:$J$1291,MATCH(CONCATENATE($H$5,$F$7,$B13),'[1]Scenario by Priority Template'!$F$12:$F$1291,0),MATCH(M$8,'[1]Scenario by Priority Template'!$G$3:$J$3,0)))</f>
        <v>13</v>
      </c>
      <c r="O13" s="36" t="s">
        <v>39</v>
      </c>
    </row>
    <row r="14" spans="1:15" ht="15" thickBot="1" x14ac:dyDescent="0.4">
      <c r="B14" s="9" t="s">
        <v>25</v>
      </c>
      <c r="C14" s="10"/>
      <c r="D14" s="11"/>
      <c r="E14" s="20" t="s">
        <v>26</v>
      </c>
      <c r="F14" s="21"/>
      <c r="G14" s="12">
        <f>IF(
AND($B14="SPCR",INDEX('[1]Scenario by Priority Template'!$G$12:$J$1291,MATCH(CONCATENATE($H$5,$F$7,$B14),'[1]Scenario by Priority Template'!$F$12:$F$1291,0),MATCH(G$8,'[1]Scenario by Priority Template'!$G$3:$J$3,0))=0),
INDEX('[1]Scenario by Priority Template'!$K$12:$M$1291,MATCH(CONCATENATE($H$5,$F$7,$B14),'[1]Scenario by Priority Template'!$F$12:$F$1291,0),MATCH(G$8,'[1]Scenario by Priority Template'!$K$3:$M$3,0)),
IF(
INDEX('[1]Scenario by Priority Template'!$G$12:$J$1291,MATCH(CONCATENATE($H$5,$F$7,$B14),'[1]Scenario by Priority Template'!$F$12:$F$1291,0),MATCH(G$8,'[1]Scenario by Priority Template'!$G$3:$J$3,0))=0,0,
INDEX('[1]Scenario by Priority Template'!$G$12:$J$1291,MATCH(CONCATENATE($H$5,$F$7,$B14),'[1]Scenario by Priority Template'!$F$12:$F$1291,0),MATCH(G$8,'[1]Scenario by Priority Template'!$G$3:$J$3,0))+INDEX('[1]Scenario by Priority Template'!$K$12:$M$1291,MATCH(CONCATENATE($H$5,$F$7,$B14),'[1]Scenario by Priority Template'!$F$12:$F$1291,0),MATCH(G$8,'[1]Scenario by Priority Template'!$K$3:$M$3,0))))</f>
        <v>26</v>
      </c>
      <c r="H14" s="12">
        <f t="shared" si="2"/>
        <v>5.2</v>
      </c>
      <c r="I14" s="12">
        <f>IF(
AND($B14="SPCR",INDEX('[1]Scenario by Priority Template'!$G$12:$J$1291,MATCH(CONCATENATE($H$5,$F$7,$B14),'[1]Scenario by Priority Template'!$F$12:$F$1291,0),MATCH(I$8,'[1]Scenario by Priority Template'!$G$3:$J$3,0))=0),
INDEX('[1]Scenario by Priority Template'!$K$12:$M$1291,MATCH(CONCATENATE($H$5,$F$7,$B14),'[1]Scenario by Priority Template'!$F$12:$F$1291,0),MATCH(I$8,'[1]Scenario by Priority Template'!$K$3:$M$3,0)),
IF(
INDEX('[1]Scenario by Priority Template'!$G$12:$J$1291,MATCH(CONCATENATE($H$5,$F$7,$B14),'[1]Scenario by Priority Template'!$F$12:$F$1291,0),MATCH(I$8,'[1]Scenario by Priority Template'!$G$3:$J$3,0))=0,0,
INDEX('[1]Scenario by Priority Template'!$G$12:$J$1291,MATCH(CONCATENATE($H$5,$F$7,$B14),'[1]Scenario by Priority Template'!$F$12:$F$1291,0),MATCH(I$8,'[1]Scenario by Priority Template'!$G$3:$J$3,0))+INDEX('[1]Scenario by Priority Template'!$K$12:$M$1291,MATCH(CONCATENATE($H$5,$F$7,$B14),'[1]Scenario by Priority Template'!$F$12:$F$1291,0),MATCH(I$8,'[1]Scenario by Priority Template'!$K$3:$M$3,0))))</f>
        <v>26</v>
      </c>
      <c r="J14" s="12">
        <f t="shared" si="0"/>
        <v>5.2</v>
      </c>
      <c r="K14" s="12">
        <f>IF(
AND($B14="SPCR",INDEX('[1]Scenario by Priority Template'!$G$12:$J$1291,MATCH(CONCATENATE($H$5,$F$7,$B14),'[1]Scenario by Priority Template'!$F$12:$F$1291,0),MATCH(K$8,'[1]Scenario by Priority Template'!$G$3:$J$3,0))=0),
INDEX('[1]Scenario by Priority Template'!$K$12:$M$1291,MATCH(CONCATENATE($H$5,$F$7,$B14),'[1]Scenario by Priority Template'!$F$12:$F$1291,0),MATCH(K$8,'[1]Scenario by Priority Template'!$K$3:$M$3,0)),
IF(
INDEX('[1]Scenario by Priority Template'!$G$12:$J$1291,MATCH(CONCATENATE($H$5,$F$7,$B14),'[1]Scenario by Priority Template'!$F$12:$F$1291,0),MATCH(K$8,'[1]Scenario by Priority Template'!$G$3:$J$3,0))=0,0,
INDEX('[1]Scenario by Priority Template'!$G$12:$J$1291,MATCH(CONCATENATE($H$5,$F$7,$B14),'[1]Scenario by Priority Template'!$F$12:$F$1291,0),MATCH(K$8,'[1]Scenario by Priority Template'!$G$3:$J$3,0))+INDEX('[1]Scenario by Priority Template'!$K$12:$M$1291,MATCH(CONCATENATE($H$5,$F$7,$B14),'[1]Scenario by Priority Template'!$F$12:$F$1291,0),MATCH(K$8,'[1]Scenario by Priority Template'!$K$3:$M$3,0))))</f>
        <v>26</v>
      </c>
      <c r="L14" s="12">
        <f t="shared" si="1"/>
        <v>5.2</v>
      </c>
      <c r="M14" s="12">
        <f>IF(INDEX('[1]Scenario by Priority Template'!$G$12:$J$1291,MATCH(CONCATENATE($H$5,$F$7,$B14),'[1]Scenario by Priority Template'!$F$12:$F$1291,0),MATCH(M$8,'[1]Scenario by Priority Template'!$G$3:$J$3,0))=0,0,INDEX('[1]Scenario by Priority Template'!$G$12:$J$1291,MATCH(CONCATENATE($H$5,$F$7,$B14),'[1]Scenario by Priority Template'!$F$12:$F$1291,0),MATCH(M$8,'[1]Scenario by Priority Template'!$G$3:$J$3,0)))</f>
        <v>13</v>
      </c>
      <c r="O14" s="36" t="s">
        <v>39</v>
      </c>
    </row>
    <row r="15" spans="1:15" ht="15" thickBot="1" x14ac:dyDescent="0.4">
      <c r="B15" s="9" t="s">
        <v>27</v>
      </c>
      <c r="C15" s="10"/>
      <c r="D15" s="11"/>
      <c r="E15" s="20" t="s">
        <v>28</v>
      </c>
      <c r="F15" s="21"/>
      <c r="G15" s="12">
        <f>IF(
AND($B15="SPCR",INDEX('[1]Scenario by Priority Template'!$G$12:$J$1291,MATCH(CONCATENATE($H$5,$F$7,$B15),'[1]Scenario by Priority Template'!$F$12:$F$1291,0),MATCH(G$8,'[1]Scenario by Priority Template'!$G$3:$J$3,0))=0),
INDEX('[1]Scenario by Priority Template'!$K$12:$M$1291,MATCH(CONCATENATE($H$5,$F$7,$B15),'[1]Scenario by Priority Template'!$F$12:$F$1291,0),MATCH(G$8,'[1]Scenario by Priority Template'!$K$3:$M$3,0)),
IF(
INDEX('[1]Scenario by Priority Template'!$G$12:$J$1291,MATCH(CONCATENATE($H$5,$F$7,$B15),'[1]Scenario by Priority Template'!$F$12:$F$1291,0),MATCH(G$8,'[1]Scenario by Priority Template'!$G$3:$J$3,0))=0,0,
INDEX('[1]Scenario by Priority Template'!$G$12:$J$1291,MATCH(CONCATENATE($H$5,$F$7,$B15),'[1]Scenario by Priority Template'!$F$12:$F$1291,0),MATCH(G$8,'[1]Scenario by Priority Template'!$G$3:$J$3,0))+INDEX('[1]Scenario by Priority Template'!$K$12:$M$1291,MATCH(CONCATENATE($H$5,$F$7,$B15),'[1]Scenario by Priority Template'!$F$12:$F$1291,0),MATCH(G$8,'[1]Scenario by Priority Template'!$K$3:$M$3,0))))</f>
        <v>20.75</v>
      </c>
      <c r="H15" s="12">
        <f t="shared" si="2"/>
        <v>4.1500000000000004</v>
      </c>
      <c r="I15" s="12">
        <f>IF(
AND($B15="SPCR",INDEX('[1]Scenario by Priority Template'!$G$12:$J$1291,MATCH(CONCATENATE($H$5,$F$7,$B15),'[1]Scenario by Priority Template'!$F$12:$F$1291,0),MATCH(I$8,'[1]Scenario by Priority Template'!$G$3:$J$3,0))=0),
INDEX('[1]Scenario by Priority Template'!$K$12:$M$1291,MATCH(CONCATENATE($H$5,$F$7,$B15),'[1]Scenario by Priority Template'!$F$12:$F$1291,0),MATCH(I$8,'[1]Scenario by Priority Template'!$K$3:$M$3,0)),
IF(
INDEX('[1]Scenario by Priority Template'!$G$12:$J$1291,MATCH(CONCATENATE($H$5,$F$7,$B15),'[1]Scenario by Priority Template'!$F$12:$F$1291,0),MATCH(I$8,'[1]Scenario by Priority Template'!$G$3:$J$3,0))=0,0,
INDEX('[1]Scenario by Priority Template'!$G$12:$J$1291,MATCH(CONCATENATE($H$5,$F$7,$B15),'[1]Scenario by Priority Template'!$F$12:$F$1291,0),MATCH(I$8,'[1]Scenario by Priority Template'!$G$3:$J$3,0))+INDEX('[1]Scenario by Priority Template'!$K$12:$M$1291,MATCH(CONCATENATE($H$5,$F$7,$B15),'[1]Scenario by Priority Template'!$F$12:$F$1291,0),MATCH(I$8,'[1]Scenario by Priority Template'!$K$3:$M$3,0))))</f>
        <v>20.75</v>
      </c>
      <c r="J15" s="12">
        <f t="shared" si="0"/>
        <v>4.1500000000000004</v>
      </c>
      <c r="K15" s="12">
        <f>IF(
AND($B15="SPCR",INDEX('[1]Scenario by Priority Template'!$G$12:$J$1291,MATCH(CONCATENATE($H$5,$F$7,$B15),'[1]Scenario by Priority Template'!$F$12:$F$1291,0),MATCH(K$8,'[1]Scenario by Priority Template'!$G$3:$J$3,0))=0),
INDEX('[1]Scenario by Priority Template'!$K$12:$M$1291,MATCH(CONCATENATE($H$5,$F$7,$B15),'[1]Scenario by Priority Template'!$F$12:$F$1291,0),MATCH(K$8,'[1]Scenario by Priority Template'!$K$3:$M$3,0)),
IF(
INDEX('[1]Scenario by Priority Template'!$G$12:$J$1291,MATCH(CONCATENATE($H$5,$F$7,$B15),'[1]Scenario by Priority Template'!$F$12:$F$1291,0),MATCH(K$8,'[1]Scenario by Priority Template'!$G$3:$J$3,0))=0,0,
INDEX('[1]Scenario by Priority Template'!$G$12:$J$1291,MATCH(CONCATENATE($H$5,$F$7,$B15),'[1]Scenario by Priority Template'!$F$12:$F$1291,0),MATCH(K$8,'[1]Scenario by Priority Template'!$G$3:$J$3,0))+INDEX('[1]Scenario by Priority Template'!$K$12:$M$1291,MATCH(CONCATENATE($H$5,$F$7,$B15),'[1]Scenario by Priority Template'!$F$12:$F$1291,0),MATCH(K$8,'[1]Scenario by Priority Template'!$K$3:$M$3,0))))</f>
        <v>20.75</v>
      </c>
      <c r="L15" s="12">
        <f t="shared" si="1"/>
        <v>4.1500000000000004</v>
      </c>
      <c r="M15" s="12">
        <f>IF(INDEX('[1]Scenario by Priority Template'!$G$12:$J$1291,MATCH(CONCATENATE($H$5,$F$7,$B15),'[1]Scenario by Priority Template'!$F$12:$F$1291,0),MATCH(M$8,'[1]Scenario by Priority Template'!$G$3:$J$3,0))=0,0,INDEX('[1]Scenario by Priority Template'!$G$12:$J$1291,MATCH(CONCATENATE($H$5,$F$7,$B15),'[1]Scenario by Priority Template'!$F$12:$F$1291,0),MATCH(M$8,'[1]Scenario by Priority Template'!$G$3:$J$3,0)))</f>
        <v>10.38</v>
      </c>
      <c r="O15" s="36" t="s">
        <v>40</v>
      </c>
    </row>
    <row r="16" spans="1:15" ht="15" thickBot="1" x14ac:dyDescent="0.4">
      <c r="B16" s="9" t="s">
        <v>29</v>
      </c>
      <c r="C16" s="10"/>
      <c r="D16" s="11"/>
      <c r="E16" s="20" t="s">
        <v>30</v>
      </c>
      <c r="F16" s="21"/>
      <c r="G16" s="12">
        <f>IF(
AND($B16="SPCR",INDEX('[1]Scenario by Priority Template'!$G$12:$J$1291,MATCH(CONCATENATE($H$5,$F$7,$B16),'[1]Scenario by Priority Template'!$F$12:$F$1291,0),MATCH(G$8,'[1]Scenario by Priority Template'!$G$3:$J$3,0))=0),
INDEX('[1]Scenario by Priority Template'!$K$12:$M$1291,MATCH(CONCATENATE($H$5,$F$7,$B16),'[1]Scenario by Priority Template'!$F$12:$F$1291,0),MATCH(G$8,'[1]Scenario by Priority Template'!$K$3:$M$3,0)),
IF(
INDEX('[1]Scenario by Priority Template'!$G$12:$J$1291,MATCH(CONCATENATE($H$5,$F$7,$B16),'[1]Scenario by Priority Template'!$F$12:$F$1291,0),MATCH(G$8,'[1]Scenario by Priority Template'!$G$3:$J$3,0))=0,0,
INDEX('[1]Scenario by Priority Template'!$G$12:$J$1291,MATCH(CONCATENATE($H$5,$F$7,$B16),'[1]Scenario by Priority Template'!$F$12:$F$1291,0),MATCH(G$8,'[1]Scenario by Priority Template'!$G$3:$J$3,0))+INDEX('[1]Scenario by Priority Template'!$K$12:$M$1291,MATCH(CONCATENATE($H$5,$F$7,$B16),'[1]Scenario by Priority Template'!$F$12:$F$1291,0),MATCH(G$8,'[1]Scenario by Priority Template'!$K$3:$M$3,0))))</f>
        <v>50</v>
      </c>
      <c r="H16" s="14">
        <f t="shared" si="2"/>
        <v>10</v>
      </c>
      <c r="I16" s="12">
        <f>IF(
AND($B16="SPCR",INDEX('[1]Scenario by Priority Template'!$G$12:$J$1291,MATCH(CONCATENATE($H$5,$F$7,$B16),'[1]Scenario by Priority Template'!$F$12:$F$1291,0),MATCH(I$8,'[1]Scenario by Priority Template'!$G$3:$J$3,0))=0),
INDEX('[1]Scenario by Priority Template'!$K$12:$M$1291,MATCH(CONCATENATE($H$5,$F$7,$B16),'[1]Scenario by Priority Template'!$F$12:$F$1291,0),MATCH(I$8,'[1]Scenario by Priority Template'!$K$3:$M$3,0)),
IF(
INDEX('[1]Scenario by Priority Template'!$G$12:$J$1291,MATCH(CONCATENATE($H$5,$F$7,$B16),'[1]Scenario by Priority Template'!$F$12:$F$1291,0),MATCH(I$8,'[1]Scenario by Priority Template'!$G$3:$J$3,0))=0,0,
INDEX('[1]Scenario by Priority Template'!$G$12:$J$1291,MATCH(CONCATENATE($H$5,$F$7,$B16),'[1]Scenario by Priority Template'!$F$12:$F$1291,0),MATCH(I$8,'[1]Scenario by Priority Template'!$G$3:$J$3,0))+INDEX('[1]Scenario by Priority Template'!$K$12:$M$1291,MATCH(CONCATENATE($H$5,$F$7,$B16),'[1]Scenario by Priority Template'!$F$12:$F$1291,0),MATCH(I$8,'[1]Scenario by Priority Template'!$K$3:$M$3,0))))</f>
        <v>47</v>
      </c>
      <c r="J16" s="14">
        <f t="shared" si="0"/>
        <v>9.4</v>
      </c>
      <c r="K16" s="12">
        <f>IF(
AND($B16="SPCR",INDEX('[1]Scenario by Priority Template'!$G$12:$J$1291,MATCH(CONCATENATE($H$5,$F$7,$B16),'[1]Scenario by Priority Template'!$F$12:$F$1291,0),MATCH(K$8,'[1]Scenario by Priority Template'!$G$3:$J$3,0))=0),
INDEX('[1]Scenario by Priority Template'!$K$12:$M$1291,MATCH(CONCATENATE($H$5,$F$7,$B16),'[1]Scenario by Priority Template'!$F$12:$F$1291,0),MATCH(K$8,'[1]Scenario by Priority Template'!$K$3:$M$3,0)),
IF(
INDEX('[1]Scenario by Priority Template'!$G$12:$J$1291,MATCH(CONCATENATE($H$5,$F$7,$B16),'[1]Scenario by Priority Template'!$F$12:$F$1291,0),MATCH(K$8,'[1]Scenario by Priority Template'!$G$3:$J$3,0))=0,0,
INDEX('[1]Scenario by Priority Template'!$G$12:$J$1291,MATCH(CONCATENATE($H$5,$F$7,$B16),'[1]Scenario by Priority Template'!$F$12:$F$1291,0),MATCH(K$8,'[1]Scenario by Priority Template'!$G$3:$J$3,0))+INDEX('[1]Scenario by Priority Template'!$K$12:$M$1291,MATCH(CONCATENATE($H$5,$F$7,$B16),'[1]Scenario by Priority Template'!$F$12:$F$1291,0),MATCH(K$8,'[1]Scenario by Priority Template'!$K$3:$M$3,0))))</f>
        <v>47</v>
      </c>
      <c r="L16" s="14">
        <f t="shared" si="1"/>
        <v>9.4</v>
      </c>
      <c r="M16" s="12">
        <f>IF(INDEX('[1]Scenario by Priority Template'!$G$12:$J$1291,MATCH(CONCATENATE($H$5,$F$7,$B16),'[1]Scenario by Priority Template'!$F$12:$F$1291,0),MATCH(M$8,'[1]Scenario by Priority Template'!$G$3:$J$3,0))=0,0,INDEX('[1]Scenario by Priority Template'!$G$12:$J$1291,MATCH(CONCATENATE($H$5,$F$7,$B16),'[1]Scenario by Priority Template'!$F$12:$F$1291,0),MATCH(M$8,'[1]Scenario by Priority Template'!$G$3:$J$3,0)))</f>
        <v>21.31</v>
      </c>
    </row>
    <row r="17" spans="2:13" ht="15" thickBot="1" x14ac:dyDescent="0.4">
      <c r="B17" s="15"/>
      <c r="C17" s="31"/>
      <c r="D17" s="31"/>
      <c r="E17" s="31"/>
      <c r="F17" s="31"/>
      <c r="G17" s="16"/>
      <c r="H17" s="16"/>
      <c r="I17" s="16"/>
      <c r="J17" s="16"/>
      <c r="K17" s="16"/>
      <c r="L17" s="16"/>
      <c r="M17" s="16"/>
    </row>
    <row r="18" spans="2:13" ht="15" thickBot="1" x14ac:dyDescent="0.4">
      <c r="B18" s="17"/>
      <c r="C18" s="22"/>
      <c r="D18" s="22"/>
      <c r="E18" s="5"/>
      <c r="F18" s="18" t="s">
        <v>31</v>
      </c>
      <c r="G18" s="23" t="s">
        <v>32</v>
      </c>
      <c r="H18" s="24"/>
      <c r="I18" s="24"/>
      <c r="J18" s="24"/>
      <c r="K18" s="24"/>
      <c r="L18" s="24"/>
      <c r="M18" s="25"/>
    </row>
    <row r="19" spans="2:13" ht="58" thickBot="1" x14ac:dyDescent="0.4">
      <c r="B19" s="26" t="s">
        <v>7</v>
      </c>
      <c r="C19" s="27"/>
      <c r="D19" s="28"/>
      <c r="E19" s="29" t="s">
        <v>8</v>
      </c>
      <c r="F19" s="30"/>
      <c r="G19" s="7" t="s">
        <v>9</v>
      </c>
      <c r="H19" s="8" t="s">
        <v>10</v>
      </c>
      <c r="I19" s="7" t="s">
        <v>11</v>
      </c>
      <c r="J19" s="8" t="s">
        <v>10</v>
      </c>
      <c r="K19" s="8" t="s">
        <v>12</v>
      </c>
      <c r="L19" s="8" t="s">
        <v>13</v>
      </c>
      <c r="M19" s="8" t="s">
        <v>14</v>
      </c>
    </row>
    <row r="20" spans="2:13" ht="15" thickBot="1" x14ac:dyDescent="0.4">
      <c r="B20" s="9" t="s">
        <v>15</v>
      </c>
      <c r="C20" s="10"/>
      <c r="D20" s="11"/>
      <c r="E20" s="20" t="s">
        <v>16</v>
      </c>
      <c r="F20" s="21"/>
      <c r="G20" s="12">
        <f>IF(
AND($B20="SPCR",INDEX('[1]Scenario by Priority Template'!$G$12:$J$1291,MATCH(CONCATENATE($H$5,$F$18,$B20),'[1]Scenario by Priority Template'!$F$12:$F$1291,0),MATCH(G$8,'[1]Scenario by Priority Template'!$G$3:$J$3,0))=0),
INDEX('[1]Scenario by Priority Template'!$K$12:$M$1291,MATCH(CONCATENATE($H$5,$F$18,$B20),'[1]Scenario by Priority Template'!$F$12:$F$1291,0),MATCH(G$8,'[1]Scenario by Priority Template'!$K$3:$M$3,0)),
IF(
INDEX('[1]Scenario by Priority Template'!$G$12:$J$1291,MATCH(CONCATENATE($H$5,$F$18,$B20),'[1]Scenario by Priority Template'!$F$12:$F$1291,0),MATCH(G$8,'[1]Scenario by Priority Template'!$G$3:$J$3,0))=0,0,
INDEX('[1]Scenario by Priority Template'!$G$12:$J$1291,MATCH(CONCATENATE($H$5,$F$18,$B20),'[1]Scenario by Priority Template'!$F$12:$F$1291,0),MATCH(G$8,'[1]Scenario by Priority Template'!$G$3:$J$3,0))+INDEX('[1]Scenario by Priority Template'!$K$12:$M$1291,MATCH(CONCATENATE($H$5,$F$18,$B20),'[1]Scenario by Priority Template'!$F$12:$F$1291,0),MATCH(G$8,'[1]Scenario by Priority Template'!$K$3:$M$3,0))))</f>
        <v>39</v>
      </c>
      <c r="H20" s="19">
        <f t="shared" ref="H20:H27" si="3">IF(OR($H$5="Indian River",$H$5="Martin",$H$5="Okeechobee"),G20*0.18,IF(OR($H$5="Collier",$H$5="Glades",$H$5="Hendry",$H$5="Lee"),G20*0.15,G20*0.2))</f>
        <v>7.8000000000000007</v>
      </c>
      <c r="I20" s="12">
        <f>IF(
AND($B20="SPCR",INDEX('[1]Scenario by Priority Template'!$G$12:$J$1291,MATCH(CONCATENATE($H$5,$F$18,$B20),'[1]Scenario by Priority Template'!$F$12:$F$1291,0),MATCH(I$8,'[1]Scenario by Priority Template'!$G$3:$J$3,0))=0),
INDEX('[1]Scenario by Priority Template'!$K$12:$M$1291,MATCH(CONCATENATE($H$5,$F$18,$B20),'[1]Scenario by Priority Template'!$F$12:$F$1291,0),MATCH(I$8,'[1]Scenario by Priority Template'!$K$3:$M$3,0)),
IF(
INDEX('[1]Scenario by Priority Template'!$G$12:$J$1291,MATCH(CONCATENATE($H$5,$F$18,$B20),'[1]Scenario by Priority Template'!$F$12:$F$1291,0),MATCH(I$8,'[1]Scenario by Priority Template'!$G$3:$J$3,0))=0,0,
INDEX('[1]Scenario by Priority Template'!$G$12:$J$1291,MATCH(CONCATENATE($H$5,$F$18,$B20),'[1]Scenario by Priority Template'!$F$12:$F$1291,0),MATCH(I$8,'[1]Scenario by Priority Template'!$G$3:$J$3,0))+INDEX('[1]Scenario by Priority Template'!$K$12:$M$1291,MATCH(CONCATENATE($H$5,$F$18,$B20),'[1]Scenario by Priority Template'!$F$12:$F$1291,0),MATCH(I$8,'[1]Scenario by Priority Template'!$K$3:$M$3,0))))</f>
        <v>30</v>
      </c>
      <c r="J20" s="19">
        <f t="shared" ref="J20:J27" si="4">IF(OR($H$5="Indian River",$H$5="Martin",$H$5="Okeechobee"),I20*0.18,IF(OR($H$5="Collier",$H$5="Glades",$H$5="Hendry",$H$5="Lee"),I20*0.15,I20*0.2))</f>
        <v>6</v>
      </c>
      <c r="K20" s="12">
        <f>IF(
AND($B20="SPCR",INDEX('[1]Scenario by Priority Template'!$G$12:$J$1291,MATCH(CONCATENATE($H$5,$F$18,$B20),'[1]Scenario by Priority Template'!$F$12:$F$1291,0),MATCH(K$8,'[1]Scenario by Priority Template'!$G$3:$J$3,0))=0),
INDEX('[1]Scenario by Priority Template'!$K$12:$M$1291,MATCH(CONCATENATE($H$5,$F$18,$B20),'[1]Scenario by Priority Template'!$F$12:$F$1291,0),MATCH(K$8,'[1]Scenario by Priority Template'!$K$3:$M$3,0)),
IF(
INDEX('[1]Scenario by Priority Template'!$G$12:$J$1291,MATCH(CONCATENATE($H$5,$F$18,$B20),'[1]Scenario by Priority Template'!$F$12:$F$1291,0),MATCH(K$8,'[1]Scenario by Priority Template'!$G$3:$J$3,0))=0,0,
INDEX('[1]Scenario by Priority Template'!$G$12:$J$1291,MATCH(CONCATENATE($H$5,$F$18,$B20),'[1]Scenario by Priority Template'!$F$12:$F$1291,0),MATCH(K$8,'[1]Scenario by Priority Template'!$G$3:$J$3,0))+INDEX('[1]Scenario by Priority Template'!$K$12:$M$1291,MATCH(CONCATENATE($H$5,$F$18,$B20),'[1]Scenario by Priority Template'!$F$12:$F$1291,0),MATCH(K$8,'[1]Scenario by Priority Template'!$K$3:$M$3,0))))</f>
        <v>30</v>
      </c>
      <c r="L20" s="19">
        <f t="shared" ref="L20:L27" si="5">IF(OR($H$5="Indian River",$H$5="Martin",$H$5="Okeechobee"),K20*0.18,IF(OR($H$5="Collier",$H$5="Glades",$H$5="Hendry",$H$5="Lee"),K20*0.15,K20*0.2))</f>
        <v>6</v>
      </c>
      <c r="M20" s="12">
        <f>IF(INDEX('[1]Scenario by Priority Template'!$G$12:$J$1291,MATCH(CONCATENATE($H$5,$F$18,$B20),'[1]Scenario by Priority Template'!$F$12:$F$1291,0),MATCH(M$19,'[1]Scenario by Priority Template'!$G$3:$J$3,0))=0,0,INDEX('[1]Scenario by Priority Template'!$G$12:$J$1291,MATCH(CONCATENATE($H$5,$F$18,$B20),'[1]Scenario by Priority Template'!$F$12:$F$1291,0),MATCH(M$19,'[1]Scenario by Priority Template'!$G$3:$J$3,0)))</f>
        <v>15</v>
      </c>
    </row>
    <row r="21" spans="2:13" ht="15" thickBot="1" x14ac:dyDescent="0.4">
      <c r="B21" s="9" t="s">
        <v>17</v>
      </c>
      <c r="C21" s="10"/>
      <c r="D21" s="11"/>
      <c r="E21" s="20" t="s">
        <v>18</v>
      </c>
      <c r="F21" s="21"/>
      <c r="G21" s="12">
        <f>IF(
AND($B21="SPCR",INDEX('[1]Scenario by Priority Template'!$G$12:$J$1291,MATCH(CONCATENATE($H$5,$F$18,$B21),'[1]Scenario by Priority Template'!$F$12:$F$1291,0),MATCH(G$8,'[1]Scenario by Priority Template'!$G$3:$J$3,0))=0),
INDEX('[1]Scenario by Priority Template'!$K$12:$M$1291,MATCH(CONCATENATE($H$5,$F$18,$B21),'[1]Scenario by Priority Template'!$F$12:$F$1291,0),MATCH(G$8,'[1]Scenario by Priority Template'!$K$3:$M$3,0)),
IF(
INDEX('[1]Scenario by Priority Template'!$G$12:$J$1291,MATCH(CONCATENATE($H$5,$F$18,$B21),'[1]Scenario by Priority Template'!$F$12:$F$1291,0),MATCH(G$8,'[1]Scenario by Priority Template'!$G$3:$J$3,0))=0,0,
INDEX('[1]Scenario by Priority Template'!$G$12:$J$1291,MATCH(CONCATENATE($H$5,$F$18,$B21),'[1]Scenario by Priority Template'!$F$12:$F$1291,0),MATCH(G$8,'[1]Scenario by Priority Template'!$G$3:$J$3,0))+INDEX('[1]Scenario by Priority Template'!$K$12:$M$1291,MATCH(CONCATENATE($H$5,$F$18,$B21),'[1]Scenario by Priority Template'!$F$12:$F$1291,0),MATCH(G$8,'[1]Scenario by Priority Template'!$K$3:$M$3,0))))</f>
        <v>27.2</v>
      </c>
      <c r="H21" s="19">
        <f t="shared" si="3"/>
        <v>5.44</v>
      </c>
      <c r="I21" s="12">
        <f>IF(
AND($B21="SPCR",INDEX('[1]Scenario by Priority Template'!$G$12:$J$1291,MATCH(CONCATENATE($H$5,$F$18,$B21),'[1]Scenario by Priority Template'!$F$12:$F$1291,0),MATCH(I$8,'[1]Scenario by Priority Template'!$G$3:$J$3,0))=0),
INDEX('[1]Scenario by Priority Template'!$K$12:$M$1291,MATCH(CONCATENATE($H$5,$F$18,$B21),'[1]Scenario by Priority Template'!$F$12:$F$1291,0),MATCH(I$8,'[1]Scenario by Priority Template'!$K$3:$M$3,0)),
IF(
INDEX('[1]Scenario by Priority Template'!$G$12:$J$1291,MATCH(CONCATENATE($H$5,$F$18,$B21),'[1]Scenario by Priority Template'!$F$12:$F$1291,0),MATCH(I$8,'[1]Scenario by Priority Template'!$G$3:$J$3,0))=0,0,
INDEX('[1]Scenario by Priority Template'!$G$12:$J$1291,MATCH(CONCATENATE($H$5,$F$18,$B21),'[1]Scenario by Priority Template'!$F$12:$F$1291,0),MATCH(I$8,'[1]Scenario by Priority Template'!$G$3:$J$3,0))+INDEX('[1]Scenario by Priority Template'!$K$12:$M$1291,MATCH(CONCATENATE($H$5,$F$18,$B21),'[1]Scenario by Priority Template'!$F$12:$F$1291,0),MATCH(I$8,'[1]Scenario by Priority Template'!$K$3:$M$3,0))))</f>
        <v>25.5</v>
      </c>
      <c r="J21" s="19">
        <f t="shared" si="4"/>
        <v>5.1000000000000005</v>
      </c>
      <c r="K21" s="12">
        <f>IF(
AND($B21="SPCR",INDEX('[1]Scenario by Priority Template'!$G$12:$J$1291,MATCH(CONCATENATE($H$5,$F$18,$B21),'[1]Scenario by Priority Template'!$F$12:$F$1291,0),MATCH(K$8,'[1]Scenario by Priority Template'!$G$3:$J$3,0))=0),
INDEX('[1]Scenario by Priority Template'!$K$12:$M$1291,MATCH(CONCATENATE($H$5,$F$18,$B21),'[1]Scenario by Priority Template'!$F$12:$F$1291,0),MATCH(K$8,'[1]Scenario by Priority Template'!$K$3:$M$3,0)),
IF(
INDEX('[1]Scenario by Priority Template'!$G$12:$J$1291,MATCH(CONCATENATE($H$5,$F$18,$B21),'[1]Scenario by Priority Template'!$F$12:$F$1291,0),MATCH(K$8,'[1]Scenario by Priority Template'!$G$3:$J$3,0))=0,0,
INDEX('[1]Scenario by Priority Template'!$G$12:$J$1291,MATCH(CONCATENATE($H$5,$F$18,$B21),'[1]Scenario by Priority Template'!$F$12:$F$1291,0),MATCH(K$8,'[1]Scenario by Priority Template'!$G$3:$J$3,0))+INDEX('[1]Scenario by Priority Template'!$K$12:$M$1291,MATCH(CONCATENATE($H$5,$F$18,$B21),'[1]Scenario by Priority Template'!$F$12:$F$1291,0),MATCH(K$8,'[1]Scenario by Priority Template'!$K$3:$M$3,0))))</f>
        <v>25.5</v>
      </c>
      <c r="L21" s="19">
        <f t="shared" si="5"/>
        <v>5.1000000000000005</v>
      </c>
      <c r="M21" s="12">
        <f>IF(INDEX('[1]Scenario by Priority Template'!$G$12:$J$1291,MATCH(CONCATENATE($H$5,$F$18,$B21),'[1]Scenario by Priority Template'!$F$12:$F$1291,0),MATCH(M$19,'[1]Scenario by Priority Template'!$G$3:$J$3,0))=0,0,INDEX('[1]Scenario by Priority Template'!$G$12:$J$1291,MATCH(CONCATENATE($H$5,$F$18,$B21),'[1]Scenario by Priority Template'!$F$12:$F$1291,0),MATCH(M$19,'[1]Scenario by Priority Template'!$G$3:$J$3,0)))</f>
        <v>10.63</v>
      </c>
    </row>
    <row r="22" spans="2:13" ht="15" thickBot="1" x14ac:dyDescent="0.4">
      <c r="B22" s="9" t="s">
        <v>19</v>
      </c>
      <c r="C22" s="10"/>
      <c r="D22" s="11"/>
      <c r="E22" s="20" t="s">
        <v>20</v>
      </c>
      <c r="F22" s="21"/>
      <c r="G22" s="12">
        <f>IF(
AND($B22="SPCR",INDEX('[1]Scenario by Priority Template'!$G$12:$J$1291,MATCH(CONCATENATE($H$5,$F$18,$B22),'[1]Scenario by Priority Template'!$F$12:$F$1291,0),MATCH(G$8,'[1]Scenario by Priority Template'!$G$3:$J$3,0))=0),
INDEX('[1]Scenario by Priority Template'!$K$12:$M$1291,MATCH(CONCATENATE($H$5,$F$18,$B22),'[1]Scenario by Priority Template'!$F$12:$F$1291,0),MATCH(G$8,'[1]Scenario by Priority Template'!$K$3:$M$3,0)),
IF(
INDEX('[1]Scenario by Priority Template'!$G$12:$J$1291,MATCH(CONCATENATE($H$5,$F$18,$B22),'[1]Scenario by Priority Template'!$F$12:$F$1291,0),MATCH(G$8,'[1]Scenario by Priority Template'!$G$3:$J$3,0))=0,0,
INDEX('[1]Scenario by Priority Template'!$G$12:$J$1291,MATCH(CONCATENATE($H$5,$F$18,$B22),'[1]Scenario by Priority Template'!$F$12:$F$1291,0),MATCH(G$8,'[1]Scenario by Priority Template'!$G$3:$J$3,0))+INDEX('[1]Scenario by Priority Template'!$K$12:$M$1291,MATCH(CONCATENATE($H$5,$F$18,$B22),'[1]Scenario by Priority Template'!$F$12:$F$1291,0),MATCH(G$8,'[1]Scenario by Priority Template'!$K$3:$M$3,0))))</f>
        <v>25.5</v>
      </c>
      <c r="H22" s="19">
        <f t="shared" si="3"/>
        <v>5.1000000000000005</v>
      </c>
      <c r="I22" s="12">
        <f>IF(
AND($B22="SPCR",INDEX('[1]Scenario by Priority Template'!$G$12:$J$1291,MATCH(CONCATENATE($H$5,$F$18,$B22),'[1]Scenario by Priority Template'!$F$12:$F$1291,0),MATCH(I$8,'[1]Scenario by Priority Template'!$G$3:$J$3,0))=0),
INDEX('[1]Scenario by Priority Template'!$K$12:$M$1291,MATCH(CONCATENATE($H$5,$F$18,$B22),'[1]Scenario by Priority Template'!$F$12:$F$1291,0),MATCH(I$8,'[1]Scenario by Priority Template'!$K$3:$M$3,0)),
IF(
INDEX('[1]Scenario by Priority Template'!$G$12:$J$1291,MATCH(CONCATENATE($H$5,$F$18,$B22),'[1]Scenario by Priority Template'!$F$12:$F$1291,0),MATCH(I$8,'[1]Scenario by Priority Template'!$G$3:$J$3,0))=0,0,
INDEX('[1]Scenario by Priority Template'!$G$12:$J$1291,MATCH(CONCATENATE($H$5,$F$18,$B22),'[1]Scenario by Priority Template'!$F$12:$F$1291,0),MATCH(I$8,'[1]Scenario by Priority Template'!$G$3:$J$3,0))+INDEX('[1]Scenario by Priority Template'!$K$12:$M$1291,MATCH(CONCATENATE($H$5,$F$18,$B22),'[1]Scenario by Priority Template'!$F$12:$F$1291,0),MATCH(I$8,'[1]Scenario by Priority Template'!$K$3:$M$3,0))))</f>
        <v>19</v>
      </c>
      <c r="J22" s="19">
        <f t="shared" si="4"/>
        <v>3.8000000000000003</v>
      </c>
      <c r="K22" s="12">
        <f>IF(
AND($B22="SPCR",INDEX('[1]Scenario by Priority Template'!$G$12:$J$1291,MATCH(CONCATENATE($H$5,$F$18,$B22),'[1]Scenario by Priority Template'!$F$12:$F$1291,0),MATCH(K$8,'[1]Scenario by Priority Template'!$G$3:$J$3,0))=0),
INDEX('[1]Scenario by Priority Template'!$K$12:$M$1291,MATCH(CONCATENATE($H$5,$F$18,$B22),'[1]Scenario by Priority Template'!$F$12:$F$1291,0),MATCH(K$8,'[1]Scenario by Priority Template'!$K$3:$M$3,0)),
IF(
INDEX('[1]Scenario by Priority Template'!$G$12:$J$1291,MATCH(CONCATENATE($H$5,$F$18,$B22),'[1]Scenario by Priority Template'!$F$12:$F$1291,0),MATCH(K$8,'[1]Scenario by Priority Template'!$G$3:$J$3,0))=0,0,
INDEX('[1]Scenario by Priority Template'!$G$12:$J$1291,MATCH(CONCATENATE($H$5,$F$18,$B22),'[1]Scenario by Priority Template'!$F$12:$F$1291,0),MATCH(K$8,'[1]Scenario by Priority Template'!$G$3:$J$3,0))+INDEX('[1]Scenario by Priority Template'!$K$12:$M$1291,MATCH(CONCATENATE($H$5,$F$18,$B22),'[1]Scenario by Priority Template'!$F$12:$F$1291,0),MATCH(K$8,'[1]Scenario by Priority Template'!$K$3:$M$3,0))))</f>
        <v>19</v>
      </c>
      <c r="L22" s="19">
        <f t="shared" si="5"/>
        <v>3.8000000000000003</v>
      </c>
      <c r="M22" s="12">
        <f>IF(INDEX('[1]Scenario by Priority Template'!$G$12:$J$1291,MATCH(CONCATENATE($H$5,$F$18,$B22),'[1]Scenario by Priority Template'!$F$12:$F$1291,0),MATCH(M$19,'[1]Scenario by Priority Template'!$G$3:$J$3,0))=0,0,INDEX('[1]Scenario by Priority Template'!$G$12:$J$1291,MATCH(CONCATENATE($H$5,$F$18,$B22),'[1]Scenario by Priority Template'!$F$12:$F$1291,0),MATCH(M$19,'[1]Scenario by Priority Template'!$G$3:$J$3,0)))</f>
        <v>9.5</v>
      </c>
    </row>
    <row r="23" spans="2:13" ht="15" thickBot="1" x14ac:dyDescent="0.4">
      <c r="B23" s="9" t="s">
        <v>21</v>
      </c>
      <c r="C23" s="10"/>
      <c r="D23" s="11"/>
      <c r="E23" s="20" t="s">
        <v>22</v>
      </c>
      <c r="F23" s="21"/>
      <c r="G23" s="12">
        <f>IF(
AND($B23="SPCR",INDEX('[1]Scenario by Priority Template'!$G$12:$J$1291,MATCH(CONCATENATE($H$5,$F$18,$B23),'[1]Scenario by Priority Template'!$F$12:$F$1291,0),MATCH(G$8,'[1]Scenario by Priority Template'!$G$3:$J$3,0))=0),
INDEX('[1]Scenario by Priority Template'!$K$12:$M$1291,MATCH(CONCATENATE($H$5,$F$18,$B23),'[1]Scenario by Priority Template'!$F$12:$F$1291,0),MATCH(G$8,'[1]Scenario by Priority Template'!$K$3:$M$3,0)),
IF(
INDEX('[1]Scenario by Priority Template'!$G$12:$J$1291,MATCH(CONCATENATE($H$5,$F$18,$B23),'[1]Scenario by Priority Template'!$F$12:$F$1291,0),MATCH(G$8,'[1]Scenario by Priority Template'!$G$3:$J$3,0))=0,0,
INDEX('[1]Scenario by Priority Template'!$G$12:$J$1291,MATCH(CONCATENATE($H$5,$F$18,$B23),'[1]Scenario by Priority Template'!$F$12:$F$1291,0),MATCH(G$8,'[1]Scenario by Priority Template'!$G$3:$J$3,0))+INDEX('[1]Scenario by Priority Template'!$K$12:$M$1291,MATCH(CONCATENATE($H$5,$F$18,$B23),'[1]Scenario by Priority Template'!$F$12:$F$1291,0),MATCH(G$8,'[1]Scenario by Priority Template'!$K$3:$M$3,0))))</f>
        <v>21</v>
      </c>
      <c r="H23" s="19">
        <f t="shared" si="3"/>
        <v>4.2</v>
      </c>
      <c r="I23" s="12">
        <f>IF(
AND($B23="SPCR",INDEX('[1]Scenario by Priority Template'!$G$12:$J$1291,MATCH(CONCATENATE($H$5,$F$18,$B23),'[1]Scenario by Priority Template'!$F$12:$F$1291,0),MATCH(I$8,'[1]Scenario by Priority Template'!$G$3:$J$3,0))=0),
INDEX('[1]Scenario by Priority Template'!$K$12:$M$1291,MATCH(CONCATENATE($H$5,$F$18,$B23),'[1]Scenario by Priority Template'!$F$12:$F$1291,0),MATCH(I$8,'[1]Scenario by Priority Template'!$K$3:$M$3,0)),
IF(
INDEX('[1]Scenario by Priority Template'!$G$12:$J$1291,MATCH(CONCATENATE($H$5,$F$18,$B23),'[1]Scenario by Priority Template'!$F$12:$F$1291,0),MATCH(I$8,'[1]Scenario by Priority Template'!$G$3:$J$3,0))=0,0,
INDEX('[1]Scenario by Priority Template'!$G$12:$J$1291,MATCH(CONCATENATE($H$5,$F$18,$B23),'[1]Scenario by Priority Template'!$F$12:$F$1291,0),MATCH(I$8,'[1]Scenario by Priority Template'!$G$3:$J$3,0))+INDEX('[1]Scenario by Priority Template'!$K$12:$M$1291,MATCH(CONCATENATE($H$5,$F$18,$B23),'[1]Scenario by Priority Template'!$F$12:$F$1291,0),MATCH(I$8,'[1]Scenario by Priority Template'!$K$3:$M$3,0))))</f>
        <v>19</v>
      </c>
      <c r="J23" s="19">
        <f t="shared" si="4"/>
        <v>3.8000000000000003</v>
      </c>
      <c r="K23" s="12">
        <f>IF(
AND($B23="SPCR",INDEX('[1]Scenario by Priority Template'!$G$12:$J$1291,MATCH(CONCATENATE($H$5,$F$18,$B23),'[1]Scenario by Priority Template'!$F$12:$F$1291,0),MATCH(K$8,'[1]Scenario by Priority Template'!$G$3:$J$3,0))=0),
INDEX('[1]Scenario by Priority Template'!$K$12:$M$1291,MATCH(CONCATENATE($H$5,$F$18,$B23),'[1]Scenario by Priority Template'!$F$12:$F$1291,0),MATCH(K$8,'[1]Scenario by Priority Template'!$K$3:$M$3,0)),
IF(
INDEX('[1]Scenario by Priority Template'!$G$12:$J$1291,MATCH(CONCATENATE($H$5,$F$18,$B23),'[1]Scenario by Priority Template'!$F$12:$F$1291,0),MATCH(K$8,'[1]Scenario by Priority Template'!$G$3:$J$3,0))=0,0,
INDEX('[1]Scenario by Priority Template'!$G$12:$J$1291,MATCH(CONCATENATE($H$5,$F$18,$B23),'[1]Scenario by Priority Template'!$F$12:$F$1291,0),MATCH(K$8,'[1]Scenario by Priority Template'!$G$3:$J$3,0))+INDEX('[1]Scenario by Priority Template'!$K$12:$M$1291,MATCH(CONCATENATE($H$5,$F$18,$B23),'[1]Scenario by Priority Template'!$F$12:$F$1291,0),MATCH(K$8,'[1]Scenario by Priority Template'!$K$3:$M$3,0))))</f>
        <v>19</v>
      </c>
      <c r="L23" s="19">
        <f t="shared" si="5"/>
        <v>3.8000000000000003</v>
      </c>
      <c r="M23" s="12">
        <f>IF(INDEX('[1]Scenario by Priority Template'!$G$12:$J$1291,MATCH(CONCATENATE($H$5,$F$18,$B23),'[1]Scenario by Priority Template'!$F$12:$F$1291,0),MATCH(M$19,'[1]Scenario by Priority Template'!$G$3:$J$3,0))=0,0,INDEX('[1]Scenario by Priority Template'!$G$12:$J$1291,MATCH(CONCATENATE($H$5,$F$18,$B23),'[1]Scenario by Priority Template'!$F$12:$F$1291,0),MATCH(M$19,'[1]Scenario by Priority Template'!$G$3:$J$3,0)))</f>
        <v>9.5</v>
      </c>
    </row>
    <row r="24" spans="2:13" ht="15" thickBot="1" x14ac:dyDescent="0.4">
      <c r="B24" s="9" t="s">
        <v>23</v>
      </c>
      <c r="C24" s="10"/>
      <c r="D24" s="11"/>
      <c r="E24" s="20" t="s">
        <v>24</v>
      </c>
      <c r="F24" s="21"/>
      <c r="G24" s="12">
        <f>IF(
AND($B24="SPCR",INDEX('[1]Scenario by Priority Template'!$G$12:$J$1291,MATCH(CONCATENATE($H$5,$F$18,$B24),'[1]Scenario by Priority Template'!$F$12:$F$1291,0),MATCH(G$8,'[1]Scenario by Priority Template'!$G$3:$J$3,0))=0),
INDEX('[1]Scenario by Priority Template'!$K$12:$M$1291,MATCH(CONCATENATE($H$5,$F$18,$B24),'[1]Scenario by Priority Template'!$F$12:$F$1291,0),MATCH(G$8,'[1]Scenario by Priority Template'!$K$3:$M$3,0)),
IF(
INDEX('[1]Scenario by Priority Template'!$G$12:$J$1291,MATCH(CONCATENATE($H$5,$F$18,$B24),'[1]Scenario by Priority Template'!$F$12:$F$1291,0),MATCH(G$8,'[1]Scenario by Priority Template'!$G$3:$J$3,0))=0,0,
INDEX('[1]Scenario by Priority Template'!$G$12:$J$1291,MATCH(CONCATENATE($H$5,$F$18,$B24),'[1]Scenario by Priority Template'!$F$12:$F$1291,0),MATCH(G$8,'[1]Scenario by Priority Template'!$G$3:$J$3,0))+INDEX('[1]Scenario by Priority Template'!$K$12:$M$1291,MATCH(CONCATENATE($H$5,$F$18,$B24),'[1]Scenario by Priority Template'!$F$12:$F$1291,0),MATCH(G$8,'[1]Scenario by Priority Template'!$K$3:$M$3,0))))</f>
        <v>19.049999999999997</v>
      </c>
      <c r="H24" s="19">
        <f t="shared" si="3"/>
        <v>3.8099999999999996</v>
      </c>
      <c r="I24" s="12">
        <f>IF(
AND($B24="SPCR",INDEX('[1]Scenario by Priority Template'!$G$12:$J$1291,MATCH(CONCATENATE($H$5,$F$18,$B24),'[1]Scenario by Priority Template'!$F$12:$F$1291,0),MATCH(I$8,'[1]Scenario by Priority Template'!$G$3:$J$3,0))=0),
INDEX('[1]Scenario by Priority Template'!$K$12:$M$1291,MATCH(CONCATENATE($H$5,$F$18,$B24),'[1]Scenario by Priority Template'!$F$12:$F$1291,0),MATCH(I$8,'[1]Scenario by Priority Template'!$K$3:$M$3,0)),
IF(
INDEX('[1]Scenario by Priority Template'!$G$12:$J$1291,MATCH(CONCATENATE($H$5,$F$18,$B24),'[1]Scenario by Priority Template'!$F$12:$F$1291,0),MATCH(I$8,'[1]Scenario by Priority Template'!$G$3:$J$3,0))=0,0,
INDEX('[1]Scenario by Priority Template'!$G$12:$J$1291,MATCH(CONCATENATE($H$5,$F$18,$B24),'[1]Scenario by Priority Template'!$F$12:$F$1291,0),MATCH(I$8,'[1]Scenario by Priority Template'!$G$3:$J$3,0))+INDEX('[1]Scenario by Priority Template'!$K$12:$M$1291,MATCH(CONCATENATE($H$5,$F$18,$B24),'[1]Scenario by Priority Template'!$F$12:$F$1291,0),MATCH(I$8,'[1]Scenario by Priority Template'!$K$3:$M$3,0))))</f>
        <v>19</v>
      </c>
      <c r="J24" s="19">
        <f t="shared" si="4"/>
        <v>3.8000000000000003</v>
      </c>
      <c r="K24" s="12">
        <f>IF(
AND($B24="SPCR",INDEX('[1]Scenario by Priority Template'!$G$12:$J$1291,MATCH(CONCATENATE($H$5,$F$18,$B24),'[1]Scenario by Priority Template'!$F$12:$F$1291,0),MATCH(K$8,'[1]Scenario by Priority Template'!$G$3:$J$3,0))=0),
INDEX('[1]Scenario by Priority Template'!$K$12:$M$1291,MATCH(CONCATENATE($H$5,$F$18,$B24),'[1]Scenario by Priority Template'!$F$12:$F$1291,0),MATCH(K$8,'[1]Scenario by Priority Template'!$K$3:$M$3,0)),
IF(
INDEX('[1]Scenario by Priority Template'!$G$12:$J$1291,MATCH(CONCATENATE($H$5,$F$18,$B24),'[1]Scenario by Priority Template'!$F$12:$F$1291,0),MATCH(K$8,'[1]Scenario by Priority Template'!$G$3:$J$3,0))=0,0,
INDEX('[1]Scenario by Priority Template'!$G$12:$J$1291,MATCH(CONCATENATE($H$5,$F$18,$B24),'[1]Scenario by Priority Template'!$F$12:$F$1291,0),MATCH(K$8,'[1]Scenario by Priority Template'!$G$3:$J$3,0))+INDEX('[1]Scenario by Priority Template'!$K$12:$M$1291,MATCH(CONCATENATE($H$5,$F$18,$B24),'[1]Scenario by Priority Template'!$F$12:$F$1291,0),MATCH(K$8,'[1]Scenario by Priority Template'!$K$3:$M$3,0))))</f>
        <v>19</v>
      </c>
      <c r="L24" s="19">
        <f t="shared" si="5"/>
        <v>3.8000000000000003</v>
      </c>
      <c r="M24" s="12">
        <f>IF(INDEX('[1]Scenario by Priority Template'!$G$12:$J$1291,MATCH(CONCATENATE($H$5,$F$18,$B24),'[1]Scenario by Priority Template'!$F$12:$F$1291,0),MATCH(M$19,'[1]Scenario by Priority Template'!$G$3:$J$3,0))=0,0,INDEX('[1]Scenario by Priority Template'!$G$12:$J$1291,MATCH(CONCATENATE($H$5,$F$18,$B24),'[1]Scenario by Priority Template'!$F$12:$F$1291,0),MATCH(M$19,'[1]Scenario by Priority Template'!$G$3:$J$3,0)))</f>
        <v>9.5</v>
      </c>
    </row>
    <row r="25" spans="2:13" ht="15" thickBot="1" x14ac:dyDescent="0.4">
      <c r="B25" s="9" t="s">
        <v>25</v>
      </c>
      <c r="C25" s="10"/>
      <c r="D25" s="11"/>
      <c r="E25" s="20" t="s">
        <v>26</v>
      </c>
      <c r="F25" s="21"/>
      <c r="G25" s="12">
        <f>IF(
AND($B25="SPCR",INDEX('[1]Scenario by Priority Template'!$G$12:$J$1291,MATCH(CONCATENATE($H$5,$F$18,$B25),'[1]Scenario by Priority Template'!$F$12:$F$1291,0),MATCH(G$8,'[1]Scenario by Priority Template'!$G$3:$J$3,0))=0),
INDEX('[1]Scenario by Priority Template'!$K$12:$M$1291,MATCH(CONCATENATE($H$5,$F$18,$B25),'[1]Scenario by Priority Template'!$F$12:$F$1291,0),MATCH(G$8,'[1]Scenario by Priority Template'!$K$3:$M$3,0)),
IF(
INDEX('[1]Scenario by Priority Template'!$G$12:$J$1291,MATCH(CONCATENATE($H$5,$F$18,$B25),'[1]Scenario by Priority Template'!$F$12:$F$1291,0),MATCH(G$8,'[1]Scenario by Priority Template'!$G$3:$J$3,0))=0,0,
INDEX('[1]Scenario by Priority Template'!$G$12:$J$1291,MATCH(CONCATENATE($H$5,$F$18,$B25),'[1]Scenario by Priority Template'!$F$12:$F$1291,0),MATCH(G$8,'[1]Scenario by Priority Template'!$G$3:$J$3,0))+INDEX('[1]Scenario by Priority Template'!$K$12:$M$1291,MATCH(CONCATENATE($H$5,$F$18,$B25),'[1]Scenario by Priority Template'!$F$12:$F$1291,0),MATCH(G$8,'[1]Scenario by Priority Template'!$K$3:$M$3,0))))</f>
        <v>19</v>
      </c>
      <c r="H25" s="19">
        <f t="shared" si="3"/>
        <v>3.8000000000000003</v>
      </c>
      <c r="I25" s="12">
        <f>IF(
AND($B25="SPCR",INDEX('[1]Scenario by Priority Template'!$G$12:$J$1291,MATCH(CONCATENATE($H$5,$F$18,$B25),'[1]Scenario by Priority Template'!$F$12:$F$1291,0),MATCH(I$8,'[1]Scenario by Priority Template'!$G$3:$J$3,0))=0),
INDEX('[1]Scenario by Priority Template'!$K$12:$M$1291,MATCH(CONCATENATE($H$5,$F$18,$B25),'[1]Scenario by Priority Template'!$F$12:$F$1291,0),MATCH(I$8,'[1]Scenario by Priority Template'!$K$3:$M$3,0)),
IF(
INDEX('[1]Scenario by Priority Template'!$G$12:$J$1291,MATCH(CONCATENATE($H$5,$F$18,$B25),'[1]Scenario by Priority Template'!$F$12:$F$1291,0),MATCH(I$8,'[1]Scenario by Priority Template'!$G$3:$J$3,0))=0,0,
INDEX('[1]Scenario by Priority Template'!$G$12:$J$1291,MATCH(CONCATENATE($H$5,$F$18,$B25),'[1]Scenario by Priority Template'!$F$12:$F$1291,0),MATCH(I$8,'[1]Scenario by Priority Template'!$G$3:$J$3,0))+INDEX('[1]Scenario by Priority Template'!$K$12:$M$1291,MATCH(CONCATENATE($H$5,$F$18,$B25),'[1]Scenario by Priority Template'!$F$12:$F$1291,0),MATCH(I$8,'[1]Scenario by Priority Template'!$K$3:$M$3,0))))</f>
        <v>19</v>
      </c>
      <c r="J25" s="19">
        <f t="shared" si="4"/>
        <v>3.8000000000000003</v>
      </c>
      <c r="K25" s="12">
        <f>IF(
AND($B25="SPCR",INDEX('[1]Scenario by Priority Template'!$G$12:$J$1291,MATCH(CONCATENATE($H$5,$F$18,$B25),'[1]Scenario by Priority Template'!$F$12:$F$1291,0),MATCH(K$8,'[1]Scenario by Priority Template'!$G$3:$J$3,0))=0),
INDEX('[1]Scenario by Priority Template'!$K$12:$M$1291,MATCH(CONCATENATE($H$5,$F$18,$B25),'[1]Scenario by Priority Template'!$F$12:$F$1291,0),MATCH(K$8,'[1]Scenario by Priority Template'!$K$3:$M$3,0)),
IF(
INDEX('[1]Scenario by Priority Template'!$G$12:$J$1291,MATCH(CONCATENATE($H$5,$F$18,$B25),'[1]Scenario by Priority Template'!$F$12:$F$1291,0),MATCH(K$8,'[1]Scenario by Priority Template'!$G$3:$J$3,0))=0,0,
INDEX('[1]Scenario by Priority Template'!$G$12:$J$1291,MATCH(CONCATENATE($H$5,$F$18,$B25),'[1]Scenario by Priority Template'!$F$12:$F$1291,0),MATCH(K$8,'[1]Scenario by Priority Template'!$G$3:$J$3,0))+INDEX('[1]Scenario by Priority Template'!$K$12:$M$1291,MATCH(CONCATENATE($H$5,$F$18,$B25),'[1]Scenario by Priority Template'!$F$12:$F$1291,0),MATCH(K$8,'[1]Scenario by Priority Template'!$K$3:$M$3,0))))</f>
        <v>19</v>
      </c>
      <c r="L25" s="19">
        <f t="shared" si="5"/>
        <v>3.8000000000000003</v>
      </c>
      <c r="M25" s="12">
        <f>IF(INDEX('[1]Scenario by Priority Template'!$G$12:$J$1291,MATCH(CONCATENATE($H$5,$F$18,$B25),'[1]Scenario by Priority Template'!$F$12:$F$1291,0),MATCH(M$19,'[1]Scenario by Priority Template'!$G$3:$J$3,0))=0,0,INDEX('[1]Scenario by Priority Template'!$G$12:$J$1291,MATCH(CONCATENATE($H$5,$F$18,$B25),'[1]Scenario by Priority Template'!$F$12:$F$1291,0),MATCH(M$19,'[1]Scenario by Priority Template'!$G$3:$J$3,0)))</f>
        <v>9.5</v>
      </c>
    </row>
    <row r="26" spans="2:13" ht="15" thickBot="1" x14ac:dyDescent="0.4">
      <c r="B26" s="9" t="s">
        <v>27</v>
      </c>
      <c r="C26" s="10"/>
      <c r="D26" s="11"/>
      <c r="E26" s="20" t="s">
        <v>28</v>
      </c>
      <c r="F26" s="21"/>
      <c r="G26" s="12">
        <f>IF(
AND($B26="SPCR",INDEX('[1]Scenario by Priority Template'!$G$12:$J$1291,MATCH(CONCATENATE($H$5,$F$18,$B26),'[1]Scenario by Priority Template'!$F$12:$F$1291,0),MATCH(G$8,'[1]Scenario by Priority Template'!$G$3:$J$3,0))=0),
INDEX('[1]Scenario by Priority Template'!$K$12:$M$1291,MATCH(CONCATENATE($H$5,$F$18,$B26),'[1]Scenario by Priority Template'!$F$12:$F$1291,0),MATCH(G$8,'[1]Scenario by Priority Template'!$K$3:$M$3,0)),
IF(
INDEX('[1]Scenario by Priority Template'!$G$12:$J$1291,MATCH(CONCATENATE($H$5,$F$18,$B26),'[1]Scenario by Priority Template'!$F$12:$F$1291,0),MATCH(G$8,'[1]Scenario by Priority Template'!$G$3:$J$3,0))=0,0,
INDEX('[1]Scenario by Priority Template'!$G$12:$J$1291,MATCH(CONCATENATE($H$5,$F$18,$B26),'[1]Scenario by Priority Template'!$F$12:$F$1291,0),MATCH(G$8,'[1]Scenario by Priority Template'!$G$3:$J$3,0))+INDEX('[1]Scenario by Priority Template'!$K$12:$M$1291,MATCH(CONCATENATE($H$5,$F$18,$B26),'[1]Scenario by Priority Template'!$F$12:$F$1291,0),MATCH(G$8,'[1]Scenario by Priority Template'!$K$3:$M$3,0))))</f>
        <v>13.5</v>
      </c>
      <c r="H26" s="19">
        <f t="shared" si="3"/>
        <v>2.7</v>
      </c>
      <c r="I26" s="12">
        <f>IF(
AND($B26="SPCR",INDEX('[1]Scenario by Priority Template'!$G$12:$J$1291,MATCH(CONCATENATE($H$5,$F$18,$B26),'[1]Scenario by Priority Template'!$F$12:$F$1291,0),MATCH(I$8,'[1]Scenario by Priority Template'!$G$3:$J$3,0))=0),
INDEX('[1]Scenario by Priority Template'!$K$12:$M$1291,MATCH(CONCATENATE($H$5,$F$18,$B26),'[1]Scenario by Priority Template'!$F$12:$F$1291,0),MATCH(I$8,'[1]Scenario by Priority Template'!$K$3:$M$3,0)),
IF(
INDEX('[1]Scenario by Priority Template'!$G$12:$J$1291,MATCH(CONCATENATE($H$5,$F$18,$B26),'[1]Scenario by Priority Template'!$F$12:$F$1291,0),MATCH(I$8,'[1]Scenario by Priority Template'!$G$3:$J$3,0))=0,0,
INDEX('[1]Scenario by Priority Template'!$G$12:$J$1291,MATCH(CONCATENATE($H$5,$F$18,$B26),'[1]Scenario by Priority Template'!$F$12:$F$1291,0),MATCH(I$8,'[1]Scenario by Priority Template'!$G$3:$J$3,0))+INDEX('[1]Scenario by Priority Template'!$K$12:$M$1291,MATCH(CONCATENATE($H$5,$F$18,$B26),'[1]Scenario by Priority Template'!$F$12:$F$1291,0),MATCH(I$8,'[1]Scenario by Priority Template'!$K$3:$M$3,0))))</f>
        <v>13.5</v>
      </c>
      <c r="J26" s="19">
        <f t="shared" si="4"/>
        <v>2.7</v>
      </c>
      <c r="K26" s="12">
        <f>IF(
AND($B26="SPCR",INDEX('[1]Scenario by Priority Template'!$G$12:$J$1291,MATCH(CONCATENATE($H$5,$F$18,$B26),'[1]Scenario by Priority Template'!$F$12:$F$1291,0),MATCH(K$8,'[1]Scenario by Priority Template'!$G$3:$J$3,0))=0),
INDEX('[1]Scenario by Priority Template'!$K$12:$M$1291,MATCH(CONCATENATE($H$5,$F$18,$B26),'[1]Scenario by Priority Template'!$F$12:$F$1291,0),MATCH(K$8,'[1]Scenario by Priority Template'!$K$3:$M$3,0)),
IF(
INDEX('[1]Scenario by Priority Template'!$G$12:$J$1291,MATCH(CONCATENATE($H$5,$F$18,$B26),'[1]Scenario by Priority Template'!$F$12:$F$1291,0),MATCH(K$8,'[1]Scenario by Priority Template'!$G$3:$J$3,0))=0,0,
INDEX('[1]Scenario by Priority Template'!$G$12:$J$1291,MATCH(CONCATENATE($H$5,$F$18,$B26),'[1]Scenario by Priority Template'!$F$12:$F$1291,0),MATCH(K$8,'[1]Scenario by Priority Template'!$G$3:$J$3,0))+INDEX('[1]Scenario by Priority Template'!$K$12:$M$1291,MATCH(CONCATENATE($H$5,$F$18,$B26),'[1]Scenario by Priority Template'!$F$12:$F$1291,0),MATCH(K$8,'[1]Scenario by Priority Template'!$K$3:$M$3,0))))</f>
        <v>13.5</v>
      </c>
      <c r="L26" s="19">
        <f t="shared" si="5"/>
        <v>2.7</v>
      </c>
      <c r="M26" s="12">
        <f>IF(INDEX('[1]Scenario by Priority Template'!$G$12:$J$1291,MATCH(CONCATENATE($H$5,$F$18,$B26),'[1]Scenario by Priority Template'!$F$12:$F$1291,0),MATCH(M$19,'[1]Scenario by Priority Template'!$G$3:$J$3,0))=0,0,INDEX('[1]Scenario by Priority Template'!$G$12:$J$1291,MATCH(CONCATENATE($H$5,$F$18,$B26),'[1]Scenario by Priority Template'!$F$12:$F$1291,0),MATCH(M$19,'[1]Scenario by Priority Template'!$G$3:$J$3,0)))</f>
        <v>6.75</v>
      </c>
    </row>
    <row r="27" spans="2:13" ht="15" thickBot="1" x14ac:dyDescent="0.4">
      <c r="B27" s="9" t="s">
        <v>29</v>
      </c>
      <c r="C27" s="10"/>
      <c r="D27" s="11"/>
      <c r="E27" s="20" t="s">
        <v>30</v>
      </c>
      <c r="F27" s="21"/>
      <c r="G27" s="12">
        <f>IF(
AND($B27="SPCR",INDEX('[1]Scenario by Priority Template'!$G$12:$J$1291,MATCH(CONCATENATE($H$5,$F$18,$B27),'[1]Scenario by Priority Template'!$F$12:$F$1291,0),MATCH(G$8,'[1]Scenario by Priority Template'!$G$3:$J$3,0))=0),
INDEX('[1]Scenario by Priority Template'!$K$12:$M$1291,MATCH(CONCATENATE($H$5,$F$18,$B27),'[1]Scenario by Priority Template'!$F$12:$F$1291,0),MATCH(G$8,'[1]Scenario by Priority Template'!$K$3:$M$3,0)),
IF(
INDEX('[1]Scenario by Priority Template'!$G$12:$J$1291,MATCH(CONCATENATE($H$5,$F$18,$B27),'[1]Scenario by Priority Template'!$F$12:$F$1291,0),MATCH(G$8,'[1]Scenario by Priority Template'!$G$3:$J$3,0))=0,0,
INDEX('[1]Scenario by Priority Template'!$G$12:$J$1291,MATCH(CONCATENATE($H$5,$F$18,$B27),'[1]Scenario by Priority Template'!$F$12:$F$1291,0),MATCH(G$8,'[1]Scenario by Priority Template'!$G$3:$J$3,0))+INDEX('[1]Scenario by Priority Template'!$K$12:$M$1291,MATCH(CONCATENATE($H$5,$F$18,$B27),'[1]Scenario by Priority Template'!$F$12:$F$1291,0),MATCH(G$8,'[1]Scenario by Priority Template'!$K$3:$M$3,0))))</f>
        <v>39</v>
      </c>
      <c r="H27" s="19">
        <f t="shared" si="3"/>
        <v>7.8000000000000007</v>
      </c>
      <c r="I27" s="12">
        <f>IF(
AND($B27="SPCR",INDEX('[1]Scenario by Priority Template'!$G$12:$J$1291,MATCH(CONCATENATE($H$5,$F$18,$B27),'[1]Scenario by Priority Template'!$F$12:$F$1291,0),MATCH(I$8,'[1]Scenario by Priority Template'!$G$3:$J$3,0))=0),
INDEX('[1]Scenario by Priority Template'!$K$12:$M$1291,MATCH(CONCATENATE($H$5,$F$18,$B27),'[1]Scenario by Priority Template'!$F$12:$F$1291,0),MATCH(I$8,'[1]Scenario by Priority Template'!$K$3:$M$3,0)),
IF(
INDEX('[1]Scenario by Priority Template'!$G$12:$J$1291,MATCH(CONCATENATE($H$5,$F$18,$B27),'[1]Scenario by Priority Template'!$F$12:$F$1291,0),MATCH(I$8,'[1]Scenario by Priority Template'!$G$3:$J$3,0))=0,0,
INDEX('[1]Scenario by Priority Template'!$G$12:$J$1291,MATCH(CONCATENATE($H$5,$F$18,$B27),'[1]Scenario by Priority Template'!$F$12:$F$1291,0),MATCH(I$8,'[1]Scenario by Priority Template'!$G$3:$J$3,0))+INDEX('[1]Scenario by Priority Template'!$K$12:$M$1291,MATCH(CONCATENATE($H$5,$F$18,$B27),'[1]Scenario by Priority Template'!$F$12:$F$1291,0),MATCH(I$8,'[1]Scenario by Priority Template'!$K$3:$M$3,0))))</f>
        <v>30</v>
      </c>
      <c r="J27" s="19">
        <f t="shared" si="4"/>
        <v>6</v>
      </c>
      <c r="K27" s="12">
        <f>IF(
AND($B27="SPCR",INDEX('[1]Scenario by Priority Template'!$G$12:$J$1291,MATCH(CONCATENATE($H$5,$F$18,$B27),'[1]Scenario by Priority Template'!$F$12:$F$1291,0),MATCH(K$8,'[1]Scenario by Priority Template'!$G$3:$J$3,0))=0),
INDEX('[1]Scenario by Priority Template'!$K$12:$M$1291,MATCH(CONCATENATE($H$5,$F$18,$B27),'[1]Scenario by Priority Template'!$F$12:$F$1291,0),MATCH(K$8,'[1]Scenario by Priority Template'!$K$3:$M$3,0)),
IF(
INDEX('[1]Scenario by Priority Template'!$G$12:$J$1291,MATCH(CONCATENATE($H$5,$F$18,$B27),'[1]Scenario by Priority Template'!$F$12:$F$1291,0),MATCH(K$8,'[1]Scenario by Priority Template'!$G$3:$J$3,0))=0,0,
INDEX('[1]Scenario by Priority Template'!$G$12:$J$1291,MATCH(CONCATENATE($H$5,$F$18,$B27),'[1]Scenario by Priority Template'!$F$12:$F$1291,0),MATCH(K$8,'[1]Scenario by Priority Template'!$G$3:$J$3,0))+INDEX('[1]Scenario by Priority Template'!$K$12:$M$1291,MATCH(CONCATENATE($H$5,$F$18,$B27),'[1]Scenario by Priority Template'!$F$12:$F$1291,0),MATCH(K$8,'[1]Scenario by Priority Template'!$K$3:$M$3,0))))</f>
        <v>30</v>
      </c>
      <c r="L27" s="19">
        <f t="shared" si="5"/>
        <v>6</v>
      </c>
      <c r="M27" s="12">
        <f>IF(INDEX('[1]Scenario by Priority Template'!$G$12:$J$1291,MATCH(CONCATENATE($H$5,$F$18,$B27),'[1]Scenario by Priority Template'!$F$12:$F$1291,0),MATCH(M$19,'[1]Scenario by Priority Template'!$G$3:$J$3,0))=0,0,INDEX('[1]Scenario by Priority Template'!$G$12:$J$1291,MATCH(CONCATENATE($H$5,$F$18,$B27),'[1]Scenario by Priority Template'!$F$12:$F$1291,0),MATCH(M$19,'[1]Scenario by Priority Template'!$G$3:$J$3,0)))</f>
        <v>15</v>
      </c>
    </row>
    <row r="29" spans="2:13" ht="15.75" customHeight="1" x14ac:dyDescent="0.35"/>
  </sheetData>
  <mergeCells count="30">
    <mergeCell ref="E12:F12"/>
    <mergeCell ref="A2:I2"/>
    <mergeCell ref="B4:M4"/>
    <mergeCell ref="B6:M6"/>
    <mergeCell ref="B7:C7"/>
    <mergeCell ref="D7:E7"/>
    <mergeCell ref="G7:M7"/>
    <mergeCell ref="B8:D8"/>
    <mergeCell ref="E8:F8"/>
    <mergeCell ref="E9:F9"/>
    <mergeCell ref="E10:F10"/>
    <mergeCell ref="E11:F11"/>
    <mergeCell ref="E13:F13"/>
    <mergeCell ref="E14:F14"/>
    <mergeCell ref="E15:F15"/>
    <mergeCell ref="E16:F16"/>
    <mergeCell ref="C17:D17"/>
    <mergeCell ref="E17:F17"/>
    <mergeCell ref="E27:F27"/>
    <mergeCell ref="C18:D18"/>
    <mergeCell ref="G18:M18"/>
    <mergeCell ref="B19:D19"/>
    <mergeCell ref="E19:F19"/>
    <mergeCell ref="E20:F20"/>
    <mergeCell ref="E21:F21"/>
    <mergeCell ref="E22:F22"/>
    <mergeCell ref="E23:F23"/>
    <mergeCell ref="E24:F24"/>
    <mergeCell ref="E25:F25"/>
    <mergeCell ref="E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A04E-87D9-4F7D-BDFD-887332EECBDB}">
  <dimension ref="A1:G113"/>
  <sheetViews>
    <sheetView tabSelected="1" workbookViewId="0">
      <selection sqref="A1:G1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37" t="s">
        <v>42</v>
      </c>
      <c r="B1" s="37" t="s">
        <v>43</v>
      </c>
      <c r="C1" s="37" t="s">
        <v>44</v>
      </c>
      <c r="D1" s="37" t="s">
        <v>45</v>
      </c>
      <c r="E1" s="37" t="s">
        <v>46</v>
      </c>
      <c r="F1" s="38" t="s">
        <v>47</v>
      </c>
      <c r="G1" s="39" t="s">
        <v>48</v>
      </c>
    </row>
    <row r="2" spans="1:7" x14ac:dyDescent="0.35">
      <c r="A2" t="s">
        <v>33</v>
      </c>
      <c r="B2" t="s">
        <v>34</v>
      </c>
      <c r="C2" t="s">
        <v>15</v>
      </c>
      <c r="D2" t="s">
        <v>35</v>
      </c>
      <c r="E2" t="s">
        <v>36</v>
      </c>
      <c r="F2" t="s">
        <v>37</v>
      </c>
      <c r="G2" s="13">
        <f>Alachua!$G$9*5</f>
        <v>250</v>
      </c>
    </row>
    <row r="3" spans="1:7" x14ac:dyDescent="0.35">
      <c r="A3" t="s">
        <v>33</v>
      </c>
      <c r="B3" t="s">
        <v>34</v>
      </c>
      <c r="C3" t="s">
        <v>15</v>
      </c>
      <c r="D3" t="s">
        <v>10</v>
      </c>
      <c r="E3" t="s">
        <v>36</v>
      </c>
      <c r="F3" t="s">
        <v>37</v>
      </c>
      <c r="G3" s="13">
        <f>(Alachua!$G$9+Alachua!$H$9)*5</f>
        <v>300</v>
      </c>
    </row>
    <row r="4" spans="1:7" x14ac:dyDescent="0.35">
      <c r="A4" t="s">
        <v>33</v>
      </c>
      <c r="B4" t="s">
        <v>38</v>
      </c>
      <c r="C4" t="s">
        <v>15</v>
      </c>
      <c r="D4" t="s">
        <v>35</v>
      </c>
      <c r="E4" t="s">
        <v>36</v>
      </c>
      <c r="F4" t="s">
        <v>37</v>
      </c>
      <c r="G4" s="13">
        <f>Alachua!$I$9*5</f>
        <v>235</v>
      </c>
    </row>
    <row r="5" spans="1:7" x14ac:dyDescent="0.35">
      <c r="A5" t="s">
        <v>33</v>
      </c>
      <c r="B5" t="s">
        <v>38</v>
      </c>
      <c r="C5" t="s">
        <v>15</v>
      </c>
      <c r="D5" t="s">
        <v>10</v>
      </c>
      <c r="E5" t="s">
        <v>36</v>
      </c>
      <c r="F5" t="s">
        <v>37</v>
      </c>
      <c r="G5" s="13">
        <f>(Alachua!$I$9+Alachua!$J$9)*5</f>
        <v>282</v>
      </c>
    </row>
    <row r="6" spans="1:7" x14ac:dyDescent="0.35">
      <c r="A6" t="s">
        <v>33</v>
      </c>
      <c r="B6" t="s">
        <v>39</v>
      </c>
      <c r="C6" t="s">
        <v>15</v>
      </c>
      <c r="D6" t="s">
        <v>35</v>
      </c>
      <c r="E6" t="s">
        <v>36</v>
      </c>
      <c r="F6" t="s">
        <v>37</v>
      </c>
      <c r="G6" s="13">
        <f>Alachua!$K$9*5</f>
        <v>235</v>
      </c>
    </row>
    <row r="7" spans="1:7" x14ac:dyDescent="0.35">
      <c r="A7" t="s">
        <v>33</v>
      </c>
      <c r="B7" t="s">
        <v>39</v>
      </c>
      <c r="C7" t="s">
        <v>15</v>
      </c>
      <c r="D7" t="s">
        <v>10</v>
      </c>
      <c r="E7" t="s">
        <v>36</v>
      </c>
      <c r="F7" t="s">
        <v>37</v>
      </c>
      <c r="G7" s="13">
        <f>(Alachua!$K$9+Alachua!$L$9)*5</f>
        <v>282</v>
      </c>
    </row>
    <row r="8" spans="1:7" x14ac:dyDescent="0.35">
      <c r="A8" t="s">
        <v>33</v>
      </c>
      <c r="B8" t="s">
        <v>40</v>
      </c>
      <c r="C8" t="s">
        <v>15</v>
      </c>
      <c r="D8" t="s">
        <v>35</v>
      </c>
      <c r="E8" t="s">
        <v>36</v>
      </c>
      <c r="F8" t="s">
        <v>37</v>
      </c>
      <c r="G8" s="13">
        <f>Alachua!$M$9*5</f>
        <v>106.55</v>
      </c>
    </row>
    <row r="9" spans="1:7" x14ac:dyDescent="0.35">
      <c r="A9" t="s">
        <v>33</v>
      </c>
      <c r="B9" t="s">
        <v>34</v>
      </c>
      <c r="C9" t="s">
        <v>17</v>
      </c>
      <c r="D9" t="s">
        <v>35</v>
      </c>
      <c r="E9" t="s">
        <v>36</v>
      </c>
      <c r="F9" t="s">
        <v>37</v>
      </c>
      <c r="G9" s="13">
        <f>Alachua!$G$10*5</f>
        <v>178.49999999999997</v>
      </c>
    </row>
    <row r="10" spans="1:7" x14ac:dyDescent="0.35">
      <c r="A10" t="s">
        <v>33</v>
      </c>
      <c r="B10" t="s">
        <v>34</v>
      </c>
      <c r="C10" t="s">
        <v>17</v>
      </c>
      <c r="D10" t="s">
        <v>10</v>
      </c>
      <c r="E10" t="s">
        <v>36</v>
      </c>
      <c r="F10" t="s">
        <v>37</v>
      </c>
      <c r="G10" s="13">
        <f>(Alachua!$G$10+Alachua!$H$10)*5</f>
        <v>214.2</v>
      </c>
    </row>
    <row r="11" spans="1:7" x14ac:dyDescent="0.35">
      <c r="A11" t="s">
        <v>33</v>
      </c>
      <c r="B11" t="s">
        <v>38</v>
      </c>
      <c r="C11" t="s">
        <v>17</v>
      </c>
      <c r="D11" t="s">
        <v>35</v>
      </c>
      <c r="E11" t="s">
        <v>36</v>
      </c>
      <c r="F11" t="s">
        <v>37</v>
      </c>
      <c r="G11" s="13">
        <f>Alachua!$I$10*5</f>
        <v>148.75</v>
      </c>
    </row>
    <row r="12" spans="1:7" x14ac:dyDescent="0.35">
      <c r="A12" t="s">
        <v>33</v>
      </c>
      <c r="B12" t="s">
        <v>38</v>
      </c>
      <c r="C12" t="s">
        <v>17</v>
      </c>
      <c r="D12" t="s">
        <v>10</v>
      </c>
      <c r="E12" t="s">
        <v>36</v>
      </c>
      <c r="F12" t="s">
        <v>37</v>
      </c>
      <c r="G12" s="13">
        <f>(Alachua!$I$10+Alachua!$J$10)*5</f>
        <v>178.5</v>
      </c>
    </row>
    <row r="13" spans="1:7" x14ac:dyDescent="0.35">
      <c r="A13" t="s">
        <v>33</v>
      </c>
      <c r="B13" t="s">
        <v>39</v>
      </c>
      <c r="C13" t="s">
        <v>17</v>
      </c>
      <c r="D13" t="s">
        <v>35</v>
      </c>
      <c r="E13" t="s">
        <v>36</v>
      </c>
      <c r="F13" t="s">
        <v>37</v>
      </c>
      <c r="G13" s="13">
        <f>Alachua!$K$10*5</f>
        <v>148.75</v>
      </c>
    </row>
    <row r="14" spans="1:7" x14ac:dyDescent="0.35">
      <c r="A14" t="s">
        <v>33</v>
      </c>
      <c r="B14" t="s">
        <v>39</v>
      </c>
      <c r="C14" t="s">
        <v>17</v>
      </c>
      <c r="D14" t="s">
        <v>10</v>
      </c>
      <c r="E14" t="s">
        <v>36</v>
      </c>
      <c r="F14" t="s">
        <v>37</v>
      </c>
      <c r="G14" s="13">
        <f>(Alachua!$K$10+Alachua!$L$10)*5</f>
        <v>178.5</v>
      </c>
    </row>
    <row r="15" spans="1:7" x14ac:dyDescent="0.35">
      <c r="A15" t="s">
        <v>33</v>
      </c>
      <c r="B15" t="s">
        <v>40</v>
      </c>
      <c r="C15" t="s">
        <v>17</v>
      </c>
      <c r="D15" t="s">
        <v>35</v>
      </c>
      <c r="E15" t="s">
        <v>36</v>
      </c>
      <c r="F15" t="s">
        <v>37</v>
      </c>
      <c r="G15" s="13">
        <f>Alachua!$M$10*5</f>
        <v>70</v>
      </c>
    </row>
    <row r="16" spans="1:7" x14ac:dyDescent="0.35">
      <c r="A16" t="s">
        <v>33</v>
      </c>
      <c r="B16" t="s">
        <v>34</v>
      </c>
      <c r="C16" t="s">
        <v>19</v>
      </c>
      <c r="D16" t="s">
        <v>35</v>
      </c>
      <c r="E16" t="s">
        <v>36</v>
      </c>
      <c r="F16" t="s">
        <v>37</v>
      </c>
      <c r="G16" s="13">
        <f>Alachua!$G$11*5</f>
        <v>161.5</v>
      </c>
    </row>
    <row r="17" spans="1:7" x14ac:dyDescent="0.35">
      <c r="A17" t="s">
        <v>33</v>
      </c>
      <c r="B17" t="s">
        <v>34</v>
      </c>
      <c r="C17" t="s">
        <v>19</v>
      </c>
      <c r="D17" t="s">
        <v>10</v>
      </c>
      <c r="E17" t="s">
        <v>36</v>
      </c>
      <c r="F17" t="s">
        <v>37</v>
      </c>
      <c r="G17" s="13">
        <f>(Alachua!$G$11+Alachua!$H$11)*5</f>
        <v>193.79999999999998</v>
      </c>
    </row>
    <row r="18" spans="1:7" x14ac:dyDescent="0.35">
      <c r="A18" t="s">
        <v>33</v>
      </c>
      <c r="B18" t="s">
        <v>38</v>
      </c>
      <c r="C18" t="s">
        <v>19</v>
      </c>
      <c r="D18" t="s">
        <v>35</v>
      </c>
      <c r="E18" t="s">
        <v>36</v>
      </c>
      <c r="F18" t="s">
        <v>37</v>
      </c>
      <c r="G18" s="13">
        <f>Alachua!$I$11*5</f>
        <v>130</v>
      </c>
    </row>
    <row r="19" spans="1:7" x14ac:dyDescent="0.35">
      <c r="A19" t="s">
        <v>33</v>
      </c>
      <c r="B19" t="s">
        <v>38</v>
      </c>
      <c r="C19" t="s">
        <v>19</v>
      </c>
      <c r="D19" t="s">
        <v>10</v>
      </c>
      <c r="E19" t="s">
        <v>36</v>
      </c>
      <c r="F19" t="s">
        <v>37</v>
      </c>
      <c r="G19" s="13">
        <f>(Alachua!$I$11+Alachua!$J$11)*5</f>
        <v>156</v>
      </c>
    </row>
    <row r="20" spans="1:7" x14ac:dyDescent="0.35">
      <c r="A20" t="s">
        <v>33</v>
      </c>
      <c r="B20" t="s">
        <v>39</v>
      </c>
      <c r="C20" t="s">
        <v>19</v>
      </c>
      <c r="D20" t="s">
        <v>35</v>
      </c>
      <c r="E20" t="s">
        <v>36</v>
      </c>
      <c r="F20" t="s">
        <v>37</v>
      </c>
      <c r="G20" s="13">
        <f>Alachua!$K$11*5</f>
        <v>130</v>
      </c>
    </row>
    <row r="21" spans="1:7" x14ac:dyDescent="0.35">
      <c r="A21" t="s">
        <v>33</v>
      </c>
      <c r="B21" t="s">
        <v>39</v>
      </c>
      <c r="C21" t="s">
        <v>19</v>
      </c>
      <c r="D21" t="s">
        <v>10</v>
      </c>
      <c r="E21" t="s">
        <v>36</v>
      </c>
      <c r="F21" t="s">
        <v>37</v>
      </c>
      <c r="G21" s="13">
        <f>(Alachua!$K$11+Alachua!$L$11)*5</f>
        <v>156</v>
      </c>
    </row>
    <row r="22" spans="1:7" x14ac:dyDescent="0.35">
      <c r="A22" t="s">
        <v>33</v>
      </c>
      <c r="B22" t="s">
        <v>40</v>
      </c>
      <c r="C22" t="s">
        <v>19</v>
      </c>
      <c r="D22" t="s">
        <v>35</v>
      </c>
      <c r="E22" t="s">
        <v>36</v>
      </c>
      <c r="F22" t="s">
        <v>37</v>
      </c>
      <c r="G22" s="13">
        <f>Alachua!$M$11*5</f>
        <v>65</v>
      </c>
    </row>
    <row r="23" spans="1:7" x14ac:dyDescent="0.35">
      <c r="A23" t="s">
        <v>33</v>
      </c>
      <c r="B23" t="s">
        <v>34</v>
      </c>
      <c r="C23" t="s">
        <v>21</v>
      </c>
      <c r="D23" t="s">
        <v>35</v>
      </c>
      <c r="E23" t="s">
        <v>36</v>
      </c>
      <c r="F23" t="s">
        <v>37</v>
      </c>
      <c r="G23" s="13">
        <f>Alachua!$G$12*5</f>
        <v>135</v>
      </c>
    </row>
    <row r="24" spans="1:7" x14ac:dyDescent="0.35">
      <c r="A24" t="s">
        <v>33</v>
      </c>
      <c r="B24" t="s">
        <v>34</v>
      </c>
      <c r="C24" t="s">
        <v>21</v>
      </c>
      <c r="D24" t="s">
        <v>10</v>
      </c>
      <c r="E24" t="s">
        <v>36</v>
      </c>
      <c r="F24" t="s">
        <v>37</v>
      </c>
      <c r="G24" s="13">
        <f>(Alachua!$G$12+Alachua!$H$12)*5</f>
        <v>162</v>
      </c>
    </row>
    <row r="25" spans="1:7" x14ac:dyDescent="0.35">
      <c r="A25" t="s">
        <v>33</v>
      </c>
      <c r="B25" t="s">
        <v>38</v>
      </c>
      <c r="C25" t="s">
        <v>21</v>
      </c>
      <c r="D25" t="s">
        <v>35</v>
      </c>
      <c r="E25" t="s">
        <v>36</v>
      </c>
      <c r="F25" t="s">
        <v>37</v>
      </c>
      <c r="G25" s="13">
        <f>Alachua!$I$12*5</f>
        <v>130</v>
      </c>
    </row>
    <row r="26" spans="1:7" x14ac:dyDescent="0.35">
      <c r="A26" t="s">
        <v>33</v>
      </c>
      <c r="B26" t="s">
        <v>38</v>
      </c>
      <c r="C26" t="s">
        <v>21</v>
      </c>
      <c r="D26" t="s">
        <v>10</v>
      </c>
      <c r="E26" t="s">
        <v>36</v>
      </c>
      <c r="F26" t="s">
        <v>37</v>
      </c>
      <c r="G26" s="13">
        <f>(Alachua!$I$12+Alachua!$J$12)*5</f>
        <v>156</v>
      </c>
    </row>
    <row r="27" spans="1:7" x14ac:dyDescent="0.35">
      <c r="A27" t="s">
        <v>33</v>
      </c>
      <c r="B27" t="s">
        <v>39</v>
      </c>
      <c r="C27" t="s">
        <v>21</v>
      </c>
      <c r="D27" t="s">
        <v>35</v>
      </c>
      <c r="E27" t="s">
        <v>36</v>
      </c>
      <c r="F27" t="s">
        <v>37</v>
      </c>
      <c r="G27" s="13">
        <f>Alachua!$K$12*5</f>
        <v>130</v>
      </c>
    </row>
    <row r="28" spans="1:7" x14ac:dyDescent="0.35">
      <c r="A28" t="s">
        <v>33</v>
      </c>
      <c r="B28" t="s">
        <v>39</v>
      </c>
      <c r="C28" t="s">
        <v>21</v>
      </c>
      <c r="D28" t="s">
        <v>10</v>
      </c>
      <c r="E28" t="s">
        <v>36</v>
      </c>
      <c r="F28" t="s">
        <v>37</v>
      </c>
      <c r="G28" s="13">
        <f>(Alachua!$K$12+Alachua!$L$12)*5</f>
        <v>156</v>
      </c>
    </row>
    <row r="29" spans="1:7" x14ac:dyDescent="0.35">
      <c r="A29" t="s">
        <v>33</v>
      </c>
      <c r="B29" t="s">
        <v>40</v>
      </c>
      <c r="C29" t="s">
        <v>21</v>
      </c>
      <c r="D29" t="s">
        <v>35</v>
      </c>
      <c r="E29" t="s">
        <v>36</v>
      </c>
      <c r="F29" t="s">
        <v>37</v>
      </c>
      <c r="G29" s="13">
        <f>Alachua!$M$12*5</f>
        <v>65</v>
      </c>
    </row>
    <row r="30" spans="1:7" x14ac:dyDescent="0.35">
      <c r="A30" t="s">
        <v>33</v>
      </c>
      <c r="B30" t="s">
        <v>34</v>
      </c>
      <c r="C30" t="s">
        <v>23</v>
      </c>
      <c r="D30" t="s">
        <v>35</v>
      </c>
      <c r="E30" t="s">
        <v>36</v>
      </c>
      <c r="F30" t="s">
        <v>37</v>
      </c>
      <c r="G30" s="13">
        <f>Alachua!$G$13*5</f>
        <v>130</v>
      </c>
    </row>
    <row r="31" spans="1:7" x14ac:dyDescent="0.35">
      <c r="A31" t="s">
        <v>33</v>
      </c>
      <c r="B31" t="s">
        <v>34</v>
      </c>
      <c r="C31" t="s">
        <v>23</v>
      </c>
      <c r="D31" t="s">
        <v>10</v>
      </c>
      <c r="E31" t="s">
        <v>36</v>
      </c>
      <c r="F31" t="s">
        <v>37</v>
      </c>
      <c r="G31" s="13">
        <f>(Alachua!$G$13+Alachua!$H$13)*5</f>
        <v>156</v>
      </c>
    </row>
    <row r="32" spans="1:7" x14ac:dyDescent="0.35">
      <c r="A32" t="s">
        <v>33</v>
      </c>
      <c r="B32" t="s">
        <v>38</v>
      </c>
      <c r="C32" t="s">
        <v>23</v>
      </c>
      <c r="D32" t="s">
        <v>35</v>
      </c>
      <c r="E32" t="s">
        <v>36</v>
      </c>
      <c r="F32" t="s">
        <v>37</v>
      </c>
      <c r="G32" s="13">
        <f>Alachua!$I$13*5</f>
        <v>130</v>
      </c>
    </row>
    <row r="33" spans="1:7" x14ac:dyDescent="0.35">
      <c r="A33" t="s">
        <v>33</v>
      </c>
      <c r="B33" t="s">
        <v>38</v>
      </c>
      <c r="C33" t="s">
        <v>23</v>
      </c>
      <c r="D33" t="s">
        <v>10</v>
      </c>
      <c r="E33" t="s">
        <v>36</v>
      </c>
      <c r="F33" t="s">
        <v>37</v>
      </c>
      <c r="G33" s="13">
        <f>(Alachua!$I$13+Alachua!$J$13)*5</f>
        <v>156</v>
      </c>
    </row>
    <row r="34" spans="1:7" x14ac:dyDescent="0.35">
      <c r="A34" t="s">
        <v>33</v>
      </c>
      <c r="B34" t="s">
        <v>39</v>
      </c>
      <c r="C34" t="s">
        <v>23</v>
      </c>
      <c r="D34" t="s">
        <v>35</v>
      </c>
      <c r="E34" t="s">
        <v>36</v>
      </c>
      <c r="F34" t="s">
        <v>37</v>
      </c>
      <c r="G34" s="13">
        <f>Alachua!$K$13*5</f>
        <v>130</v>
      </c>
    </row>
    <row r="35" spans="1:7" x14ac:dyDescent="0.35">
      <c r="A35" t="s">
        <v>33</v>
      </c>
      <c r="B35" t="s">
        <v>39</v>
      </c>
      <c r="C35" t="s">
        <v>23</v>
      </c>
      <c r="D35" t="s">
        <v>10</v>
      </c>
      <c r="E35" t="s">
        <v>36</v>
      </c>
      <c r="F35" t="s">
        <v>37</v>
      </c>
      <c r="G35" s="13">
        <f>(Alachua!$K$13+Alachua!$L$13)*5</f>
        <v>156</v>
      </c>
    </row>
    <row r="36" spans="1:7" x14ac:dyDescent="0.35">
      <c r="A36" t="s">
        <v>33</v>
      </c>
      <c r="B36" t="s">
        <v>40</v>
      </c>
      <c r="C36" t="s">
        <v>23</v>
      </c>
      <c r="D36" t="s">
        <v>35</v>
      </c>
      <c r="E36" t="s">
        <v>36</v>
      </c>
      <c r="F36" t="s">
        <v>37</v>
      </c>
      <c r="G36" s="13">
        <f>Alachua!$M$13*5</f>
        <v>65</v>
      </c>
    </row>
    <row r="37" spans="1:7" x14ac:dyDescent="0.35">
      <c r="A37" t="s">
        <v>33</v>
      </c>
      <c r="B37" t="s">
        <v>34</v>
      </c>
      <c r="C37" t="s">
        <v>25</v>
      </c>
      <c r="D37" t="s">
        <v>35</v>
      </c>
      <c r="E37" t="s">
        <v>36</v>
      </c>
      <c r="F37" t="s">
        <v>37</v>
      </c>
      <c r="G37" s="13">
        <f>Alachua!$G$14*5</f>
        <v>130</v>
      </c>
    </row>
    <row r="38" spans="1:7" x14ac:dyDescent="0.35">
      <c r="A38" t="s">
        <v>33</v>
      </c>
      <c r="B38" t="s">
        <v>34</v>
      </c>
      <c r="C38" t="s">
        <v>25</v>
      </c>
      <c r="D38" t="s">
        <v>10</v>
      </c>
      <c r="E38" t="s">
        <v>36</v>
      </c>
      <c r="F38" t="s">
        <v>37</v>
      </c>
      <c r="G38" s="13">
        <f>(Alachua!$G$14+Alachua!$H$14)*5</f>
        <v>156</v>
      </c>
    </row>
    <row r="39" spans="1:7" x14ac:dyDescent="0.35">
      <c r="A39" t="s">
        <v>33</v>
      </c>
      <c r="B39" t="s">
        <v>38</v>
      </c>
      <c r="C39" t="s">
        <v>25</v>
      </c>
      <c r="D39" t="s">
        <v>35</v>
      </c>
      <c r="E39" t="s">
        <v>36</v>
      </c>
      <c r="F39" t="s">
        <v>37</v>
      </c>
      <c r="G39" s="13">
        <f>Alachua!$I$14*5</f>
        <v>130</v>
      </c>
    </row>
    <row r="40" spans="1:7" x14ac:dyDescent="0.35">
      <c r="A40" t="s">
        <v>33</v>
      </c>
      <c r="B40" t="s">
        <v>38</v>
      </c>
      <c r="C40" t="s">
        <v>25</v>
      </c>
      <c r="D40" t="s">
        <v>10</v>
      </c>
      <c r="E40" t="s">
        <v>36</v>
      </c>
      <c r="F40" t="s">
        <v>37</v>
      </c>
      <c r="G40" s="13">
        <f>(Alachua!$I$14+Alachua!$J$14)*5</f>
        <v>156</v>
      </c>
    </row>
    <row r="41" spans="1:7" x14ac:dyDescent="0.35">
      <c r="A41" t="s">
        <v>33</v>
      </c>
      <c r="B41" t="s">
        <v>39</v>
      </c>
      <c r="C41" t="s">
        <v>25</v>
      </c>
      <c r="D41" t="s">
        <v>35</v>
      </c>
      <c r="E41" t="s">
        <v>36</v>
      </c>
      <c r="F41" t="s">
        <v>37</v>
      </c>
      <c r="G41" s="13">
        <f>Alachua!$K$14*5</f>
        <v>130</v>
      </c>
    </row>
    <row r="42" spans="1:7" x14ac:dyDescent="0.35">
      <c r="A42" t="s">
        <v>33</v>
      </c>
      <c r="B42" t="s">
        <v>39</v>
      </c>
      <c r="C42" t="s">
        <v>25</v>
      </c>
      <c r="D42" t="s">
        <v>10</v>
      </c>
      <c r="E42" t="s">
        <v>36</v>
      </c>
      <c r="F42" t="s">
        <v>37</v>
      </c>
      <c r="G42" s="13">
        <f>(Alachua!$K$14+Alachua!$L$14)*5</f>
        <v>156</v>
      </c>
    </row>
    <row r="43" spans="1:7" x14ac:dyDescent="0.35">
      <c r="A43" t="s">
        <v>33</v>
      </c>
      <c r="B43" t="s">
        <v>40</v>
      </c>
      <c r="C43" t="s">
        <v>25</v>
      </c>
      <c r="D43" t="s">
        <v>35</v>
      </c>
      <c r="E43" t="s">
        <v>36</v>
      </c>
      <c r="F43" t="s">
        <v>37</v>
      </c>
      <c r="G43" s="13">
        <f>Alachua!$M$14*5</f>
        <v>65</v>
      </c>
    </row>
    <row r="44" spans="1:7" x14ac:dyDescent="0.35">
      <c r="A44" t="s">
        <v>33</v>
      </c>
      <c r="B44" t="s">
        <v>34</v>
      </c>
      <c r="C44" t="s">
        <v>27</v>
      </c>
      <c r="D44" t="s">
        <v>35</v>
      </c>
      <c r="E44" t="s">
        <v>36</v>
      </c>
      <c r="F44" t="s">
        <v>37</v>
      </c>
      <c r="G44" s="13">
        <f>Alachua!$G$15*5</f>
        <v>103.75</v>
      </c>
    </row>
    <row r="45" spans="1:7" x14ac:dyDescent="0.35">
      <c r="A45" t="s">
        <v>33</v>
      </c>
      <c r="B45" t="s">
        <v>34</v>
      </c>
      <c r="C45" t="s">
        <v>27</v>
      </c>
      <c r="D45" t="s">
        <v>10</v>
      </c>
      <c r="E45" t="s">
        <v>36</v>
      </c>
      <c r="F45" t="s">
        <v>37</v>
      </c>
      <c r="G45" s="13">
        <f>(Alachua!$G$15+Alachua!$H$15)*5</f>
        <v>124.5</v>
      </c>
    </row>
    <row r="46" spans="1:7" x14ac:dyDescent="0.35">
      <c r="A46" t="s">
        <v>33</v>
      </c>
      <c r="B46" t="s">
        <v>38</v>
      </c>
      <c r="C46" t="s">
        <v>27</v>
      </c>
      <c r="D46" t="s">
        <v>35</v>
      </c>
      <c r="E46" t="s">
        <v>36</v>
      </c>
      <c r="F46" t="s">
        <v>37</v>
      </c>
      <c r="G46" s="13">
        <f>Alachua!$I$15*5</f>
        <v>103.75</v>
      </c>
    </row>
    <row r="47" spans="1:7" x14ac:dyDescent="0.35">
      <c r="A47" t="s">
        <v>33</v>
      </c>
      <c r="B47" t="s">
        <v>38</v>
      </c>
      <c r="C47" t="s">
        <v>27</v>
      </c>
      <c r="D47" t="s">
        <v>10</v>
      </c>
      <c r="E47" t="s">
        <v>36</v>
      </c>
      <c r="F47" t="s">
        <v>37</v>
      </c>
      <c r="G47" s="13">
        <f>(Alachua!$I$15+Alachua!$J$15)*5</f>
        <v>124.5</v>
      </c>
    </row>
    <row r="48" spans="1:7" x14ac:dyDescent="0.35">
      <c r="A48" t="s">
        <v>33</v>
      </c>
      <c r="B48" t="s">
        <v>39</v>
      </c>
      <c r="C48" t="s">
        <v>27</v>
      </c>
      <c r="D48" t="s">
        <v>35</v>
      </c>
      <c r="E48" t="s">
        <v>36</v>
      </c>
      <c r="F48" t="s">
        <v>37</v>
      </c>
      <c r="G48" s="13">
        <f>Alachua!$K$15*5</f>
        <v>103.75</v>
      </c>
    </row>
    <row r="49" spans="1:7" x14ac:dyDescent="0.35">
      <c r="A49" t="s">
        <v>33</v>
      </c>
      <c r="B49" t="s">
        <v>39</v>
      </c>
      <c r="C49" t="s">
        <v>27</v>
      </c>
      <c r="D49" t="s">
        <v>10</v>
      </c>
      <c r="E49" t="s">
        <v>36</v>
      </c>
      <c r="F49" t="s">
        <v>37</v>
      </c>
      <c r="G49" s="13">
        <f>(Alachua!$K$15+Alachua!$L$15)*5</f>
        <v>124.5</v>
      </c>
    </row>
    <row r="50" spans="1:7" x14ac:dyDescent="0.35">
      <c r="A50" t="s">
        <v>33</v>
      </c>
      <c r="B50" t="s">
        <v>40</v>
      </c>
      <c r="C50" t="s">
        <v>27</v>
      </c>
      <c r="D50" t="s">
        <v>35</v>
      </c>
      <c r="E50" t="s">
        <v>36</v>
      </c>
      <c r="F50" t="s">
        <v>37</v>
      </c>
      <c r="G50" s="13">
        <f>Alachua!$M$15*5</f>
        <v>51.900000000000006</v>
      </c>
    </row>
    <row r="51" spans="1:7" x14ac:dyDescent="0.35">
      <c r="A51" t="s">
        <v>33</v>
      </c>
      <c r="B51" t="s">
        <v>34</v>
      </c>
      <c r="C51" t="s">
        <v>29</v>
      </c>
      <c r="D51" t="s">
        <v>35</v>
      </c>
      <c r="E51" t="s">
        <v>36</v>
      </c>
      <c r="F51" t="s">
        <v>37</v>
      </c>
      <c r="G51" s="13">
        <f>Alachua!$G$16*5</f>
        <v>250</v>
      </c>
    </row>
    <row r="52" spans="1:7" x14ac:dyDescent="0.35">
      <c r="A52" t="s">
        <v>33</v>
      </c>
      <c r="B52" t="s">
        <v>34</v>
      </c>
      <c r="C52" t="s">
        <v>29</v>
      </c>
      <c r="D52" t="s">
        <v>10</v>
      </c>
      <c r="E52" t="s">
        <v>36</v>
      </c>
      <c r="F52" t="s">
        <v>37</v>
      </c>
      <c r="G52" s="13">
        <f>(Alachua!$G$16+Alachua!$H$16)*5</f>
        <v>300</v>
      </c>
    </row>
    <row r="53" spans="1:7" x14ac:dyDescent="0.35">
      <c r="A53" t="s">
        <v>33</v>
      </c>
      <c r="B53" t="s">
        <v>38</v>
      </c>
      <c r="C53" t="s">
        <v>29</v>
      </c>
      <c r="D53" t="s">
        <v>35</v>
      </c>
      <c r="E53" t="s">
        <v>36</v>
      </c>
      <c r="F53" t="s">
        <v>37</v>
      </c>
      <c r="G53" s="13">
        <f>Alachua!$I$16*5</f>
        <v>235</v>
      </c>
    </row>
    <row r="54" spans="1:7" x14ac:dyDescent="0.35">
      <c r="A54" t="s">
        <v>33</v>
      </c>
      <c r="B54" t="s">
        <v>38</v>
      </c>
      <c r="C54" t="s">
        <v>29</v>
      </c>
      <c r="D54" t="s">
        <v>10</v>
      </c>
      <c r="E54" t="s">
        <v>36</v>
      </c>
      <c r="F54" t="s">
        <v>37</v>
      </c>
      <c r="G54" s="13">
        <f>(Alachua!$I$16+Alachua!$J$16)*5</f>
        <v>282</v>
      </c>
    </row>
    <row r="55" spans="1:7" x14ac:dyDescent="0.35">
      <c r="A55" t="s">
        <v>33</v>
      </c>
      <c r="B55" t="s">
        <v>39</v>
      </c>
      <c r="C55" t="s">
        <v>29</v>
      </c>
      <c r="D55" t="s">
        <v>35</v>
      </c>
      <c r="E55" t="s">
        <v>36</v>
      </c>
      <c r="F55" t="s">
        <v>37</v>
      </c>
      <c r="G55" s="13">
        <f>Alachua!$K$16*5</f>
        <v>235</v>
      </c>
    </row>
    <row r="56" spans="1:7" x14ac:dyDescent="0.35">
      <c r="A56" t="s">
        <v>33</v>
      </c>
      <c r="B56" t="s">
        <v>39</v>
      </c>
      <c r="C56" t="s">
        <v>29</v>
      </c>
      <c r="D56" t="s">
        <v>10</v>
      </c>
      <c r="E56" t="s">
        <v>36</v>
      </c>
      <c r="F56" t="s">
        <v>37</v>
      </c>
      <c r="G56" s="13">
        <f>(Alachua!$K$16+Alachua!$L$16)*5</f>
        <v>282</v>
      </c>
    </row>
    <row r="57" spans="1:7" x14ac:dyDescent="0.35">
      <c r="A57" t="s">
        <v>33</v>
      </c>
      <c r="B57" t="s">
        <v>40</v>
      </c>
      <c r="C57" t="s">
        <v>29</v>
      </c>
      <c r="D57" t="s">
        <v>35</v>
      </c>
      <c r="E57" t="s">
        <v>36</v>
      </c>
      <c r="F57" t="s">
        <v>37</v>
      </c>
      <c r="G57" s="13">
        <f>Alachua!$M$16*5</f>
        <v>106.55</v>
      </c>
    </row>
    <row r="58" spans="1:7" x14ac:dyDescent="0.35">
      <c r="A58" t="s">
        <v>33</v>
      </c>
      <c r="B58" t="s">
        <v>34</v>
      </c>
      <c r="C58" t="s">
        <v>15</v>
      </c>
      <c r="D58" t="s">
        <v>35</v>
      </c>
      <c r="E58" t="s">
        <v>41</v>
      </c>
      <c r="F58" t="s">
        <v>37</v>
      </c>
      <c r="G58" s="13">
        <f>Alachua!$G$20*5</f>
        <v>195</v>
      </c>
    </row>
    <row r="59" spans="1:7" x14ac:dyDescent="0.35">
      <c r="A59" t="s">
        <v>33</v>
      </c>
      <c r="B59" t="s">
        <v>34</v>
      </c>
      <c r="C59" t="s">
        <v>15</v>
      </c>
      <c r="D59" t="s">
        <v>10</v>
      </c>
      <c r="E59" t="s">
        <v>41</v>
      </c>
      <c r="F59" t="s">
        <v>37</v>
      </c>
      <c r="G59" s="13">
        <f>(Alachua!$G$20+Alachua!$H$20)*5</f>
        <v>234</v>
      </c>
    </row>
    <row r="60" spans="1:7" x14ac:dyDescent="0.35">
      <c r="A60" t="s">
        <v>33</v>
      </c>
      <c r="B60" t="s">
        <v>38</v>
      </c>
      <c r="C60" t="s">
        <v>15</v>
      </c>
      <c r="D60" t="s">
        <v>35</v>
      </c>
      <c r="E60" t="s">
        <v>41</v>
      </c>
      <c r="F60" t="s">
        <v>37</v>
      </c>
      <c r="G60" s="13">
        <f>Alachua!$I$20*5</f>
        <v>150</v>
      </c>
    </row>
    <row r="61" spans="1:7" x14ac:dyDescent="0.35">
      <c r="A61" t="s">
        <v>33</v>
      </c>
      <c r="B61" t="s">
        <v>38</v>
      </c>
      <c r="C61" t="s">
        <v>15</v>
      </c>
      <c r="D61" t="s">
        <v>10</v>
      </c>
      <c r="E61" t="s">
        <v>41</v>
      </c>
      <c r="F61" t="s">
        <v>37</v>
      </c>
      <c r="G61" s="13">
        <f>(Alachua!$I$20+Alachua!$J$20)*5</f>
        <v>180</v>
      </c>
    </row>
    <row r="62" spans="1:7" x14ac:dyDescent="0.35">
      <c r="A62" t="s">
        <v>33</v>
      </c>
      <c r="B62" t="s">
        <v>39</v>
      </c>
      <c r="C62" t="s">
        <v>15</v>
      </c>
      <c r="D62" t="s">
        <v>35</v>
      </c>
      <c r="E62" t="s">
        <v>41</v>
      </c>
      <c r="F62" t="s">
        <v>37</v>
      </c>
      <c r="G62" s="13">
        <f>Alachua!$K$20*5</f>
        <v>150</v>
      </c>
    </row>
    <row r="63" spans="1:7" x14ac:dyDescent="0.35">
      <c r="A63" t="s">
        <v>33</v>
      </c>
      <c r="B63" t="s">
        <v>39</v>
      </c>
      <c r="C63" t="s">
        <v>15</v>
      </c>
      <c r="D63" t="s">
        <v>10</v>
      </c>
      <c r="E63" t="s">
        <v>41</v>
      </c>
      <c r="F63" t="s">
        <v>37</v>
      </c>
      <c r="G63" s="13">
        <f>(Alachua!$K$20+Alachua!$L$20)*5</f>
        <v>180</v>
      </c>
    </row>
    <row r="64" spans="1:7" x14ac:dyDescent="0.35">
      <c r="A64" t="s">
        <v>33</v>
      </c>
      <c r="B64" t="s">
        <v>40</v>
      </c>
      <c r="C64" t="s">
        <v>15</v>
      </c>
      <c r="D64" t="s">
        <v>35</v>
      </c>
      <c r="E64" t="s">
        <v>41</v>
      </c>
      <c r="F64" t="s">
        <v>37</v>
      </c>
      <c r="G64" s="13">
        <f>Alachua!$M$20*5</f>
        <v>75</v>
      </c>
    </row>
    <row r="65" spans="1:7" x14ac:dyDescent="0.35">
      <c r="A65" t="s">
        <v>33</v>
      </c>
      <c r="B65" t="s">
        <v>34</v>
      </c>
      <c r="C65" t="s">
        <v>17</v>
      </c>
      <c r="D65" t="s">
        <v>35</v>
      </c>
      <c r="E65" t="s">
        <v>41</v>
      </c>
      <c r="F65" t="s">
        <v>37</v>
      </c>
      <c r="G65" s="13">
        <f>Alachua!$G$9*5</f>
        <v>250</v>
      </c>
    </row>
    <row r="66" spans="1:7" x14ac:dyDescent="0.35">
      <c r="A66" t="s">
        <v>33</v>
      </c>
      <c r="B66" t="s">
        <v>34</v>
      </c>
      <c r="C66" t="s">
        <v>17</v>
      </c>
      <c r="D66" t="s">
        <v>10</v>
      </c>
      <c r="E66" t="s">
        <v>41</v>
      </c>
      <c r="F66" t="s">
        <v>37</v>
      </c>
      <c r="G66" s="13">
        <f>(Alachua!$G$21+Alachua!$H$21)*5</f>
        <v>163.19999999999999</v>
      </c>
    </row>
    <row r="67" spans="1:7" x14ac:dyDescent="0.35">
      <c r="A67" t="s">
        <v>33</v>
      </c>
      <c r="B67" t="s">
        <v>38</v>
      </c>
      <c r="C67" t="s">
        <v>17</v>
      </c>
      <c r="D67" t="s">
        <v>35</v>
      </c>
      <c r="E67" t="s">
        <v>41</v>
      </c>
      <c r="F67" t="s">
        <v>37</v>
      </c>
      <c r="G67" s="13">
        <f>Alachua!$I$21*5</f>
        <v>127.5</v>
      </c>
    </row>
    <row r="68" spans="1:7" x14ac:dyDescent="0.35">
      <c r="A68" t="s">
        <v>33</v>
      </c>
      <c r="B68" t="s">
        <v>38</v>
      </c>
      <c r="C68" t="s">
        <v>17</v>
      </c>
      <c r="D68" t="s">
        <v>10</v>
      </c>
      <c r="E68" t="s">
        <v>41</v>
      </c>
      <c r="F68" t="s">
        <v>37</v>
      </c>
      <c r="G68" s="13">
        <f>(Alachua!$I$21+Alachua!$J$21)*5</f>
        <v>153</v>
      </c>
    </row>
    <row r="69" spans="1:7" x14ac:dyDescent="0.35">
      <c r="A69" t="s">
        <v>33</v>
      </c>
      <c r="B69" t="s">
        <v>39</v>
      </c>
      <c r="C69" t="s">
        <v>17</v>
      </c>
      <c r="D69" t="s">
        <v>35</v>
      </c>
      <c r="E69" t="s">
        <v>41</v>
      </c>
      <c r="F69" t="s">
        <v>37</v>
      </c>
      <c r="G69" s="13">
        <f>Alachua!$K$21*5</f>
        <v>127.5</v>
      </c>
    </row>
    <row r="70" spans="1:7" x14ac:dyDescent="0.35">
      <c r="A70" t="s">
        <v>33</v>
      </c>
      <c r="B70" t="s">
        <v>39</v>
      </c>
      <c r="C70" t="s">
        <v>17</v>
      </c>
      <c r="D70" t="s">
        <v>10</v>
      </c>
      <c r="E70" t="s">
        <v>41</v>
      </c>
      <c r="F70" t="s">
        <v>37</v>
      </c>
      <c r="G70" s="13">
        <f>(Alachua!$K$21+Alachua!$L$21)*5</f>
        <v>153</v>
      </c>
    </row>
    <row r="71" spans="1:7" x14ac:dyDescent="0.35">
      <c r="A71" t="s">
        <v>33</v>
      </c>
      <c r="B71" t="s">
        <v>40</v>
      </c>
      <c r="C71" t="s">
        <v>17</v>
      </c>
      <c r="D71" t="s">
        <v>35</v>
      </c>
      <c r="E71" t="s">
        <v>41</v>
      </c>
      <c r="F71" t="s">
        <v>37</v>
      </c>
      <c r="G71" s="13">
        <f>Alachua!$M$21*5</f>
        <v>53.150000000000006</v>
      </c>
    </row>
    <row r="72" spans="1:7" x14ac:dyDescent="0.35">
      <c r="A72" t="s">
        <v>33</v>
      </c>
      <c r="B72" t="s">
        <v>34</v>
      </c>
      <c r="C72" t="s">
        <v>19</v>
      </c>
      <c r="D72" t="s">
        <v>35</v>
      </c>
      <c r="E72" t="s">
        <v>41</v>
      </c>
      <c r="F72" t="s">
        <v>37</v>
      </c>
      <c r="G72" s="13">
        <f>Alachua!$G$22*5</f>
        <v>127.5</v>
      </c>
    </row>
    <row r="73" spans="1:7" x14ac:dyDescent="0.35">
      <c r="A73" t="s">
        <v>33</v>
      </c>
      <c r="B73" t="s">
        <v>34</v>
      </c>
      <c r="C73" t="s">
        <v>19</v>
      </c>
      <c r="D73" t="s">
        <v>10</v>
      </c>
      <c r="E73" t="s">
        <v>41</v>
      </c>
      <c r="F73" t="s">
        <v>37</v>
      </c>
      <c r="G73" s="13">
        <f>(Alachua!$G$22+Alachua!$H$22)*5</f>
        <v>153</v>
      </c>
    </row>
    <row r="74" spans="1:7" x14ac:dyDescent="0.35">
      <c r="A74" t="s">
        <v>33</v>
      </c>
      <c r="B74" t="s">
        <v>38</v>
      </c>
      <c r="C74" t="s">
        <v>19</v>
      </c>
      <c r="D74" t="s">
        <v>35</v>
      </c>
      <c r="E74" t="s">
        <v>41</v>
      </c>
      <c r="F74" t="s">
        <v>37</v>
      </c>
      <c r="G74" s="13">
        <f>Alachua!$I$22*5</f>
        <v>95</v>
      </c>
    </row>
    <row r="75" spans="1:7" x14ac:dyDescent="0.35">
      <c r="A75" t="s">
        <v>33</v>
      </c>
      <c r="B75" t="s">
        <v>38</v>
      </c>
      <c r="C75" t="s">
        <v>19</v>
      </c>
      <c r="D75" t="s">
        <v>10</v>
      </c>
      <c r="E75" t="s">
        <v>41</v>
      </c>
      <c r="F75" t="s">
        <v>37</v>
      </c>
      <c r="G75" s="13">
        <f>(Alachua!$I$22+Alachua!$J$22)*5</f>
        <v>114</v>
      </c>
    </row>
    <row r="76" spans="1:7" x14ac:dyDescent="0.35">
      <c r="A76" t="s">
        <v>33</v>
      </c>
      <c r="B76" t="s">
        <v>39</v>
      </c>
      <c r="C76" t="s">
        <v>19</v>
      </c>
      <c r="D76" t="s">
        <v>35</v>
      </c>
      <c r="E76" t="s">
        <v>41</v>
      </c>
      <c r="F76" t="s">
        <v>37</v>
      </c>
      <c r="G76" s="13">
        <f>Alachua!$K$22*5</f>
        <v>95</v>
      </c>
    </row>
    <row r="77" spans="1:7" x14ac:dyDescent="0.35">
      <c r="A77" t="s">
        <v>33</v>
      </c>
      <c r="B77" t="s">
        <v>39</v>
      </c>
      <c r="C77" t="s">
        <v>19</v>
      </c>
      <c r="D77" t="s">
        <v>10</v>
      </c>
      <c r="E77" t="s">
        <v>41</v>
      </c>
      <c r="F77" t="s">
        <v>37</v>
      </c>
      <c r="G77" s="13">
        <f>(Alachua!$K$22+Alachua!$L$22)*5</f>
        <v>114</v>
      </c>
    </row>
    <row r="78" spans="1:7" x14ac:dyDescent="0.35">
      <c r="A78" t="s">
        <v>33</v>
      </c>
      <c r="B78" t="s">
        <v>40</v>
      </c>
      <c r="C78" t="s">
        <v>19</v>
      </c>
      <c r="D78" t="s">
        <v>35</v>
      </c>
      <c r="E78" t="s">
        <v>41</v>
      </c>
      <c r="F78" t="s">
        <v>37</v>
      </c>
      <c r="G78" s="13">
        <f>Alachua!$M$22*5</f>
        <v>47.5</v>
      </c>
    </row>
    <row r="79" spans="1:7" x14ac:dyDescent="0.35">
      <c r="A79" t="s">
        <v>33</v>
      </c>
      <c r="B79" t="s">
        <v>34</v>
      </c>
      <c r="C79" t="s">
        <v>21</v>
      </c>
      <c r="D79" t="s">
        <v>35</v>
      </c>
      <c r="E79" t="s">
        <v>41</v>
      </c>
      <c r="F79" t="s">
        <v>37</v>
      </c>
      <c r="G79" s="13">
        <f>Alachua!$G$23*5</f>
        <v>105</v>
      </c>
    </row>
    <row r="80" spans="1:7" x14ac:dyDescent="0.35">
      <c r="A80" t="s">
        <v>33</v>
      </c>
      <c r="B80" t="s">
        <v>34</v>
      </c>
      <c r="C80" t="s">
        <v>21</v>
      </c>
      <c r="D80" t="s">
        <v>10</v>
      </c>
      <c r="E80" t="s">
        <v>41</v>
      </c>
      <c r="F80" t="s">
        <v>37</v>
      </c>
      <c r="G80" s="13">
        <f>(Alachua!$G$23+Alachua!$H$23)*5</f>
        <v>126</v>
      </c>
    </row>
    <row r="81" spans="1:7" x14ac:dyDescent="0.35">
      <c r="A81" t="s">
        <v>33</v>
      </c>
      <c r="B81" t="s">
        <v>38</v>
      </c>
      <c r="C81" t="s">
        <v>21</v>
      </c>
      <c r="D81" t="s">
        <v>35</v>
      </c>
      <c r="E81" t="s">
        <v>41</v>
      </c>
      <c r="F81" t="s">
        <v>37</v>
      </c>
      <c r="G81" s="13">
        <f>Alachua!$I$23*5</f>
        <v>95</v>
      </c>
    </row>
    <row r="82" spans="1:7" x14ac:dyDescent="0.35">
      <c r="A82" t="s">
        <v>33</v>
      </c>
      <c r="B82" t="s">
        <v>38</v>
      </c>
      <c r="C82" t="s">
        <v>21</v>
      </c>
      <c r="D82" t="s">
        <v>10</v>
      </c>
      <c r="E82" t="s">
        <v>41</v>
      </c>
      <c r="F82" t="s">
        <v>37</v>
      </c>
      <c r="G82" s="13">
        <f>(Alachua!$I$23+Alachua!$J$23)*5</f>
        <v>114</v>
      </c>
    </row>
    <row r="83" spans="1:7" x14ac:dyDescent="0.35">
      <c r="A83" t="s">
        <v>33</v>
      </c>
      <c r="B83" t="s">
        <v>39</v>
      </c>
      <c r="C83" t="s">
        <v>21</v>
      </c>
      <c r="D83" t="s">
        <v>35</v>
      </c>
      <c r="E83" t="s">
        <v>41</v>
      </c>
      <c r="F83" t="s">
        <v>37</v>
      </c>
      <c r="G83" s="13">
        <f>Alachua!$K$23*5</f>
        <v>95</v>
      </c>
    </row>
    <row r="84" spans="1:7" x14ac:dyDescent="0.35">
      <c r="A84" t="s">
        <v>33</v>
      </c>
      <c r="B84" t="s">
        <v>39</v>
      </c>
      <c r="C84" t="s">
        <v>21</v>
      </c>
      <c r="D84" t="s">
        <v>10</v>
      </c>
      <c r="E84" t="s">
        <v>41</v>
      </c>
      <c r="F84" t="s">
        <v>37</v>
      </c>
      <c r="G84" s="13">
        <f>(Alachua!$K$23+Alachua!$L$23)*5</f>
        <v>114</v>
      </c>
    </row>
    <row r="85" spans="1:7" x14ac:dyDescent="0.35">
      <c r="A85" t="s">
        <v>33</v>
      </c>
      <c r="B85" t="s">
        <v>40</v>
      </c>
      <c r="C85" t="s">
        <v>21</v>
      </c>
      <c r="D85" t="s">
        <v>35</v>
      </c>
      <c r="E85" t="s">
        <v>41</v>
      </c>
      <c r="F85" t="s">
        <v>37</v>
      </c>
      <c r="G85" s="13">
        <f>Alachua!$M$23*5</f>
        <v>47.5</v>
      </c>
    </row>
    <row r="86" spans="1:7" x14ac:dyDescent="0.35">
      <c r="A86" t="s">
        <v>33</v>
      </c>
      <c r="B86" t="s">
        <v>34</v>
      </c>
      <c r="C86" t="s">
        <v>23</v>
      </c>
      <c r="D86" t="s">
        <v>35</v>
      </c>
      <c r="E86" t="s">
        <v>41</v>
      </c>
      <c r="F86" t="s">
        <v>37</v>
      </c>
      <c r="G86" s="13">
        <f>Alachua!$G$24*5</f>
        <v>95.249999999999986</v>
      </c>
    </row>
    <row r="87" spans="1:7" x14ac:dyDescent="0.35">
      <c r="A87" t="s">
        <v>33</v>
      </c>
      <c r="B87" t="s">
        <v>34</v>
      </c>
      <c r="C87" t="s">
        <v>23</v>
      </c>
      <c r="D87" t="s">
        <v>10</v>
      </c>
      <c r="E87" t="s">
        <v>41</v>
      </c>
      <c r="F87" t="s">
        <v>37</v>
      </c>
      <c r="G87" s="13">
        <f>(Alachua!$G$24+Alachua!$H$24)*5</f>
        <v>114.29999999999998</v>
      </c>
    </row>
    <row r="88" spans="1:7" x14ac:dyDescent="0.35">
      <c r="A88" t="s">
        <v>33</v>
      </c>
      <c r="B88" t="s">
        <v>38</v>
      </c>
      <c r="C88" t="s">
        <v>23</v>
      </c>
      <c r="D88" t="s">
        <v>35</v>
      </c>
      <c r="E88" t="s">
        <v>41</v>
      </c>
      <c r="F88" t="s">
        <v>37</v>
      </c>
      <c r="G88" s="13">
        <f>Alachua!$I$24*5</f>
        <v>95</v>
      </c>
    </row>
    <row r="89" spans="1:7" x14ac:dyDescent="0.35">
      <c r="A89" t="s">
        <v>33</v>
      </c>
      <c r="B89" t="s">
        <v>38</v>
      </c>
      <c r="C89" t="s">
        <v>23</v>
      </c>
      <c r="D89" t="s">
        <v>10</v>
      </c>
      <c r="E89" t="s">
        <v>41</v>
      </c>
      <c r="F89" t="s">
        <v>37</v>
      </c>
      <c r="G89" s="13">
        <f>(Alachua!$I$24+Alachua!$J$24)*5</f>
        <v>114</v>
      </c>
    </row>
    <row r="90" spans="1:7" x14ac:dyDescent="0.35">
      <c r="A90" t="s">
        <v>33</v>
      </c>
      <c r="B90" t="s">
        <v>39</v>
      </c>
      <c r="C90" t="s">
        <v>23</v>
      </c>
      <c r="D90" t="s">
        <v>35</v>
      </c>
      <c r="E90" t="s">
        <v>41</v>
      </c>
      <c r="F90" t="s">
        <v>37</v>
      </c>
      <c r="G90" s="13">
        <f>Alachua!$K$24*5</f>
        <v>95</v>
      </c>
    </row>
    <row r="91" spans="1:7" x14ac:dyDescent="0.35">
      <c r="A91" t="s">
        <v>33</v>
      </c>
      <c r="B91" t="s">
        <v>39</v>
      </c>
      <c r="C91" t="s">
        <v>23</v>
      </c>
      <c r="D91" t="s">
        <v>10</v>
      </c>
      <c r="E91" t="s">
        <v>41</v>
      </c>
      <c r="F91" t="s">
        <v>37</v>
      </c>
      <c r="G91" s="13">
        <f>(Alachua!$K$24+Alachua!$L$24)*5</f>
        <v>114</v>
      </c>
    </row>
    <row r="92" spans="1:7" x14ac:dyDescent="0.35">
      <c r="A92" t="s">
        <v>33</v>
      </c>
      <c r="B92" t="s">
        <v>40</v>
      </c>
      <c r="C92" t="s">
        <v>23</v>
      </c>
      <c r="D92" t="s">
        <v>35</v>
      </c>
      <c r="E92" t="s">
        <v>41</v>
      </c>
      <c r="F92" t="s">
        <v>37</v>
      </c>
      <c r="G92" s="13">
        <f>Alachua!$M$24*5</f>
        <v>47.5</v>
      </c>
    </row>
    <row r="93" spans="1:7" x14ac:dyDescent="0.35">
      <c r="A93" t="s">
        <v>33</v>
      </c>
      <c r="B93" t="s">
        <v>34</v>
      </c>
      <c r="C93" t="s">
        <v>25</v>
      </c>
      <c r="D93" t="s">
        <v>35</v>
      </c>
      <c r="E93" t="s">
        <v>41</v>
      </c>
      <c r="F93" t="s">
        <v>37</v>
      </c>
      <c r="G93" s="13">
        <f>Alachua!$G$25*5</f>
        <v>95</v>
      </c>
    </row>
    <row r="94" spans="1:7" x14ac:dyDescent="0.35">
      <c r="A94" t="s">
        <v>33</v>
      </c>
      <c r="B94" t="s">
        <v>34</v>
      </c>
      <c r="C94" t="s">
        <v>25</v>
      </c>
      <c r="D94" t="s">
        <v>10</v>
      </c>
      <c r="E94" t="s">
        <v>41</v>
      </c>
      <c r="F94" t="s">
        <v>37</v>
      </c>
      <c r="G94" s="13">
        <f>(Alachua!$G$25+Alachua!$H$25)*5</f>
        <v>114</v>
      </c>
    </row>
    <row r="95" spans="1:7" x14ac:dyDescent="0.35">
      <c r="A95" t="s">
        <v>33</v>
      </c>
      <c r="B95" t="s">
        <v>38</v>
      </c>
      <c r="C95" t="s">
        <v>25</v>
      </c>
      <c r="D95" t="s">
        <v>35</v>
      </c>
      <c r="E95" t="s">
        <v>41</v>
      </c>
      <c r="F95" t="s">
        <v>37</v>
      </c>
      <c r="G95" s="13">
        <f>Alachua!$I$25*5</f>
        <v>95</v>
      </c>
    </row>
    <row r="96" spans="1:7" x14ac:dyDescent="0.35">
      <c r="A96" t="s">
        <v>33</v>
      </c>
      <c r="B96" t="s">
        <v>38</v>
      </c>
      <c r="C96" t="s">
        <v>25</v>
      </c>
      <c r="D96" t="s">
        <v>10</v>
      </c>
      <c r="E96" t="s">
        <v>41</v>
      </c>
      <c r="F96" t="s">
        <v>37</v>
      </c>
      <c r="G96" s="13">
        <f>(Alachua!$I$25+Alachua!$J$25)*5</f>
        <v>114</v>
      </c>
    </row>
    <row r="97" spans="1:7" x14ac:dyDescent="0.35">
      <c r="A97" t="s">
        <v>33</v>
      </c>
      <c r="B97" t="s">
        <v>39</v>
      </c>
      <c r="C97" t="s">
        <v>25</v>
      </c>
      <c r="D97" t="s">
        <v>35</v>
      </c>
      <c r="E97" t="s">
        <v>41</v>
      </c>
      <c r="F97" t="s">
        <v>37</v>
      </c>
      <c r="G97" s="13">
        <f>Alachua!$K$25*5</f>
        <v>95</v>
      </c>
    </row>
    <row r="98" spans="1:7" x14ac:dyDescent="0.35">
      <c r="A98" t="s">
        <v>33</v>
      </c>
      <c r="B98" t="s">
        <v>39</v>
      </c>
      <c r="C98" t="s">
        <v>25</v>
      </c>
      <c r="D98" t="s">
        <v>10</v>
      </c>
      <c r="E98" t="s">
        <v>41</v>
      </c>
      <c r="F98" t="s">
        <v>37</v>
      </c>
      <c r="G98" s="13">
        <f>(Alachua!$K$25+Alachua!$L$25)*5</f>
        <v>114</v>
      </c>
    </row>
    <row r="99" spans="1:7" x14ac:dyDescent="0.35">
      <c r="A99" t="s">
        <v>33</v>
      </c>
      <c r="B99" t="s">
        <v>40</v>
      </c>
      <c r="C99" t="s">
        <v>25</v>
      </c>
      <c r="D99" t="s">
        <v>35</v>
      </c>
      <c r="E99" t="s">
        <v>41</v>
      </c>
      <c r="F99" t="s">
        <v>37</v>
      </c>
      <c r="G99" s="13">
        <f>Alachua!$M$25*5</f>
        <v>47.5</v>
      </c>
    </row>
    <row r="100" spans="1:7" x14ac:dyDescent="0.35">
      <c r="A100" t="s">
        <v>33</v>
      </c>
      <c r="B100" t="s">
        <v>34</v>
      </c>
      <c r="C100" t="s">
        <v>27</v>
      </c>
      <c r="D100" t="s">
        <v>35</v>
      </c>
      <c r="E100" t="s">
        <v>41</v>
      </c>
      <c r="F100" t="s">
        <v>37</v>
      </c>
      <c r="G100" s="13">
        <f>Alachua!$G$26*5</f>
        <v>67.5</v>
      </c>
    </row>
    <row r="101" spans="1:7" x14ac:dyDescent="0.35">
      <c r="A101" t="s">
        <v>33</v>
      </c>
      <c r="B101" t="s">
        <v>34</v>
      </c>
      <c r="C101" t="s">
        <v>27</v>
      </c>
      <c r="D101" t="s">
        <v>10</v>
      </c>
      <c r="E101" t="s">
        <v>41</v>
      </c>
      <c r="F101" t="s">
        <v>37</v>
      </c>
      <c r="G101" s="13">
        <f>(Alachua!$G$26+Alachua!$H$26)*5</f>
        <v>81</v>
      </c>
    </row>
    <row r="102" spans="1:7" x14ac:dyDescent="0.35">
      <c r="A102" t="s">
        <v>33</v>
      </c>
      <c r="B102" t="s">
        <v>38</v>
      </c>
      <c r="C102" t="s">
        <v>27</v>
      </c>
      <c r="D102" t="s">
        <v>35</v>
      </c>
      <c r="E102" t="s">
        <v>41</v>
      </c>
      <c r="F102" t="s">
        <v>37</v>
      </c>
      <c r="G102" s="13">
        <f>Alachua!$I$26*5</f>
        <v>67.5</v>
      </c>
    </row>
    <row r="103" spans="1:7" x14ac:dyDescent="0.35">
      <c r="A103" t="s">
        <v>33</v>
      </c>
      <c r="B103" t="s">
        <v>38</v>
      </c>
      <c r="C103" t="s">
        <v>27</v>
      </c>
      <c r="D103" t="s">
        <v>10</v>
      </c>
      <c r="E103" t="s">
        <v>41</v>
      </c>
      <c r="F103" t="s">
        <v>37</v>
      </c>
      <c r="G103" s="13">
        <f>(Alachua!$I$26+Alachua!$J$26)*5</f>
        <v>81</v>
      </c>
    </row>
    <row r="104" spans="1:7" x14ac:dyDescent="0.35">
      <c r="A104" t="s">
        <v>33</v>
      </c>
      <c r="B104" t="s">
        <v>39</v>
      </c>
      <c r="C104" t="s">
        <v>27</v>
      </c>
      <c r="D104" t="s">
        <v>35</v>
      </c>
      <c r="E104" t="s">
        <v>41</v>
      </c>
      <c r="F104" t="s">
        <v>37</v>
      </c>
      <c r="G104" s="13">
        <f>Alachua!$K$26*5</f>
        <v>67.5</v>
      </c>
    </row>
    <row r="105" spans="1:7" x14ac:dyDescent="0.35">
      <c r="A105" t="s">
        <v>33</v>
      </c>
      <c r="B105" t="s">
        <v>39</v>
      </c>
      <c r="C105" t="s">
        <v>27</v>
      </c>
      <c r="D105" t="s">
        <v>10</v>
      </c>
      <c r="E105" t="s">
        <v>41</v>
      </c>
      <c r="F105" t="s">
        <v>37</v>
      </c>
      <c r="G105" s="13">
        <f>(Alachua!$K$26+Alachua!$L$26)*5</f>
        <v>81</v>
      </c>
    </row>
    <row r="106" spans="1:7" x14ac:dyDescent="0.35">
      <c r="A106" t="s">
        <v>33</v>
      </c>
      <c r="B106" t="s">
        <v>40</v>
      </c>
      <c r="C106" t="s">
        <v>27</v>
      </c>
      <c r="D106" t="s">
        <v>35</v>
      </c>
      <c r="E106" t="s">
        <v>41</v>
      </c>
      <c r="F106" t="s">
        <v>37</v>
      </c>
      <c r="G106" s="13">
        <f>Alachua!$M$26*5</f>
        <v>33.75</v>
      </c>
    </row>
    <row r="107" spans="1:7" x14ac:dyDescent="0.35">
      <c r="A107" t="s">
        <v>33</v>
      </c>
      <c r="B107" t="s">
        <v>34</v>
      </c>
      <c r="C107" t="s">
        <v>29</v>
      </c>
      <c r="D107" t="s">
        <v>35</v>
      </c>
      <c r="E107" t="s">
        <v>41</v>
      </c>
      <c r="F107" t="s">
        <v>37</v>
      </c>
      <c r="G107" s="13">
        <f>Alachua!$G$27*5</f>
        <v>195</v>
      </c>
    </row>
    <row r="108" spans="1:7" x14ac:dyDescent="0.35">
      <c r="A108" t="s">
        <v>33</v>
      </c>
      <c r="B108" t="s">
        <v>34</v>
      </c>
      <c r="C108" t="s">
        <v>29</v>
      </c>
      <c r="D108" t="s">
        <v>10</v>
      </c>
      <c r="E108" t="s">
        <v>41</v>
      </c>
      <c r="F108" t="s">
        <v>37</v>
      </c>
      <c r="G108" s="13">
        <f>(Alachua!$G$27+Alachua!$H$27)*5</f>
        <v>234</v>
      </c>
    </row>
    <row r="109" spans="1:7" x14ac:dyDescent="0.35">
      <c r="A109" t="s">
        <v>33</v>
      </c>
      <c r="B109" t="s">
        <v>38</v>
      </c>
      <c r="C109" t="s">
        <v>29</v>
      </c>
      <c r="D109" t="s">
        <v>35</v>
      </c>
      <c r="E109" t="s">
        <v>41</v>
      </c>
      <c r="F109" t="s">
        <v>37</v>
      </c>
      <c r="G109" s="13">
        <f>Alachua!$I$27*5</f>
        <v>150</v>
      </c>
    </row>
    <row r="110" spans="1:7" x14ac:dyDescent="0.35">
      <c r="A110" t="s">
        <v>33</v>
      </c>
      <c r="B110" t="s">
        <v>38</v>
      </c>
      <c r="C110" t="s">
        <v>29</v>
      </c>
      <c r="D110" t="s">
        <v>10</v>
      </c>
      <c r="E110" t="s">
        <v>41</v>
      </c>
      <c r="F110" t="s">
        <v>37</v>
      </c>
      <c r="G110" s="13">
        <f>(Alachua!$I$27+Alachua!$J$27)*5</f>
        <v>180</v>
      </c>
    </row>
    <row r="111" spans="1:7" x14ac:dyDescent="0.35">
      <c r="A111" t="s">
        <v>33</v>
      </c>
      <c r="B111" t="s">
        <v>39</v>
      </c>
      <c r="C111" t="s">
        <v>29</v>
      </c>
      <c r="D111" t="s">
        <v>35</v>
      </c>
      <c r="E111" t="s">
        <v>41</v>
      </c>
      <c r="F111" t="s">
        <v>37</v>
      </c>
      <c r="G111" s="13">
        <f>Alachua!$K$27*5</f>
        <v>150</v>
      </c>
    </row>
    <row r="112" spans="1:7" x14ac:dyDescent="0.35">
      <c r="A112" t="s">
        <v>33</v>
      </c>
      <c r="B112" t="s">
        <v>39</v>
      </c>
      <c r="C112" t="s">
        <v>29</v>
      </c>
      <c r="D112" t="s">
        <v>10</v>
      </c>
      <c r="E112" t="s">
        <v>41</v>
      </c>
      <c r="F112" t="s">
        <v>37</v>
      </c>
      <c r="G112" s="13">
        <f>(Alachua!$K$27+Alachua!$L$27)*5</f>
        <v>180</v>
      </c>
    </row>
    <row r="113" spans="1:7" x14ac:dyDescent="0.35">
      <c r="A113" t="s">
        <v>33</v>
      </c>
      <c r="B113" t="s">
        <v>40</v>
      </c>
      <c r="C113" t="s">
        <v>29</v>
      </c>
      <c r="D113" t="s">
        <v>35</v>
      </c>
      <c r="E113" t="s">
        <v>41</v>
      </c>
      <c r="F113" t="s">
        <v>37</v>
      </c>
      <c r="G113" s="13">
        <f>Alachua!$M$27*5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Alachua</vt:lpstr>
      <vt:lpstr>Sheet1</vt:lpstr>
    </vt:vector>
  </TitlesOfParts>
  <Company>Florida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Shatoya Mitchell</dc:creator>
  <cp:lastModifiedBy>Owner</cp:lastModifiedBy>
  <dcterms:created xsi:type="dcterms:W3CDTF">2023-04-24T16:16:17Z</dcterms:created>
  <dcterms:modified xsi:type="dcterms:W3CDTF">2023-06-23T15:11:09Z</dcterms:modified>
</cp:coreProperties>
</file>