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D26939ED-3C26-4740-B4AC-CF7C3AAB5BFD}" xr6:coauthVersionLast="47" xr6:coauthVersionMax="47" xr10:uidLastSave="{00000000-0000-0000-0000-000000000000}"/>
  <bookViews>
    <workbookView xWindow="610" yWindow="450" windowWidth="18420" windowHeight="9290" activeTab="1" xr2:uid="{053B1CE6-D011-49D9-87D7-82D2F3328C90}"/>
  </bookViews>
  <sheets>
    <sheet name="Brevard" sheetId="1" r:id="rId1"/>
    <sheet name="Sheet1" sheetId="2" r:id="rId2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8" i="1" l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</calcChain>
</file>

<file path=xl/sharedStrings.xml><?xml version="1.0" encoding="utf-8"?>
<sst xmlns="http://schemas.openxmlformats.org/spreadsheetml/2006/main" count="740" uniqueCount="64">
  <si>
    <t>Step 3: Complete the payment rate template using the proposed provider payment rates.</t>
  </si>
  <si>
    <t>EARLY LEARNING COALITION OF ______Brevard County_______________________</t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</si>
  <si>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</si>
  <si>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</si>
  <si>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</si>
  <si>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</si>
  <si>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</si>
  <si>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</si>
  <si>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</si>
  <si>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</si>
  <si>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</si>
  <si>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</si>
  <si>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</si>
  <si>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</si>
  <si>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</si>
  <si>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</si>
  <si>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</si>
  <si>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</si>
  <si>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</si>
  <si>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</si>
  <si>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</si>
  <si>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</si>
  <si>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</si>
  <si>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</si>
  <si>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</si>
  <si>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</si>
  <si>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</si>
  <si>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</si>
  <si>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</si>
  <si>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</si>
  <si>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</si>
  <si>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</si>
  <si>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</si>
  <si>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</si>
  <si>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</si>
  <si>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</si>
  <si>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</si>
  <si>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r>
      <t xml:space="preserve">DAILY PAYMENT-RATE SCHEDULE </t>
    </r>
    <r>
      <rPr>
        <b/>
        <sz val="9"/>
        <color theme="1"/>
        <rFont val="Arial"/>
        <family val="2"/>
      </rPr>
      <t>(Effective ________7/1/2022________________________)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</si>
  <si>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</si>
  <si>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</si>
  <si>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</si>
  <si>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</si>
  <si>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</si>
  <si>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</si>
  <si>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</si>
  <si>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</si>
  <si>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</si>
  <si>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</si>
  <si>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</si>
  <si>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</si>
  <si>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</si>
  <si>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</si>
  <si>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</si>
  <si>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</si>
  <si>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</si>
  <si>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</si>
  <si>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</si>
  <si>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</si>
  <si>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</si>
  <si>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</si>
  <si>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</si>
  <si>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</si>
  <si>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</si>
  <si>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3: Brevard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</si>
</sst>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9" fillId="4" borderId="8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164" fontId="11" fillId="0" borderId="10" xfId="0" applyNumberFormat="1" applyFont="1" applyBorder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5" fillId="5" borderId="0" xfId="0" applyFont="1" applyFill="1"/>
    <xf numFmtId="0" fontId="11" fillId="5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2" fillId="0" borderId="0" xfId="0" applyFont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5" fillId="0" borderId="4" xfId="0" applyFont="1" applyBorder="1"/>
    <xf numFmtId="0" fontId="5" fillId="0" borderId="10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5" fillId="5" borderId="6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43EE-B24C-46D3-A4D8-746F1643328B}">
  <dimension ref="A1:M30"/>
  <sheetViews>
    <sheetView topLeftCell="A2" workbookViewId="0">
      <selection activeCell="N10" sqref="N10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4" t="s">
        <v>0</v>
      </c>
      <c r="B2" s="45"/>
      <c r="C2" s="45"/>
      <c r="D2" s="45"/>
      <c r="E2" s="45"/>
      <c r="F2" s="45"/>
      <c r="G2" s="45"/>
      <c r="H2" s="45"/>
      <c r="I2" s="46"/>
      <c r="J2" s="1"/>
    </row>
    <row r="4" spans="1:13" s="2" customFormat="1" ht="15.5" x14ac:dyDescent="0.3">
      <c r="B4" s="47" t="s">
        <v>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37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24"/>
      <c r="C6" s="24"/>
      <c r="D6" s="24"/>
      <c r="E6" s="24"/>
      <c r="F6" s="3"/>
      <c r="G6" s="26" t="s">
        <v>38</v>
      </c>
      <c r="H6" s="27"/>
      <c r="I6" s="27"/>
      <c r="J6" s="27"/>
      <c r="K6" s="27"/>
      <c r="L6" s="27"/>
      <c r="M6" s="28"/>
    </row>
    <row r="7" spans="1:13" x14ac:dyDescent="0.35">
      <c r="B7" s="29" t="s">
        <v>2</v>
      </c>
      <c r="C7" s="30"/>
      <c r="D7" s="31"/>
      <c r="E7" s="35" t="s">
        <v>3</v>
      </c>
      <c r="F7" s="36"/>
      <c r="G7" s="39" t="s">
        <v>4</v>
      </c>
      <c r="H7" s="41" t="s">
        <v>5</v>
      </c>
      <c r="I7" s="39" t="s">
        <v>6</v>
      </c>
      <c r="J7" s="5" t="s">
        <v>7</v>
      </c>
      <c r="K7" s="5" t="s">
        <v>8</v>
      </c>
      <c r="L7" s="41" t="s">
        <v>9</v>
      </c>
      <c r="M7" s="4" t="s">
        <v>10</v>
      </c>
    </row>
    <row r="8" spans="1:13" ht="15" thickBot="1" x14ac:dyDescent="0.4">
      <c r="B8" s="32"/>
      <c r="C8" s="33"/>
      <c r="D8" s="34"/>
      <c r="E8" s="37"/>
      <c r="F8" s="38"/>
      <c r="G8" s="40"/>
      <c r="H8" s="42"/>
      <c r="I8" s="40"/>
      <c r="J8" s="7" t="s">
        <v>11</v>
      </c>
      <c r="K8" s="7" t="s">
        <v>12</v>
      </c>
      <c r="L8" s="42"/>
      <c r="M8" s="6" t="s">
        <v>13</v>
      </c>
    </row>
    <row r="9" spans="1:13" ht="15" thickBot="1" x14ac:dyDescent="0.4">
      <c r="B9" s="19" t="s">
        <v>14</v>
      </c>
      <c r="C9" s="20"/>
      <c r="D9" s="21"/>
      <c r="E9" s="22" t="s">
        <v>15</v>
      </c>
      <c r="F9" s="23"/>
      <c r="G9" s="8">
        <v>40</v>
      </c>
      <c r="H9" s="8">
        <f>G9*0.2</f>
        <v>8</v>
      </c>
      <c r="I9" s="9">
        <v>40</v>
      </c>
      <c r="J9" s="8">
        <f>I9*0.2</f>
        <v>8</v>
      </c>
      <c r="K9" s="8">
        <v>0</v>
      </c>
      <c r="L9" s="8">
        <v>0</v>
      </c>
      <c r="M9" s="8">
        <v>0</v>
      </c>
    </row>
    <row r="10" spans="1:13" ht="15" thickBot="1" x14ac:dyDescent="0.4">
      <c r="B10" s="19" t="s">
        <v>16</v>
      </c>
      <c r="C10" s="20"/>
      <c r="D10" s="21"/>
      <c r="E10" s="22" t="s">
        <v>17</v>
      </c>
      <c r="F10" s="23"/>
      <c r="G10" s="8">
        <v>35.19</v>
      </c>
      <c r="H10" s="8">
        <f t="shared" ref="H10:H16" si="0">G10*0.2</f>
        <v>7.0380000000000003</v>
      </c>
      <c r="I10" s="9">
        <v>34.212499999999999</v>
      </c>
      <c r="J10" s="8">
        <f t="shared" ref="J10:J16" si="1">I10*0.2</f>
        <v>6.8425000000000002</v>
      </c>
      <c r="K10" s="8">
        <v>0</v>
      </c>
      <c r="L10" s="8">
        <v>0</v>
      </c>
      <c r="M10" s="8">
        <v>0</v>
      </c>
    </row>
    <row r="11" spans="1:13" ht="15" thickBot="1" x14ac:dyDescent="0.4">
      <c r="B11" s="19" t="s">
        <v>18</v>
      </c>
      <c r="C11" s="20"/>
      <c r="D11" s="21"/>
      <c r="E11" s="22" t="s">
        <v>19</v>
      </c>
      <c r="F11" s="23"/>
      <c r="G11" s="8">
        <v>33.234999999999999</v>
      </c>
      <c r="H11" s="8">
        <f t="shared" si="0"/>
        <v>6.6470000000000002</v>
      </c>
      <c r="I11" s="9">
        <v>33.234999999999992</v>
      </c>
      <c r="J11" s="8">
        <f t="shared" si="1"/>
        <v>6.6469999999999985</v>
      </c>
      <c r="K11" s="8">
        <v>0</v>
      </c>
      <c r="L11" s="8">
        <v>0</v>
      </c>
      <c r="M11" s="8">
        <v>0</v>
      </c>
    </row>
    <row r="12" spans="1:13" ht="15" thickBot="1" x14ac:dyDescent="0.4">
      <c r="B12" s="19" t="s">
        <v>20</v>
      </c>
      <c r="C12" s="20"/>
      <c r="D12" s="21"/>
      <c r="E12" s="22" t="s">
        <v>21</v>
      </c>
      <c r="F12" s="23"/>
      <c r="G12" s="8">
        <v>28.462499999999999</v>
      </c>
      <c r="H12" s="8">
        <f t="shared" si="0"/>
        <v>5.6924999999999999</v>
      </c>
      <c r="I12" s="9">
        <v>29.324999999999999</v>
      </c>
      <c r="J12" s="8">
        <f t="shared" si="1"/>
        <v>5.8650000000000002</v>
      </c>
      <c r="K12" s="8">
        <v>0</v>
      </c>
      <c r="L12" s="8">
        <v>0</v>
      </c>
      <c r="M12" s="8">
        <v>0</v>
      </c>
    </row>
    <row r="13" spans="1:13" ht="15" thickBot="1" x14ac:dyDescent="0.4">
      <c r="B13" s="19" t="s">
        <v>22</v>
      </c>
      <c r="C13" s="20"/>
      <c r="D13" s="21"/>
      <c r="E13" s="22" t="s">
        <v>23</v>
      </c>
      <c r="F13" s="23"/>
      <c r="G13" s="8">
        <v>27.6</v>
      </c>
      <c r="H13" s="8">
        <f t="shared" si="0"/>
        <v>5.5200000000000005</v>
      </c>
      <c r="I13" s="9">
        <v>30.187499999999996</v>
      </c>
      <c r="J13" s="8">
        <f t="shared" si="1"/>
        <v>6.0374999999999996</v>
      </c>
      <c r="K13" s="8">
        <v>0</v>
      </c>
      <c r="L13" s="8">
        <v>0</v>
      </c>
      <c r="M13" s="8">
        <v>0</v>
      </c>
    </row>
    <row r="14" spans="1:13" ht="15" thickBot="1" x14ac:dyDescent="0.4">
      <c r="B14" s="19" t="s">
        <v>24</v>
      </c>
      <c r="C14" s="20"/>
      <c r="D14" s="21"/>
      <c r="E14" s="22" t="s">
        <v>25</v>
      </c>
      <c r="F14" s="23"/>
      <c r="G14" s="8">
        <v>27.6</v>
      </c>
      <c r="H14" s="8">
        <f t="shared" si="0"/>
        <v>5.5200000000000005</v>
      </c>
      <c r="I14" s="9">
        <v>30.187499999999996</v>
      </c>
      <c r="J14" s="8">
        <f t="shared" si="1"/>
        <v>6.0374999999999996</v>
      </c>
      <c r="K14" s="8">
        <v>0</v>
      </c>
      <c r="L14" s="8">
        <v>0</v>
      </c>
      <c r="M14" s="8">
        <v>0</v>
      </c>
    </row>
    <row r="15" spans="1:13" ht="15" thickBot="1" x14ac:dyDescent="0.4">
      <c r="B15" s="19" t="s">
        <v>26</v>
      </c>
      <c r="C15" s="20"/>
      <c r="D15" s="21"/>
      <c r="E15" s="22" t="s">
        <v>27</v>
      </c>
      <c r="F15" s="23"/>
      <c r="G15" s="8">
        <v>21.85</v>
      </c>
      <c r="H15" s="8">
        <f t="shared" si="0"/>
        <v>4.37</v>
      </c>
      <c r="I15" s="9">
        <v>17.594999999999999</v>
      </c>
      <c r="J15" s="8">
        <f t="shared" si="1"/>
        <v>3.5190000000000001</v>
      </c>
      <c r="K15" s="8">
        <v>0</v>
      </c>
      <c r="L15" s="8">
        <v>0</v>
      </c>
      <c r="M15" s="8">
        <v>0</v>
      </c>
    </row>
    <row r="16" spans="1:13" ht="15" thickBot="1" x14ac:dyDescent="0.4">
      <c r="B16" s="19" t="s">
        <v>28</v>
      </c>
      <c r="C16" s="20"/>
      <c r="D16" s="21"/>
      <c r="E16" s="22" t="s">
        <v>29</v>
      </c>
      <c r="F16" s="23"/>
      <c r="G16" s="8">
        <v>40</v>
      </c>
      <c r="H16" s="8">
        <f t="shared" si="0"/>
        <v>8</v>
      </c>
      <c r="I16" s="9">
        <v>40</v>
      </c>
      <c r="J16" s="8">
        <f t="shared" si="1"/>
        <v>8</v>
      </c>
      <c r="K16" s="8">
        <v>0</v>
      </c>
      <c r="L16" s="8">
        <v>0</v>
      </c>
      <c r="M16" s="8">
        <v>0</v>
      </c>
    </row>
    <row r="17" spans="2:13" ht="15" thickBot="1" x14ac:dyDescent="0.4">
      <c r="B17" s="10"/>
      <c r="C17" s="43"/>
      <c r="D17" s="43"/>
      <c r="E17" s="43"/>
      <c r="F17" s="43"/>
      <c r="G17" s="11"/>
      <c r="H17" s="11"/>
      <c r="I17" s="11"/>
      <c r="J17" s="11"/>
      <c r="K17" s="11"/>
      <c r="L17" s="11"/>
      <c r="M17" s="11"/>
    </row>
    <row r="18" spans="2:13" ht="15" thickBot="1" x14ac:dyDescent="0.4">
      <c r="B18" s="3"/>
      <c r="C18" s="24"/>
      <c r="D18" s="24"/>
      <c r="E18" s="24"/>
      <c r="F18" s="25"/>
      <c r="G18" s="26" t="s">
        <v>39</v>
      </c>
      <c r="H18" s="27"/>
      <c r="I18" s="27"/>
      <c r="J18" s="27"/>
      <c r="K18" s="27"/>
      <c r="L18" s="27"/>
      <c r="M18" s="28"/>
    </row>
    <row r="19" spans="2:13" ht="23" x14ac:dyDescent="0.35">
      <c r="B19" s="29" t="s">
        <v>2</v>
      </c>
      <c r="C19" s="30"/>
      <c r="D19" s="31"/>
      <c r="E19" s="35" t="s">
        <v>3</v>
      </c>
      <c r="F19" s="36"/>
      <c r="G19" s="39" t="s">
        <v>30</v>
      </c>
      <c r="H19" s="41" t="s">
        <v>5</v>
      </c>
      <c r="I19" s="12" t="s">
        <v>31</v>
      </c>
      <c r="J19" s="5" t="s">
        <v>32</v>
      </c>
      <c r="K19" s="5" t="s">
        <v>8</v>
      </c>
      <c r="L19" s="41" t="s">
        <v>9</v>
      </c>
      <c r="M19" s="41" t="s">
        <v>33</v>
      </c>
    </row>
    <row r="20" spans="2:13" ht="26.5" thickBot="1" x14ac:dyDescent="0.4">
      <c r="B20" s="32"/>
      <c r="C20" s="33"/>
      <c r="D20" s="34"/>
      <c r="E20" s="37"/>
      <c r="F20" s="38"/>
      <c r="G20" s="40"/>
      <c r="H20" s="42"/>
      <c r="I20" s="13" t="s">
        <v>34</v>
      </c>
      <c r="J20" s="7" t="s">
        <v>35</v>
      </c>
      <c r="K20" s="7" t="s">
        <v>36</v>
      </c>
      <c r="L20" s="42"/>
      <c r="M20" s="42"/>
    </row>
    <row r="21" spans="2:13" ht="15" thickBot="1" x14ac:dyDescent="0.4">
      <c r="B21" s="19" t="s">
        <v>14</v>
      </c>
      <c r="C21" s="20"/>
      <c r="D21" s="21"/>
      <c r="E21" s="22" t="s">
        <v>15</v>
      </c>
      <c r="F21" s="23"/>
      <c r="G21" s="9">
        <v>30</v>
      </c>
      <c r="H21" s="9">
        <f>G21*0.2</f>
        <v>6</v>
      </c>
      <c r="I21" s="9">
        <v>35</v>
      </c>
      <c r="J21" s="9">
        <f>I21*0.2</f>
        <v>7</v>
      </c>
      <c r="K21" s="9">
        <v>0</v>
      </c>
      <c r="L21" s="9">
        <v>0</v>
      </c>
      <c r="M21" s="9">
        <v>0</v>
      </c>
    </row>
    <row r="22" spans="2:13" ht="15" thickBot="1" x14ac:dyDescent="0.4">
      <c r="B22" s="19" t="s">
        <v>16</v>
      </c>
      <c r="C22" s="20"/>
      <c r="D22" s="21"/>
      <c r="E22" s="22" t="s">
        <v>17</v>
      </c>
      <c r="F22" s="23"/>
      <c r="G22" s="9">
        <v>28.347499999999997</v>
      </c>
      <c r="H22" s="9">
        <f t="shared" ref="H22:H28" si="2">G22*0.2</f>
        <v>5.6694999999999993</v>
      </c>
      <c r="I22" s="9">
        <v>29.324999999999999</v>
      </c>
      <c r="J22" s="9">
        <f t="shared" ref="J22:J28" si="3">I22*0.2</f>
        <v>5.8650000000000002</v>
      </c>
      <c r="K22" s="9">
        <v>0</v>
      </c>
      <c r="L22" s="9">
        <v>0</v>
      </c>
      <c r="M22" s="9">
        <v>0</v>
      </c>
    </row>
    <row r="23" spans="2:13" ht="15" thickBot="1" x14ac:dyDescent="0.4">
      <c r="B23" s="19" t="s">
        <v>18</v>
      </c>
      <c r="C23" s="20"/>
      <c r="D23" s="21"/>
      <c r="E23" s="22" t="s">
        <v>19</v>
      </c>
      <c r="F23" s="23"/>
      <c r="G23" s="9">
        <v>25.415000000000003</v>
      </c>
      <c r="H23" s="9">
        <f t="shared" si="2"/>
        <v>5.0830000000000011</v>
      </c>
      <c r="I23" s="9">
        <v>27.369999999999997</v>
      </c>
      <c r="J23" s="9">
        <f t="shared" si="3"/>
        <v>5.4740000000000002</v>
      </c>
      <c r="K23" s="9">
        <v>0</v>
      </c>
      <c r="L23" s="9">
        <v>0</v>
      </c>
      <c r="M23" s="9">
        <v>0</v>
      </c>
    </row>
    <row r="24" spans="2:13" ht="15" thickBot="1" x14ac:dyDescent="0.4">
      <c r="B24" s="19" t="s">
        <v>20</v>
      </c>
      <c r="C24" s="20"/>
      <c r="D24" s="21"/>
      <c r="E24" s="22" t="s">
        <v>21</v>
      </c>
      <c r="F24" s="23"/>
      <c r="G24" s="9">
        <v>21.5625</v>
      </c>
      <c r="H24" s="9">
        <f t="shared" si="2"/>
        <v>4.3125</v>
      </c>
      <c r="I24" s="9">
        <v>22.424999999999997</v>
      </c>
      <c r="J24" s="9">
        <f t="shared" si="3"/>
        <v>4.4849999999999994</v>
      </c>
      <c r="K24" s="9">
        <v>0</v>
      </c>
      <c r="L24" s="9">
        <v>0</v>
      </c>
      <c r="M24" s="9">
        <v>0</v>
      </c>
    </row>
    <row r="25" spans="2:13" ht="15" thickBot="1" x14ac:dyDescent="0.4">
      <c r="B25" s="19" t="s">
        <v>22</v>
      </c>
      <c r="C25" s="20"/>
      <c r="D25" s="21"/>
      <c r="E25" s="22" t="s">
        <v>23</v>
      </c>
      <c r="F25" s="23"/>
      <c r="G25" s="9">
        <v>20.7</v>
      </c>
      <c r="H25" s="9">
        <f t="shared" si="2"/>
        <v>4.1399999999999997</v>
      </c>
      <c r="I25" s="9">
        <v>25.874999999999996</v>
      </c>
      <c r="J25" s="9">
        <f t="shared" si="3"/>
        <v>5.1749999999999998</v>
      </c>
      <c r="K25" s="9">
        <v>0</v>
      </c>
      <c r="L25" s="9">
        <v>0</v>
      </c>
      <c r="M25" s="9">
        <v>0</v>
      </c>
    </row>
    <row r="26" spans="2:13" ht="15" thickBot="1" x14ac:dyDescent="0.4">
      <c r="B26" s="19" t="s">
        <v>24</v>
      </c>
      <c r="C26" s="20"/>
      <c r="D26" s="21"/>
      <c r="E26" s="22" t="s">
        <v>25</v>
      </c>
      <c r="F26" s="23"/>
      <c r="G26" s="9">
        <v>20.7</v>
      </c>
      <c r="H26" s="9">
        <f t="shared" si="2"/>
        <v>4.1399999999999997</v>
      </c>
      <c r="I26" s="9">
        <v>25.874999999999996</v>
      </c>
      <c r="J26" s="9">
        <f t="shared" si="3"/>
        <v>5.1749999999999998</v>
      </c>
      <c r="K26" s="9">
        <v>0</v>
      </c>
      <c r="L26" s="9">
        <v>0</v>
      </c>
      <c r="M26" s="9">
        <v>0</v>
      </c>
    </row>
    <row r="27" spans="2:13" ht="15" thickBot="1" x14ac:dyDescent="0.4">
      <c r="B27" s="19" t="s">
        <v>26</v>
      </c>
      <c r="C27" s="20"/>
      <c r="D27" s="21"/>
      <c r="E27" s="22" t="s">
        <v>27</v>
      </c>
      <c r="F27" s="23"/>
      <c r="G27" s="9">
        <v>15.6975</v>
      </c>
      <c r="H27" s="9">
        <f t="shared" si="2"/>
        <v>3.1395</v>
      </c>
      <c r="I27" s="9">
        <v>13.765499999999999</v>
      </c>
      <c r="J27" s="9">
        <f t="shared" si="3"/>
        <v>2.7530999999999999</v>
      </c>
      <c r="K27" s="9">
        <v>0</v>
      </c>
      <c r="L27" s="9">
        <v>0</v>
      </c>
      <c r="M27" s="9">
        <v>0</v>
      </c>
    </row>
    <row r="28" spans="2:13" ht="15" thickBot="1" x14ac:dyDescent="0.4">
      <c r="B28" s="19" t="s">
        <v>28</v>
      </c>
      <c r="C28" s="20"/>
      <c r="D28" s="21"/>
      <c r="E28" s="22" t="s">
        <v>29</v>
      </c>
      <c r="F28" s="23"/>
      <c r="G28" s="9">
        <v>30</v>
      </c>
      <c r="H28" s="9">
        <f t="shared" si="2"/>
        <v>6</v>
      </c>
      <c r="I28" s="9">
        <v>35</v>
      </c>
      <c r="J28" s="9">
        <f t="shared" si="3"/>
        <v>7</v>
      </c>
      <c r="K28" s="9">
        <v>0</v>
      </c>
      <c r="L28" s="9">
        <v>0</v>
      </c>
      <c r="M28" s="9">
        <v>0</v>
      </c>
    </row>
    <row r="30" spans="2:13" ht="15.75" customHeight="1" x14ac:dyDescent="0.35"/>
  </sheetData>
  <mergeCells count="55"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3:D23"/>
    <mergeCell ref="E23:F23"/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8C5D-5A92-4E80-A3C1-724035F0BE2E}">
  <dimension ref="A1:G113"/>
  <sheetViews>
    <sheetView tabSelected="1" topLeftCell="A93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4" max="4" width="18.54296875" bestFit="1" customWidth="1"/>
    <col min="5" max="5" width="8.26953125" bestFit="1" customWidth="1"/>
    <col min="6" max="6" width="6.54296875" bestFit="1" customWidth="1"/>
    <col min="7" max="7" width="7.6328125" bestFit="1" customWidth="1"/>
  </cols>
  <sheetData>
    <row r="1" spans="1:7" ht="43.5" x14ac:dyDescent="0.35">
      <c r="A1" s="14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5" t="s">
        <v>45</v>
      </c>
      <c r="G1" s="16" t="s">
        <v>46</v>
      </c>
    </row>
    <row r="2" spans="1:7" x14ac:dyDescent="0.35">
      <c r="A2" s="18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17">
        <f>Brevard!$G$9*5</f>
        <v>200</v>
      </c>
    </row>
    <row r="3" spans="1:7" x14ac:dyDescent="0.35">
      <c r="A3" s="18" t="s">
        <v>63</v>
      </c>
      <c r="B3" t="s">
        <v>47</v>
      </c>
      <c r="C3" t="s">
        <v>48</v>
      </c>
      <c r="D3" t="s">
        <v>5</v>
      </c>
      <c r="E3" t="s">
        <v>50</v>
      </c>
      <c r="F3" t="s">
        <v>51</v>
      </c>
      <c r="G3" s="17">
        <f>(Brevard!$G$9+Brevard!$H$9)*5</f>
        <v>240</v>
      </c>
    </row>
    <row r="4" spans="1:7" x14ac:dyDescent="0.35">
      <c r="A4" s="18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17">
        <f>Brevard!$I$9*5</f>
        <v>200</v>
      </c>
    </row>
    <row r="5" spans="1:7" x14ac:dyDescent="0.35">
      <c r="A5" s="18" t="s">
        <v>63</v>
      </c>
      <c r="B5" t="s">
        <v>52</v>
      </c>
      <c r="C5" t="s">
        <v>48</v>
      </c>
      <c r="D5" t="s">
        <v>5</v>
      </c>
      <c r="E5" t="s">
        <v>50</v>
      </c>
      <c r="F5" t="s">
        <v>51</v>
      </c>
      <c r="G5" s="17">
        <f>(Brevard!$I$9+Brevard!$J$9)*5</f>
        <v>240</v>
      </c>
    </row>
    <row r="6" spans="1:7" x14ac:dyDescent="0.35">
      <c r="A6" s="18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17">
        <f>Brevard!$K$9*5</f>
        <v>0</v>
      </c>
    </row>
    <row r="7" spans="1:7" x14ac:dyDescent="0.35">
      <c r="A7" s="18" t="s">
        <v>63</v>
      </c>
      <c r="B7" t="s">
        <v>53</v>
      </c>
      <c r="C7" t="s">
        <v>48</v>
      </c>
      <c r="D7" t="s">
        <v>5</v>
      </c>
      <c r="E7" t="s">
        <v>50</v>
      </c>
      <c r="F7" t="s">
        <v>51</v>
      </c>
      <c r="G7" s="17">
        <f>(Brevard!$K$9+Brevard!$L$9)*5</f>
        <v>0</v>
      </c>
    </row>
    <row r="8" spans="1:7" x14ac:dyDescent="0.35">
      <c r="A8" s="18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17">
        <f>Brevard!$M$9*5</f>
        <v>0</v>
      </c>
    </row>
    <row r="9" spans="1:7" x14ac:dyDescent="0.35">
      <c r="A9" s="18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17">
        <f>Brevard!$G$10*5</f>
        <v>175.95</v>
      </c>
    </row>
    <row r="10" spans="1:7" x14ac:dyDescent="0.35">
      <c r="A10" s="18" t="s">
        <v>63</v>
      </c>
      <c r="B10" t="s">
        <v>47</v>
      </c>
      <c r="C10" t="s">
        <v>55</v>
      </c>
      <c r="D10" t="s">
        <v>5</v>
      </c>
      <c r="E10" t="s">
        <v>50</v>
      </c>
      <c r="F10" t="s">
        <v>51</v>
      </c>
      <c r="G10" s="17">
        <f>(Brevard!$G$10+Brevard!$H$10)*5</f>
        <v>211.14</v>
      </c>
    </row>
    <row r="11" spans="1:7" x14ac:dyDescent="0.35">
      <c r="A11" s="18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17">
        <f>Brevard!$I$10*5</f>
        <v>171.0625</v>
      </c>
    </row>
    <row r="12" spans="1:7" x14ac:dyDescent="0.35">
      <c r="A12" s="18" t="s">
        <v>63</v>
      </c>
      <c r="B12" t="s">
        <v>52</v>
      </c>
      <c r="C12" t="s">
        <v>55</v>
      </c>
      <c r="D12" t="s">
        <v>5</v>
      </c>
      <c r="E12" t="s">
        <v>50</v>
      </c>
      <c r="F12" t="s">
        <v>51</v>
      </c>
      <c r="G12" s="17">
        <f>(Brevard!$I$10+Brevard!$J$10)*5</f>
        <v>205.27500000000001</v>
      </c>
    </row>
    <row r="13" spans="1:7" x14ac:dyDescent="0.35">
      <c r="A13" s="18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17">
        <f>Brevard!$K$10*5</f>
        <v>0</v>
      </c>
    </row>
    <row r="14" spans="1:7" x14ac:dyDescent="0.35">
      <c r="A14" s="18" t="s">
        <v>63</v>
      </c>
      <c r="B14" t="s">
        <v>53</v>
      </c>
      <c r="C14" t="s">
        <v>55</v>
      </c>
      <c r="D14" t="s">
        <v>5</v>
      </c>
      <c r="E14" t="s">
        <v>50</v>
      </c>
      <c r="F14" t="s">
        <v>51</v>
      </c>
      <c r="G14" s="17">
        <f>(Brevard!$K$10+Brevard!$L$10)*5</f>
        <v>0</v>
      </c>
    </row>
    <row r="15" spans="1:7" x14ac:dyDescent="0.35">
      <c r="A15" s="18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17">
        <f>Brevard!$M$10*5</f>
        <v>0</v>
      </c>
    </row>
    <row r="16" spans="1:7" x14ac:dyDescent="0.35">
      <c r="A16" s="18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17">
        <f>Brevard!$G$11*5</f>
        <v>166.17500000000001</v>
      </c>
    </row>
    <row r="17" spans="1:7" x14ac:dyDescent="0.35">
      <c r="A17" s="18" t="s">
        <v>63</v>
      </c>
      <c r="B17" t="s">
        <v>47</v>
      </c>
      <c r="C17" t="s">
        <v>56</v>
      </c>
      <c r="D17" t="s">
        <v>5</v>
      </c>
      <c r="E17" t="s">
        <v>50</v>
      </c>
      <c r="F17" t="s">
        <v>51</v>
      </c>
      <c r="G17" s="17">
        <f>(Brevard!$G$11+Brevard!$H$11)*5</f>
        <v>199.41</v>
      </c>
    </row>
    <row r="18" spans="1:7" x14ac:dyDescent="0.35">
      <c r="A18" s="18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17">
        <f>Brevard!$I$11*5</f>
        <v>166.17499999999995</v>
      </c>
    </row>
    <row r="19" spans="1:7" x14ac:dyDescent="0.35">
      <c r="A19" s="18" t="s">
        <v>63</v>
      </c>
      <c r="B19" t="s">
        <v>52</v>
      </c>
      <c r="C19" t="s">
        <v>56</v>
      </c>
      <c r="D19" t="s">
        <v>5</v>
      </c>
      <c r="E19" t="s">
        <v>50</v>
      </c>
      <c r="F19" t="s">
        <v>51</v>
      </c>
      <c r="G19" s="17">
        <f>(Brevard!$I$11+Brevard!$J$11)*5</f>
        <v>199.40999999999997</v>
      </c>
    </row>
    <row r="20" spans="1:7" x14ac:dyDescent="0.35">
      <c r="A20" s="18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17">
        <f>Brevard!$K$11*5</f>
        <v>0</v>
      </c>
    </row>
    <row r="21" spans="1:7" x14ac:dyDescent="0.35">
      <c r="A21" s="18" t="s">
        <v>63</v>
      </c>
      <c r="B21" t="s">
        <v>53</v>
      </c>
      <c r="C21" t="s">
        <v>56</v>
      </c>
      <c r="D21" t="s">
        <v>5</v>
      </c>
      <c r="E21" t="s">
        <v>50</v>
      </c>
      <c r="F21" t="s">
        <v>51</v>
      </c>
      <c r="G21" s="17">
        <f>(Brevard!$K$11+Brevard!$L$11)*5</f>
        <v>0</v>
      </c>
    </row>
    <row r="22" spans="1:7" x14ac:dyDescent="0.35">
      <c r="A22" s="18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17">
        <f>Brevard!$M$11*5</f>
        <v>0</v>
      </c>
    </row>
    <row r="23" spans="1:7" x14ac:dyDescent="0.35">
      <c r="A23" s="18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17">
        <f>Brevard!$G$12*5</f>
        <v>142.3125</v>
      </c>
    </row>
    <row r="24" spans="1:7" x14ac:dyDescent="0.35">
      <c r="A24" s="18" t="s">
        <v>63</v>
      </c>
      <c r="B24" t="s">
        <v>47</v>
      </c>
      <c r="C24" t="s">
        <v>57</v>
      </c>
      <c r="D24" t="s">
        <v>5</v>
      </c>
      <c r="E24" t="s">
        <v>50</v>
      </c>
      <c r="F24" t="s">
        <v>51</v>
      </c>
      <c r="G24" s="17">
        <f>(Brevard!$G$12+Brevard!$H$12)*5</f>
        <v>170.77500000000001</v>
      </c>
    </row>
    <row r="25" spans="1:7" x14ac:dyDescent="0.35">
      <c r="A25" s="18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17">
        <f>Brevard!$I$12*5</f>
        <v>146.625</v>
      </c>
    </row>
    <row r="26" spans="1:7" x14ac:dyDescent="0.35">
      <c r="A26" s="18" t="s">
        <v>63</v>
      </c>
      <c r="B26" t="s">
        <v>52</v>
      </c>
      <c r="C26" t="s">
        <v>57</v>
      </c>
      <c r="D26" t="s">
        <v>5</v>
      </c>
      <c r="E26" t="s">
        <v>50</v>
      </c>
      <c r="F26" t="s">
        <v>51</v>
      </c>
      <c r="G26" s="17">
        <f>(Brevard!$I$12+Brevard!$J$12)*5</f>
        <v>175.95</v>
      </c>
    </row>
    <row r="27" spans="1:7" x14ac:dyDescent="0.35">
      <c r="A27" s="18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17">
        <f>Brevard!$K$12*5</f>
        <v>0</v>
      </c>
    </row>
    <row r="28" spans="1:7" x14ac:dyDescent="0.35">
      <c r="A28" s="18" t="s">
        <v>63</v>
      </c>
      <c r="B28" t="s">
        <v>53</v>
      </c>
      <c r="C28" t="s">
        <v>57</v>
      </c>
      <c r="D28" t="s">
        <v>5</v>
      </c>
      <c r="E28" t="s">
        <v>50</v>
      </c>
      <c r="F28" t="s">
        <v>51</v>
      </c>
      <c r="G28" s="17">
        <f>(Brevard!$K$12+Brevard!$L$12)*5</f>
        <v>0</v>
      </c>
    </row>
    <row r="29" spans="1:7" x14ac:dyDescent="0.35">
      <c r="A29" s="18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17">
        <f>Brevard!$M$12*5</f>
        <v>0</v>
      </c>
    </row>
    <row r="30" spans="1:7" x14ac:dyDescent="0.35">
      <c r="A30" s="18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17">
        <f>Brevard!$G$13*5</f>
        <v>138</v>
      </c>
    </row>
    <row r="31" spans="1:7" x14ac:dyDescent="0.35">
      <c r="A31" s="18" t="s">
        <v>63</v>
      </c>
      <c r="B31" t="s">
        <v>47</v>
      </c>
      <c r="C31" t="s">
        <v>58</v>
      </c>
      <c r="D31" t="s">
        <v>5</v>
      </c>
      <c r="E31" t="s">
        <v>50</v>
      </c>
      <c r="F31" t="s">
        <v>51</v>
      </c>
      <c r="G31" s="17">
        <f>(Brevard!$G$13+Brevard!$H$13)*5</f>
        <v>165.60000000000002</v>
      </c>
    </row>
    <row r="32" spans="1:7" x14ac:dyDescent="0.35">
      <c r="A32" s="18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17">
        <f>Brevard!$I$13*5</f>
        <v>150.93749999999997</v>
      </c>
    </row>
    <row r="33" spans="1:7" x14ac:dyDescent="0.35">
      <c r="A33" s="18" t="s">
        <v>63</v>
      </c>
      <c r="B33" t="s">
        <v>52</v>
      </c>
      <c r="C33" t="s">
        <v>58</v>
      </c>
      <c r="D33" t="s">
        <v>5</v>
      </c>
      <c r="E33" t="s">
        <v>50</v>
      </c>
      <c r="F33" t="s">
        <v>51</v>
      </c>
      <c r="G33" s="17">
        <f>(Brevard!$I$13+Brevard!$J$13)*5</f>
        <v>181.12499999999997</v>
      </c>
    </row>
    <row r="34" spans="1:7" x14ac:dyDescent="0.35">
      <c r="A34" s="18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17">
        <f>Brevard!$K$13*5</f>
        <v>0</v>
      </c>
    </row>
    <row r="35" spans="1:7" x14ac:dyDescent="0.35">
      <c r="A35" s="18" t="s">
        <v>63</v>
      </c>
      <c r="B35" t="s">
        <v>53</v>
      </c>
      <c r="C35" t="s">
        <v>58</v>
      </c>
      <c r="D35" t="s">
        <v>5</v>
      </c>
      <c r="E35" t="s">
        <v>50</v>
      </c>
      <c r="F35" t="s">
        <v>51</v>
      </c>
      <c r="G35" s="17">
        <f>(Brevard!$K$13+Brevard!$L$13)*5</f>
        <v>0</v>
      </c>
    </row>
    <row r="36" spans="1:7" x14ac:dyDescent="0.35">
      <c r="A36" s="18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17">
        <f>Brevard!$M$13*5</f>
        <v>0</v>
      </c>
    </row>
    <row r="37" spans="1:7" x14ac:dyDescent="0.35">
      <c r="A37" s="18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17">
        <f>Brevard!$G$14*5</f>
        <v>138</v>
      </c>
    </row>
    <row r="38" spans="1:7" x14ac:dyDescent="0.35">
      <c r="A38" s="18" t="s">
        <v>63</v>
      </c>
      <c r="B38" t="s">
        <v>47</v>
      </c>
      <c r="C38" t="s">
        <v>59</v>
      </c>
      <c r="D38" t="s">
        <v>5</v>
      </c>
      <c r="E38" t="s">
        <v>50</v>
      </c>
      <c r="F38" t="s">
        <v>51</v>
      </c>
      <c r="G38" s="17">
        <f>(Brevard!$G$14+Brevard!$H$14)*5</f>
        <v>165.60000000000002</v>
      </c>
    </row>
    <row r="39" spans="1:7" x14ac:dyDescent="0.35">
      <c r="A39" s="18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17">
        <f>Brevard!$I$14*5</f>
        <v>150.93749999999997</v>
      </c>
    </row>
    <row r="40" spans="1:7" x14ac:dyDescent="0.35">
      <c r="A40" s="18" t="s">
        <v>63</v>
      </c>
      <c r="B40" t="s">
        <v>52</v>
      </c>
      <c r="C40" t="s">
        <v>59</v>
      </c>
      <c r="D40" t="s">
        <v>5</v>
      </c>
      <c r="E40" t="s">
        <v>50</v>
      </c>
      <c r="F40" t="s">
        <v>51</v>
      </c>
      <c r="G40" s="17">
        <f>(Brevard!$I$14+Brevard!$J$14)*5</f>
        <v>181.12499999999997</v>
      </c>
    </row>
    <row r="41" spans="1:7" x14ac:dyDescent="0.35">
      <c r="A41" s="18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17">
        <f>Brevard!$K$14*5</f>
        <v>0</v>
      </c>
    </row>
    <row r="42" spans="1:7" x14ac:dyDescent="0.35">
      <c r="A42" s="18" t="s">
        <v>63</v>
      </c>
      <c r="B42" t="s">
        <v>53</v>
      </c>
      <c r="C42" t="s">
        <v>59</v>
      </c>
      <c r="D42" t="s">
        <v>5</v>
      </c>
      <c r="E42" t="s">
        <v>50</v>
      </c>
      <c r="F42" t="s">
        <v>51</v>
      </c>
      <c r="G42" s="17">
        <f>(Brevard!$K$14+Brevard!$L$14)*5</f>
        <v>0</v>
      </c>
    </row>
    <row r="43" spans="1:7" x14ac:dyDescent="0.35">
      <c r="A43" s="18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17">
        <f>Brevard!$M$14*5</f>
        <v>0</v>
      </c>
    </row>
    <row r="44" spans="1:7" x14ac:dyDescent="0.35">
      <c r="A44" s="18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17">
        <f>Brevard!$G$15*5</f>
        <v>109.25</v>
      </c>
    </row>
    <row r="45" spans="1:7" x14ac:dyDescent="0.35">
      <c r="A45" s="18" t="s">
        <v>63</v>
      </c>
      <c r="B45" t="s">
        <v>47</v>
      </c>
      <c r="C45" t="s">
        <v>60</v>
      </c>
      <c r="D45" t="s">
        <v>5</v>
      </c>
      <c r="E45" t="s">
        <v>50</v>
      </c>
      <c r="F45" t="s">
        <v>51</v>
      </c>
      <c r="G45" s="17">
        <f>(Brevard!$G$15+Brevard!$H$15)*5</f>
        <v>131.10000000000002</v>
      </c>
    </row>
    <row r="46" spans="1:7" x14ac:dyDescent="0.35">
      <c r="A46" s="18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17">
        <f>Brevard!$I$15*5</f>
        <v>87.974999999999994</v>
      </c>
    </row>
    <row r="47" spans="1:7" x14ac:dyDescent="0.35">
      <c r="A47" s="18" t="s">
        <v>63</v>
      </c>
      <c r="B47" t="s">
        <v>52</v>
      </c>
      <c r="C47" t="s">
        <v>60</v>
      </c>
      <c r="D47" t="s">
        <v>5</v>
      </c>
      <c r="E47" t="s">
        <v>50</v>
      </c>
      <c r="F47" t="s">
        <v>51</v>
      </c>
      <c r="G47" s="17">
        <f>(Brevard!$I$15+Brevard!$J$15)*5</f>
        <v>105.57</v>
      </c>
    </row>
    <row r="48" spans="1:7" x14ac:dyDescent="0.35">
      <c r="A48" s="18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17">
        <f>Brevard!$K$15*5</f>
        <v>0</v>
      </c>
    </row>
    <row r="49" spans="1:7" x14ac:dyDescent="0.35">
      <c r="A49" s="18" t="s">
        <v>63</v>
      </c>
      <c r="B49" t="s">
        <v>53</v>
      </c>
      <c r="C49" t="s">
        <v>60</v>
      </c>
      <c r="D49" t="s">
        <v>5</v>
      </c>
      <c r="E49" t="s">
        <v>50</v>
      </c>
      <c r="F49" t="s">
        <v>51</v>
      </c>
      <c r="G49" s="17">
        <f>(Brevard!$K$15+Brevard!$L$15)*5</f>
        <v>0</v>
      </c>
    </row>
    <row r="50" spans="1:7" x14ac:dyDescent="0.35">
      <c r="A50" s="18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17">
        <f>Brevard!$M$15*5</f>
        <v>0</v>
      </c>
    </row>
    <row r="51" spans="1:7" x14ac:dyDescent="0.35">
      <c r="A51" s="18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17">
        <f>Brevard!$G$16*5</f>
        <v>200</v>
      </c>
    </row>
    <row r="52" spans="1:7" x14ac:dyDescent="0.35">
      <c r="A52" s="18" t="s">
        <v>63</v>
      </c>
      <c r="B52" t="s">
        <v>47</v>
      </c>
      <c r="C52" t="s">
        <v>61</v>
      </c>
      <c r="D52" t="s">
        <v>5</v>
      </c>
      <c r="E52" t="s">
        <v>50</v>
      </c>
      <c r="F52" t="s">
        <v>51</v>
      </c>
      <c r="G52" s="17">
        <f>(Brevard!$G$16+Brevard!$H$16)*5</f>
        <v>240</v>
      </c>
    </row>
    <row r="53" spans="1:7" x14ac:dyDescent="0.35">
      <c r="A53" s="18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17">
        <f>Brevard!$I$16*5</f>
        <v>200</v>
      </c>
    </row>
    <row r="54" spans="1:7" x14ac:dyDescent="0.35">
      <c r="A54" s="18" t="s">
        <v>63</v>
      </c>
      <c r="B54" t="s">
        <v>52</v>
      </c>
      <c r="C54" t="s">
        <v>61</v>
      </c>
      <c r="D54" t="s">
        <v>5</v>
      </c>
      <c r="E54" t="s">
        <v>50</v>
      </c>
      <c r="F54" t="s">
        <v>51</v>
      </c>
      <c r="G54" s="17">
        <f>(Brevard!$I$16+Brevard!$J$16)*5</f>
        <v>240</v>
      </c>
    </row>
    <row r="55" spans="1:7" x14ac:dyDescent="0.35">
      <c r="A55" s="18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17">
        <f>Brevard!$K$16*5</f>
        <v>0</v>
      </c>
    </row>
    <row r="56" spans="1:7" x14ac:dyDescent="0.35">
      <c r="A56" s="18" t="s">
        <v>63</v>
      </c>
      <c r="B56" t="s">
        <v>53</v>
      </c>
      <c r="C56" t="s">
        <v>61</v>
      </c>
      <c r="D56" t="s">
        <v>5</v>
      </c>
      <c r="E56" t="s">
        <v>50</v>
      </c>
      <c r="F56" t="s">
        <v>51</v>
      </c>
      <c r="G56" s="17">
        <f>(Brevard!$K$16+Brevard!$L$16)*5</f>
        <v>0</v>
      </c>
    </row>
    <row r="57" spans="1:7" x14ac:dyDescent="0.35">
      <c r="A57" s="18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17">
        <f>Brevard!$M$16*5</f>
        <v>0</v>
      </c>
    </row>
    <row r="58" spans="1:7" x14ac:dyDescent="0.35">
      <c r="A58" s="18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17">
        <f>Brevard!$G$21*5</f>
        <v>150</v>
      </c>
    </row>
    <row r="59" spans="1:7" x14ac:dyDescent="0.35">
      <c r="A59" s="18" t="s">
        <v>63</v>
      </c>
      <c r="B59" t="s">
        <v>47</v>
      </c>
      <c r="C59" t="s">
        <v>48</v>
      </c>
      <c r="D59" t="s">
        <v>5</v>
      </c>
      <c r="E59" t="s">
        <v>62</v>
      </c>
      <c r="F59" t="s">
        <v>51</v>
      </c>
      <c r="G59" s="17">
        <f>(Brevard!$G$21+Brevard!$H$21)*5</f>
        <v>180</v>
      </c>
    </row>
    <row r="60" spans="1:7" x14ac:dyDescent="0.35">
      <c r="A60" s="18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17">
        <f>Brevard!$I$21*5</f>
        <v>175</v>
      </c>
    </row>
    <row r="61" spans="1:7" x14ac:dyDescent="0.35">
      <c r="A61" s="18" t="s">
        <v>63</v>
      </c>
      <c r="B61" t="s">
        <v>52</v>
      </c>
      <c r="C61" t="s">
        <v>48</v>
      </c>
      <c r="D61" t="s">
        <v>5</v>
      </c>
      <c r="E61" t="s">
        <v>62</v>
      </c>
      <c r="F61" t="s">
        <v>51</v>
      </c>
      <c r="G61" s="17">
        <f>(Brevard!$I$21+Brevard!$J$21)*5</f>
        <v>210</v>
      </c>
    </row>
    <row r="62" spans="1:7" x14ac:dyDescent="0.35">
      <c r="A62" s="18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17">
        <f>Brevard!$K$21*5</f>
        <v>0</v>
      </c>
    </row>
    <row r="63" spans="1:7" x14ac:dyDescent="0.35">
      <c r="A63" s="18" t="s">
        <v>63</v>
      </c>
      <c r="B63" t="s">
        <v>53</v>
      </c>
      <c r="C63" t="s">
        <v>48</v>
      </c>
      <c r="D63" t="s">
        <v>5</v>
      </c>
      <c r="E63" t="s">
        <v>62</v>
      </c>
      <c r="F63" t="s">
        <v>51</v>
      </c>
      <c r="G63" s="17">
        <f>(Brevard!$K$21+Brevard!$L$21)*5</f>
        <v>0</v>
      </c>
    </row>
    <row r="64" spans="1:7" x14ac:dyDescent="0.35">
      <c r="A64" s="18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17">
        <f>Brevard!$M$21*5</f>
        <v>0</v>
      </c>
    </row>
    <row r="65" spans="1:7" x14ac:dyDescent="0.35">
      <c r="A65" s="18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17">
        <f>Brevard!$G$22*5</f>
        <v>141.73749999999998</v>
      </c>
    </row>
    <row r="66" spans="1:7" x14ac:dyDescent="0.35">
      <c r="A66" s="18" t="s">
        <v>63</v>
      </c>
      <c r="B66" t="s">
        <v>47</v>
      </c>
      <c r="C66" t="s">
        <v>55</v>
      </c>
      <c r="D66" t="s">
        <v>5</v>
      </c>
      <c r="E66" t="s">
        <v>62</v>
      </c>
      <c r="F66" t="s">
        <v>51</v>
      </c>
      <c r="G66" s="17">
        <f>(Brevard!$G$22+Brevard!$H$22)*5</f>
        <v>170.08499999999998</v>
      </c>
    </row>
    <row r="67" spans="1:7" x14ac:dyDescent="0.35">
      <c r="A67" s="18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17">
        <f>Brevard!$I$22*5</f>
        <v>146.625</v>
      </c>
    </row>
    <row r="68" spans="1:7" x14ac:dyDescent="0.35">
      <c r="A68" s="18" t="s">
        <v>63</v>
      </c>
      <c r="B68" t="s">
        <v>52</v>
      </c>
      <c r="C68" t="s">
        <v>55</v>
      </c>
      <c r="D68" t="s">
        <v>5</v>
      </c>
      <c r="E68" t="s">
        <v>62</v>
      </c>
      <c r="F68" t="s">
        <v>51</v>
      </c>
      <c r="G68" s="17">
        <f>(Brevard!$I$22+Brevard!$J$22)*5</f>
        <v>175.95</v>
      </c>
    </row>
    <row r="69" spans="1:7" x14ac:dyDescent="0.35">
      <c r="A69" s="18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17">
        <f>Brevard!$K$22*5</f>
        <v>0</v>
      </c>
    </row>
    <row r="70" spans="1:7" x14ac:dyDescent="0.35">
      <c r="A70" s="18" t="s">
        <v>63</v>
      </c>
      <c r="B70" t="s">
        <v>53</v>
      </c>
      <c r="C70" t="s">
        <v>55</v>
      </c>
      <c r="D70" t="s">
        <v>5</v>
      </c>
      <c r="E70" t="s">
        <v>62</v>
      </c>
      <c r="F70" t="s">
        <v>51</v>
      </c>
      <c r="G70" s="17">
        <f>(Brevard!$K$22+Brevard!$L$22)*5</f>
        <v>0</v>
      </c>
    </row>
    <row r="71" spans="1:7" x14ac:dyDescent="0.35">
      <c r="A71" s="18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17">
        <f>Brevard!$M$22*5</f>
        <v>0</v>
      </c>
    </row>
    <row r="72" spans="1:7" x14ac:dyDescent="0.35">
      <c r="A72" s="18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17">
        <f>Brevard!$G$23*5</f>
        <v>127.07500000000002</v>
      </c>
    </row>
    <row r="73" spans="1:7" x14ac:dyDescent="0.35">
      <c r="A73" s="18" t="s">
        <v>63</v>
      </c>
      <c r="B73" t="s">
        <v>47</v>
      </c>
      <c r="C73" t="s">
        <v>56</v>
      </c>
      <c r="D73" t="s">
        <v>5</v>
      </c>
      <c r="E73" t="s">
        <v>62</v>
      </c>
      <c r="F73" t="s">
        <v>51</v>
      </c>
      <c r="G73" s="17">
        <f>(Brevard!$G$23+Brevard!$H$23)*5</f>
        <v>152.49</v>
      </c>
    </row>
    <row r="74" spans="1:7" x14ac:dyDescent="0.35">
      <c r="A74" s="18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17">
        <f>Brevard!$I$23*5</f>
        <v>136.85</v>
      </c>
    </row>
    <row r="75" spans="1:7" x14ac:dyDescent="0.35">
      <c r="A75" s="18" t="s">
        <v>63</v>
      </c>
      <c r="B75" t="s">
        <v>52</v>
      </c>
      <c r="C75" t="s">
        <v>56</v>
      </c>
      <c r="D75" t="s">
        <v>5</v>
      </c>
      <c r="E75" t="s">
        <v>62</v>
      </c>
      <c r="F75" t="s">
        <v>51</v>
      </c>
      <c r="G75" s="17">
        <f>(Brevard!$I$23+Brevard!$J$23)*5</f>
        <v>164.21999999999997</v>
      </c>
    </row>
    <row r="76" spans="1:7" x14ac:dyDescent="0.35">
      <c r="A76" s="18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17">
        <f>Brevard!$K$23*5</f>
        <v>0</v>
      </c>
    </row>
    <row r="77" spans="1:7" x14ac:dyDescent="0.35">
      <c r="A77" s="18" t="s">
        <v>63</v>
      </c>
      <c r="B77" t="s">
        <v>53</v>
      </c>
      <c r="C77" t="s">
        <v>56</v>
      </c>
      <c r="D77" t="s">
        <v>5</v>
      </c>
      <c r="E77" t="s">
        <v>62</v>
      </c>
      <c r="F77" t="s">
        <v>51</v>
      </c>
      <c r="G77" s="17">
        <f>(Brevard!$K$23+Brevard!$L$23)*5</f>
        <v>0</v>
      </c>
    </row>
    <row r="78" spans="1:7" x14ac:dyDescent="0.35">
      <c r="A78" s="18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17">
        <f>Brevard!$M$23*5</f>
        <v>0</v>
      </c>
    </row>
    <row r="79" spans="1:7" x14ac:dyDescent="0.35">
      <c r="A79" s="18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17">
        <f>Brevard!$G$24*5</f>
        <v>107.8125</v>
      </c>
    </row>
    <row r="80" spans="1:7" x14ac:dyDescent="0.35">
      <c r="A80" s="18" t="s">
        <v>63</v>
      </c>
      <c r="B80" t="s">
        <v>47</v>
      </c>
      <c r="C80" t="s">
        <v>57</v>
      </c>
      <c r="D80" t="s">
        <v>5</v>
      </c>
      <c r="E80" t="s">
        <v>62</v>
      </c>
      <c r="F80" t="s">
        <v>51</v>
      </c>
      <c r="G80" s="17">
        <f>(Brevard!$G$24+Brevard!$H$24)*5</f>
        <v>129.375</v>
      </c>
    </row>
    <row r="81" spans="1:7" x14ac:dyDescent="0.35">
      <c r="A81" s="18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17">
        <f>Brevard!$I$24*5</f>
        <v>112.12499999999999</v>
      </c>
    </row>
    <row r="82" spans="1:7" x14ac:dyDescent="0.35">
      <c r="A82" s="18" t="s">
        <v>63</v>
      </c>
      <c r="B82" t="s">
        <v>52</v>
      </c>
      <c r="C82" t="s">
        <v>57</v>
      </c>
      <c r="D82" t="s">
        <v>5</v>
      </c>
      <c r="E82" t="s">
        <v>62</v>
      </c>
      <c r="F82" t="s">
        <v>51</v>
      </c>
      <c r="G82" s="17">
        <f>(Brevard!$I$24+Brevard!$J$24)*5</f>
        <v>134.54999999999998</v>
      </c>
    </row>
    <row r="83" spans="1:7" x14ac:dyDescent="0.35">
      <c r="A83" s="18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17">
        <f>Brevard!$K$24*5</f>
        <v>0</v>
      </c>
    </row>
    <row r="84" spans="1:7" x14ac:dyDescent="0.35">
      <c r="A84" s="18" t="s">
        <v>63</v>
      </c>
      <c r="B84" t="s">
        <v>53</v>
      </c>
      <c r="C84" t="s">
        <v>57</v>
      </c>
      <c r="D84" t="s">
        <v>5</v>
      </c>
      <c r="E84" t="s">
        <v>62</v>
      </c>
      <c r="F84" t="s">
        <v>51</v>
      </c>
      <c r="G84" s="17">
        <f>(Brevard!$K$24+Brevard!$L$24)*5</f>
        <v>0</v>
      </c>
    </row>
    <row r="85" spans="1:7" x14ac:dyDescent="0.35">
      <c r="A85" s="18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17">
        <f>Brevard!$M$24*5</f>
        <v>0</v>
      </c>
    </row>
    <row r="86" spans="1:7" x14ac:dyDescent="0.35">
      <c r="A86" s="18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17">
        <f>Brevard!$G$25*5</f>
        <v>103.5</v>
      </c>
    </row>
    <row r="87" spans="1:7" x14ac:dyDescent="0.35">
      <c r="A87" s="18" t="s">
        <v>63</v>
      </c>
      <c r="B87" t="s">
        <v>47</v>
      </c>
      <c r="C87" t="s">
        <v>58</v>
      </c>
      <c r="D87" t="s">
        <v>5</v>
      </c>
      <c r="E87" t="s">
        <v>62</v>
      </c>
      <c r="F87" t="s">
        <v>51</v>
      </c>
      <c r="G87" s="17">
        <f>(Brevard!$G$25+Brevard!$H$25)*5</f>
        <v>124.2</v>
      </c>
    </row>
    <row r="88" spans="1:7" x14ac:dyDescent="0.35">
      <c r="A88" s="18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17">
        <f>Brevard!$I$25*5</f>
        <v>129.37499999999997</v>
      </c>
    </row>
    <row r="89" spans="1:7" x14ac:dyDescent="0.35">
      <c r="A89" s="18" t="s">
        <v>63</v>
      </c>
      <c r="B89" t="s">
        <v>52</v>
      </c>
      <c r="C89" t="s">
        <v>58</v>
      </c>
      <c r="D89" t="s">
        <v>5</v>
      </c>
      <c r="E89" t="s">
        <v>62</v>
      </c>
      <c r="F89" t="s">
        <v>51</v>
      </c>
      <c r="G89" s="17">
        <f>(Brevard!$I$25+Brevard!$J$25)*5</f>
        <v>155.25</v>
      </c>
    </row>
    <row r="90" spans="1:7" x14ac:dyDescent="0.35">
      <c r="A90" s="18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17">
        <f>Brevard!$K$25*5</f>
        <v>0</v>
      </c>
    </row>
    <row r="91" spans="1:7" x14ac:dyDescent="0.35">
      <c r="A91" s="18" t="s">
        <v>63</v>
      </c>
      <c r="B91" t="s">
        <v>53</v>
      </c>
      <c r="C91" t="s">
        <v>58</v>
      </c>
      <c r="D91" t="s">
        <v>5</v>
      </c>
      <c r="E91" t="s">
        <v>62</v>
      </c>
      <c r="F91" t="s">
        <v>51</v>
      </c>
      <c r="G91" s="17">
        <f>(Brevard!$K$25+Brevard!$L$25)*5</f>
        <v>0</v>
      </c>
    </row>
    <row r="92" spans="1:7" x14ac:dyDescent="0.35">
      <c r="A92" s="18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17">
        <f>Brevard!$M$25*5</f>
        <v>0</v>
      </c>
    </row>
    <row r="93" spans="1:7" x14ac:dyDescent="0.35">
      <c r="A93" s="18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17">
        <f>Brevard!$G$26*5</f>
        <v>103.5</v>
      </c>
    </row>
    <row r="94" spans="1:7" x14ac:dyDescent="0.35">
      <c r="A94" s="18" t="s">
        <v>63</v>
      </c>
      <c r="B94" t="s">
        <v>47</v>
      </c>
      <c r="C94" t="s">
        <v>59</v>
      </c>
      <c r="D94" t="s">
        <v>5</v>
      </c>
      <c r="E94" t="s">
        <v>62</v>
      </c>
      <c r="F94" t="s">
        <v>51</v>
      </c>
      <c r="G94" s="17">
        <f>(Brevard!$G$26+Brevard!$H$26)*5</f>
        <v>124.2</v>
      </c>
    </row>
    <row r="95" spans="1:7" x14ac:dyDescent="0.35">
      <c r="A95" s="18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17">
        <f>Brevard!$I$26*5</f>
        <v>129.37499999999997</v>
      </c>
    </row>
    <row r="96" spans="1:7" x14ac:dyDescent="0.35">
      <c r="A96" s="18" t="s">
        <v>63</v>
      </c>
      <c r="B96" t="s">
        <v>52</v>
      </c>
      <c r="C96" t="s">
        <v>59</v>
      </c>
      <c r="D96" t="s">
        <v>5</v>
      </c>
      <c r="E96" t="s">
        <v>62</v>
      </c>
      <c r="F96" t="s">
        <v>51</v>
      </c>
      <c r="G96" s="17">
        <f>(Brevard!$I$26+Brevard!$J$26)*5</f>
        <v>155.25</v>
      </c>
    </row>
    <row r="97" spans="1:7" x14ac:dyDescent="0.35">
      <c r="A97" s="18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17">
        <f>Brevard!$K$26*5</f>
        <v>0</v>
      </c>
    </row>
    <row r="98" spans="1:7" x14ac:dyDescent="0.35">
      <c r="A98" s="18" t="s">
        <v>63</v>
      </c>
      <c r="B98" t="s">
        <v>53</v>
      </c>
      <c r="C98" t="s">
        <v>59</v>
      </c>
      <c r="D98" t="s">
        <v>5</v>
      </c>
      <c r="E98" t="s">
        <v>62</v>
      </c>
      <c r="F98" t="s">
        <v>51</v>
      </c>
      <c r="G98" s="17">
        <f>(Brevard!$K$26+Brevard!$L$26)*5</f>
        <v>0</v>
      </c>
    </row>
    <row r="99" spans="1:7" x14ac:dyDescent="0.35">
      <c r="A99" s="18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17">
        <f>Brevard!$M$26*5</f>
        <v>0</v>
      </c>
    </row>
    <row r="100" spans="1:7" x14ac:dyDescent="0.35">
      <c r="A100" s="18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17">
        <f>Brevard!$G$27*5</f>
        <v>78.487499999999997</v>
      </c>
    </row>
    <row r="101" spans="1:7" x14ac:dyDescent="0.35">
      <c r="A101" s="18" t="s">
        <v>63</v>
      </c>
      <c r="B101" t="s">
        <v>47</v>
      </c>
      <c r="C101" t="s">
        <v>60</v>
      </c>
      <c r="D101" t="s">
        <v>5</v>
      </c>
      <c r="E101" t="s">
        <v>62</v>
      </c>
      <c r="F101" t="s">
        <v>51</v>
      </c>
      <c r="G101" s="17">
        <f>(Brevard!$G$27+Brevard!$H$27)*5</f>
        <v>94.185000000000002</v>
      </c>
    </row>
    <row r="102" spans="1:7" x14ac:dyDescent="0.35">
      <c r="A102" s="18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17">
        <f>Brevard!$I$27*5</f>
        <v>68.827500000000001</v>
      </c>
    </row>
    <row r="103" spans="1:7" x14ac:dyDescent="0.35">
      <c r="A103" s="18" t="s">
        <v>63</v>
      </c>
      <c r="B103" t="s">
        <v>52</v>
      </c>
      <c r="C103" t="s">
        <v>60</v>
      </c>
      <c r="D103" t="s">
        <v>5</v>
      </c>
      <c r="E103" t="s">
        <v>62</v>
      </c>
      <c r="F103" t="s">
        <v>51</v>
      </c>
      <c r="G103" s="17">
        <f>(Brevard!$I$27+Brevard!$J$27)*5</f>
        <v>82.592999999999989</v>
      </c>
    </row>
    <row r="104" spans="1:7" x14ac:dyDescent="0.35">
      <c r="A104" s="18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17">
        <f>Brevard!$K$27*5</f>
        <v>0</v>
      </c>
    </row>
    <row r="105" spans="1:7" x14ac:dyDescent="0.35">
      <c r="A105" s="18" t="s">
        <v>63</v>
      </c>
      <c r="B105" t="s">
        <v>53</v>
      </c>
      <c r="C105" t="s">
        <v>60</v>
      </c>
      <c r="D105" t="s">
        <v>5</v>
      </c>
      <c r="E105" t="s">
        <v>62</v>
      </c>
      <c r="F105" t="s">
        <v>51</v>
      </c>
      <c r="G105" s="17">
        <f>(Brevard!$K$27+Brevard!$L$27)*5</f>
        <v>0</v>
      </c>
    </row>
    <row r="106" spans="1:7" x14ac:dyDescent="0.35">
      <c r="A106" s="18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17">
        <f>Brevard!$M$27*5</f>
        <v>0</v>
      </c>
    </row>
    <row r="107" spans="1:7" x14ac:dyDescent="0.35">
      <c r="A107" s="18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17">
        <f>Brevard!$G$28*5</f>
        <v>150</v>
      </c>
    </row>
    <row r="108" spans="1:7" x14ac:dyDescent="0.35">
      <c r="A108" s="18" t="s">
        <v>63</v>
      </c>
      <c r="B108" t="s">
        <v>47</v>
      </c>
      <c r="C108" t="s">
        <v>61</v>
      </c>
      <c r="D108" t="s">
        <v>5</v>
      </c>
      <c r="E108" t="s">
        <v>62</v>
      </c>
      <c r="F108" t="s">
        <v>51</v>
      </c>
      <c r="G108" s="17">
        <f>(Brevard!$G$28+Brevard!$H$28)*5</f>
        <v>180</v>
      </c>
    </row>
    <row r="109" spans="1:7" x14ac:dyDescent="0.35">
      <c r="A109" s="18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17">
        <f>Brevard!$I$28*5</f>
        <v>175</v>
      </c>
    </row>
    <row r="110" spans="1:7" x14ac:dyDescent="0.35">
      <c r="A110" s="18" t="s">
        <v>63</v>
      </c>
      <c r="B110" t="s">
        <v>52</v>
      </c>
      <c r="C110" t="s">
        <v>61</v>
      </c>
      <c r="D110" t="s">
        <v>5</v>
      </c>
      <c r="E110" t="s">
        <v>62</v>
      </c>
      <c r="F110" t="s">
        <v>51</v>
      </c>
      <c r="G110" s="17">
        <f>(Brevard!$I$28+Brevard!$J$28)*5</f>
        <v>210</v>
      </c>
    </row>
    <row r="111" spans="1:7" x14ac:dyDescent="0.35">
      <c r="A111" s="18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17">
        <f>Brevard!$K$28*5</f>
        <v>0</v>
      </c>
    </row>
    <row r="112" spans="1:7" x14ac:dyDescent="0.35">
      <c r="A112" s="18" t="s">
        <v>63</v>
      </c>
      <c r="B112" t="s">
        <v>53</v>
      </c>
      <c r="C112" t="s">
        <v>61</v>
      </c>
      <c r="D112" t="s">
        <v>5</v>
      </c>
      <c r="E112" t="s">
        <v>62</v>
      </c>
      <c r="F112" t="s">
        <v>51</v>
      </c>
      <c r="G112" s="17">
        <f>(Brevard!$K$28+Brevard!$L$28)*5</f>
        <v>0</v>
      </c>
    </row>
    <row r="113" spans="1:7" x14ac:dyDescent="0.35">
      <c r="A113" s="18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17">
        <f>Brevard!$M$28*5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Brevard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2022-05-31T18:42:41Z</dcterms:created>
  <dcterms:modified xsi:type="dcterms:W3CDTF">2023-06-27T18:29:51Z</dcterms:modified>
</cp:coreProperties>
</file>