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1494A284-0B72-4288-A39F-2860A83CB560}" xr6:coauthVersionLast="47" xr6:coauthVersionMax="47" xr10:uidLastSave="{00000000-0000-0000-0000-000000000000}"/>
  <bookViews>
    <workbookView xWindow="760" yWindow="760" windowWidth="18420" windowHeight="9290" xr2:uid="{00000000-000D-0000-FFFF-FFFF00000000}"/>
  </bookViews>
  <sheets>
    <sheet name="MDM" sheetId="3" r:id="rId1"/>
    <sheet name="Miami Dade" sheetId="2" r:id="rId2"/>
    <sheet name="Monroe" sheetId="1" r:id="rId3"/>
  </sheets>
  <externalReferences>
    <externalReference r:id="rId4"/>
  </externalReference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3" i="3" l="1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U28" i="2"/>
  <c r="T28" i="2"/>
  <c r="S28" i="2"/>
  <c r="R28" i="2"/>
  <c r="Q28" i="2"/>
  <c r="P28" i="2"/>
  <c r="O28" i="2"/>
  <c r="U27" i="2"/>
  <c r="T27" i="2"/>
  <c r="S27" i="2"/>
  <c r="R27" i="2"/>
  <c r="Q27" i="2"/>
  <c r="P27" i="2"/>
  <c r="O27" i="2"/>
  <c r="U26" i="2"/>
  <c r="T26" i="2"/>
  <c r="S26" i="2"/>
  <c r="R26" i="2"/>
  <c r="Q26" i="2"/>
  <c r="P26" i="2"/>
  <c r="O26" i="2"/>
  <c r="U25" i="2"/>
  <c r="T25" i="2"/>
  <c r="S25" i="2"/>
  <c r="R25" i="2"/>
  <c r="Q25" i="2"/>
  <c r="P25" i="2"/>
  <c r="O25" i="2"/>
  <c r="U24" i="2"/>
  <c r="T24" i="2"/>
  <c r="S24" i="2"/>
  <c r="R24" i="2"/>
  <c r="Q24" i="2"/>
  <c r="P24" i="2"/>
  <c r="O24" i="2"/>
  <c r="U23" i="2"/>
  <c r="T23" i="2"/>
  <c r="S23" i="2"/>
  <c r="R23" i="2"/>
  <c r="Q23" i="2"/>
  <c r="P23" i="2"/>
  <c r="O23" i="2"/>
  <c r="U22" i="2"/>
  <c r="T22" i="2"/>
  <c r="S22" i="2"/>
  <c r="R22" i="2"/>
  <c r="Q22" i="2"/>
  <c r="P22" i="2"/>
  <c r="O22" i="2"/>
  <c r="U21" i="2"/>
  <c r="T21" i="2"/>
  <c r="S21" i="2"/>
  <c r="R21" i="2"/>
  <c r="Q21" i="2"/>
  <c r="P21" i="2"/>
  <c r="O21" i="2"/>
  <c r="T16" i="2"/>
  <c r="S16" i="2"/>
  <c r="R16" i="2"/>
  <c r="Q16" i="2"/>
  <c r="P16" i="2"/>
  <c r="O16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T10" i="2"/>
  <c r="S10" i="2"/>
  <c r="R10" i="2"/>
  <c r="Q10" i="2"/>
  <c r="P10" i="2"/>
  <c r="O10" i="2"/>
  <c r="T9" i="2"/>
  <c r="S9" i="2"/>
  <c r="R9" i="2"/>
  <c r="Q9" i="2"/>
  <c r="P9" i="2"/>
  <c r="O9" i="2"/>
</calcChain>
</file>

<file path=xl/sharedStrings.xml><?xml version="1.0" encoding="utf-8"?>
<sst xmlns="http://schemas.openxmlformats.org/spreadsheetml/2006/main" count="802" uniqueCount="66">
  <si>
    <t>Step 3: Complete the payment rate template using the proposed provider payment rates.</t>
  </si>
  <si>
    <t>EARLY LEARNING COALITION OF __Miami-Dade___________________________</t>
  </si>
  <si>
    <r>
      <t xml:space="preserve">DAILY PAYMENT-RATE SCHEDULE </t>
    </r>
    <r>
      <rPr>
        <b/>
        <sz val="9"/>
        <color theme="1"/>
        <rFont val="Arial"/>
        <family val="2"/>
      </rPr>
      <t>(Effective November 1, 2021)</t>
    </r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</si>
  <si>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</si>
  <si>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</si>
  <si>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</si>
  <si>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Licensed or Exempt Centers and Public/Non-Public Schools</t>
  </si>
  <si>
    <t>Gold Seal Differential</t>
  </si>
  <si>
    <t>Licensed Family Child Care Homes</t>
  </si>
  <si>
    <t>Gold Seal</t>
  </si>
  <si>
    <t>Registered</t>
  </si>
  <si>
    <t xml:space="preserve">Gold Seal Differential </t>
  </si>
  <si>
    <t xml:space="preserve">Informal </t>
  </si>
  <si>
    <t>Differential</t>
  </si>
  <si>
    <t xml:space="preserve">Family Child Care Homes         </t>
  </si>
  <si>
    <t xml:space="preserve">Providers 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</si>
  <si>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</si>
  <si>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</si>
  <si>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</si>
  <si>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</si>
  <si>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</si>
  <si>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</si>
  <si>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</si>
  <si>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</si>
  <si>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</si>
  <si>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</si>
  <si>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</si>
  <si>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</si>
  <si>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</si>
  <si>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</si>
  <si>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</si>
  <si>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t>Special Needs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</si>
  <si>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</si>
  <si>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 xml:space="preserve">Licensed or Exempt Centers and Public/Non-Public Schools </t>
  </si>
  <si>
    <t>Licensed Family Child Care</t>
  </si>
  <si>
    <t>Gold</t>
  </si>
  <si>
    <t xml:space="preserve">Informal Providers </t>
  </si>
  <si>
    <t xml:space="preserve"> Homes</t>
  </si>
  <si>
    <t>Seal Differential</t>
  </si>
  <si>
    <t>Family Child Care Homes</t>
  </si>
  <si>
    <t>EARLY LEARNING COALITION OF __Monroe___________________________</t>
  </si>
  <si>
    <t>Zone Name</t>
  </si>
  <si>
    <t>Setting</t>
  </si>
  <si>
    <t>Age Group</t>
  </si>
  <si>
    <t>Rate Category</t>
  </si>
  <si>
    <t>Duration</t>
  </si>
  <si>
    <t>Special Needs 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</si>
  <si>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</si>
  <si>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</si>
  <si>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</si>
  <si>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</si>
  <si>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</si>
  <si>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</si>
  <si>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</si>
  <si>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</si>
  <si>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</si>
  <si>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</si>
  <si>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</si>
  <si>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</si>
  <si>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</si>
  <si>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</si>
  <si>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</si>
  <si>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</si>
  <si>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>Rate Monroe</t>
  </si>
  <si>
    <t>Rate
Miami Dade</t>
  </si>
  <si>
    <t>Early Learning Coalition 16: Miami/Dade &amp; Monroe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</si>
</sst>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9" fontId="0" fillId="0" borderId="0" xfId="2" applyFont="1"/>
    <xf numFmtId="0" fontId="2" fillId="0" borderId="0" xfId="0" applyFont="1"/>
    <xf numFmtId="0" fontId="3" fillId="0" borderId="0" xfId="0" applyFont="1"/>
    <xf numFmtId="9" fontId="3" fillId="0" borderId="0" xfId="2" applyFont="1"/>
    <xf numFmtId="0" fontId="6" fillId="0" borderId="0" xfId="0" applyFont="1"/>
    <xf numFmtId="0" fontId="10" fillId="4" borderId="8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43" fontId="12" fillId="0" borderId="10" xfId="1" applyFont="1" applyBorder="1" applyAlignment="1">
      <alignment vertical="center"/>
    </xf>
    <xf numFmtId="0" fontId="13" fillId="5" borderId="10" xfId="0" applyFont="1" applyFill="1" applyBorder="1" applyAlignment="1">
      <alignment vertical="center"/>
    </xf>
    <xf numFmtId="43" fontId="0" fillId="0" borderId="0" xfId="2" applyNumberFormat="1" applyFont="1"/>
    <xf numFmtId="164" fontId="12" fillId="0" borderId="10" xfId="0" applyNumberFormat="1" applyFont="1" applyBorder="1" applyAlignment="1">
      <alignment vertical="center"/>
    </xf>
    <xf numFmtId="0" fontId="6" fillId="5" borderId="0" xfId="0" applyFont="1" applyFill="1"/>
    <xf numFmtId="0" fontId="12" fillId="5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164" fontId="12" fillId="0" borderId="3" xfId="0" applyNumberFormat="1" applyFont="1" applyBorder="1" applyAlignment="1">
      <alignment vertical="center"/>
    </xf>
    <xf numFmtId="43" fontId="12" fillId="0" borderId="3" xfId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14" fillId="0" borderId="12" xfId="0" applyFont="1" applyBorder="1"/>
    <xf numFmtId="43" fontId="0" fillId="0" borderId="0" xfId="0" applyNumberFormat="1"/>
    <xf numFmtId="0" fontId="10" fillId="4" borderId="8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4" xfId="0" applyFont="1" applyBorder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6" fillId="5" borderId="6" xfId="0" applyFont="1" applyFill="1" applyBorder="1"/>
    <xf numFmtId="0" fontId="6" fillId="0" borderId="1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indy.campbell/Desktop/Coalition%20Plans/Miami-Dade%20Monroe/2021/II.I%20Provider%20Rate/Approved%2012.6.21/Rate%20Increase%20Amendment%2021-22%20120221_approved%2012.6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1. Rate Increase Checklist"/>
      <sheetName val="2. Fiscal Impact Summary"/>
      <sheetName val="3. Proposed Provider Rates (MD)"/>
      <sheetName val="4. Rate Summary Analysis (Miam)"/>
      <sheetName val="3. Proposed Provider Rates (M)"/>
      <sheetName val="4. Rate Summary Analysis (Monr)"/>
      <sheetName val="5. Fiscal Impact (Eff 11-1-21) "/>
      <sheetName val="Sheet2"/>
    </sheetNames>
    <sheetDataSet>
      <sheetData sheetId="0"/>
      <sheetData sheetId="1"/>
      <sheetData sheetId="2"/>
      <sheetData sheetId="3"/>
      <sheetData sheetId="4">
        <row r="22">
          <cell r="G22">
            <v>55.199999999999996</v>
          </cell>
          <cell r="H22">
            <v>11.04</v>
          </cell>
          <cell r="I22">
            <v>55.197676799999996</v>
          </cell>
          <cell r="J22">
            <v>11.03953536</v>
          </cell>
          <cell r="K22">
            <v>55.197676799999996</v>
          </cell>
          <cell r="L22">
            <v>11.03953536</v>
          </cell>
          <cell r="R22">
            <v>45.003456000000007</v>
          </cell>
          <cell r="S22">
            <v>9.0006912000000021</v>
          </cell>
          <cell r="T22">
            <v>45.001635840000006</v>
          </cell>
          <cell r="U22">
            <v>9.0003271680000019</v>
          </cell>
          <cell r="V22">
            <v>45.001635840000006</v>
          </cell>
          <cell r="W22">
            <v>9.0003271680000019</v>
          </cell>
          <cell r="X22">
            <v>0</v>
          </cell>
        </row>
        <row r="23">
          <cell r="G23">
            <v>40.804490999999992</v>
          </cell>
          <cell r="H23">
            <v>8.1608981999999983</v>
          </cell>
          <cell r="I23">
            <v>40.795159999999996</v>
          </cell>
          <cell r="J23">
            <v>8.1590319999999998</v>
          </cell>
          <cell r="K23">
            <v>40.795159999999996</v>
          </cell>
          <cell r="L23">
            <v>8.1590319999999998</v>
          </cell>
          <cell r="R23">
            <v>34.00309</v>
          </cell>
          <cell r="S23">
            <v>6.8006180000000001</v>
          </cell>
          <cell r="T23">
            <v>33.998316000000003</v>
          </cell>
          <cell r="U23">
            <v>6.7996632000000012</v>
          </cell>
          <cell r="V23">
            <v>33.998316000000003</v>
          </cell>
          <cell r="W23">
            <v>6.7996632000000012</v>
          </cell>
          <cell r="X23">
            <v>0</v>
          </cell>
        </row>
        <row r="24">
          <cell r="G24">
            <v>34.969000000000001</v>
          </cell>
          <cell r="H24">
            <v>6.9938000000000002</v>
          </cell>
          <cell r="I24">
            <v>34.97166</v>
          </cell>
          <cell r="J24">
            <v>6.994332</v>
          </cell>
          <cell r="K24">
            <v>34.97166</v>
          </cell>
          <cell r="L24">
            <v>6.994332</v>
          </cell>
          <cell r="R24">
            <v>29.750328</v>
          </cell>
          <cell r="S24">
            <v>5.9500656000000003</v>
          </cell>
          <cell r="T24">
            <v>29.751000000000001</v>
          </cell>
          <cell r="U24">
            <v>5.9502000000000006</v>
          </cell>
          <cell r="V24">
            <v>29.751000000000001</v>
          </cell>
          <cell r="W24">
            <v>5.9502000000000006</v>
          </cell>
          <cell r="X24">
            <v>0</v>
          </cell>
        </row>
        <row r="25">
          <cell r="G25">
            <v>29.99925</v>
          </cell>
          <cell r="H25">
            <v>5.9998500000000003</v>
          </cell>
          <cell r="I25">
            <v>30.001463999999999</v>
          </cell>
          <cell r="J25">
            <v>6.0002928000000004</v>
          </cell>
          <cell r="K25">
            <v>30.001463999999999</v>
          </cell>
          <cell r="L25">
            <v>6.0002928000000004</v>
          </cell>
          <cell r="R25">
            <v>26.245049999999999</v>
          </cell>
          <cell r="S25">
            <v>5.2490100000000002</v>
          </cell>
          <cell r="T25">
            <v>26.253983999999999</v>
          </cell>
          <cell r="U25">
            <v>5.2507967999999998</v>
          </cell>
          <cell r="V25">
            <v>26.253983999999999</v>
          </cell>
          <cell r="W25">
            <v>5.2507967999999998</v>
          </cell>
          <cell r="X25">
            <v>0</v>
          </cell>
        </row>
        <row r="26">
          <cell r="G26">
            <v>28.001808</v>
          </cell>
          <cell r="H26">
            <v>5.6003616000000003</v>
          </cell>
          <cell r="I26">
            <v>28.000440000000001</v>
          </cell>
          <cell r="J26">
            <v>5.6000880000000004</v>
          </cell>
          <cell r="K26">
            <v>28.000440000000001</v>
          </cell>
          <cell r="L26">
            <v>5.6000880000000004</v>
          </cell>
          <cell r="R26">
            <v>26.253843750000001</v>
          </cell>
          <cell r="S26">
            <v>5.2507687500000007</v>
          </cell>
          <cell r="T26">
            <v>26.253983999999999</v>
          </cell>
          <cell r="U26">
            <v>5.2507967999999998</v>
          </cell>
          <cell r="V26">
            <v>26.253983999999999</v>
          </cell>
          <cell r="W26">
            <v>5.2507967999999998</v>
          </cell>
          <cell r="X26">
            <v>0</v>
          </cell>
        </row>
        <row r="27">
          <cell r="G27">
            <v>28.001808</v>
          </cell>
          <cell r="H27">
            <v>5.6003616000000003</v>
          </cell>
          <cell r="I27">
            <v>28.000440000000001</v>
          </cell>
          <cell r="J27">
            <v>5.6000880000000004</v>
          </cell>
          <cell r="K27">
            <v>28.000440000000001</v>
          </cell>
          <cell r="L27">
            <v>5.6000880000000004</v>
          </cell>
          <cell r="R27">
            <v>26.245875000000002</v>
          </cell>
          <cell r="S27">
            <v>5.249175000000001</v>
          </cell>
          <cell r="T27">
            <v>26.253983999999999</v>
          </cell>
          <cell r="U27">
            <v>5.2507967999999998</v>
          </cell>
          <cell r="V27">
            <v>26.253983999999999</v>
          </cell>
          <cell r="W27">
            <v>5.2507967999999998</v>
          </cell>
          <cell r="X27">
            <v>0</v>
          </cell>
        </row>
        <row r="28">
          <cell r="G28">
            <v>22.072800000000001</v>
          </cell>
          <cell r="H28">
            <v>4.4145600000000007</v>
          </cell>
          <cell r="I28">
            <v>22.072281</v>
          </cell>
          <cell r="J28">
            <v>4.4144562000000001</v>
          </cell>
          <cell r="K28">
            <v>22.072281</v>
          </cell>
          <cell r="L28">
            <v>4.4144562000000001</v>
          </cell>
          <cell r="R28">
            <v>16.748400000000004</v>
          </cell>
          <cell r="S28">
            <v>3.3496800000000011</v>
          </cell>
          <cell r="T28">
            <v>16.753299999999999</v>
          </cell>
          <cell r="U28">
            <v>3.35066</v>
          </cell>
          <cell r="V28">
            <v>16.753299999999999</v>
          </cell>
          <cell r="W28">
            <v>3.35066</v>
          </cell>
          <cell r="X28">
            <v>0</v>
          </cell>
        </row>
        <row r="29">
          <cell r="G29">
            <v>55.199999999999996</v>
          </cell>
          <cell r="H29">
            <v>11.04</v>
          </cell>
          <cell r="I29">
            <v>55.197676799999996</v>
          </cell>
          <cell r="J29">
            <v>11.03953536</v>
          </cell>
          <cell r="K29">
            <v>55.197676799999996</v>
          </cell>
          <cell r="L29">
            <v>11.03953536</v>
          </cell>
          <cell r="R29">
            <v>45.003456000000007</v>
          </cell>
          <cell r="S29">
            <v>9.0006912000000021</v>
          </cell>
          <cell r="T29">
            <v>45.001635840000006</v>
          </cell>
          <cell r="U29">
            <v>9.0003271680000019</v>
          </cell>
          <cell r="V29">
            <v>45.001635840000006</v>
          </cell>
          <cell r="W29">
            <v>9.0003271680000019</v>
          </cell>
          <cell r="X29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2A64-67B9-4C02-BF0E-99DE06C3FCBF}">
  <dimension ref="A1:H113"/>
  <sheetViews>
    <sheetView tabSelected="1" workbookViewId="0">
      <selection activeCell="H2" sqref="H2:H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11.453125" customWidth="1"/>
    <col min="8" max="8" width="8.90625" customWidth="1"/>
  </cols>
  <sheetData>
    <row r="1" spans="1:8" ht="43.5" x14ac:dyDescent="0.35">
      <c r="A1" s="20" t="s">
        <v>41</v>
      </c>
      <c r="B1" s="20" t="s">
        <v>42</v>
      </c>
      <c r="C1" s="20" t="s">
        <v>43</v>
      </c>
      <c r="D1" s="20" t="s">
        <v>44</v>
      </c>
      <c r="E1" s="20" t="s">
        <v>45</v>
      </c>
      <c r="F1" s="21" t="s">
        <v>46</v>
      </c>
      <c r="G1" s="20" t="s">
        <v>64</v>
      </c>
      <c r="H1" s="20" t="s">
        <v>63</v>
      </c>
    </row>
    <row r="2" spans="1:8" x14ac:dyDescent="0.35">
      <c r="A2" s="22" t="s">
        <v>65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s="23">
        <f>'Miami Dade'!$G$9*5</f>
        <v>276</v>
      </c>
      <c r="H2" s="23">
        <f>Monroe!$G$9*5</f>
        <v>276</v>
      </c>
    </row>
    <row r="3" spans="1:8" x14ac:dyDescent="0.35">
      <c r="A3" s="22" t="s">
        <v>65</v>
      </c>
      <c r="B3" t="s">
        <v>47</v>
      </c>
      <c r="C3" t="s">
        <v>48</v>
      </c>
      <c r="D3" t="s">
        <v>7</v>
      </c>
      <c r="E3" t="s">
        <v>50</v>
      </c>
      <c r="F3" t="s">
        <v>51</v>
      </c>
      <c r="G3" s="23">
        <f>('Miami Dade'!$G$9+'Miami Dade'!$H$9)*5</f>
        <v>331.2</v>
      </c>
      <c r="H3" s="23">
        <f>(Monroe!$G$9+Monroe!$H$9)*5</f>
        <v>331.2</v>
      </c>
    </row>
    <row r="4" spans="1:8" x14ac:dyDescent="0.35">
      <c r="A4" s="22" t="s">
        <v>65</v>
      </c>
      <c r="B4" t="s">
        <v>52</v>
      </c>
      <c r="C4" t="s">
        <v>48</v>
      </c>
      <c r="D4" t="s">
        <v>49</v>
      </c>
      <c r="E4" t="s">
        <v>50</v>
      </c>
      <c r="F4" t="s">
        <v>51</v>
      </c>
      <c r="G4" s="23">
        <f>'Miami Dade'!$I$9*5</f>
        <v>275.988384</v>
      </c>
      <c r="H4" s="23">
        <f>Monroe!$I$9*5</f>
        <v>275.988384</v>
      </c>
    </row>
    <row r="5" spans="1:8" x14ac:dyDescent="0.35">
      <c r="A5" s="22" t="s">
        <v>65</v>
      </c>
      <c r="B5" t="s">
        <v>52</v>
      </c>
      <c r="C5" t="s">
        <v>48</v>
      </c>
      <c r="D5" t="s">
        <v>7</v>
      </c>
      <c r="E5" t="s">
        <v>50</v>
      </c>
      <c r="F5" t="s">
        <v>51</v>
      </c>
      <c r="G5" s="23">
        <f>('Miami Dade'!$I$9+'Miami Dade'!$J$9)*5</f>
        <v>331.18606080000001</v>
      </c>
      <c r="H5" s="23">
        <f>(Monroe!$I$9+Monroe!$J$9)*5</f>
        <v>331.18606080000001</v>
      </c>
    </row>
    <row r="6" spans="1:8" x14ac:dyDescent="0.35">
      <c r="A6" s="22" t="s">
        <v>65</v>
      </c>
      <c r="B6" t="s">
        <v>53</v>
      </c>
      <c r="C6" t="s">
        <v>48</v>
      </c>
      <c r="D6" t="s">
        <v>49</v>
      </c>
      <c r="E6" t="s">
        <v>50</v>
      </c>
      <c r="F6" t="s">
        <v>51</v>
      </c>
      <c r="G6" s="23">
        <f>'Miami Dade'!$K$9*5</f>
        <v>275.988384</v>
      </c>
      <c r="H6" s="23">
        <f>Monroe!$K$9*5</f>
        <v>275.988384</v>
      </c>
    </row>
    <row r="7" spans="1:8" x14ac:dyDescent="0.35">
      <c r="A7" s="22" t="s">
        <v>65</v>
      </c>
      <c r="B7" t="s">
        <v>53</v>
      </c>
      <c r="C7" t="s">
        <v>48</v>
      </c>
      <c r="D7" t="s">
        <v>7</v>
      </c>
      <c r="E7" t="s">
        <v>50</v>
      </c>
      <c r="F7" t="s">
        <v>51</v>
      </c>
      <c r="G7" s="23">
        <f>('Miami Dade'!$K$9+'Miami Dade'!$L$9)*5</f>
        <v>331.18606080000001</v>
      </c>
      <c r="H7" s="23">
        <f>(Monroe!$K$9+Monroe!$L$9)*5</f>
        <v>331.18606080000001</v>
      </c>
    </row>
    <row r="8" spans="1:8" x14ac:dyDescent="0.35">
      <c r="A8" s="22" t="s">
        <v>65</v>
      </c>
      <c r="B8" t="s">
        <v>54</v>
      </c>
      <c r="C8" t="s">
        <v>48</v>
      </c>
      <c r="D8" t="s">
        <v>49</v>
      </c>
      <c r="E8" t="s">
        <v>50</v>
      </c>
      <c r="F8" t="s">
        <v>51</v>
      </c>
      <c r="G8" s="23">
        <f>'Miami Dade'!$M$9*5</f>
        <v>0</v>
      </c>
      <c r="H8" s="23">
        <f>Monroe!$M$9*5</f>
        <v>0</v>
      </c>
    </row>
    <row r="9" spans="1:8" x14ac:dyDescent="0.35">
      <c r="A9" s="22" t="s">
        <v>65</v>
      </c>
      <c r="B9" t="s">
        <v>47</v>
      </c>
      <c r="C9" t="s">
        <v>55</v>
      </c>
      <c r="D9" t="s">
        <v>49</v>
      </c>
      <c r="E9" t="s">
        <v>50</v>
      </c>
      <c r="F9" t="s">
        <v>51</v>
      </c>
      <c r="G9" s="23">
        <f>'Miami Dade'!$G$10*5</f>
        <v>204.02245499999995</v>
      </c>
      <c r="H9" s="23">
        <f>Monroe!$G$10*5</f>
        <v>231.01351</v>
      </c>
    </row>
    <row r="10" spans="1:8" x14ac:dyDescent="0.35">
      <c r="A10" s="22" t="s">
        <v>65</v>
      </c>
      <c r="B10" t="s">
        <v>47</v>
      </c>
      <c r="C10" t="s">
        <v>55</v>
      </c>
      <c r="D10" t="s">
        <v>7</v>
      </c>
      <c r="E10" t="s">
        <v>50</v>
      </c>
      <c r="F10" t="s">
        <v>51</v>
      </c>
      <c r="G10" s="23">
        <f>('Miami Dade'!$G$10+'Miami Dade'!$H$10)*5</f>
        <v>244.82694599999996</v>
      </c>
      <c r="H10" s="23">
        <f>(Monroe!$G$10+Monroe!$H$10)*5</f>
        <v>277.21621200000004</v>
      </c>
    </row>
    <row r="11" spans="1:8" x14ac:dyDescent="0.35">
      <c r="A11" s="22" t="s">
        <v>65</v>
      </c>
      <c r="B11" t="s">
        <v>52</v>
      </c>
      <c r="C11" t="s">
        <v>55</v>
      </c>
      <c r="D11" t="s">
        <v>49</v>
      </c>
      <c r="E11" t="s">
        <v>50</v>
      </c>
      <c r="F11" t="s">
        <v>51</v>
      </c>
      <c r="G11" s="23">
        <f>'Miami Dade'!$I$10*5</f>
        <v>203.97579999999999</v>
      </c>
      <c r="H11" s="23">
        <f>Monroe!$I$10*5</f>
        <v>231.01351</v>
      </c>
    </row>
    <row r="12" spans="1:8" x14ac:dyDescent="0.35">
      <c r="A12" s="22" t="s">
        <v>65</v>
      </c>
      <c r="B12" t="s">
        <v>52</v>
      </c>
      <c r="C12" t="s">
        <v>55</v>
      </c>
      <c r="D12" t="s">
        <v>7</v>
      </c>
      <c r="E12" t="s">
        <v>50</v>
      </c>
      <c r="F12" t="s">
        <v>51</v>
      </c>
      <c r="G12" s="23">
        <f>('Miami Dade'!$I$10+'Miami Dade'!$J$10)*5</f>
        <v>244.77095999999995</v>
      </c>
      <c r="H12" s="23">
        <f>(Monroe!$I$10+Monroe!$J$10)*5</f>
        <v>277.21621200000004</v>
      </c>
    </row>
    <row r="13" spans="1:8" x14ac:dyDescent="0.35">
      <c r="A13" s="22" t="s">
        <v>65</v>
      </c>
      <c r="B13" t="s">
        <v>53</v>
      </c>
      <c r="C13" t="s">
        <v>55</v>
      </c>
      <c r="D13" t="s">
        <v>49</v>
      </c>
      <c r="E13" t="s">
        <v>50</v>
      </c>
      <c r="F13" t="s">
        <v>51</v>
      </c>
      <c r="G13" s="23">
        <f>'Miami Dade'!$K$10*5</f>
        <v>203.97579999999999</v>
      </c>
      <c r="H13" s="23">
        <f>Monroe!$K$10*5</f>
        <v>231.01351</v>
      </c>
    </row>
    <row r="14" spans="1:8" x14ac:dyDescent="0.35">
      <c r="A14" s="22" t="s">
        <v>65</v>
      </c>
      <c r="B14" t="s">
        <v>53</v>
      </c>
      <c r="C14" t="s">
        <v>55</v>
      </c>
      <c r="D14" t="s">
        <v>7</v>
      </c>
      <c r="E14" t="s">
        <v>50</v>
      </c>
      <c r="F14" t="s">
        <v>51</v>
      </c>
      <c r="G14" s="23">
        <f>('Miami Dade'!$K$10+'Miami Dade'!$L$10)*5</f>
        <v>244.77095999999995</v>
      </c>
      <c r="H14" s="23">
        <f>(Monroe!$K$10+Monroe!$L$10)*5</f>
        <v>277.21621200000004</v>
      </c>
    </row>
    <row r="15" spans="1:8" x14ac:dyDescent="0.35">
      <c r="A15" s="22" t="s">
        <v>65</v>
      </c>
      <c r="B15" t="s">
        <v>54</v>
      </c>
      <c r="C15" t="s">
        <v>55</v>
      </c>
      <c r="D15" t="s">
        <v>49</v>
      </c>
      <c r="E15" t="s">
        <v>50</v>
      </c>
      <c r="F15" t="s">
        <v>51</v>
      </c>
      <c r="G15" s="23">
        <f>'Miami Dade'!$M$10*5</f>
        <v>0</v>
      </c>
      <c r="H15" s="23">
        <f>Monroe!$M$10*5</f>
        <v>0</v>
      </c>
    </row>
    <row r="16" spans="1:8" x14ac:dyDescent="0.35">
      <c r="A16" s="22" t="s">
        <v>65</v>
      </c>
      <c r="B16" t="s">
        <v>47</v>
      </c>
      <c r="C16" t="s">
        <v>56</v>
      </c>
      <c r="D16" t="s">
        <v>49</v>
      </c>
      <c r="E16" t="s">
        <v>50</v>
      </c>
      <c r="F16" t="s">
        <v>51</v>
      </c>
      <c r="G16" s="23">
        <f>'Miami Dade'!$G$11*5</f>
        <v>174.845</v>
      </c>
      <c r="H16" s="23">
        <f>Monroe!$G$11*5</f>
        <v>200.07195000000002</v>
      </c>
    </row>
    <row r="17" spans="1:8" x14ac:dyDescent="0.35">
      <c r="A17" s="22" t="s">
        <v>65</v>
      </c>
      <c r="B17" t="s">
        <v>47</v>
      </c>
      <c r="C17" t="s">
        <v>56</v>
      </c>
      <c r="D17" t="s">
        <v>7</v>
      </c>
      <c r="E17" t="s">
        <v>50</v>
      </c>
      <c r="F17" t="s">
        <v>51</v>
      </c>
      <c r="G17" s="23">
        <f>('Miami Dade'!$G$11+'Miami Dade'!$H$11)*5</f>
        <v>209.81400000000002</v>
      </c>
      <c r="H17" s="23">
        <f>(Monroe!$G$11+Monroe!$H$11)*5</f>
        <v>240.08634000000004</v>
      </c>
    </row>
    <row r="18" spans="1:8" x14ac:dyDescent="0.35">
      <c r="A18" s="22" t="s">
        <v>65</v>
      </c>
      <c r="B18" t="s">
        <v>52</v>
      </c>
      <c r="C18" t="s">
        <v>56</v>
      </c>
      <c r="D18" t="s">
        <v>49</v>
      </c>
      <c r="E18" t="s">
        <v>50</v>
      </c>
      <c r="F18" t="s">
        <v>51</v>
      </c>
      <c r="G18" s="23">
        <f>'Miami Dade'!$I$11*5</f>
        <v>174.85829999999999</v>
      </c>
      <c r="H18" s="23">
        <f>Monroe!$I$11*5</f>
        <v>200.04999999999998</v>
      </c>
    </row>
    <row r="19" spans="1:8" x14ac:dyDescent="0.35">
      <c r="A19" s="22" t="s">
        <v>65</v>
      </c>
      <c r="B19" t="s">
        <v>52</v>
      </c>
      <c r="C19" t="s">
        <v>56</v>
      </c>
      <c r="D19" t="s">
        <v>7</v>
      </c>
      <c r="E19" t="s">
        <v>50</v>
      </c>
      <c r="F19" t="s">
        <v>51</v>
      </c>
      <c r="G19" s="23">
        <f>('Miami Dade'!$I$11+'Miami Dade'!$J$11)*5</f>
        <v>209.82996</v>
      </c>
      <c r="H19" s="23">
        <f>(Monroe!$I$11+Monroe!$J$11)*5</f>
        <v>240.06</v>
      </c>
    </row>
    <row r="20" spans="1:8" x14ac:dyDescent="0.35">
      <c r="A20" s="22" t="s">
        <v>65</v>
      </c>
      <c r="B20" t="s">
        <v>53</v>
      </c>
      <c r="C20" t="s">
        <v>56</v>
      </c>
      <c r="D20" t="s">
        <v>49</v>
      </c>
      <c r="E20" t="s">
        <v>50</v>
      </c>
      <c r="F20" t="s">
        <v>51</v>
      </c>
      <c r="G20" s="23">
        <f>'Miami Dade'!$K$11*5</f>
        <v>174.85829999999999</v>
      </c>
      <c r="H20" s="23">
        <f>Monroe!$K$11*5</f>
        <v>200.04999999999998</v>
      </c>
    </row>
    <row r="21" spans="1:8" x14ac:dyDescent="0.35">
      <c r="A21" s="22" t="s">
        <v>65</v>
      </c>
      <c r="B21" t="s">
        <v>53</v>
      </c>
      <c r="C21" t="s">
        <v>56</v>
      </c>
      <c r="D21" t="s">
        <v>7</v>
      </c>
      <c r="E21" t="s">
        <v>50</v>
      </c>
      <c r="F21" t="s">
        <v>51</v>
      </c>
      <c r="G21" s="23">
        <f>('Miami Dade'!$K$11+'Miami Dade'!$L$11)*5</f>
        <v>209.82996</v>
      </c>
      <c r="H21" s="23">
        <f>(Monroe!$K$11+Monroe!$L$11)*5</f>
        <v>240.06</v>
      </c>
    </row>
    <row r="22" spans="1:8" x14ac:dyDescent="0.35">
      <c r="A22" s="22" t="s">
        <v>65</v>
      </c>
      <c r="B22" t="s">
        <v>54</v>
      </c>
      <c r="C22" t="s">
        <v>56</v>
      </c>
      <c r="D22" t="s">
        <v>49</v>
      </c>
      <c r="E22" t="s">
        <v>50</v>
      </c>
      <c r="F22" t="s">
        <v>51</v>
      </c>
      <c r="G22" s="23">
        <f>'Miami Dade'!$M$11*5</f>
        <v>0</v>
      </c>
      <c r="H22" s="23">
        <f>Monroe!$M$11*5</f>
        <v>0</v>
      </c>
    </row>
    <row r="23" spans="1:8" x14ac:dyDescent="0.35">
      <c r="A23" s="22" t="s">
        <v>65</v>
      </c>
      <c r="B23" t="s">
        <v>47</v>
      </c>
      <c r="C23" t="s">
        <v>57</v>
      </c>
      <c r="D23" t="s">
        <v>49</v>
      </c>
      <c r="E23" t="s">
        <v>50</v>
      </c>
      <c r="F23" t="s">
        <v>51</v>
      </c>
      <c r="G23" s="23">
        <f>'Miami Dade'!$G$12*5</f>
        <v>149.99625</v>
      </c>
      <c r="H23" s="23">
        <f>Monroe!$G$12*5</f>
        <v>173.84267999999997</v>
      </c>
    </row>
    <row r="24" spans="1:8" x14ac:dyDescent="0.35">
      <c r="A24" s="22" t="s">
        <v>65</v>
      </c>
      <c r="B24" t="s">
        <v>47</v>
      </c>
      <c r="C24" t="s">
        <v>57</v>
      </c>
      <c r="D24" t="s">
        <v>7</v>
      </c>
      <c r="E24" t="s">
        <v>50</v>
      </c>
      <c r="F24" t="s">
        <v>51</v>
      </c>
      <c r="G24" s="23">
        <f>('Miami Dade'!$G$12+'Miami Dade'!$H$12)*5</f>
        <v>179.99549999999999</v>
      </c>
      <c r="H24" s="23">
        <f>(Monroe!$G$12+Monroe!$H$12)*5</f>
        <v>208.61121599999996</v>
      </c>
    </row>
    <row r="25" spans="1:8" x14ac:dyDescent="0.35">
      <c r="A25" s="22" t="s">
        <v>65</v>
      </c>
      <c r="B25" t="s">
        <v>52</v>
      </c>
      <c r="C25" t="s">
        <v>57</v>
      </c>
      <c r="D25" t="s">
        <v>49</v>
      </c>
      <c r="E25" t="s">
        <v>50</v>
      </c>
      <c r="F25" t="s">
        <v>51</v>
      </c>
      <c r="G25" s="23">
        <f>'Miami Dade'!$I$12*5</f>
        <v>150.00731999999999</v>
      </c>
      <c r="H25" s="23">
        <f>Monroe!$I$12*5</f>
        <v>173.84267999999997</v>
      </c>
    </row>
    <row r="26" spans="1:8" x14ac:dyDescent="0.35">
      <c r="A26" s="22" t="s">
        <v>65</v>
      </c>
      <c r="B26" t="s">
        <v>52</v>
      </c>
      <c r="C26" t="s">
        <v>57</v>
      </c>
      <c r="D26" t="s">
        <v>7</v>
      </c>
      <c r="E26" t="s">
        <v>50</v>
      </c>
      <c r="F26" t="s">
        <v>51</v>
      </c>
      <c r="G26" s="23">
        <f>('Miami Dade'!$I$12+'Miami Dade'!$J$12)*5</f>
        <v>180.00878399999999</v>
      </c>
      <c r="H26" s="23">
        <f>(Monroe!$I$12+Monroe!$J$12)*5</f>
        <v>208.61121599999996</v>
      </c>
    </row>
    <row r="27" spans="1:8" x14ac:dyDescent="0.35">
      <c r="A27" s="22" t="s">
        <v>65</v>
      </c>
      <c r="B27" t="s">
        <v>53</v>
      </c>
      <c r="C27" t="s">
        <v>57</v>
      </c>
      <c r="D27" t="s">
        <v>49</v>
      </c>
      <c r="E27" t="s">
        <v>50</v>
      </c>
      <c r="F27" t="s">
        <v>51</v>
      </c>
      <c r="G27" s="23">
        <f>'Miami Dade'!$K$12*5</f>
        <v>150.00731999999999</v>
      </c>
      <c r="H27" s="23">
        <f>Monroe!$K$12*5</f>
        <v>173.84267999999997</v>
      </c>
    </row>
    <row r="28" spans="1:8" x14ac:dyDescent="0.35">
      <c r="A28" s="22" t="s">
        <v>65</v>
      </c>
      <c r="B28" t="s">
        <v>53</v>
      </c>
      <c r="C28" t="s">
        <v>57</v>
      </c>
      <c r="D28" t="s">
        <v>7</v>
      </c>
      <c r="E28" t="s">
        <v>50</v>
      </c>
      <c r="F28" t="s">
        <v>51</v>
      </c>
      <c r="G28" s="23">
        <f>('Miami Dade'!$K$12+'Miami Dade'!$L$12)*5</f>
        <v>180.00878399999999</v>
      </c>
      <c r="H28" s="23">
        <f>(Monroe!$K$12+Monroe!$L$12)*5</f>
        <v>208.61121599999996</v>
      </c>
    </row>
    <row r="29" spans="1:8" x14ac:dyDescent="0.35">
      <c r="A29" s="22" t="s">
        <v>65</v>
      </c>
      <c r="B29" t="s">
        <v>54</v>
      </c>
      <c r="C29" t="s">
        <v>57</v>
      </c>
      <c r="D29" t="s">
        <v>49</v>
      </c>
      <c r="E29" t="s">
        <v>50</v>
      </c>
      <c r="F29" t="s">
        <v>51</v>
      </c>
      <c r="G29" s="23">
        <f>'Miami Dade'!$M$12*5</f>
        <v>0</v>
      </c>
      <c r="H29" s="23">
        <f>Monroe!$M$12*5</f>
        <v>0</v>
      </c>
    </row>
    <row r="30" spans="1:8" x14ac:dyDescent="0.35">
      <c r="A30" s="22" t="s">
        <v>65</v>
      </c>
      <c r="B30" t="s">
        <v>47</v>
      </c>
      <c r="C30" t="s">
        <v>58</v>
      </c>
      <c r="D30" t="s">
        <v>49</v>
      </c>
      <c r="E30" t="s">
        <v>50</v>
      </c>
      <c r="F30" t="s">
        <v>51</v>
      </c>
      <c r="G30" s="23">
        <f>'Miami Dade'!$G$13*5</f>
        <v>140.00904</v>
      </c>
      <c r="H30" s="23">
        <f>Monroe!$G$13*5</f>
        <v>162.24780000000004</v>
      </c>
    </row>
    <row r="31" spans="1:8" x14ac:dyDescent="0.35">
      <c r="A31" s="22" t="s">
        <v>65</v>
      </c>
      <c r="B31" t="s">
        <v>47</v>
      </c>
      <c r="C31" t="s">
        <v>58</v>
      </c>
      <c r="D31" t="s">
        <v>7</v>
      </c>
      <c r="E31" t="s">
        <v>50</v>
      </c>
      <c r="F31" t="s">
        <v>51</v>
      </c>
      <c r="G31" s="23">
        <f>('Miami Dade'!$G$13+'Miami Dade'!$H$13)*5</f>
        <v>168.01084800000001</v>
      </c>
      <c r="H31" s="23">
        <f>(Monroe!$G$13+Monroe!$H$13)*5</f>
        <v>194.69736000000006</v>
      </c>
    </row>
    <row r="32" spans="1:8" x14ac:dyDescent="0.35">
      <c r="A32" s="22" t="s">
        <v>65</v>
      </c>
      <c r="B32" t="s">
        <v>52</v>
      </c>
      <c r="C32" t="s">
        <v>58</v>
      </c>
      <c r="D32" t="s">
        <v>49</v>
      </c>
      <c r="E32" t="s">
        <v>50</v>
      </c>
      <c r="F32" t="s">
        <v>51</v>
      </c>
      <c r="G32" s="23">
        <f>'Miami Dade'!$I$13*5</f>
        <v>140.00220000000002</v>
      </c>
      <c r="H32" s="23">
        <f>Monroe!$I$13*5</f>
        <v>162.24780000000004</v>
      </c>
    </row>
    <row r="33" spans="1:8" x14ac:dyDescent="0.35">
      <c r="A33" s="22" t="s">
        <v>65</v>
      </c>
      <c r="B33" t="s">
        <v>52</v>
      </c>
      <c r="C33" t="s">
        <v>58</v>
      </c>
      <c r="D33" t="s">
        <v>7</v>
      </c>
      <c r="E33" t="s">
        <v>50</v>
      </c>
      <c r="F33" t="s">
        <v>51</v>
      </c>
      <c r="G33" s="23">
        <f>('Miami Dade'!$I$13+'Miami Dade'!$J$13)*5</f>
        <v>168.00264000000001</v>
      </c>
      <c r="H33" s="23">
        <f>(Monroe!$I$13+Monroe!$J$13)*5</f>
        <v>194.69736000000006</v>
      </c>
    </row>
    <row r="34" spans="1:8" x14ac:dyDescent="0.35">
      <c r="A34" s="22" t="s">
        <v>65</v>
      </c>
      <c r="B34" t="s">
        <v>53</v>
      </c>
      <c r="C34" t="s">
        <v>58</v>
      </c>
      <c r="D34" t="s">
        <v>49</v>
      </c>
      <c r="E34" t="s">
        <v>50</v>
      </c>
      <c r="F34" t="s">
        <v>51</v>
      </c>
      <c r="G34" s="23">
        <f>'Miami Dade'!$K$13*5</f>
        <v>140.00220000000002</v>
      </c>
      <c r="H34" s="23">
        <f>Monroe!$K$13*5</f>
        <v>162.24780000000004</v>
      </c>
    </row>
    <row r="35" spans="1:8" x14ac:dyDescent="0.35">
      <c r="A35" s="22" t="s">
        <v>65</v>
      </c>
      <c r="B35" t="s">
        <v>53</v>
      </c>
      <c r="C35" t="s">
        <v>58</v>
      </c>
      <c r="D35" t="s">
        <v>7</v>
      </c>
      <c r="E35" t="s">
        <v>50</v>
      </c>
      <c r="F35" t="s">
        <v>51</v>
      </c>
      <c r="G35" s="23">
        <f>('Miami Dade'!$K$13+'Miami Dade'!$L$13)*5</f>
        <v>168.00264000000001</v>
      </c>
      <c r="H35" s="23">
        <f>(Monroe!$K$13+Monroe!$L$13)*5</f>
        <v>194.69736000000006</v>
      </c>
    </row>
    <row r="36" spans="1:8" x14ac:dyDescent="0.35">
      <c r="A36" s="22" t="s">
        <v>65</v>
      </c>
      <c r="B36" t="s">
        <v>54</v>
      </c>
      <c r="C36" t="s">
        <v>58</v>
      </c>
      <c r="D36" t="s">
        <v>49</v>
      </c>
      <c r="E36" t="s">
        <v>50</v>
      </c>
      <c r="F36" t="s">
        <v>51</v>
      </c>
      <c r="G36" s="23">
        <f>'Miami Dade'!$M$13*5</f>
        <v>0</v>
      </c>
      <c r="H36" s="23">
        <f>Monroe!$M$13*5</f>
        <v>0</v>
      </c>
    </row>
    <row r="37" spans="1:8" x14ac:dyDescent="0.35">
      <c r="A37" s="22" t="s">
        <v>65</v>
      </c>
      <c r="B37" t="s">
        <v>47</v>
      </c>
      <c r="C37" t="s">
        <v>59</v>
      </c>
      <c r="D37" t="s">
        <v>49</v>
      </c>
      <c r="E37" t="s">
        <v>50</v>
      </c>
      <c r="F37" t="s">
        <v>51</v>
      </c>
      <c r="G37" s="23">
        <f>'Miami Dade'!$G$14*5</f>
        <v>140.00904</v>
      </c>
      <c r="H37" s="23">
        <f>Monroe!$G$14*5</f>
        <v>147.86070000000001</v>
      </c>
    </row>
    <row r="38" spans="1:8" x14ac:dyDescent="0.35">
      <c r="A38" s="22" t="s">
        <v>65</v>
      </c>
      <c r="B38" t="s">
        <v>47</v>
      </c>
      <c r="C38" t="s">
        <v>59</v>
      </c>
      <c r="D38" t="s">
        <v>7</v>
      </c>
      <c r="E38" t="s">
        <v>50</v>
      </c>
      <c r="F38" t="s">
        <v>51</v>
      </c>
      <c r="G38" s="23">
        <f>('Miami Dade'!$G$14+'Miami Dade'!$H$14)*5</f>
        <v>168.01084800000001</v>
      </c>
      <c r="H38" s="23">
        <f>(Monroe!$G$14+Monroe!$H$14)*5</f>
        <v>177.43284000000003</v>
      </c>
    </row>
    <row r="39" spans="1:8" x14ac:dyDescent="0.35">
      <c r="A39" s="22" t="s">
        <v>65</v>
      </c>
      <c r="B39" t="s">
        <v>52</v>
      </c>
      <c r="C39" t="s">
        <v>59</v>
      </c>
      <c r="D39" t="s">
        <v>49</v>
      </c>
      <c r="E39" t="s">
        <v>50</v>
      </c>
      <c r="F39" t="s">
        <v>51</v>
      </c>
      <c r="G39" s="23">
        <f>'Miami Dade'!$I$14*5</f>
        <v>140.00220000000002</v>
      </c>
      <c r="H39" s="23">
        <f>Monroe!$I$14*5</f>
        <v>147.86070000000001</v>
      </c>
    </row>
    <row r="40" spans="1:8" x14ac:dyDescent="0.35">
      <c r="A40" s="22" t="s">
        <v>65</v>
      </c>
      <c r="B40" t="s">
        <v>52</v>
      </c>
      <c r="C40" t="s">
        <v>59</v>
      </c>
      <c r="D40" t="s">
        <v>7</v>
      </c>
      <c r="E40" t="s">
        <v>50</v>
      </c>
      <c r="F40" t="s">
        <v>51</v>
      </c>
      <c r="G40" s="23">
        <f>('Miami Dade'!$I$14+'Miami Dade'!$J$14)*5</f>
        <v>168.00264000000001</v>
      </c>
      <c r="H40" s="23">
        <f>(Monroe!$I$14+Monroe!$J$14)*5</f>
        <v>177.43284000000003</v>
      </c>
    </row>
    <row r="41" spans="1:8" x14ac:dyDescent="0.35">
      <c r="A41" s="22" t="s">
        <v>65</v>
      </c>
      <c r="B41" t="s">
        <v>53</v>
      </c>
      <c r="C41" t="s">
        <v>59</v>
      </c>
      <c r="D41" t="s">
        <v>49</v>
      </c>
      <c r="E41" t="s">
        <v>50</v>
      </c>
      <c r="F41" t="s">
        <v>51</v>
      </c>
      <c r="G41" s="23">
        <f>'Miami Dade'!$K$14*5</f>
        <v>140.00220000000002</v>
      </c>
      <c r="H41" s="23">
        <f>Monroe!$K$14*5</f>
        <v>147.86070000000001</v>
      </c>
    </row>
    <row r="42" spans="1:8" x14ac:dyDescent="0.35">
      <c r="A42" s="22" t="s">
        <v>65</v>
      </c>
      <c r="B42" t="s">
        <v>53</v>
      </c>
      <c r="C42" t="s">
        <v>59</v>
      </c>
      <c r="D42" t="s">
        <v>7</v>
      </c>
      <c r="E42" t="s">
        <v>50</v>
      </c>
      <c r="F42" t="s">
        <v>51</v>
      </c>
      <c r="G42" s="23">
        <f>('Miami Dade'!$K$14+'Miami Dade'!$L$14)*5</f>
        <v>168.00264000000001</v>
      </c>
      <c r="H42" s="23">
        <f>(Monroe!$K$14+Monroe!$L$14)*5</f>
        <v>177.43284000000003</v>
      </c>
    </row>
    <row r="43" spans="1:8" x14ac:dyDescent="0.35">
      <c r="A43" s="22" t="s">
        <v>65</v>
      </c>
      <c r="B43" t="s">
        <v>54</v>
      </c>
      <c r="C43" t="s">
        <v>59</v>
      </c>
      <c r="D43" t="s">
        <v>49</v>
      </c>
      <c r="E43" t="s">
        <v>50</v>
      </c>
      <c r="F43" t="s">
        <v>51</v>
      </c>
      <c r="G43" s="23">
        <f>'Miami Dade'!$M$14*5</f>
        <v>0</v>
      </c>
      <c r="H43" s="23">
        <f>Monroe!$M$14*5</f>
        <v>0</v>
      </c>
    </row>
    <row r="44" spans="1:8" x14ac:dyDescent="0.35">
      <c r="A44" s="22" t="s">
        <v>65</v>
      </c>
      <c r="B44" t="s">
        <v>47</v>
      </c>
      <c r="C44" t="s">
        <v>60</v>
      </c>
      <c r="D44" t="s">
        <v>49</v>
      </c>
      <c r="E44" t="s">
        <v>50</v>
      </c>
      <c r="F44" t="s">
        <v>51</v>
      </c>
      <c r="G44" s="23">
        <f>'Miami Dade'!$G$15*5</f>
        <v>110.364</v>
      </c>
      <c r="H44" s="23">
        <f>Monroe!$G$15*5</f>
        <v>127.29832500000001</v>
      </c>
    </row>
    <row r="45" spans="1:8" x14ac:dyDescent="0.35">
      <c r="A45" s="22" t="s">
        <v>65</v>
      </c>
      <c r="B45" t="s">
        <v>47</v>
      </c>
      <c r="C45" t="s">
        <v>60</v>
      </c>
      <c r="D45" t="s">
        <v>7</v>
      </c>
      <c r="E45" t="s">
        <v>50</v>
      </c>
      <c r="F45" t="s">
        <v>51</v>
      </c>
      <c r="G45" s="23">
        <f>('Miami Dade'!$G$15+'Miami Dade'!$H$15)*5</f>
        <v>132.43680000000001</v>
      </c>
      <c r="H45" s="23">
        <f>(Monroe!$G$15+Monroe!$H$15)*5</f>
        <v>152.75799000000001</v>
      </c>
    </row>
    <row r="46" spans="1:8" x14ac:dyDescent="0.35">
      <c r="A46" s="22" t="s">
        <v>65</v>
      </c>
      <c r="B46" t="s">
        <v>52</v>
      </c>
      <c r="C46" t="s">
        <v>60</v>
      </c>
      <c r="D46" t="s">
        <v>49</v>
      </c>
      <c r="E46" t="s">
        <v>50</v>
      </c>
      <c r="F46" t="s">
        <v>51</v>
      </c>
      <c r="G46" s="23">
        <f>'Miami Dade'!$I$15*5</f>
        <v>110.361405</v>
      </c>
      <c r="H46" s="23">
        <f>Monroe!$I$15*5</f>
        <v>127.29832500000001</v>
      </c>
    </row>
    <row r="47" spans="1:8" x14ac:dyDescent="0.35">
      <c r="A47" s="22" t="s">
        <v>65</v>
      </c>
      <c r="B47" t="s">
        <v>52</v>
      </c>
      <c r="C47" t="s">
        <v>60</v>
      </c>
      <c r="D47" t="s">
        <v>7</v>
      </c>
      <c r="E47" t="s">
        <v>50</v>
      </c>
      <c r="F47" t="s">
        <v>51</v>
      </c>
      <c r="G47" s="23">
        <f>('Miami Dade'!$I$15+'Miami Dade'!$J$15)*5</f>
        <v>132.43368599999999</v>
      </c>
      <c r="H47" s="23">
        <f>(Monroe!$I$15+Monroe!$J$15)*5</f>
        <v>152.75799000000001</v>
      </c>
    </row>
    <row r="48" spans="1:8" x14ac:dyDescent="0.35">
      <c r="A48" s="22" t="s">
        <v>65</v>
      </c>
      <c r="B48" t="s">
        <v>53</v>
      </c>
      <c r="C48" t="s">
        <v>60</v>
      </c>
      <c r="D48" t="s">
        <v>49</v>
      </c>
      <c r="E48" t="s">
        <v>50</v>
      </c>
      <c r="F48" t="s">
        <v>51</v>
      </c>
      <c r="G48" s="23">
        <f>'Miami Dade'!$K$15*5</f>
        <v>110.361405</v>
      </c>
      <c r="H48" s="23">
        <f>Monroe!$K$15*5</f>
        <v>127.29832500000001</v>
      </c>
    </row>
    <row r="49" spans="1:8" x14ac:dyDescent="0.35">
      <c r="A49" s="22" t="s">
        <v>65</v>
      </c>
      <c r="B49" t="s">
        <v>53</v>
      </c>
      <c r="C49" t="s">
        <v>60</v>
      </c>
      <c r="D49" t="s">
        <v>7</v>
      </c>
      <c r="E49" t="s">
        <v>50</v>
      </c>
      <c r="F49" t="s">
        <v>51</v>
      </c>
      <c r="G49" s="23">
        <f>('Miami Dade'!$K$15+'Miami Dade'!$L$15)*5</f>
        <v>132.43368599999999</v>
      </c>
      <c r="H49" s="23">
        <f>(Monroe!$K$15+Monroe!$L$15)*5</f>
        <v>152.75799000000001</v>
      </c>
    </row>
    <row r="50" spans="1:8" x14ac:dyDescent="0.35">
      <c r="A50" s="22" t="s">
        <v>65</v>
      </c>
      <c r="B50" t="s">
        <v>54</v>
      </c>
      <c r="C50" t="s">
        <v>60</v>
      </c>
      <c r="D50" t="s">
        <v>49</v>
      </c>
      <c r="E50" t="s">
        <v>50</v>
      </c>
      <c r="F50" t="s">
        <v>51</v>
      </c>
      <c r="G50" s="23">
        <f>'Miami Dade'!$M$15*5</f>
        <v>0</v>
      </c>
      <c r="H50" s="23">
        <f>Monroe!$M$15*5</f>
        <v>0</v>
      </c>
    </row>
    <row r="51" spans="1:8" x14ac:dyDescent="0.35">
      <c r="A51" s="22" t="s">
        <v>65</v>
      </c>
      <c r="B51" t="s">
        <v>47</v>
      </c>
      <c r="C51" t="s">
        <v>61</v>
      </c>
      <c r="D51" t="s">
        <v>49</v>
      </c>
      <c r="E51" t="s">
        <v>50</v>
      </c>
      <c r="F51" t="s">
        <v>51</v>
      </c>
      <c r="G51" s="23">
        <f>'Miami Dade'!$G$16*5</f>
        <v>276</v>
      </c>
      <c r="H51" s="23">
        <f>Monroe!$G$16*5</f>
        <v>276</v>
      </c>
    </row>
    <row r="52" spans="1:8" x14ac:dyDescent="0.35">
      <c r="A52" s="22" t="s">
        <v>65</v>
      </c>
      <c r="B52" t="s">
        <v>47</v>
      </c>
      <c r="C52" t="s">
        <v>61</v>
      </c>
      <c r="D52" t="s">
        <v>7</v>
      </c>
      <c r="E52" t="s">
        <v>50</v>
      </c>
      <c r="F52" t="s">
        <v>51</v>
      </c>
      <c r="G52" s="23">
        <f>('Miami Dade'!$G$16+'Miami Dade'!$H$16)*5</f>
        <v>331.2</v>
      </c>
      <c r="H52" s="23">
        <f>(Monroe!$G$16+Monroe!$H$16)*5</f>
        <v>331.2</v>
      </c>
    </row>
    <row r="53" spans="1:8" x14ac:dyDescent="0.35">
      <c r="A53" s="22" t="s">
        <v>65</v>
      </c>
      <c r="B53" t="s">
        <v>52</v>
      </c>
      <c r="C53" t="s">
        <v>61</v>
      </c>
      <c r="D53" t="s">
        <v>49</v>
      </c>
      <c r="E53" t="s">
        <v>50</v>
      </c>
      <c r="F53" t="s">
        <v>51</v>
      </c>
      <c r="G53" s="23">
        <f>'Miami Dade'!$I$16*5</f>
        <v>275.988384</v>
      </c>
      <c r="H53" s="23">
        <f>Monroe!$I$16*5</f>
        <v>275.988384</v>
      </c>
    </row>
    <row r="54" spans="1:8" x14ac:dyDescent="0.35">
      <c r="A54" s="22" t="s">
        <v>65</v>
      </c>
      <c r="B54" t="s">
        <v>52</v>
      </c>
      <c r="C54" t="s">
        <v>61</v>
      </c>
      <c r="D54" t="s">
        <v>7</v>
      </c>
      <c r="E54" t="s">
        <v>50</v>
      </c>
      <c r="F54" t="s">
        <v>51</v>
      </c>
      <c r="G54" s="23">
        <f>('Miami Dade'!$I$16+'Miami Dade'!$J$16)*5</f>
        <v>331.18606080000001</v>
      </c>
      <c r="H54" s="23">
        <f>(Monroe!$I$16+Monroe!$J$16)*5</f>
        <v>331.18606080000001</v>
      </c>
    </row>
    <row r="55" spans="1:8" x14ac:dyDescent="0.35">
      <c r="A55" s="22" t="s">
        <v>65</v>
      </c>
      <c r="B55" t="s">
        <v>53</v>
      </c>
      <c r="C55" t="s">
        <v>61</v>
      </c>
      <c r="D55" t="s">
        <v>49</v>
      </c>
      <c r="E55" t="s">
        <v>50</v>
      </c>
      <c r="F55" t="s">
        <v>51</v>
      </c>
      <c r="G55" s="23">
        <f>'Miami Dade'!$K$16*5</f>
        <v>275.988384</v>
      </c>
      <c r="H55" s="23">
        <f>Monroe!$K$16*5</f>
        <v>275.988384</v>
      </c>
    </row>
    <row r="56" spans="1:8" x14ac:dyDescent="0.35">
      <c r="A56" s="22" t="s">
        <v>65</v>
      </c>
      <c r="B56" t="s">
        <v>53</v>
      </c>
      <c r="C56" t="s">
        <v>61</v>
      </c>
      <c r="D56" t="s">
        <v>7</v>
      </c>
      <c r="E56" t="s">
        <v>50</v>
      </c>
      <c r="F56" t="s">
        <v>51</v>
      </c>
      <c r="G56" s="23">
        <f>('Miami Dade'!$K$16+'Miami Dade'!$L$16)*5</f>
        <v>331.18606080000001</v>
      </c>
      <c r="H56" s="23">
        <f>(Monroe!$K$16+Monroe!$L$16)*5</f>
        <v>331.18606080000001</v>
      </c>
    </row>
    <row r="57" spans="1:8" x14ac:dyDescent="0.35">
      <c r="A57" s="22" t="s">
        <v>65</v>
      </c>
      <c r="B57" t="s">
        <v>54</v>
      </c>
      <c r="C57" t="s">
        <v>61</v>
      </c>
      <c r="D57" t="s">
        <v>49</v>
      </c>
      <c r="E57" t="s">
        <v>50</v>
      </c>
      <c r="F57" t="s">
        <v>51</v>
      </c>
      <c r="G57" s="23">
        <f>'Miami Dade'!$M$16*5</f>
        <v>0</v>
      </c>
      <c r="H57" s="23">
        <f>Monroe!$M$16*5</f>
        <v>0</v>
      </c>
    </row>
    <row r="58" spans="1:8" x14ac:dyDescent="0.35">
      <c r="A58" s="22" t="s">
        <v>65</v>
      </c>
      <c r="B58" t="s">
        <v>47</v>
      </c>
      <c r="C58" t="s">
        <v>48</v>
      </c>
      <c r="D58" t="s">
        <v>49</v>
      </c>
      <c r="E58" t="s">
        <v>62</v>
      </c>
      <c r="F58" t="s">
        <v>51</v>
      </c>
      <c r="G58" s="23">
        <f>'Miami Dade'!$G$21*5</f>
        <v>225.01728000000003</v>
      </c>
      <c r="H58" s="23">
        <f>Monroe!$G$21*5</f>
        <v>225.01728000000003</v>
      </c>
    </row>
    <row r="59" spans="1:8" x14ac:dyDescent="0.35">
      <c r="A59" s="22" t="s">
        <v>65</v>
      </c>
      <c r="B59" t="s">
        <v>47</v>
      </c>
      <c r="C59" t="s">
        <v>48</v>
      </c>
      <c r="D59" t="s">
        <v>7</v>
      </c>
      <c r="E59" t="s">
        <v>62</v>
      </c>
      <c r="F59" t="s">
        <v>51</v>
      </c>
      <c r="G59" s="23">
        <f>('Miami Dade'!$G$21+'Miami Dade'!$H$21)*5</f>
        <v>270.02073600000006</v>
      </c>
      <c r="H59" s="23">
        <f>(Monroe!$G$21+Monroe!$H$21)*5</f>
        <v>270.02073600000006</v>
      </c>
    </row>
    <row r="60" spans="1:8" x14ac:dyDescent="0.35">
      <c r="A60" s="22" t="s">
        <v>65</v>
      </c>
      <c r="B60" t="s">
        <v>52</v>
      </c>
      <c r="C60" t="s">
        <v>48</v>
      </c>
      <c r="D60" t="s">
        <v>49</v>
      </c>
      <c r="E60" t="s">
        <v>62</v>
      </c>
      <c r="F60" t="s">
        <v>51</v>
      </c>
      <c r="G60" s="23">
        <f>'Miami Dade'!$I$21*5</f>
        <v>225.00817920000003</v>
      </c>
      <c r="H60" s="23">
        <f>Monroe!$I$21*5</f>
        <v>225.01728000000003</v>
      </c>
    </row>
    <row r="61" spans="1:8" x14ac:dyDescent="0.35">
      <c r="A61" s="22" t="s">
        <v>65</v>
      </c>
      <c r="B61" t="s">
        <v>52</v>
      </c>
      <c r="C61" t="s">
        <v>48</v>
      </c>
      <c r="D61" t="s">
        <v>7</v>
      </c>
      <c r="E61" t="s">
        <v>62</v>
      </c>
      <c r="F61" t="s">
        <v>51</v>
      </c>
      <c r="G61" s="23">
        <f>('Miami Dade'!$I$21+'Miami Dade'!$J$21)*5</f>
        <v>270.00981504000003</v>
      </c>
      <c r="H61" s="23">
        <f>(Monroe!$I$21+Monroe!$J$21)*5</f>
        <v>270.02073600000006</v>
      </c>
    </row>
    <row r="62" spans="1:8" x14ac:dyDescent="0.35">
      <c r="A62" s="22" t="s">
        <v>65</v>
      </c>
      <c r="B62" t="s">
        <v>53</v>
      </c>
      <c r="C62" t="s">
        <v>48</v>
      </c>
      <c r="D62" t="s">
        <v>49</v>
      </c>
      <c r="E62" t="s">
        <v>62</v>
      </c>
      <c r="F62" t="s">
        <v>51</v>
      </c>
      <c r="G62" s="23">
        <f>'Miami Dade'!$K$21*5</f>
        <v>225.00817920000003</v>
      </c>
      <c r="H62" s="23">
        <f>Monroe!$K$21*5</f>
        <v>225.00817920000003</v>
      </c>
    </row>
    <row r="63" spans="1:8" x14ac:dyDescent="0.35">
      <c r="A63" s="22" t="s">
        <v>65</v>
      </c>
      <c r="B63" t="s">
        <v>53</v>
      </c>
      <c r="C63" t="s">
        <v>48</v>
      </c>
      <c r="D63" t="s">
        <v>7</v>
      </c>
      <c r="E63" t="s">
        <v>62</v>
      </c>
      <c r="F63" t="s">
        <v>51</v>
      </c>
      <c r="G63" s="23">
        <f>('Miami Dade'!$K$21+'Miami Dade'!$L$21)*5</f>
        <v>270.00981504000003</v>
      </c>
      <c r="H63" s="23">
        <f>(Monroe!$K$21+Monroe!$L$21)*5</f>
        <v>270.00981504000003</v>
      </c>
    </row>
    <row r="64" spans="1:8" x14ac:dyDescent="0.35">
      <c r="A64" s="22" t="s">
        <v>65</v>
      </c>
      <c r="B64" t="s">
        <v>54</v>
      </c>
      <c r="C64" t="s">
        <v>48</v>
      </c>
      <c r="D64" t="s">
        <v>49</v>
      </c>
      <c r="E64" t="s">
        <v>62</v>
      </c>
      <c r="F64" t="s">
        <v>51</v>
      </c>
      <c r="G64" s="23">
        <f>'Miami Dade'!$M$21*5</f>
        <v>0</v>
      </c>
      <c r="H64" s="23">
        <f>Monroe!$M$21*5</f>
        <v>0</v>
      </c>
    </row>
    <row r="65" spans="1:8" x14ac:dyDescent="0.35">
      <c r="A65" s="22" t="s">
        <v>65</v>
      </c>
      <c r="B65" t="s">
        <v>47</v>
      </c>
      <c r="C65" t="s">
        <v>55</v>
      </c>
      <c r="D65" t="s">
        <v>49</v>
      </c>
      <c r="E65" t="s">
        <v>62</v>
      </c>
      <c r="F65" t="s">
        <v>51</v>
      </c>
      <c r="G65" s="23">
        <f>'Miami Dade'!$G$22*5</f>
        <v>170.01544999999999</v>
      </c>
      <c r="H65" s="23">
        <f>Monroe!$G$22*5</f>
        <v>170</v>
      </c>
    </row>
    <row r="66" spans="1:8" x14ac:dyDescent="0.35">
      <c r="A66" s="22" t="s">
        <v>65</v>
      </c>
      <c r="B66" t="s">
        <v>47</v>
      </c>
      <c r="C66" t="s">
        <v>55</v>
      </c>
      <c r="D66" t="s">
        <v>7</v>
      </c>
      <c r="E66" t="s">
        <v>62</v>
      </c>
      <c r="F66" t="s">
        <v>51</v>
      </c>
      <c r="G66" s="23">
        <f>('Miami Dade'!$G$22+'Miami Dade'!$H$22)*5</f>
        <v>204.01854</v>
      </c>
      <c r="H66" s="23">
        <f>(Monroe!$G$22+Monroe!$H$22)*5</f>
        <v>204</v>
      </c>
    </row>
    <row r="67" spans="1:8" x14ac:dyDescent="0.35">
      <c r="A67" s="22" t="s">
        <v>65</v>
      </c>
      <c r="B67" t="s">
        <v>52</v>
      </c>
      <c r="C67" t="s">
        <v>55</v>
      </c>
      <c r="D67" t="s">
        <v>49</v>
      </c>
      <c r="E67" t="s">
        <v>62</v>
      </c>
      <c r="F67" t="s">
        <v>51</v>
      </c>
      <c r="G67" s="23">
        <f>'Miami Dade'!$I$22*5</f>
        <v>169.99158</v>
      </c>
      <c r="H67" s="23">
        <f>Monroe!$I$22*5</f>
        <v>170</v>
      </c>
    </row>
    <row r="68" spans="1:8" x14ac:dyDescent="0.35">
      <c r="A68" s="22" t="s">
        <v>65</v>
      </c>
      <c r="B68" t="s">
        <v>52</v>
      </c>
      <c r="C68" t="s">
        <v>55</v>
      </c>
      <c r="D68" t="s">
        <v>7</v>
      </c>
      <c r="E68" t="s">
        <v>62</v>
      </c>
      <c r="F68" t="s">
        <v>51</v>
      </c>
      <c r="G68" s="23">
        <f>('Miami Dade'!$I$22+'Miami Dade'!$J$22)*5</f>
        <v>203.98989599999999</v>
      </c>
      <c r="H68" s="23">
        <f>(Monroe!$I$22+Monroe!$J$22)*5</f>
        <v>204</v>
      </c>
    </row>
    <row r="69" spans="1:8" x14ac:dyDescent="0.35">
      <c r="A69" s="22" t="s">
        <v>65</v>
      </c>
      <c r="B69" t="s">
        <v>53</v>
      </c>
      <c r="C69" t="s">
        <v>55</v>
      </c>
      <c r="D69" t="s">
        <v>49</v>
      </c>
      <c r="E69" t="s">
        <v>62</v>
      </c>
      <c r="F69" t="s">
        <v>51</v>
      </c>
      <c r="G69" s="23">
        <f>'Miami Dade'!$K$22*5</f>
        <v>169.99158</v>
      </c>
      <c r="H69" s="23">
        <f>Monroe!$K$22*5</f>
        <v>192.56331528000001</v>
      </c>
    </row>
    <row r="70" spans="1:8" x14ac:dyDescent="0.35">
      <c r="A70" s="22" t="s">
        <v>65</v>
      </c>
      <c r="B70" t="s">
        <v>53</v>
      </c>
      <c r="C70" t="s">
        <v>55</v>
      </c>
      <c r="D70" t="s">
        <v>7</v>
      </c>
      <c r="E70" t="s">
        <v>62</v>
      </c>
      <c r="F70" t="s">
        <v>51</v>
      </c>
      <c r="G70" s="23">
        <f>('Miami Dade'!$K$22+'Miami Dade'!$L$22)*5</f>
        <v>203.98989599999999</v>
      </c>
      <c r="H70" s="23">
        <f>(Monroe!$K$22+Monroe!$L$22)*5</f>
        <v>231.07597833599999</v>
      </c>
    </row>
    <row r="71" spans="1:8" x14ac:dyDescent="0.35">
      <c r="A71" s="22" t="s">
        <v>65</v>
      </c>
      <c r="B71" t="s">
        <v>54</v>
      </c>
      <c r="C71" t="s">
        <v>55</v>
      </c>
      <c r="D71" t="s">
        <v>49</v>
      </c>
      <c r="E71" t="s">
        <v>62</v>
      </c>
      <c r="F71" t="s">
        <v>51</v>
      </c>
      <c r="G71" s="23">
        <f>'Miami Dade'!$M$22*5</f>
        <v>0</v>
      </c>
      <c r="H71" s="23">
        <f>Monroe!$M$22*5</f>
        <v>0</v>
      </c>
    </row>
    <row r="72" spans="1:8" x14ac:dyDescent="0.35">
      <c r="A72" s="22" t="s">
        <v>65</v>
      </c>
      <c r="B72" t="s">
        <v>47</v>
      </c>
      <c r="C72" t="s">
        <v>56</v>
      </c>
      <c r="D72" t="s">
        <v>49</v>
      </c>
      <c r="E72" t="s">
        <v>62</v>
      </c>
      <c r="F72" t="s">
        <v>51</v>
      </c>
      <c r="G72" s="23">
        <f>'Miami Dade'!$G$23*5</f>
        <v>148.75164000000001</v>
      </c>
      <c r="H72" s="23">
        <f>Monroe!$G$23*5</f>
        <v>148.75</v>
      </c>
    </row>
    <row r="73" spans="1:8" x14ac:dyDescent="0.35">
      <c r="A73" s="22" t="s">
        <v>65</v>
      </c>
      <c r="B73" t="s">
        <v>47</v>
      </c>
      <c r="C73" t="s">
        <v>56</v>
      </c>
      <c r="D73" t="s">
        <v>7</v>
      </c>
      <c r="E73" t="s">
        <v>62</v>
      </c>
      <c r="F73" t="s">
        <v>51</v>
      </c>
      <c r="G73" s="23">
        <f>('Miami Dade'!$G$23+'Miami Dade'!$H$23)*5</f>
        <v>178.50196799999998</v>
      </c>
      <c r="H73" s="23">
        <f>(Monroe!$G$23+Monroe!$H$23)*5</f>
        <v>178.5</v>
      </c>
    </row>
    <row r="74" spans="1:8" x14ac:dyDescent="0.35">
      <c r="A74" s="22" t="s">
        <v>65</v>
      </c>
      <c r="B74" t="s">
        <v>52</v>
      </c>
      <c r="C74" t="s">
        <v>56</v>
      </c>
      <c r="D74" t="s">
        <v>49</v>
      </c>
      <c r="E74" t="s">
        <v>62</v>
      </c>
      <c r="F74" t="s">
        <v>51</v>
      </c>
      <c r="G74" s="23">
        <f>'Miami Dade'!$I$23*5</f>
        <v>148.755</v>
      </c>
      <c r="H74" s="23">
        <f>Monroe!$I$23*5</f>
        <v>148.75</v>
      </c>
    </row>
    <row r="75" spans="1:8" x14ac:dyDescent="0.35">
      <c r="A75" s="22" t="s">
        <v>65</v>
      </c>
      <c r="B75" t="s">
        <v>52</v>
      </c>
      <c r="C75" t="s">
        <v>56</v>
      </c>
      <c r="D75" t="s">
        <v>7</v>
      </c>
      <c r="E75" t="s">
        <v>62</v>
      </c>
      <c r="F75" t="s">
        <v>51</v>
      </c>
      <c r="G75" s="23">
        <f>('Miami Dade'!$I$23+'Miami Dade'!$J$23)*5</f>
        <v>178.506</v>
      </c>
      <c r="H75" s="23">
        <f>(Monroe!$I$23+Monroe!$J$23)*5</f>
        <v>178.5</v>
      </c>
    </row>
    <row r="76" spans="1:8" x14ac:dyDescent="0.35">
      <c r="A76" s="22" t="s">
        <v>65</v>
      </c>
      <c r="B76" t="s">
        <v>53</v>
      </c>
      <c r="C76" t="s">
        <v>56</v>
      </c>
      <c r="D76" t="s">
        <v>49</v>
      </c>
      <c r="E76" t="s">
        <v>62</v>
      </c>
      <c r="F76" t="s">
        <v>51</v>
      </c>
      <c r="G76" s="23">
        <f>'Miami Dade'!$K$23*5</f>
        <v>148.755</v>
      </c>
      <c r="H76" s="23">
        <f>Monroe!$K$23*5</f>
        <v>171.95891</v>
      </c>
    </row>
    <row r="77" spans="1:8" x14ac:dyDescent="0.35">
      <c r="A77" s="22" t="s">
        <v>65</v>
      </c>
      <c r="B77" t="s">
        <v>53</v>
      </c>
      <c r="C77" t="s">
        <v>56</v>
      </c>
      <c r="D77" t="s">
        <v>7</v>
      </c>
      <c r="E77" t="s">
        <v>62</v>
      </c>
      <c r="F77" t="s">
        <v>51</v>
      </c>
      <c r="G77" s="23">
        <f>('Miami Dade'!$K$23+'Miami Dade'!$L$23)*5</f>
        <v>178.506</v>
      </c>
      <c r="H77" s="23">
        <f>(Monroe!$K$23+Monroe!$L$23)*5</f>
        <v>206.35069200000001</v>
      </c>
    </row>
    <row r="78" spans="1:8" x14ac:dyDescent="0.35">
      <c r="A78" s="22" t="s">
        <v>65</v>
      </c>
      <c r="B78" t="s">
        <v>54</v>
      </c>
      <c r="C78" t="s">
        <v>56</v>
      </c>
      <c r="D78" t="s">
        <v>49</v>
      </c>
      <c r="E78" t="s">
        <v>62</v>
      </c>
      <c r="F78" t="s">
        <v>51</v>
      </c>
      <c r="G78" s="23">
        <f>'Miami Dade'!$M$23*5</f>
        <v>0</v>
      </c>
      <c r="H78" s="23">
        <f>Monroe!$M$23*5</f>
        <v>0</v>
      </c>
    </row>
    <row r="79" spans="1:8" x14ac:dyDescent="0.35">
      <c r="A79" s="22" t="s">
        <v>65</v>
      </c>
      <c r="B79" t="s">
        <v>47</v>
      </c>
      <c r="C79" t="s">
        <v>57</v>
      </c>
      <c r="D79" t="s">
        <v>49</v>
      </c>
      <c r="E79" t="s">
        <v>62</v>
      </c>
      <c r="F79" t="s">
        <v>51</v>
      </c>
      <c r="G79" s="23">
        <f>'Miami Dade'!$G$24*5</f>
        <v>131.22524999999999</v>
      </c>
      <c r="H79" s="23">
        <f>Monroe!$G$24*5</f>
        <v>136.25</v>
      </c>
    </row>
    <row r="80" spans="1:8" x14ac:dyDescent="0.35">
      <c r="A80" s="22" t="s">
        <v>65</v>
      </c>
      <c r="B80" t="s">
        <v>47</v>
      </c>
      <c r="C80" t="s">
        <v>57</v>
      </c>
      <c r="D80" t="s">
        <v>7</v>
      </c>
      <c r="E80" t="s">
        <v>62</v>
      </c>
      <c r="F80" t="s">
        <v>51</v>
      </c>
      <c r="G80" s="23">
        <f>('Miami Dade'!$G$24+'Miami Dade'!$H$24)*5</f>
        <v>157.47029999999998</v>
      </c>
      <c r="H80" s="23">
        <f>(Monroe!$G$24+Monroe!$H$24)*5</f>
        <v>163.5</v>
      </c>
    </row>
    <row r="81" spans="1:8" x14ac:dyDescent="0.35">
      <c r="A81" s="22" t="s">
        <v>65</v>
      </c>
      <c r="B81" t="s">
        <v>52</v>
      </c>
      <c r="C81" t="s">
        <v>57</v>
      </c>
      <c r="D81" t="s">
        <v>49</v>
      </c>
      <c r="E81" t="s">
        <v>62</v>
      </c>
      <c r="F81" t="s">
        <v>51</v>
      </c>
      <c r="G81" s="23">
        <f>'Miami Dade'!$I$24*5</f>
        <v>131.26991999999998</v>
      </c>
      <c r="H81" s="23">
        <f>Monroe!$I$24*5</f>
        <v>136.25</v>
      </c>
    </row>
    <row r="82" spans="1:8" x14ac:dyDescent="0.35">
      <c r="A82" s="22" t="s">
        <v>65</v>
      </c>
      <c r="B82" t="s">
        <v>52</v>
      </c>
      <c r="C82" t="s">
        <v>57</v>
      </c>
      <c r="D82" t="s">
        <v>7</v>
      </c>
      <c r="E82" t="s">
        <v>62</v>
      </c>
      <c r="F82" t="s">
        <v>51</v>
      </c>
      <c r="G82" s="23">
        <f>('Miami Dade'!$I$24+'Miami Dade'!$J$24)*5</f>
        <v>157.52390399999999</v>
      </c>
      <c r="H82" s="23">
        <f>(Monroe!$I$24+Monroe!$J$24)*5</f>
        <v>163.5</v>
      </c>
    </row>
    <row r="83" spans="1:8" x14ac:dyDescent="0.35">
      <c r="A83" s="22" t="s">
        <v>65</v>
      </c>
      <c r="B83" t="s">
        <v>53</v>
      </c>
      <c r="C83" t="s">
        <v>57</v>
      </c>
      <c r="D83" t="s">
        <v>49</v>
      </c>
      <c r="E83" t="s">
        <v>62</v>
      </c>
      <c r="F83" t="s">
        <v>51</v>
      </c>
      <c r="G83" s="23">
        <f>'Miami Dade'!$K$24*5</f>
        <v>131.26991999999998</v>
      </c>
      <c r="H83" s="23">
        <f>Monroe!$K$24*5</f>
        <v>176.75031749999999</v>
      </c>
    </row>
    <row r="84" spans="1:8" x14ac:dyDescent="0.35">
      <c r="A84" s="22" t="s">
        <v>65</v>
      </c>
      <c r="B84" t="s">
        <v>53</v>
      </c>
      <c r="C84" t="s">
        <v>57</v>
      </c>
      <c r="D84" t="s">
        <v>7</v>
      </c>
      <c r="E84" t="s">
        <v>62</v>
      </c>
      <c r="F84" t="s">
        <v>51</v>
      </c>
      <c r="G84" s="23">
        <f>('Miami Dade'!$K$24+'Miami Dade'!$L$24)*5</f>
        <v>157.52390399999999</v>
      </c>
      <c r="H84" s="23">
        <f>(Monroe!$K$24+Monroe!$L$24)*5</f>
        <v>212.10038099999997</v>
      </c>
    </row>
    <row r="85" spans="1:8" x14ac:dyDescent="0.35">
      <c r="A85" s="22" t="s">
        <v>65</v>
      </c>
      <c r="B85" t="s">
        <v>54</v>
      </c>
      <c r="C85" t="s">
        <v>57</v>
      </c>
      <c r="D85" t="s">
        <v>49</v>
      </c>
      <c r="E85" t="s">
        <v>62</v>
      </c>
      <c r="F85" t="s">
        <v>51</v>
      </c>
      <c r="G85" s="23">
        <f>'Miami Dade'!$M$24*5</f>
        <v>0</v>
      </c>
      <c r="H85" s="23">
        <f>Monroe!$M$24*5</f>
        <v>0</v>
      </c>
    </row>
    <row r="86" spans="1:8" x14ac:dyDescent="0.35">
      <c r="A86" s="22" t="s">
        <v>65</v>
      </c>
      <c r="B86" t="s">
        <v>47</v>
      </c>
      <c r="C86" t="s">
        <v>58</v>
      </c>
      <c r="D86" t="s">
        <v>49</v>
      </c>
      <c r="E86" t="s">
        <v>62</v>
      </c>
      <c r="F86" t="s">
        <v>51</v>
      </c>
      <c r="G86" s="23">
        <f>'Miami Dade'!$G$25*5</f>
        <v>131.26921874999999</v>
      </c>
      <c r="H86" s="23">
        <f>Monroe!$G$25*5</f>
        <v>136.25</v>
      </c>
    </row>
    <row r="87" spans="1:8" x14ac:dyDescent="0.35">
      <c r="A87" s="22" t="s">
        <v>65</v>
      </c>
      <c r="B87" t="s">
        <v>47</v>
      </c>
      <c r="C87" t="s">
        <v>58</v>
      </c>
      <c r="D87" t="s">
        <v>7</v>
      </c>
      <c r="E87" t="s">
        <v>62</v>
      </c>
      <c r="F87" t="s">
        <v>51</v>
      </c>
      <c r="G87" s="23">
        <f>('Miami Dade'!$G$25+'Miami Dade'!$H$25)*5</f>
        <v>157.52306250000001</v>
      </c>
      <c r="H87" s="23">
        <f>(Monroe!$G$25+Monroe!$H$25)*5</f>
        <v>163.5</v>
      </c>
    </row>
    <row r="88" spans="1:8" x14ac:dyDescent="0.35">
      <c r="A88" s="22" t="s">
        <v>65</v>
      </c>
      <c r="B88" t="s">
        <v>52</v>
      </c>
      <c r="C88" t="s">
        <v>58</v>
      </c>
      <c r="D88" t="s">
        <v>49</v>
      </c>
      <c r="E88" t="s">
        <v>62</v>
      </c>
      <c r="F88" t="s">
        <v>51</v>
      </c>
      <c r="G88" s="23">
        <f>'Miami Dade'!$I$25*5</f>
        <v>131.26991999999998</v>
      </c>
      <c r="H88" s="23">
        <f>Monroe!$I$25*5</f>
        <v>136.25</v>
      </c>
    </row>
    <row r="89" spans="1:8" x14ac:dyDescent="0.35">
      <c r="A89" s="22" t="s">
        <v>65</v>
      </c>
      <c r="B89" t="s">
        <v>52</v>
      </c>
      <c r="C89" t="s">
        <v>58</v>
      </c>
      <c r="D89" t="s">
        <v>7</v>
      </c>
      <c r="E89" t="s">
        <v>62</v>
      </c>
      <c r="F89" t="s">
        <v>51</v>
      </c>
      <c r="G89" s="23">
        <f>('Miami Dade'!$I$25+'Miami Dade'!$J$25)*5</f>
        <v>157.52390399999999</v>
      </c>
      <c r="H89" s="23">
        <f>(Monroe!$I$25+Monroe!$J$25)*5</f>
        <v>163.5</v>
      </c>
    </row>
    <row r="90" spans="1:8" x14ac:dyDescent="0.35">
      <c r="A90" s="22" t="s">
        <v>65</v>
      </c>
      <c r="B90" t="s">
        <v>53</v>
      </c>
      <c r="C90" t="s">
        <v>58</v>
      </c>
      <c r="D90" t="s">
        <v>49</v>
      </c>
      <c r="E90" t="s">
        <v>62</v>
      </c>
      <c r="F90" t="s">
        <v>51</v>
      </c>
      <c r="G90" s="23">
        <f>'Miami Dade'!$K$25*5</f>
        <v>131.26991999999998</v>
      </c>
      <c r="H90" s="23">
        <f>Monroe!$K$25*5</f>
        <v>179.6315625</v>
      </c>
    </row>
    <row r="91" spans="1:8" x14ac:dyDescent="0.35">
      <c r="A91" s="22" t="s">
        <v>65</v>
      </c>
      <c r="B91" t="s">
        <v>53</v>
      </c>
      <c r="C91" t="s">
        <v>58</v>
      </c>
      <c r="D91" t="s">
        <v>7</v>
      </c>
      <c r="E91" t="s">
        <v>62</v>
      </c>
      <c r="F91" t="s">
        <v>51</v>
      </c>
      <c r="G91" s="23">
        <f>('Miami Dade'!$K$25+'Miami Dade'!$L$25)*5</f>
        <v>157.52390399999999</v>
      </c>
      <c r="H91" s="23">
        <f>(Monroe!$K$25+Monroe!$L$25)*5</f>
        <v>215.55787500000002</v>
      </c>
    </row>
    <row r="92" spans="1:8" x14ac:dyDescent="0.35">
      <c r="A92" s="22" t="s">
        <v>65</v>
      </c>
      <c r="B92" t="s">
        <v>54</v>
      </c>
      <c r="C92" t="s">
        <v>58</v>
      </c>
      <c r="D92" t="s">
        <v>49</v>
      </c>
      <c r="E92" t="s">
        <v>62</v>
      </c>
      <c r="F92" t="s">
        <v>51</v>
      </c>
      <c r="G92" s="23">
        <f>'Miami Dade'!$M$25*5</f>
        <v>0</v>
      </c>
      <c r="H92" s="23">
        <f>Monroe!$M$25*5</f>
        <v>0</v>
      </c>
    </row>
    <row r="93" spans="1:8" x14ac:dyDescent="0.35">
      <c r="A93" s="22" t="s">
        <v>65</v>
      </c>
      <c r="B93" t="s">
        <v>47</v>
      </c>
      <c r="C93" t="s">
        <v>59</v>
      </c>
      <c r="D93" t="s">
        <v>49</v>
      </c>
      <c r="E93" t="s">
        <v>62</v>
      </c>
      <c r="F93" t="s">
        <v>51</v>
      </c>
      <c r="G93" s="23">
        <f>'Miami Dade'!$G$26*5</f>
        <v>131.229375</v>
      </c>
      <c r="H93" s="23">
        <f>Monroe!$G$26*5</f>
        <v>131.25</v>
      </c>
    </row>
    <row r="94" spans="1:8" x14ac:dyDescent="0.35">
      <c r="A94" s="22" t="s">
        <v>65</v>
      </c>
      <c r="B94" t="s">
        <v>47</v>
      </c>
      <c r="C94" t="s">
        <v>59</v>
      </c>
      <c r="D94" t="s">
        <v>7</v>
      </c>
      <c r="E94" t="s">
        <v>62</v>
      </c>
      <c r="F94" t="s">
        <v>51</v>
      </c>
      <c r="G94" s="23">
        <f>('Miami Dade'!$G$26+'Miami Dade'!$H$26)*5</f>
        <v>157.47525000000002</v>
      </c>
      <c r="H94" s="23">
        <f>(Monroe!$G$26+Monroe!$H$26)*5</f>
        <v>157.5</v>
      </c>
    </row>
    <row r="95" spans="1:8" x14ac:dyDescent="0.35">
      <c r="A95" s="22" t="s">
        <v>65</v>
      </c>
      <c r="B95" t="s">
        <v>52</v>
      </c>
      <c r="C95" t="s">
        <v>59</v>
      </c>
      <c r="D95" t="s">
        <v>49</v>
      </c>
      <c r="E95" t="s">
        <v>62</v>
      </c>
      <c r="F95" t="s">
        <v>51</v>
      </c>
      <c r="G95" s="23">
        <f>'Miami Dade'!$I$26*5</f>
        <v>131.26991999999998</v>
      </c>
      <c r="H95" s="23">
        <f>Monroe!$I$26*5</f>
        <v>131.25</v>
      </c>
    </row>
    <row r="96" spans="1:8" x14ac:dyDescent="0.35">
      <c r="A96" s="22" t="s">
        <v>65</v>
      </c>
      <c r="B96" t="s">
        <v>52</v>
      </c>
      <c r="C96" t="s">
        <v>59</v>
      </c>
      <c r="D96" t="s">
        <v>7</v>
      </c>
      <c r="E96" t="s">
        <v>62</v>
      </c>
      <c r="F96" t="s">
        <v>51</v>
      </c>
      <c r="G96" s="23">
        <f>('Miami Dade'!$I$26+'Miami Dade'!$J$26)*5</f>
        <v>157.52390399999999</v>
      </c>
      <c r="H96" s="23">
        <f>(Monroe!$I$26+Monroe!$J$26)*5</f>
        <v>157.5</v>
      </c>
    </row>
    <row r="97" spans="1:8" x14ac:dyDescent="0.35">
      <c r="A97" s="22" t="s">
        <v>65</v>
      </c>
      <c r="B97" t="s">
        <v>53</v>
      </c>
      <c r="C97" t="s">
        <v>59</v>
      </c>
      <c r="D97" t="s">
        <v>49</v>
      </c>
      <c r="E97" t="s">
        <v>62</v>
      </c>
      <c r="F97" t="s">
        <v>51</v>
      </c>
      <c r="G97" s="23">
        <f>'Miami Dade'!$K$26*5</f>
        <v>131.26991999999998</v>
      </c>
      <c r="H97" s="23">
        <f>Monroe!$K$26*5</f>
        <v>185.43281250000001</v>
      </c>
    </row>
    <row r="98" spans="1:8" x14ac:dyDescent="0.35">
      <c r="A98" s="22" t="s">
        <v>65</v>
      </c>
      <c r="B98" t="s">
        <v>53</v>
      </c>
      <c r="C98" t="s">
        <v>59</v>
      </c>
      <c r="D98" t="s">
        <v>7</v>
      </c>
      <c r="E98" t="s">
        <v>62</v>
      </c>
      <c r="F98" t="s">
        <v>51</v>
      </c>
      <c r="G98" s="23">
        <f>('Miami Dade'!$K$26+'Miami Dade'!$L$26)*5</f>
        <v>157.52390399999999</v>
      </c>
      <c r="H98" s="23">
        <f>(Monroe!$K$26+Monroe!$L$26)*5</f>
        <v>222.519375</v>
      </c>
    </row>
    <row r="99" spans="1:8" x14ac:dyDescent="0.35">
      <c r="A99" s="22" t="s">
        <v>65</v>
      </c>
      <c r="B99" t="s">
        <v>54</v>
      </c>
      <c r="C99" t="s">
        <v>59</v>
      </c>
      <c r="D99" t="s">
        <v>49</v>
      </c>
      <c r="E99" t="s">
        <v>62</v>
      </c>
      <c r="F99" t="s">
        <v>51</v>
      </c>
      <c r="G99" s="23">
        <f>'Miami Dade'!$M$26*5</f>
        <v>0</v>
      </c>
      <c r="H99" s="23">
        <f>Monroe!$M$26*5</f>
        <v>0</v>
      </c>
    </row>
    <row r="100" spans="1:8" x14ac:dyDescent="0.35">
      <c r="A100" s="22" t="s">
        <v>65</v>
      </c>
      <c r="B100" t="s">
        <v>47</v>
      </c>
      <c r="C100" t="s">
        <v>60</v>
      </c>
      <c r="D100" t="s">
        <v>49</v>
      </c>
      <c r="E100" t="s">
        <v>62</v>
      </c>
      <c r="F100" t="s">
        <v>51</v>
      </c>
      <c r="G100" s="23">
        <f>'Miami Dade'!$G$27*5</f>
        <v>83.742000000000019</v>
      </c>
      <c r="H100" s="23">
        <f>Monroe!$G$27*5</f>
        <v>83.75</v>
      </c>
    </row>
    <row r="101" spans="1:8" x14ac:dyDescent="0.35">
      <c r="A101" s="22" t="s">
        <v>65</v>
      </c>
      <c r="B101" t="s">
        <v>47</v>
      </c>
      <c r="C101" t="s">
        <v>60</v>
      </c>
      <c r="D101" t="s">
        <v>7</v>
      </c>
      <c r="E101" t="s">
        <v>62</v>
      </c>
      <c r="F101" t="s">
        <v>51</v>
      </c>
      <c r="G101" s="23">
        <f>('Miami Dade'!$G$27+'Miami Dade'!$H$27)*5</f>
        <v>100.49040000000002</v>
      </c>
      <c r="H101" s="23">
        <f>(Monroe!$G$27+Monroe!$H$27)*5</f>
        <v>100.5</v>
      </c>
    </row>
    <row r="102" spans="1:8" x14ac:dyDescent="0.35">
      <c r="A102" s="22" t="s">
        <v>65</v>
      </c>
      <c r="B102" t="s">
        <v>52</v>
      </c>
      <c r="C102" t="s">
        <v>60</v>
      </c>
      <c r="D102" t="s">
        <v>49</v>
      </c>
      <c r="E102" t="s">
        <v>62</v>
      </c>
      <c r="F102" t="s">
        <v>51</v>
      </c>
      <c r="G102" s="23">
        <f>'Miami Dade'!$I$27*5</f>
        <v>83.766499999999994</v>
      </c>
      <c r="H102" s="23">
        <f>Monroe!$I$27*5</f>
        <v>83.75</v>
      </c>
    </row>
    <row r="103" spans="1:8" x14ac:dyDescent="0.35">
      <c r="A103" s="22" t="s">
        <v>65</v>
      </c>
      <c r="B103" t="s">
        <v>52</v>
      </c>
      <c r="C103" t="s">
        <v>60</v>
      </c>
      <c r="D103" t="s">
        <v>7</v>
      </c>
      <c r="E103" t="s">
        <v>62</v>
      </c>
      <c r="F103" t="s">
        <v>51</v>
      </c>
      <c r="G103" s="23">
        <f>('Miami Dade'!$I$27+'Miami Dade'!$J$27)*5</f>
        <v>100.5198</v>
      </c>
      <c r="H103" s="23">
        <f>(Monroe!$I$27+Monroe!$J$27)*5</f>
        <v>100.5</v>
      </c>
    </row>
    <row r="104" spans="1:8" x14ac:dyDescent="0.35">
      <c r="A104" s="22" t="s">
        <v>65</v>
      </c>
      <c r="B104" t="s">
        <v>53</v>
      </c>
      <c r="C104" t="s">
        <v>60</v>
      </c>
      <c r="D104" t="s">
        <v>49</v>
      </c>
      <c r="E104" t="s">
        <v>62</v>
      </c>
      <c r="F104" t="s">
        <v>51</v>
      </c>
      <c r="G104" s="23">
        <f>'Miami Dade'!$K$27*5</f>
        <v>83.766499999999994</v>
      </c>
      <c r="H104" s="23">
        <f>Monroe!$K$27*5</f>
        <v>78.098500000000001</v>
      </c>
    </row>
    <row r="105" spans="1:8" x14ac:dyDescent="0.35">
      <c r="A105" s="22" t="s">
        <v>65</v>
      </c>
      <c r="B105" t="s">
        <v>53</v>
      </c>
      <c r="C105" t="s">
        <v>60</v>
      </c>
      <c r="D105" t="s">
        <v>7</v>
      </c>
      <c r="E105" t="s">
        <v>62</v>
      </c>
      <c r="F105" t="s">
        <v>51</v>
      </c>
      <c r="G105" s="23">
        <f>('Miami Dade'!$K$27+'Miami Dade'!$L$27)*5</f>
        <v>100.5198</v>
      </c>
      <c r="H105" s="23">
        <f>(Monroe!$K$27+Monroe!$L$27)*5</f>
        <v>93.71820000000001</v>
      </c>
    </row>
    <row r="106" spans="1:8" x14ac:dyDescent="0.35">
      <c r="A106" s="22" t="s">
        <v>65</v>
      </c>
      <c r="B106" t="s">
        <v>54</v>
      </c>
      <c r="C106" t="s">
        <v>60</v>
      </c>
      <c r="D106" t="s">
        <v>49</v>
      </c>
      <c r="E106" t="s">
        <v>62</v>
      </c>
      <c r="F106" t="s">
        <v>51</v>
      </c>
      <c r="G106" s="23">
        <f>'Miami Dade'!$M$27*5</f>
        <v>0</v>
      </c>
      <c r="H106" s="23">
        <f>Monroe!$M$27*5</f>
        <v>0</v>
      </c>
    </row>
    <row r="107" spans="1:8" x14ac:dyDescent="0.35">
      <c r="A107" s="22" t="s">
        <v>65</v>
      </c>
      <c r="B107" t="s">
        <v>47</v>
      </c>
      <c r="C107" t="s">
        <v>61</v>
      </c>
      <c r="D107" t="s">
        <v>49</v>
      </c>
      <c r="E107" t="s">
        <v>62</v>
      </c>
      <c r="F107" t="s">
        <v>51</v>
      </c>
      <c r="G107" s="23">
        <f>'Miami Dade'!$G$28*5</f>
        <v>225.01728000000003</v>
      </c>
      <c r="H107" s="23">
        <f>Monroe!$G$28*5</f>
        <v>225.01728000000003</v>
      </c>
    </row>
    <row r="108" spans="1:8" x14ac:dyDescent="0.35">
      <c r="A108" s="22" t="s">
        <v>65</v>
      </c>
      <c r="B108" t="s">
        <v>47</v>
      </c>
      <c r="C108" t="s">
        <v>61</v>
      </c>
      <c r="D108" t="s">
        <v>7</v>
      </c>
      <c r="E108" t="s">
        <v>62</v>
      </c>
      <c r="F108" t="s">
        <v>51</v>
      </c>
      <c r="G108" s="23">
        <f>('Miami Dade'!$G$28+'Miami Dade'!$H$28)*5</f>
        <v>270.02073600000006</v>
      </c>
      <c r="H108" s="23">
        <f>(Monroe!$G$28+Monroe!$H$28)*5</f>
        <v>270.02073600000006</v>
      </c>
    </row>
    <row r="109" spans="1:8" x14ac:dyDescent="0.35">
      <c r="A109" s="22" t="s">
        <v>65</v>
      </c>
      <c r="B109" t="s">
        <v>52</v>
      </c>
      <c r="C109" t="s">
        <v>61</v>
      </c>
      <c r="D109" t="s">
        <v>49</v>
      </c>
      <c r="E109" t="s">
        <v>62</v>
      </c>
      <c r="F109" t="s">
        <v>51</v>
      </c>
      <c r="G109" s="23">
        <f>'Miami Dade'!$I$28*5</f>
        <v>225.00817920000003</v>
      </c>
      <c r="H109" s="23">
        <f>Monroe!$I$28*5</f>
        <v>225.01728000000003</v>
      </c>
    </row>
    <row r="110" spans="1:8" x14ac:dyDescent="0.35">
      <c r="A110" s="22" t="s">
        <v>65</v>
      </c>
      <c r="B110" t="s">
        <v>52</v>
      </c>
      <c r="C110" t="s">
        <v>61</v>
      </c>
      <c r="D110" t="s">
        <v>7</v>
      </c>
      <c r="E110" t="s">
        <v>62</v>
      </c>
      <c r="F110" t="s">
        <v>51</v>
      </c>
      <c r="G110" s="23">
        <f>('Miami Dade'!$I$28+'Miami Dade'!$J$28)*5</f>
        <v>270.00981504000003</v>
      </c>
      <c r="H110" s="23">
        <f>(Monroe!$I$28+Monroe!$J$28)*5</f>
        <v>270.02073600000006</v>
      </c>
    </row>
    <row r="111" spans="1:8" x14ac:dyDescent="0.35">
      <c r="A111" s="22" t="s">
        <v>65</v>
      </c>
      <c r="B111" t="s">
        <v>53</v>
      </c>
      <c r="C111" t="s">
        <v>61</v>
      </c>
      <c r="D111" t="s">
        <v>49</v>
      </c>
      <c r="E111" t="s">
        <v>62</v>
      </c>
      <c r="F111" t="s">
        <v>51</v>
      </c>
      <c r="G111" s="23">
        <f>'Miami Dade'!$K$28*5</f>
        <v>225.00817920000003</v>
      </c>
      <c r="H111" s="23">
        <f>Monroe!$K$28*5</f>
        <v>225.00817920000003</v>
      </c>
    </row>
    <row r="112" spans="1:8" x14ac:dyDescent="0.35">
      <c r="A112" s="22" t="s">
        <v>65</v>
      </c>
      <c r="B112" t="s">
        <v>53</v>
      </c>
      <c r="C112" t="s">
        <v>61</v>
      </c>
      <c r="D112" t="s">
        <v>7</v>
      </c>
      <c r="E112" t="s">
        <v>62</v>
      </c>
      <c r="F112" t="s">
        <v>51</v>
      </c>
      <c r="G112" s="23">
        <f>('Miami Dade'!$K$28+'Miami Dade'!$L$28)*5</f>
        <v>270.00981504000003</v>
      </c>
      <c r="H112" s="23">
        <f>(Monroe!$K$28+Monroe!$L$28)*5</f>
        <v>270.00981504000003</v>
      </c>
    </row>
    <row r="113" spans="1:8" x14ac:dyDescent="0.35">
      <c r="A113" s="22" t="s">
        <v>65</v>
      </c>
      <c r="B113" t="s">
        <v>54</v>
      </c>
      <c r="C113" t="s">
        <v>61</v>
      </c>
      <c r="D113" t="s">
        <v>49</v>
      </c>
      <c r="E113" t="s">
        <v>62</v>
      </c>
      <c r="F113" t="s">
        <v>51</v>
      </c>
      <c r="G113" s="23">
        <f>'Miami Dade'!$M$28*5</f>
        <v>0</v>
      </c>
      <c r="H113" s="23">
        <f>Monroe!$M$28*5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opLeftCell="A6" workbookViewId="0">
      <selection activeCell="A18" sqref="A18:XFD18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18.26953125" customWidth="1"/>
    <col min="12" max="12" width="11.1796875" customWidth="1"/>
    <col min="13" max="13" width="16.7265625" customWidth="1"/>
    <col min="15" max="15" width="9.1796875" style="1"/>
  </cols>
  <sheetData>
    <row r="1" spans="1:20" ht="15" thickBot="1" x14ac:dyDescent="0.4"/>
    <row r="2" spans="1:20" ht="15" thickBot="1" x14ac:dyDescent="0.4">
      <c r="A2" s="26" t="s">
        <v>0</v>
      </c>
      <c r="B2" s="27"/>
      <c r="C2" s="27"/>
      <c r="D2" s="27"/>
      <c r="E2" s="27"/>
      <c r="F2" s="27"/>
      <c r="G2" s="27"/>
      <c r="H2" s="27"/>
      <c r="I2" s="28"/>
      <c r="J2" s="2"/>
    </row>
    <row r="4" spans="1:20" s="3" customFormat="1" ht="15.5" x14ac:dyDescent="0.3">
      <c r="B4" s="29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O4" s="4"/>
    </row>
    <row r="5" spans="1:20" ht="16" thickBot="1" x14ac:dyDescent="0.4">
      <c r="B5" s="29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20" ht="15" thickBot="1" x14ac:dyDescent="0.4">
      <c r="B6" s="30"/>
      <c r="C6" s="30"/>
      <c r="D6" s="30"/>
      <c r="E6" s="30"/>
      <c r="F6" s="5"/>
      <c r="G6" s="31" t="s">
        <v>3</v>
      </c>
      <c r="H6" s="32"/>
      <c r="I6" s="32"/>
      <c r="J6" s="32"/>
      <c r="K6" s="32"/>
      <c r="L6" s="32"/>
      <c r="M6" s="33"/>
    </row>
    <row r="7" spans="1:20" x14ac:dyDescent="0.35">
      <c r="B7" s="34" t="s">
        <v>4</v>
      </c>
      <c r="C7" s="35"/>
      <c r="D7" s="36"/>
      <c r="E7" s="40" t="s">
        <v>5</v>
      </c>
      <c r="F7" s="41"/>
      <c r="G7" s="44" t="s">
        <v>6</v>
      </c>
      <c r="H7" s="24" t="s">
        <v>7</v>
      </c>
      <c r="I7" s="44" t="s">
        <v>8</v>
      </c>
      <c r="J7" s="7" t="s">
        <v>9</v>
      </c>
      <c r="K7" s="7" t="s">
        <v>10</v>
      </c>
      <c r="L7" s="24" t="s">
        <v>11</v>
      </c>
      <c r="M7" s="6" t="s">
        <v>12</v>
      </c>
    </row>
    <row r="8" spans="1:20" ht="26.5" thickBot="1" x14ac:dyDescent="0.4">
      <c r="B8" s="37"/>
      <c r="C8" s="38"/>
      <c r="D8" s="39"/>
      <c r="E8" s="42"/>
      <c r="F8" s="43"/>
      <c r="G8" s="45"/>
      <c r="H8" s="25"/>
      <c r="I8" s="45"/>
      <c r="J8" s="9" t="s">
        <v>13</v>
      </c>
      <c r="K8" s="9" t="s">
        <v>14</v>
      </c>
      <c r="L8" s="25"/>
      <c r="M8" s="8" t="s">
        <v>15</v>
      </c>
    </row>
    <row r="9" spans="1:20" ht="15" thickBot="1" x14ac:dyDescent="0.4">
      <c r="B9" s="46" t="s">
        <v>16</v>
      </c>
      <c r="C9" s="47"/>
      <c r="D9" s="48"/>
      <c r="E9" s="49" t="s">
        <v>17</v>
      </c>
      <c r="F9" s="50"/>
      <c r="G9" s="10">
        <v>55.199999999999996</v>
      </c>
      <c r="H9" s="10">
        <v>11.04</v>
      </c>
      <c r="I9" s="10">
        <v>55.197676799999996</v>
      </c>
      <c r="J9" s="10">
        <v>11.03953536</v>
      </c>
      <c r="K9" s="10">
        <v>55.197676799999996</v>
      </c>
      <c r="L9" s="10">
        <v>11.03953536</v>
      </c>
      <c r="M9" s="11"/>
      <c r="O9" s="12">
        <f>+G9-'[1]4. Rate Summary Analysis (Miam)'!G22</f>
        <v>0</v>
      </c>
      <c r="P9" s="12">
        <f>+H9-'[1]4. Rate Summary Analysis (Miam)'!H22</f>
        <v>0</v>
      </c>
      <c r="Q9" s="12">
        <f>+I9-'[1]4. Rate Summary Analysis (Miam)'!I22</f>
        <v>0</v>
      </c>
      <c r="R9" s="12">
        <f>+J9-'[1]4. Rate Summary Analysis (Miam)'!J22</f>
        <v>0</v>
      </c>
      <c r="S9" s="12">
        <f>+K9-'[1]4. Rate Summary Analysis (Miam)'!K22</f>
        <v>0</v>
      </c>
      <c r="T9" s="12">
        <f>+L9-'[1]4. Rate Summary Analysis (Miam)'!L22</f>
        <v>0</v>
      </c>
    </row>
    <row r="10" spans="1:20" ht="15" thickBot="1" x14ac:dyDescent="0.4">
      <c r="B10" s="46" t="s">
        <v>18</v>
      </c>
      <c r="C10" s="47"/>
      <c r="D10" s="48"/>
      <c r="E10" s="49" t="s">
        <v>19</v>
      </c>
      <c r="F10" s="50"/>
      <c r="G10" s="10">
        <v>40.804490999999992</v>
      </c>
      <c r="H10" s="10">
        <v>8.1608981999999983</v>
      </c>
      <c r="I10" s="10">
        <v>40.795159999999996</v>
      </c>
      <c r="J10" s="10">
        <v>8.1590319999999998</v>
      </c>
      <c r="K10" s="10">
        <v>40.795159999999996</v>
      </c>
      <c r="L10" s="10">
        <v>8.1590319999999998</v>
      </c>
      <c r="M10" s="13"/>
      <c r="O10" s="12">
        <f>+G10-'[1]4. Rate Summary Analysis (Miam)'!G23</f>
        <v>0</v>
      </c>
      <c r="P10" s="12">
        <f>+H10-'[1]4. Rate Summary Analysis (Miam)'!H23</f>
        <v>0</v>
      </c>
      <c r="Q10" s="12">
        <f>+I10-'[1]4. Rate Summary Analysis (Miam)'!I23</f>
        <v>0</v>
      </c>
      <c r="R10" s="12">
        <f>+J10-'[1]4. Rate Summary Analysis (Miam)'!J23</f>
        <v>0</v>
      </c>
      <c r="S10" s="12">
        <f>+K10-'[1]4. Rate Summary Analysis (Miam)'!K23</f>
        <v>0</v>
      </c>
      <c r="T10" s="12">
        <f>+L10-'[1]4. Rate Summary Analysis (Miam)'!L23</f>
        <v>0</v>
      </c>
    </row>
    <row r="11" spans="1:20" ht="15" thickBot="1" x14ac:dyDescent="0.4">
      <c r="B11" s="46" t="s">
        <v>20</v>
      </c>
      <c r="C11" s="47"/>
      <c r="D11" s="48"/>
      <c r="E11" s="49" t="s">
        <v>21</v>
      </c>
      <c r="F11" s="50"/>
      <c r="G11" s="10">
        <v>34.969000000000001</v>
      </c>
      <c r="H11" s="10">
        <v>6.9938000000000002</v>
      </c>
      <c r="I11" s="10">
        <v>34.97166</v>
      </c>
      <c r="J11" s="10">
        <v>6.994332</v>
      </c>
      <c r="K11" s="10">
        <v>34.97166</v>
      </c>
      <c r="L11" s="10">
        <v>6.994332</v>
      </c>
      <c r="M11" s="13"/>
      <c r="O11" s="12">
        <f>+G11-'[1]4. Rate Summary Analysis (Miam)'!G24</f>
        <v>0</v>
      </c>
      <c r="P11" s="12">
        <f>+H11-'[1]4. Rate Summary Analysis (Miam)'!H24</f>
        <v>0</v>
      </c>
      <c r="Q11" s="12">
        <f>+I11-'[1]4. Rate Summary Analysis (Miam)'!I24</f>
        <v>0</v>
      </c>
      <c r="R11" s="12">
        <f>+J11-'[1]4. Rate Summary Analysis (Miam)'!J24</f>
        <v>0</v>
      </c>
      <c r="S11" s="12">
        <f>+K11-'[1]4. Rate Summary Analysis (Miam)'!K24</f>
        <v>0</v>
      </c>
      <c r="T11" s="12">
        <f>+L11-'[1]4. Rate Summary Analysis (Miam)'!L24</f>
        <v>0</v>
      </c>
    </row>
    <row r="12" spans="1:20" ht="15" thickBot="1" x14ac:dyDescent="0.4">
      <c r="B12" s="46" t="s">
        <v>22</v>
      </c>
      <c r="C12" s="47"/>
      <c r="D12" s="48"/>
      <c r="E12" s="49" t="s">
        <v>23</v>
      </c>
      <c r="F12" s="50"/>
      <c r="G12" s="10">
        <v>29.99925</v>
      </c>
      <c r="H12" s="10">
        <v>5.9998500000000003</v>
      </c>
      <c r="I12" s="10">
        <v>30.001463999999999</v>
      </c>
      <c r="J12" s="10">
        <v>6.0002928000000004</v>
      </c>
      <c r="K12" s="10">
        <v>30.001463999999999</v>
      </c>
      <c r="L12" s="10">
        <v>6.0002928000000004</v>
      </c>
      <c r="M12" s="13"/>
      <c r="O12" s="12">
        <f>+G12-'[1]4. Rate Summary Analysis (Miam)'!G25</f>
        <v>0</v>
      </c>
      <c r="P12" s="12">
        <f>+H12-'[1]4. Rate Summary Analysis (Miam)'!H25</f>
        <v>0</v>
      </c>
      <c r="Q12" s="12">
        <f>+I12-'[1]4. Rate Summary Analysis (Miam)'!I25</f>
        <v>0</v>
      </c>
      <c r="R12" s="12">
        <f>+J12-'[1]4. Rate Summary Analysis (Miam)'!J25</f>
        <v>0</v>
      </c>
      <c r="S12" s="12">
        <f>+K12-'[1]4. Rate Summary Analysis (Miam)'!K25</f>
        <v>0</v>
      </c>
      <c r="T12" s="12">
        <f>+L12-'[1]4. Rate Summary Analysis (Miam)'!L25</f>
        <v>0</v>
      </c>
    </row>
    <row r="13" spans="1:20" ht="15" thickBot="1" x14ac:dyDescent="0.4">
      <c r="B13" s="46" t="s">
        <v>24</v>
      </c>
      <c r="C13" s="47"/>
      <c r="D13" s="48"/>
      <c r="E13" s="49" t="s">
        <v>25</v>
      </c>
      <c r="F13" s="50"/>
      <c r="G13" s="10">
        <v>28.001808</v>
      </c>
      <c r="H13" s="10">
        <v>5.6003616000000003</v>
      </c>
      <c r="I13" s="10">
        <v>28.000440000000001</v>
      </c>
      <c r="J13" s="10">
        <v>5.6000880000000004</v>
      </c>
      <c r="K13" s="10">
        <v>28.000440000000001</v>
      </c>
      <c r="L13" s="10">
        <v>5.6000880000000004</v>
      </c>
      <c r="M13" s="13"/>
      <c r="O13" s="12">
        <f>+G13-'[1]4. Rate Summary Analysis (Miam)'!G26</f>
        <v>0</v>
      </c>
      <c r="P13" s="12">
        <f>+H13-'[1]4. Rate Summary Analysis (Miam)'!H26</f>
        <v>0</v>
      </c>
      <c r="Q13" s="12">
        <f>+I13-'[1]4. Rate Summary Analysis (Miam)'!I26</f>
        <v>0</v>
      </c>
      <c r="R13" s="12">
        <f>+J13-'[1]4. Rate Summary Analysis (Miam)'!J26</f>
        <v>0</v>
      </c>
      <c r="S13" s="12">
        <f>+K13-'[1]4. Rate Summary Analysis (Miam)'!K26</f>
        <v>0</v>
      </c>
      <c r="T13" s="12">
        <f>+L13-'[1]4. Rate Summary Analysis (Miam)'!L26</f>
        <v>0</v>
      </c>
    </row>
    <row r="14" spans="1:20" ht="15" thickBot="1" x14ac:dyDescent="0.4">
      <c r="B14" s="46" t="s">
        <v>26</v>
      </c>
      <c r="C14" s="47"/>
      <c r="D14" s="48"/>
      <c r="E14" s="49" t="s">
        <v>27</v>
      </c>
      <c r="F14" s="50"/>
      <c r="G14" s="10">
        <v>28.001808</v>
      </c>
      <c r="H14" s="10">
        <v>5.6003616000000003</v>
      </c>
      <c r="I14" s="10">
        <v>28.000440000000001</v>
      </c>
      <c r="J14" s="10">
        <v>5.6000880000000004</v>
      </c>
      <c r="K14" s="10">
        <v>28.000440000000001</v>
      </c>
      <c r="L14" s="10">
        <v>5.6000880000000004</v>
      </c>
      <c r="M14" s="13"/>
      <c r="O14" s="12">
        <f>+G14-'[1]4. Rate Summary Analysis (Miam)'!G27</f>
        <v>0</v>
      </c>
      <c r="P14" s="12">
        <f>+H14-'[1]4. Rate Summary Analysis (Miam)'!H27</f>
        <v>0</v>
      </c>
      <c r="Q14" s="12">
        <f>+I14-'[1]4. Rate Summary Analysis (Miam)'!I27</f>
        <v>0</v>
      </c>
      <c r="R14" s="12">
        <f>+J14-'[1]4. Rate Summary Analysis (Miam)'!J27</f>
        <v>0</v>
      </c>
      <c r="S14" s="12">
        <f>+K14-'[1]4. Rate Summary Analysis (Miam)'!K27</f>
        <v>0</v>
      </c>
      <c r="T14" s="12">
        <f>+L14-'[1]4. Rate Summary Analysis (Miam)'!L27</f>
        <v>0</v>
      </c>
    </row>
    <row r="15" spans="1:20" ht="15" thickBot="1" x14ac:dyDescent="0.4">
      <c r="B15" s="46" t="s">
        <v>28</v>
      </c>
      <c r="C15" s="47"/>
      <c r="D15" s="48"/>
      <c r="E15" s="49" t="s">
        <v>29</v>
      </c>
      <c r="F15" s="50"/>
      <c r="G15" s="10">
        <v>22.072800000000001</v>
      </c>
      <c r="H15" s="10">
        <v>4.4145600000000007</v>
      </c>
      <c r="I15" s="10">
        <v>22.072281</v>
      </c>
      <c r="J15" s="10">
        <v>4.4144562000000001</v>
      </c>
      <c r="K15" s="10">
        <v>22.072281</v>
      </c>
      <c r="L15" s="10">
        <v>4.4144562000000001</v>
      </c>
      <c r="M15" s="13"/>
      <c r="O15" s="12">
        <f>+G15-'[1]4. Rate Summary Analysis (Miam)'!G28</f>
        <v>0</v>
      </c>
      <c r="P15" s="12">
        <f>+H15-'[1]4. Rate Summary Analysis (Miam)'!H28</f>
        <v>0</v>
      </c>
      <c r="Q15" s="12">
        <f>+I15-'[1]4. Rate Summary Analysis (Miam)'!I28</f>
        <v>0</v>
      </c>
      <c r="R15" s="12">
        <f>+J15-'[1]4. Rate Summary Analysis (Miam)'!J28</f>
        <v>0</v>
      </c>
      <c r="S15" s="12">
        <f>+K15-'[1]4. Rate Summary Analysis (Miam)'!K28</f>
        <v>0</v>
      </c>
      <c r="T15" s="12">
        <f>+L15-'[1]4. Rate Summary Analysis (Miam)'!L28</f>
        <v>0</v>
      </c>
    </row>
    <row r="16" spans="1:20" ht="15" thickBot="1" x14ac:dyDescent="0.4">
      <c r="B16" s="46" t="s">
        <v>30</v>
      </c>
      <c r="C16" s="47"/>
      <c r="D16" s="48"/>
      <c r="E16" s="49" t="s">
        <v>31</v>
      </c>
      <c r="F16" s="50"/>
      <c r="G16" s="10">
        <v>55.199999999999996</v>
      </c>
      <c r="H16" s="10">
        <v>11.04</v>
      </c>
      <c r="I16" s="10">
        <v>55.197676799999996</v>
      </c>
      <c r="J16" s="10">
        <v>11.03953536</v>
      </c>
      <c r="K16" s="10">
        <v>55.197676799999996</v>
      </c>
      <c r="L16" s="10">
        <v>11.03953536</v>
      </c>
      <c r="M16" s="13"/>
      <c r="O16" s="12">
        <f>+G16-'[1]4. Rate Summary Analysis (Miam)'!G29</f>
        <v>0</v>
      </c>
      <c r="P16" s="12">
        <f>+H16-'[1]4. Rate Summary Analysis (Miam)'!H29</f>
        <v>0</v>
      </c>
      <c r="Q16" s="12">
        <f>+I16-'[1]4. Rate Summary Analysis (Miam)'!I29</f>
        <v>0</v>
      </c>
      <c r="R16" s="12">
        <f>+J16-'[1]4. Rate Summary Analysis (Miam)'!J29</f>
        <v>0</v>
      </c>
      <c r="S16" s="12">
        <f>+K16-'[1]4. Rate Summary Analysis (Miam)'!K29</f>
        <v>0</v>
      </c>
      <c r="T16" s="12">
        <f>+L16-'[1]4. Rate Summary Analysis (Miam)'!L29</f>
        <v>0</v>
      </c>
    </row>
    <row r="17" spans="2:21" ht="15" thickBot="1" x14ac:dyDescent="0.4">
      <c r="B17" s="14"/>
      <c r="C17" s="51"/>
      <c r="D17" s="51"/>
      <c r="E17" s="51"/>
      <c r="F17" s="51"/>
      <c r="G17" s="15"/>
      <c r="H17" s="15"/>
      <c r="I17" s="15"/>
      <c r="J17" s="15"/>
      <c r="K17" s="15"/>
      <c r="L17" s="15"/>
      <c r="M17" s="15"/>
    </row>
    <row r="18" spans="2:21" ht="15" thickBot="1" x14ac:dyDescent="0.4">
      <c r="B18" s="5"/>
      <c r="C18" s="30"/>
      <c r="D18" s="30"/>
      <c r="E18" s="30"/>
      <c r="F18" s="52"/>
      <c r="G18" s="31" t="s">
        <v>32</v>
      </c>
      <c r="H18" s="32"/>
      <c r="I18" s="32"/>
      <c r="J18" s="32"/>
      <c r="K18" s="32"/>
      <c r="L18" s="32"/>
      <c r="M18" s="33"/>
    </row>
    <row r="19" spans="2:21" ht="23" x14ac:dyDescent="0.35">
      <c r="B19" s="34" t="s">
        <v>4</v>
      </c>
      <c r="C19" s="35"/>
      <c r="D19" s="36"/>
      <c r="E19" s="40" t="s">
        <v>5</v>
      </c>
      <c r="F19" s="41"/>
      <c r="G19" s="44" t="s">
        <v>33</v>
      </c>
      <c r="H19" s="24" t="s">
        <v>7</v>
      </c>
      <c r="I19" s="16" t="s">
        <v>34</v>
      </c>
      <c r="J19" s="7" t="s">
        <v>35</v>
      </c>
      <c r="K19" s="7" t="s">
        <v>10</v>
      </c>
      <c r="L19" s="24" t="s">
        <v>11</v>
      </c>
      <c r="M19" s="24" t="s">
        <v>36</v>
      </c>
    </row>
    <row r="20" spans="2:21" ht="26.5" thickBot="1" x14ac:dyDescent="0.4">
      <c r="B20" s="37"/>
      <c r="C20" s="38"/>
      <c r="D20" s="39"/>
      <c r="E20" s="42"/>
      <c r="F20" s="43"/>
      <c r="G20" s="45"/>
      <c r="H20" s="25"/>
      <c r="I20" s="17" t="s">
        <v>37</v>
      </c>
      <c r="J20" s="9" t="s">
        <v>38</v>
      </c>
      <c r="K20" s="9" t="s">
        <v>39</v>
      </c>
      <c r="L20" s="25"/>
      <c r="M20" s="25"/>
    </row>
    <row r="21" spans="2:21" ht="15" thickBot="1" x14ac:dyDescent="0.4">
      <c r="B21" s="46" t="s">
        <v>16</v>
      </c>
      <c r="C21" s="47"/>
      <c r="D21" s="48"/>
      <c r="E21" s="49" t="s">
        <v>17</v>
      </c>
      <c r="F21" s="50"/>
      <c r="G21" s="10">
        <v>45.003456000000007</v>
      </c>
      <c r="H21" s="10">
        <v>9.0006912000000021</v>
      </c>
      <c r="I21" s="10">
        <v>45.001635840000006</v>
      </c>
      <c r="J21" s="10">
        <v>9.0003271680000019</v>
      </c>
      <c r="K21" s="10">
        <v>45.001635840000006</v>
      </c>
      <c r="L21" s="10">
        <v>9.0003271680000019</v>
      </c>
      <c r="M21" s="10"/>
      <c r="O21" s="12">
        <f>+G21-'[1]4. Rate Summary Analysis (Miam)'!R22</f>
        <v>0</v>
      </c>
      <c r="P21" s="12">
        <f>+H21-'[1]4. Rate Summary Analysis (Miam)'!S22</f>
        <v>0</v>
      </c>
      <c r="Q21" s="12">
        <f>+I21-'[1]4. Rate Summary Analysis (Miam)'!T22</f>
        <v>0</v>
      </c>
      <c r="R21" s="12">
        <f>+J21-'[1]4. Rate Summary Analysis (Miam)'!U22</f>
        <v>0</v>
      </c>
      <c r="S21" s="12">
        <f>+K21-'[1]4. Rate Summary Analysis (Miam)'!V22</f>
        <v>0</v>
      </c>
      <c r="T21" s="12">
        <f>+L21-'[1]4. Rate Summary Analysis (Miam)'!W22</f>
        <v>0</v>
      </c>
      <c r="U21" s="12">
        <f>+M21-'[1]4. Rate Summary Analysis (Miam)'!X22</f>
        <v>0</v>
      </c>
    </row>
    <row r="22" spans="2:21" ht="15" thickBot="1" x14ac:dyDescent="0.4">
      <c r="B22" s="46" t="s">
        <v>18</v>
      </c>
      <c r="C22" s="47"/>
      <c r="D22" s="48"/>
      <c r="E22" s="49" t="s">
        <v>19</v>
      </c>
      <c r="F22" s="50"/>
      <c r="G22" s="10">
        <v>34.00309</v>
      </c>
      <c r="H22" s="10">
        <v>6.8006180000000001</v>
      </c>
      <c r="I22" s="10">
        <v>33.998316000000003</v>
      </c>
      <c r="J22" s="10">
        <v>6.7996632000000012</v>
      </c>
      <c r="K22" s="10">
        <v>33.998316000000003</v>
      </c>
      <c r="L22" s="10">
        <v>6.7996632000000012</v>
      </c>
      <c r="M22" s="18"/>
      <c r="O22" s="12">
        <f>+G22-'[1]4. Rate Summary Analysis (Miam)'!R23</f>
        <v>0</v>
      </c>
      <c r="P22" s="12">
        <f>+H22-'[1]4. Rate Summary Analysis (Miam)'!S23</f>
        <v>0</v>
      </c>
      <c r="Q22" s="12">
        <f>+I22-'[1]4. Rate Summary Analysis (Miam)'!T23</f>
        <v>0</v>
      </c>
      <c r="R22" s="12">
        <f>+J22-'[1]4. Rate Summary Analysis (Miam)'!U23</f>
        <v>0</v>
      </c>
      <c r="S22" s="12">
        <f>+K22-'[1]4. Rate Summary Analysis (Miam)'!V23</f>
        <v>0</v>
      </c>
      <c r="T22" s="12">
        <f>+L22-'[1]4. Rate Summary Analysis (Miam)'!W23</f>
        <v>0</v>
      </c>
      <c r="U22" s="12">
        <f>+M22-'[1]4. Rate Summary Analysis (Miam)'!X23</f>
        <v>0</v>
      </c>
    </row>
    <row r="23" spans="2:21" ht="15" thickBot="1" x14ac:dyDescent="0.4">
      <c r="B23" s="46" t="s">
        <v>20</v>
      </c>
      <c r="C23" s="47"/>
      <c r="D23" s="48"/>
      <c r="E23" s="49" t="s">
        <v>21</v>
      </c>
      <c r="F23" s="50"/>
      <c r="G23" s="10">
        <v>29.750328</v>
      </c>
      <c r="H23" s="10">
        <v>5.9500656000000003</v>
      </c>
      <c r="I23" s="10">
        <v>29.751000000000001</v>
      </c>
      <c r="J23" s="10">
        <v>5.9502000000000006</v>
      </c>
      <c r="K23" s="10">
        <v>29.751000000000001</v>
      </c>
      <c r="L23" s="10">
        <v>5.9502000000000006</v>
      </c>
      <c r="M23" s="18"/>
      <c r="O23" s="12">
        <f>+G23-'[1]4. Rate Summary Analysis (Miam)'!R24</f>
        <v>0</v>
      </c>
      <c r="P23" s="12">
        <f>+H23-'[1]4. Rate Summary Analysis (Miam)'!S24</f>
        <v>0</v>
      </c>
      <c r="Q23" s="12">
        <f>+I23-'[1]4. Rate Summary Analysis (Miam)'!T24</f>
        <v>0</v>
      </c>
      <c r="R23" s="12">
        <f>+J23-'[1]4. Rate Summary Analysis (Miam)'!U24</f>
        <v>0</v>
      </c>
      <c r="S23" s="12">
        <f>+K23-'[1]4. Rate Summary Analysis (Miam)'!V24</f>
        <v>0</v>
      </c>
      <c r="T23" s="12">
        <f>+L23-'[1]4. Rate Summary Analysis (Miam)'!W24</f>
        <v>0</v>
      </c>
      <c r="U23" s="12">
        <f>+M23-'[1]4. Rate Summary Analysis (Miam)'!X24</f>
        <v>0</v>
      </c>
    </row>
    <row r="24" spans="2:21" ht="15" thickBot="1" x14ac:dyDescent="0.4">
      <c r="B24" s="46" t="s">
        <v>22</v>
      </c>
      <c r="C24" s="47"/>
      <c r="D24" s="48"/>
      <c r="E24" s="49" t="s">
        <v>23</v>
      </c>
      <c r="F24" s="50"/>
      <c r="G24" s="10">
        <v>26.245049999999999</v>
      </c>
      <c r="H24" s="10">
        <v>5.2490100000000002</v>
      </c>
      <c r="I24" s="10">
        <v>26.253983999999999</v>
      </c>
      <c r="J24" s="10">
        <v>5.2507967999999998</v>
      </c>
      <c r="K24" s="10">
        <v>26.253983999999999</v>
      </c>
      <c r="L24" s="10">
        <v>5.2507967999999998</v>
      </c>
      <c r="M24" s="10"/>
      <c r="O24" s="12">
        <f>+G24-'[1]4. Rate Summary Analysis (Miam)'!R25</f>
        <v>0</v>
      </c>
      <c r="P24" s="12">
        <f>+H24-'[1]4. Rate Summary Analysis (Miam)'!S25</f>
        <v>0</v>
      </c>
      <c r="Q24" s="12">
        <f>+I24-'[1]4. Rate Summary Analysis (Miam)'!T25</f>
        <v>0</v>
      </c>
      <c r="R24" s="12">
        <f>+J24-'[1]4. Rate Summary Analysis (Miam)'!U25</f>
        <v>0</v>
      </c>
      <c r="S24" s="12">
        <f>+K24-'[1]4. Rate Summary Analysis (Miam)'!V25</f>
        <v>0</v>
      </c>
      <c r="T24" s="12">
        <f>+L24-'[1]4. Rate Summary Analysis (Miam)'!W25</f>
        <v>0</v>
      </c>
      <c r="U24" s="12">
        <f>+M24-'[1]4. Rate Summary Analysis (Miam)'!X25</f>
        <v>0</v>
      </c>
    </row>
    <row r="25" spans="2:21" ht="15" thickBot="1" x14ac:dyDescent="0.4">
      <c r="B25" s="46" t="s">
        <v>24</v>
      </c>
      <c r="C25" s="47"/>
      <c r="D25" s="48"/>
      <c r="E25" s="49" t="s">
        <v>25</v>
      </c>
      <c r="F25" s="50"/>
      <c r="G25" s="10">
        <v>26.253843750000001</v>
      </c>
      <c r="H25" s="10">
        <v>5.2507687500000007</v>
      </c>
      <c r="I25" s="10">
        <v>26.253983999999999</v>
      </c>
      <c r="J25" s="10">
        <v>5.2507967999999998</v>
      </c>
      <c r="K25" s="10">
        <v>26.253983999999999</v>
      </c>
      <c r="L25" s="10">
        <v>5.2507967999999998</v>
      </c>
      <c r="M25" s="10"/>
      <c r="O25" s="12">
        <f>+G25-'[1]4. Rate Summary Analysis (Miam)'!R26</f>
        <v>0</v>
      </c>
      <c r="P25" s="12">
        <f>+H25-'[1]4. Rate Summary Analysis (Miam)'!S26</f>
        <v>0</v>
      </c>
      <c r="Q25" s="12">
        <f>+I25-'[1]4. Rate Summary Analysis (Miam)'!T26</f>
        <v>0</v>
      </c>
      <c r="R25" s="12">
        <f>+J25-'[1]4. Rate Summary Analysis (Miam)'!U26</f>
        <v>0</v>
      </c>
      <c r="S25" s="12">
        <f>+K25-'[1]4. Rate Summary Analysis (Miam)'!V26</f>
        <v>0</v>
      </c>
      <c r="T25" s="12">
        <f>+L25-'[1]4. Rate Summary Analysis (Miam)'!W26</f>
        <v>0</v>
      </c>
      <c r="U25" s="12">
        <f>+M25-'[1]4. Rate Summary Analysis (Miam)'!X26</f>
        <v>0</v>
      </c>
    </row>
    <row r="26" spans="2:21" ht="15" thickBot="1" x14ac:dyDescent="0.4">
      <c r="B26" s="46" t="s">
        <v>26</v>
      </c>
      <c r="C26" s="47"/>
      <c r="D26" s="48"/>
      <c r="E26" s="49" t="s">
        <v>27</v>
      </c>
      <c r="F26" s="50"/>
      <c r="G26" s="10">
        <v>26.245875000000002</v>
      </c>
      <c r="H26" s="10">
        <v>5.249175000000001</v>
      </c>
      <c r="I26" s="10">
        <v>26.253983999999999</v>
      </c>
      <c r="J26" s="10">
        <v>5.2507967999999998</v>
      </c>
      <c r="K26" s="10">
        <v>26.253983999999999</v>
      </c>
      <c r="L26" s="10">
        <v>5.2507967999999998</v>
      </c>
      <c r="M26" s="10"/>
      <c r="O26" s="12">
        <f>+G26-'[1]4. Rate Summary Analysis (Miam)'!R27</f>
        <v>0</v>
      </c>
      <c r="P26" s="12">
        <f>+H26-'[1]4. Rate Summary Analysis (Miam)'!S27</f>
        <v>0</v>
      </c>
      <c r="Q26" s="12">
        <f>+I26-'[1]4. Rate Summary Analysis (Miam)'!T27</f>
        <v>0</v>
      </c>
      <c r="R26" s="12">
        <f>+J26-'[1]4. Rate Summary Analysis (Miam)'!U27</f>
        <v>0</v>
      </c>
      <c r="S26" s="12">
        <f>+K26-'[1]4. Rate Summary Analysis (Miam)'!V27</f>
        <v>0</v>
      </c>
      <c r="T26" s="12">
        <f>+L26-'[1]4. Rate Summary Analysis (Miam)'!W27</f>
        <v>0</v>
      </c>
      <c r="U26" s="12">
        <f>+M26-'[1]4. Rate Summary Analysis (Miam)'!X27</f>
        <v>0</v>
      </c>
    </row>
    <row r="27" spans="2:21" ht="15" thickBot="1" x14ac:dyDescent="0.4">
      <c r="B27" s="46" t="s">
        <v>28</v>
      </c>
      <c r="C27" s="47"/>
      <c r="D27" s="48"/>
      <c r="E27" s="49" t="s">
        <v>29</v>
      </c>
      <c r="F27" s="50"/>
      <c r="G27" s="10">
        <v>16.748400000000004</v>
      </c>
      <c r="H27" s="10">
        <v>3.3496800000000011</v>
      </c>
      <c r="I27" s="10">
        <v>16.753299999999999</v>
      </c>
      <c r="J27" s="10">
        <v>3.35066</v>
      </c>
      <c r="K27" s="10">
        <v>16.753299999999999</v>
      </c>
      <c r="L27" s="10">
        <v>3.35066</v>
      </c>
      <c r="M27" s="10"/>
      <c r="O27" s="12">
        <f>+G27-'[1]4. Rate Summary Analysis (Miam)'!R28</f>
        <v>0</v>
      </c>
      <c r="P27" s="12">
        <f>+H27-'[1]4. Rate Summary Analysis (Miam)'!S28</f>
        <v>0</v>
      </c>
      <c r="Q27" s="12">
        <f>+I27-'[1]4. Rate Summary Analysis (Miam)'!T28</f>
        <v>0</v>
      </c>
      <c r="R27" s="12">
        <f>+J27-'[1]4. Rate Summary Analysis (Miam)'!U28</f>
        <v>0</v>
      </c>
      <c r="S27" s="12">
        <f>+K27-'[1]4. Rate Summary Analysis (Miam)'!V28</f>
        <v>0</v>
      </c>
      <c r="T27" s="12">
        <f>+L27-'[1]4. Rate Summary Analysis (Miam)'!W28</f>
        <v>0</v>
      </c>
      <c r="U27" s="12">
        <f>+M27-'[1]4. Rate Summary Analysis (Miam)'!X28</f>
        <v>0</v>
      </c>
    </row>
    <row r="28" spans="2:21" ht="15" thickBot="1" x14ac:dyDescent="0.4">
      <c r="B28" s="46" t="s">
        <v>30</v>
      </c>
      <c r="C28" s="47"/>
      <c r="D28" s="48"/>
      <c r="E28" s="49" t="s">
        <v>31</v>
      </c>
      <c r="F28" s="50"/>
      <c r="G28" s="10">
        <v>45.003456000000007</v>
      </c>
      <c r="H28" s="10">
        <v>9.0006912000000021</v>
      </c>
      <c r="I28" s="10">
        <v>45.001635840000006</v>
      </c>
      <c r="J28" s="10">
        <v>9.0003271680000019</v>
      </c>
      <c r="K28" s="10">
        <v>45.001635840000006</v>
      </c>
      <c r="L28" s="10">
        <v>9.0003271680000019</v>
      </c>
      <c r="M28" s="10"/>
      <c r="O28" s="12">
        <f>+G28-'[1]4. Rate Summary Analysis (Miam)'!R29</f>
        <v>0</v>
      </c>
      <c r="P28" s="12">
        <f>+H28-'[1]4. Rate Summary Analysis (Miam)'!S29</f>
        <v>0</v>
      </c>
      <c r="Q28" s="12">
        <f>+I28-'[1]4. Rate Summary Analysis (Miam)'!T29</f>
        <v>0</v>
      </c>
      <c r="R28" s="12">
        <f>+J28-'[1]4. Rate Summary Analysis (Miam)'!U29</f>
        <v>0</v>
      </c>
      <c r="S28" s="12">
        <f>+K28-'[1]4. Rate Summary Analysis (Miam)'!V29</f>
        <v>0</v>
      </c>
      <c r="T28" s="12">
        <f>+L28-'[1]4. Rate Summary Analysis (Miam)'!W29</f>
        <v>0</v>
      </c>
      <c r="U28" s="12">
        <f>+M28-'[1]4. Rate Summary Analysis (Miam)'!X29</f>
        <v>0</v>
      </c>
    </row>
    <row r="30" spans="2:21" ht="15.75" customHeight="1" x14ac:dyDescent="0.35"/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8"/>
  <sheetViews>
    <sheetView topLeftCell="A11" workbookViewId="0">
      <selection activeCell="A18" sqref="A18:XFD18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18.26953125" customWidth="1"/>
    <col min="12" max="12" width="11.1796875" customWidth="1"/>
    <col min="13" max="13" width="16.7265625" customWidth="1"/>
    <col min="15" max="15" width="9.1796875" style="1"/>
  </cols>
  <sheetData>
    <row r="1" spans="1:20" ht="15" thickBot="1" x14ac:dyDescent="0.4"/>
    <row r="2" spans="1:20" ht="15" thickBot="1" x14ac:dyDescent="0.4">
      <c r="A2" s="26" t="s">
        <v>0</v>
      </c>
      <c r="B2" s="27"/>
      <c r="C2" s="27"/>
      <c r="D2" s="27"/>
      <c r="E2" s="27"/>
      <c r="F2" s="27"/>
      <c r="G2" s="27"/>
      <c r="H2" s="27"/>
      <c r="I2" s="28"/>
      <c r="J2" s="2"/>
    </row>
    <row r="4" spans="1:20" s="3" customFormat="1" ht="15.5" x14ac:dyDescent="0.3">
      <c r="B4" s="29" t="s">
        <v>40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O4" s="4"/>
    </row>
    <row r="5" spans="1:20" ht="16" thickBot="1" x14ac:dyDescent="0.4">
      <c r="B5" s="29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20" ht="15" thickBot="1" x14ac:dyDescent="0.4">
      <c r="B6" s="30"/>
      <c r="C6" s="30"/>
      <c r="D6" s="30"/>
      <c r="E6" s="30"/>
      <c r="F6" s="5"/>
      <c r="G6" s="31" t="s">
        <v>3</v>
      </c>
      <c r="H6" s="32"/>
      <c r="I6" s="32"/>
      <c r="J6" s="32"/>
      <c r="K6" s="32"/>
      <c r="L6" s="32"/>
      <c r="M6" s="33"/>
    </row>
    <row r="7" spans="1:20" x14ac:dyDescent="0.35">
      <c r="B7" s="34" t="s">
        <v>4</v>
      </c>
      <c r="C7" s="35"/>
      <c r="D7" s="36"/>
      <c r="E7" s="40" t="s">
        <v>5</v>
      </c>
      <c r="F7" s="41"/>
      <c r="G7" s="44" t="s">
        <v>6</v>
      </c>
      <c r="H7" s="24" t="s">
        <v>7</v>
      </c>
      <c r="I7" s="44" t="s">
        <v>8</v>
      </c>
      <c r="J7" s="7" t="s">
        <v>9</v>
      </c>
      <c r="K7" s="7" t="s">
        <v>10</v>
      </c>
      <c r="L7" s="24" t="s">
        <v>11</v>
      </c>
      <c r="M7" s="6" t="s">
        <v>12</v>
      </c>
    </row>
    <row r="8" spans="1:20" ht="26.5" thickBot="1" x14ac:dyDescent="0.4">
      <c r="B8" s="37"/>
      <c r="C8" s="38"/>
      <c r="D8" s="39"/>
      <c r="E8" s="42"/>
      <c r="F8" s="43"/>
      <c r="G8" s="45"/>
      <c r="H8" s="25"/>
      <c r="I8" s="45"/>
      <c r="J8" s="9" t="s">
        <v>13</v>
      </c>
      <c r="K8" s="9" t="s">
        <v>14</v>
      </c>
      <c r="L8" s="25"/>
      <c r="M8" s="8" t="s">
        <v>15</v>
      </c>
    </row>
    <row r="9" spans="1:20" ht="15" thickBot="1" x14ac:dyDescent="0.4">
      <c r="B9" s="46" t="s">
        <v>16</v>
      </c>
      <c r="C9" s="47"/>
      <c r="D9" s="48"/>
      <c r="E9" s="49" t="s">
        <v>17</v>
      </c>
      <c r="F9" s="50"/>
      <c r="G9" s="19">
        <v>55.199999999999996</v>
      </c>
      <c r="H9" s="19">
        <v>11.04</v>
      </c>
      <c r="I9" s="19">
        <v>55.197676799999996</v>
      </c>
      <c r="J9" s="19">
        <v>11.03953536</v>
      </c>
      <c r="K9" s="19">
        <v>55.197676799999996</v>
      </c>
      <c r="L9" s="19">
        <v>11.03953536</v>
      </c>
      <c r="M9" s="13">
        <v>0</v>
      </c>
      <c r="O9" s="12"/>
      <c r="P9" s="12"/>
      <c r="Q9" s="12"/>
      <c r="R9" s="12"/>
      <c r="S9" s="12"/>
      <c r="T9" s="12"/>
    </row>
    <row r="10" spans="1:20" ht="15" thickBot="1" x14ac:dyDescent="0.4">
      <c r="B10" s="46" t="s">
        <v>18</v>
      </c>
      <c r="C10" s="47"/>
      <c r="D10" s="48"/>
      <c r="E10" s="49" t="s">
        <v>19</v>
      </c>
      <c r="F10" s="50"/>
      <c r="G10" s="10">
        <v>46.202702000000002</v>
      </c>
      <c r="H10" s="10">
        <v>9.2405404000000004</v>
      </c>
      <c r="I10" s="10">
        <v>46.202702000000002</v>
      </c>
      <c r="J10" s="10">
        <v>9.2405404000000004</v>
      </c>
      <c r="K10" s="10">
        <v>46.202702000000002</v>
      </c>
      <c r="L10" s="10">
        <v>9.2405404000000004</v>
      </c>
      <c r="M10" s="13">
        <v>0</v>
      </c>
      <c r="O10" s="12"/>
      <c r="P10" s="12"/>
      <c r="Q10" s="12"/>
      <c r="R10" s="12"/>
      <c r="S10" s="12"/>
      <c r="T10" s="12"/>
    </row>
    <row r="11" spans="1:20" ht="15" thickBot="1" x14ac:dyDescent="0.4">
      <c r="B11" s="46" t="s">
        <v>20</v>
      </c>
      <c r="C11" s="47"/>
      <c r="D11" s="48"/>
      <c r="E11" s="49" t="s">
        <v>21</v>
      </c>
      <c r="F11" s="50"/>
      <c r="G11" s="10">
        <v>40.014390000000006</v>
      </c>
      <c r="H11" s="10">
        <v>8.0028780000000008</v>
      </c>
      <c r="I11" s="10">
        <v>40.01</v>
      </c>
      <c r="J11" s="10">
        <v>8.0020000000000007</v>
      </c>
      <c r="K11" s="10">
        <v>40.01</v>
      </c>
      <c r="L11" s="10">
        <v>8.0020000000000007</v>
      </c>
      <c r="M11" s="13">
        <v>0</v>
      </c>
      <c r="O11" s="12"/>
      <c r="P11" s="12"/>
      <c r="Q11" s="12"/>
      <c r="R11" s="12"/>
      <c r="S11" s="12"/>
      <c r="T11" s="12"/>
    </row>
    <row r="12" spans="1:20" ht="15" thickBot="1" x14ac:dyDescent="0.4">
      <c r="B12" s="46" t="s">
        <v>22</v>
      </c>
      <c r="C12" s="47"/>
      <c r="D12" s="48"/>
      <c r="E12" s="49" t="s">
        <v>23</v>
      </c>
      <c r="F12" s="50"/>
      <c r="G12" s="10">
        <v>34.768535999999997</v>
      </c>
      <c r="H12" s="10">
        <v>6.9537072000000002</v>
      </c>
      <c r="I12" s="10">
        <v>34.768535999999997</v>
      </c>
      <c r="J12" s="10">
        <v>6.9537072000000002</v>
      </c>
      <c r="K12" s="10">
        <v>34.768535999999997</v>
      </c>
      <c r="L12" s="10">
        <v>6.9537072000000002</v>
      </c>
      <c r="M12" s="13">
        <v>0</v>
      </c>
      <c r="O12" s="12"/>
      <c r="P12" s="12"/>
      <c r="Q12" s="12"/>
      <c r="R12" s="12"/>
      <c r="S12" s="12"/>
      <c r="T12" s="12"/>
    </row>
    <row r="13" spans="1:20" ht="15" thickBot="1" x14ac:dyDescent="0.4">
      <c r="B13" s="46" t="s">
        <v>24</v>
      </c>
      <c r="C13" s="47"/>
      <c r="D13" s="48"/>
      <c r="E13" s="49" t="s">
        <v>25</v>
      </c>
      <c r="F13" s="50"/>
      <c r="G13" s="10">
        <v>32.449560000000005</v>
      </c>
      <c r="H13" s="10">
        <v>6.4899120000000012</v>
      </c>
      <c r="I13" s="10">
        <v>32.449560000000005</v>
      </c>
      <c r="J13" s="10">
        <v>6.4899120000000012</v>
      </c>
      <c r="K13" s="10">
        <v>32.449560000000005</v>
      </c>
      <c r="L13" s="10">
        <v>6.4899120000000012</v>
      </c>
      <c r="M13" s="13">
        <v>0</v>
      </c>
      <c r="O13" s="12"/>
      <c r="P13" s="12"/>
      <c r="Q13" s="12"/>
      <c r="R13" s="12"/>
      <c r="S13" s="12"/>
      <c r="T13" s="12"/>
    </row>
    <row r="14" spans="1:20" ht="15" thickBot="1" x14ac:dyDescent="0.4">
      <c r="B14" s="46" t="s">
        <v>26</v>
      </c>
      <c r="C14" s="47"/>
      <c r="D14" s="48"/>
      <c r="E14" s="49" t="s">
        <v>27</v>
      </c>
      <c r="F14" s="50"/>
      <c r="G14" s="10">
        <v>29.572140000000005</v>
      </c>
      <c r="H14" s="10">
        <v>5.9144280000000009</v>
      </c>
      <c r="I14" s="10">
        <v>29.572140000000005</v>
      </c>
      <c r="J14" s="10">
        <v>5.9144280000000009</v>
      </c>
      <c r="K14" s="10">
        <v>29.572140000000005</v>
      </c>
      <c r="L14" s="10">
        <v>5.9144280000000009</v>
      </c>
      <c r="M14" s="13">
        <v>0</v>
      </c>
      <c r="O14" s="12"/>
      <c r="P14" s="12"/>
      <c r="Q14" s="12"/>
      <c r="R14" s="12"/>
      <c r="S14" s="12"/>
      <c r="T14" s="12"/>
    </row>
    <row r="15" spans="1:20" ht="15" thickBot="1" x14ac:dyDescent="0.4">
      <c r="B15" s="46" t="s">
        <v>28</v>
      </c>
      <c r="C15" s="47"/>
      <c r="D15" s="48"/>
      <c r="E15" s="49" t="s">
        <v>29</v>
      </c>
      <c r="F15" s="50"/>
      <c r="G15" s="10">
        <v>25.459665000000001</v>
      </c>
      <c r="H15" s="10">
        <v>5.0919330000000009</v>
      </c>
      <c r="I15" s="10">
        <v>25.459665000000001</v>
      </c>
      <c r="J15" s="10">
        <v>5.0919330000000009</v>
      </c>
      <c r="K15" s="10">
        <v>25.459665000000001</v>
      </c>
      <c r="L15" s="10">
        <v>5.0919330000000009</v>
      </c>
      <c r="M15" s="13">
        <v>0</v>
      </c>
      <c r="O15" s="12"/>
      <c r="P15" s="12"/>
      <c r="Q15" s="12"/>
      <c r="R15" s="12"/>
      <c r="S15" s="12"/>
      <c r="T15" s="12"/>
    </row>
    <row r="16" spans="1:20" ht="15" thickBot="1" x14ac:dyDescent="0.4">
      <c r="B16" s="46" t="s">
        <v>30</v>
      </c>
      <c r="C16" s="47"/>
      <c r="D16" s="48"/>
      <c r="E16" s="49" t="s">
        <v>31</v>
      </c>
      <c r="F16" s="50"/>
      <c r="G16" s="10">
        <v>55.199999999999996</v>
      </c>
      <c r="H16" s="10">
        <v>11.04</v>
      </c>
      <c r="I16" s="10">
        <v>55.197676799999996</v>
      </c>
      <c r="J16" s="10">
        <v>11.03953536</v>
      </c>
      <c r="K16" s="10">
        <v>55.197676799999996</v>
      </c>
      <c r="L16" s="10">
        <v>11.03953536</v>
      </c>
      <c r="M16" s="13">
        <v>0</v>
      </c>
      <c r="O16" s="12"/>
      <c r="P16" s="12"/>
      <c r="Q16" s="12"/>
      <c r="R16" s="12"/>
      <c r="S16" s="12"/>
      <c r="T16" s="12"/>
    </row>
    <row r="17" spans="2:20" ht="15" thickBot="1" x14ac:dyDescent="0.4">
      <c r="B17" s="14"/>
      <c r="C17" s="51"/>
      <c r="D17" s="51"/>
      <c r="E17" s="51"/>
      <c r="F17" s="51"/>
      <c r="G17" s="15"/>
      <c r="H17" s="15"/>
      <c r="I17" s="15"/>
      <c r="J17" s="15"/>
      <c r="K17" s="15"/>
      <c r="L17" s="15"/>
      <c r="M17" s="15"/>
    </row>
    <row r="18" spans="2:20" ht="15" thickBot="1" x14ac:dyDescent="0.4">
      <c r="B18" s="5"/>
      <c r="C18" s="30"/>
      <c r="D18" s="30"/>
      <c r="E18" s="30"/>
      <c r="F18" s="52"/>
      <c r="G18" s="31" t="s">
        <v>32</v>
      </c>
      <c r="H18" s="32"/>
      <c r="I18" s="32"/>
      <c r="J18" s="32"/>
      <c r="K18" s="32"/>
      <c r="L18" s="32"/>
      <c r="M18" s="33"/>
    </row>
    <row r="19" spans="2:20" ht="23" x14ac:dyDescent="0.35">
      <c r="B19" s="34" t="s">
        <v>4</v>
      </c>
      <c r="C19" s="35"/>
      <c r="D19" s="36"/>
      <c r="E19" s="40" t="s">
        <v>5</v>
      </c>
      <c r="F19" s="41"/>
      <c r="G19" s="44" t="s">
        <v>33</v>
      </c>
      <c r="H19" s="24" t="s">
        <v>7</v>
      </c>
      <c r="I19" s="16" t="s">
        <v>34</v>
      </c>
      <c r="J19" s="7" t="s">
        <v>35</v>
      </c>
      <c r="K19" s="7" t="s">
        <v>10</v>
      </c>
      <c r="L19" s="24" t="s">
        <v>11</v>
      </c>
      <c r="M19" s="24" t="s">
        <v>36</v>
      </c>
    </row>
    <row r="20" spans="2:20" ht="26.5" thickBot="1" x14ac:dyDescent="0.4">
      <c r="B20" s="37"/>
      <c r="C20" s="38"/>
      <c r="D20" s="39"/>
      <c r="E20" s="42"/>
      <c r="F20" s="43"/>
      <c r="G20" s="45"/>
      <c r="H20" s="25"/>
      <c r="I20" s="17" t="s">
        <v>37</v>
      </c>
      <c r="J20" s="9" t="s">
        <v>38</v>
      </c>
      <c r="K20" s="9" t="s">
        <v>39</v>
      </c>
      <c r="L20" s="25"/>
      <c r="M20" s="25"/>
    </row>
    <row r="21" spans="2:20" ht="15" thickBot="1" x14ac:dyDescent="0.4">
      <c r="B21" s="46" t="s">
        <v>16</v>
      </c>
      <c r="C21" s="47"/>
      <c r="D21" s="48"/>
      <c r="E21" s="49" t="s">
        <v>17</v>
      </c>
      <c r="F21" s="50"/>
      <c r="G21" s="19">
        <v>45.003456000000007</v>
      </c>
      <c r="H21" s="19">
        <v>9.0006912000000021</v>
      </c>
      <c r="I21" s="19">
        <v>45.003456000000007</v>
      </c>
      <c r="J21" s="19">
        <v>9.0006912000000021</v>
      </c>
      <c r="K21" s="19">
        <v>45.001635840000006</v>
      </c>
      <c r="L21" s="19">
        <v>9.0003271680000019</v>
      </c>
      <c r="M21" s="18">
        <v>0</v>
      </c>
      <c r="O21" s="12"/>
      <c r="P21" s="12"/>
      <c r="Q21" s="12"/>
      <c r="R21" s="12"/>
      <c r="S21" s="12"/>
      <c r="T21" s="12"/>
    </row>
    <row r="22" spans="2:20" ht="15" thickBot="1" x14ac:dyDescent="0.4">
      <c r="B22" s="46" t="s">
        <v>18</v>
      </c>
      <c r="C22" s="47"/>
      <c r="D22" s="48"/>
      <c r="E22" s="49" t="s">
        <v>19</v>
      </c>
      <c r="F22" s="50"/>
      <c r="G22" s="10">
        <v>34</v>
      </c>
      <c r="H22" s="10">
        <v>6.8000000000000007</v>
      </c>
      <c r="I22" s="10">
        <v>34</v>
      </c>
      <c r="J22" s="10">
        <v>6.8000000000000007</v>
      </c>
      <c r="K22" s="10">
        <v>38.512663056000001</v>
      </c>
      <c r="L22" s="10">
        <v>7.7025326112000005</v>
      </c>
      <c r="M22" s="18">
        <v>0</v>
      </c>
      <c r="O22" s="12"/>
      <c r="P22" s="12"/>
      <c r="Q22" s="12"/>
      <c r="R22" s="12"/>
      <c r="S22" s="12"/>
      <c r="T22" s="12"/>
    </row>
    <row r="23" spans="2:20" ht="15" thickBot="1" x14ac:dyDescent="0.4">
      <c r="B23" s="46" t="s">
        <v>20</v>
      </c>
      <c r="C23" s="47"/>
      <c r="D23" s="48"/>
      <c r="E23" s="49" t="s">
        <v>21</v>
      </c>
      <c r="F23" s="50"/>
      <c r="G23" s="10">
        <v>29.75</v>
      </c>
      <c r="H23" s="10">
        <v>5.95</v>
      </c>
      <c r="I23" s="10">
        <v>29.75</v>
      </c>
      <c r="J23" s="10">
        <v>5.95</v>
      </c>
      <c r="K23" s="10">
        <v>34.391781999999999</v>
      </c>
      <c r="L23" s="10">
        <v>6.8783564000000004</v>
      </c>
      <c r="M23" s="13">
        <v>0</v>
      </c>
      <c r="O23" s="12"/>
      <c r="P23" s="12"/>
      <c r="Q23" s="12"/>
      <c r="R23" s="12"/>
      <c r="S23" s="12"/>
      <c r="T23" s="12"/>
    </row>
    <row r="24" spans="2:20" ht="15" thickBot="1" x14ac:dyDescent="0.4">
      <c r="B24" s="46" t="s">
        <v>22</v>
      </c>
      <c r="C24" s="47"/>
      <c r="D24" s="48"/>
      <c r="E24" s="49" t="s">
        <v>23</v>
      </c>
      <c r="F24" s="50"/>
      <c r="G24" s="10">
        <v>27.25</v>
      </c>
      <c r="H24" s="10">
        <v>5.45</v>
      </c>
      <c r="I24" s="10">
        <v>27.25</v>
      </c>
      <c r="J24" s="10">
        <v>5.45</v>
      </c>
      <c r="K24" s="10">
        <v>35.350063499999997</v>
      </c>
      <c r="L24" s="10">
        <v>7.0700126999999995</v>
      </c>
      <c r="M24" s="13">
        <v>0</v>
      </c>
      <c r="O24" s="12"/>
      <c r="P24" s="12"/>
      <c r="Q24" s="12"/>
      <c r="R24" s="12"/>
      <c r="S24" s="12"/>
      <c r="T24" s="12"/>
    </row>
    <row r="25" spans="2:20" ht="15" thickBot="1" x14ac:dyDescent="0.4">
      <c r="B25" s="46" t="s">
        <v>24</v>
      </c>
      <c r="C25" s="47"/>
      <c r="D25" s="48"/>
      <c r="E25" s="49" t="s">
        <v>25</v>
      </c>
      <c r="F25" s="50"/>
      <c r="G25" s="10">
        <v>27.25</v>
      </c>
      <c r="H25" s="10">
        <v>5.45</v>
      </c>
      <c r="I25" s="10">
        <v>27.25</v>
      </c>
      <c r="J25" s="10">
        <v>5.45</v>
      </c>
      <c r="K25" s="10">
        <v>35.926312500000002</v>
      </c>
      <c r="L25" s="10">
        <v>7.1852625000000003</v>
      </c>
      <c r="M25" s="13">
        <v>0</v>
      </c>
      <c r="O25" s="12"/>
      <c r="P25" s="12"/>
      <c r="Q25" s="12"/>
      <c r="R25" s="12"/>
      <c r="S25" s="12"/>
      <c r="T25" s="12"/>
    </row>
    <row r="26" spans="2:20" ht="15" thickBot="1" x14ac:dyDescent="0.4">
      <c r="B26" s="46" t="s">
        <v>26</v>
      </c>
      <c r="C26" s="47"/>
      <c r="D26" s="48"/>
      <c r="E26" s="49" t="s">
        <v>27</v>
      </c>
      <c r="F26" s="50"/>
      <c r="G26" s="10">
        <v>26.25</v>
      </c>
      <c r="H26" s="10">
        <v>5.25</v>
      </c>
      <c r="I26" s="10">
        <v>26.25</v>
      </c>
      <c r="J26" s="10">
        <v>5.25</v>
      </c>
      <c r="K26" s="10">
        <v>37.086562499999999</v>
      </c>
      <c r="L26" s="10">
        <v>7.4173125000000004</v>
      </c>
      <c r="M26" s="13">
        <v>0</v>
      </c>
      <c r="O26" s="12"/>
      <c r="P26" s="12"/>
      <c r="Q26" s="12"/>
      <c r="R26" s="12"/>
      <c r="S26" s="12"/>
      <c r="T26" s="12"/>
    </row>
    <row r="27" spans="2:20" ht="15" thickBot="1" x14ac:dyDescent="0.4">
      <c r="B27" s="46" t="s">
        <v>28</v>
      </c>
      <c r="C27" s="47"/>
      <c r="D27" s="48"/>
      <c r="E27" s="49" t="s">
        <v>29</v>
      </c>
      <c r="F27" s="50"/>
      <c r="G27" s="10">
        <v>16.75</v>
      </c>
      <c r="H27" s="10">
        <v>3.35</v>
      </c>
      <c r="I27" s="10">
        <v>16.75</v>
      </c>
      <c r="J27" s="10">
        <v>3.35</v>
      </c>
      <c r="K27" s="10">
        <v>15.619700000000002</v>
      </c>
      <c r="L27" s="10">
        <v>3.1239400000000006</v>
      </c>
      <c r="M27" s="13">
        <v>0</v>
      </c>
      <c r="O27" s="12"/>
      <c r="P27" s="12"/>
      <c r="Q27" s="12"/>
      <c r="R27" s="12"/>
      <c r="S27" s="12"/>
      <c r="T27" s="12"/>
    </row>
    <row r="28" spans="2:20" ht="15" thickBot="1" x14ac:dyDescent="0.4">
      <c r="B28" s="46" t="s">
        <v>30</v>
      </c>
      <c r="C28" s="47"/>
      <c r="D28" s="48"/>
      <c r="E28" s="49" t="s">
        <v>31</v>
      </c>
      <c r="F28" s="50"/>
      <c r="G28" s="10">
        <v>45.003456000000007</v>
      </c>
      <c r="H28" s="10">
        <v>9.0006912000000021</v>
      </c>
      <c r="I28" s="10">
        <v>45.003456000000007</v>
      </c>
      <c r="J28" s="10">
        <v>9.0006912000000021</v>
      </c>
      <c r="K28" s="10">
        <v>45.001635840000006</v>
      </c>
      <c r="L28" s="10">
        <v>9.0003271680000019</v>
      </c>
      <c r="M28" s="18">
        <v>0</v>
      </c>
      <c r="O28" s="12"/>
      <c r="P28" s="12"/>
      <c r="Q28" s="12"/>
      <c r="R28" s="12"/>
      <c r="S28" s="12"/>
      <c r="T28" s="12"/>
    </row>
  </sheetData>
  <mergeCells count="55">
    <mergeCell ref="B27:D27"/>
    <mergeCell ref="E27:F27"/>
    <mergeCell ref="B28:D28"/>
    <mergeCell ref="E28:F28"/>
    <mergeCell ref="B24:D24"/>
    <mergeCell ref="E24:F24"/>
    <mergeCell ref="B25:D25"/>
    <mergeCell ref="E25:F25"/>
    <mergeCell ref="B26:D26"/>
    <mergeCell ref="E26:F26"/>
    <mergeCell ref="B21:D21"/>
    <mergeCell ref="E21:F21"/>
    <mergeCell ref="B22:D22"/>
    <mergeCell ref="E22:F22"/>
    <mergeCell ref="B23:D23"/>
    <mergeCell ref="E23:F23"/>
    <mergeCell ref="C18:D18"/>
    <mergeCell ref="E18:F18"/>
    <mergeCell ref="G18:M18"/>
    <mergeCell ref="B19:D20"/>
    <mergeCell ref="E19:F20"/>
    <mergeCell ref="G19:G20"/>
    <mergeCell ref="H19:H20"/>
    <mergeCell ref="L19:L20"/>
    <mergeCell ref="M19:M20"/>
    <mergeCell ref="B15:D15"/>
    <mergeCell ref="E15:F15"/>
    <mergeCell ref="B16:D16"/>
    <mergeCell ref="E16:F16"/>
    <mergeCell ref="C17:D17"/>
    <mergeCell ref="E17:F17"/>
    <mergeCell ref="B12:D12"/>
    <mergeCell ref="E12:F12"/>
    <mergeCell ref="B13:D13"/>
    <mergeCell ref="E13:F13"/>
    <mergeCell ref="B14:D14"/>
    <mergeCell ref="E14:F14"/>
    <mergeCell ref="B9:D9"/>
    <mergeCell ref="E9:F9"/>
    <mergeCell ref="B10:D10"/>
    <mergeCell ref="E10:F10"/>
    <mergeCell ref="B11:D11"/>
    <mergeCell ref="E11:F11"/>
    <mergeCell ref="L7:L8"/>
    <mergeCell ref="A2:I2"/>
    <mergeCell ref="B4:M4"/>
    <mergeCell ref="B5:M5"/>
    <mergeCell ref="B6:C6"/>
    <mergeCell ref="D6:E6"/>
    <mergeCell ref="G6:M6"/>
    <mergeCell ref="B7:D8"/>
    <mergeCell ref="E7:F8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MDM</vt:lpstr>
      <vt:lpstr>Miami Dade</vt:lpstr>
      <vt:lpstr>Monroe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2021-12-08T14:10:53Z</dcterms:created>
  <dcterms:modified xsi:type="dcterms:W3CDTF">2023-06-29T19:46:24Z</dcterms:modified>
</cp:coreProperties>
</file>