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9EF34A67-8AD0-44F3-A264-B13BC8F340CD}" xr6:coauthVersionLast="47" xr6:coauthVersionMax="47" xr10:uidLastSave="{00000000-0000-0000-0000-000000000000}"/>
  <bookViews>
    <workbookView xWindow="440" yWindow="170" windowWidth="1498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'2-17-22'!$A$1:$R$86</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E76" i="1"/>
  <c r="D76" i="1"/>
  <c r="D63" i="1"/>
  <c r="R76" i="1"/>
  <c r="Q76" i="1"/>
  <c r="P76" i="1"/>
  <c r="O76" i="1"/>
  <c r="N76" i="1"/>
  <c r="M76" i="1"/>
  <c r="L76" i="1"/>
  <c r="K76" i="1"/>
  <c r="J76" i="1"/>
  <c r="I76" i="1"/>
  <c r="H76" i="1"/>
  <c r="G76" i="1"/>
  <c r="F76" i="1"/>
  <c r="O31" i="1" l="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5" i="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J53" i="1" s="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90" i="1"/>
  <c r="E190" i="1" s="1"/>
  <c r="F190" i="1" s="1"/>
  <c r="G190" i="1" s="1"/>
  <c r="H190" i="1" s="1"/>
  <c r="I190" i="1" s="1"/>
  <c r="J190" i="1" s="1"/>
  <c r="K190" i="1" s="1"/>
  <c r="A190" i="1"/>
  <c r="A189" i="1"/>
  <c r="F189" i="1" s="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9" i="1"/>
  <c r="M35" i="1"/>
  <c r="M37" i="1" s="1"/>
  <c r="L17" i="1"/>
  <c r="L19" i="1" s="1"/>
  <c r="L14" i="1"/>
  <c r="L16" i="1" s="1"/>
  <c r="L31" i="1"/>
  <c r="L33" i="1" s="1"/>
  <c r="M39" i="1"/>
  <c r="M41" i="1" s="1"/>
  <c r="L20" i="1"/>
  <c r="L23" i="1"/>
  <c r="L25" i="1" s="1"/>
  <c r="D189" i="1"/>
  <c r="G189" i="1"/>
  <c r="J189" i="1"/>
  <c r="I189" i="1"/>
  <c r="K189" i="1"/>
  <c r="H189"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<sst xmlns="http://schemas.openxmlformats.org/spreadsheetml/2006/main" count="372" uniqueCount="51">
  <si>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</si>
  <si>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</si>
  <si>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</si>
  <si>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</si>
  <si>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</si>
  <si>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</si>
  <si>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</si>
  <si>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</si>
  <si>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</si>
  <si>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</si>
  <si>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</si>
  <si>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</si>
  <si>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</si>
  <si>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</si>
  <si>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</si>
  <si>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</si>
  <si>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</si>
  <si>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</si>
  <si>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</si>
  <si>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</si>
  <si>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</si>
  <si>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</si>
  <si>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</si>
  <si>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</si>
  <si>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</si>
  <si>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</si>
  <si>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</si>
  <si>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</si>
  <si>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</si>
  <si>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</si>
  <si>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</si>
  <si>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</si>
  <si>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</si>
  <si>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</si>
  <si>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</si>
  <si>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</si>
  <si>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</si>
  <si>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</si>
  <si>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</si>
  <si>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</si>
  <si>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</si>
  <si>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</si>
  <si>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</si>
  <si>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 xml:space="preserve"> Jan. 12, 2022</t>
  </si>
  <si>
    <t xml:space="preserve">Please answer the following questions:
(1) If there is a sibling discount what is the percentage? 50%
(2) If any family pays more than 10% of their gross income for child care, please complete and attach the justification form that explains how the fees will not limit parent access to services.                                                                                                                    </t>
  </si>
  <si>
    <t>July 1, 2022</t>
  </si>
  <si>
    <t>Early Learning Coalition of Palm Beach County</t>
  </si>
  <si>
    <t>CSC 300% FPL</t>
  </si>
  <si>
    <t xml:space="preserve">Povertly Level (FPL) effective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</si>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</sst>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9">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
      <patternFill patternType="solid">
        <fgColor rgb="FFE3E3E3"/>
        <bgColor rgb="FF000000"/>
      </patternFill>
    </fill>
    <fill>
      <patternFill patternType="solid">
        <fgColor rgb="FFF2F2F2"/>
        <bgColor rgb="FF000000"/>
      </patternFill>
    </fill>
  </fills>
  <borders count="4">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93">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2" xfId="0" applyNumberFormat="1" applyFont="1" applyBorder="1"/>
    <xf numFmtId="39" fontId="12" fillId="0" borderId="2"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3"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3" xfId="0" applyFont="1" applyBorder="1" applyAlignment="1">
      <alignment vertical="center" wrapText="1"/>
    </xf>
    <xf numFmtId="166" fontId="4" fillId="0" borderId="0" xfId="0" applyFont="1" applyAlignment="1">
      <alignment horizontal="center"/>
    </xf>
    <xf numFmtId="166" fontId="0" fillId="0" borderId="3" xfId="0" applyBorder="1" applyAlignment="1">
      <alignment vertical="center"/>
    </xf>
    <xf numFmtId="166" fontId="0" fillId="0" borderId="3"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2"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2" fontId="17" fillId="7" borderId="0" xfId="0" applyNumberFormat="1" applyFont="1" applyFill="1" applyAlignment="1">
      <alignment horizontal="right"/>
    </xf>
    <xf numFmtId="166" fontId="4" fillId="0" borderId="0" xfId="0" applyFont="1" applyAlignment="1">
      <alignment horizontal="right"/>
    </xf>
    <xf numFmtId="3" fontId="16" fillId="0" borderId="0" xfId="0" applyNumberFormat="1" applyFont="1" applyAlignment="1">
      <alignment horizontal="right"/>
    </xf>
    <xf numFmtId="3" fontId="0" fillId="8" borderId="0" xfId="0" applyNumberFormat="1" applyFill="1"/>
    <xf numFmtId="166" fontId="16" fillId="0" borderId="0" xfId="0" applyFont="1" applyAlignment="1">
      <alignment horizontal="fill"/>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0" fillId="0" borderId="0" xfId="0" applyAlignment="1">
      <alignment horizontal="center" wrapText="1"/>
    </xf>
    <xf numFmtId="166" fontId="9" fillId="0" borderId="0" xfId="0" applyFont="1"/>
    <xf numFmtId="166" fontId="0" fillId="0" borderId="0" xfId="0"/>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7" t="s">
        <v>21</v>
      </c>
      <c r="B1" s="87"/>
      <c r="C1" s="87"/>
      <c r="D1" s="10"/>
      <c r="E1" s="10"/>
    </row>
    <row r="2" spans="1:5" ht="22.5" x14ac:dyDescent="0.3">
      <c r="A2" s="87" t="s">
        <v>1</v>
      </c>
      <c r="B2" s="87"/>
      <c r="C2" s="87"/>
      <c r="D2" s="10"/>
      <c r="E2" s="10"/>
    </row>
    <row r="3" spans="1:5" x14ac:dyDescent="0.25">
      <c r="B3" s="56" t="s">
        <v>33</v>
      </c>
    </row>
    <row r="4" spans="1:5" ht="78.75" x14ac:dyDescent="0.25">
      <c r="A4" s="57" t="s">
        <v>26</v>
      </c>
      <c r="B4" s="64" t="s">
        <v>34</v>
      </c>
      <c r="C4" s="61" t="s">
        <v>37</v>
      </c>
    </row>
    <row r="5" spans="1:5" ht="31.5" x14ac:dyDescent="0.25">
      <c r="A5" s="63" t="s">
        <v>27</v>
      </c>
      <c r="B5" s="64" t="s">
        <v>29</v>
      </c>
      <c r="C5" s="61" t="s">
        <v>28</v>
      </c>
    </row>
    <row r="6" spans="1:5" ht="46.5" customHeight="1" x14ac:dyDescent="0.25">
      <c r="A6" s="63" t="s">
        <v>35</v>
      </c>
      <c r="B6" s="64" t="s">
        <v>38</v>
      </c>
      <c r="C6" s="61" t="s">
        <v>36</v>
      </c>
    </row>
    <row r="7" spans="1:5" ht="60" x14ac:dyDescent="0.25">
      <c r="A7" s="64" t="s">
        <v>31</v>
      </c>
      <c r="B7" s="64" t="s">
        <v>32</v>
      </c>
      <c r="C7" s="61" t="s">
        <v>30</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20"/>
  <sheetViews>
    <sheetView showGridLines="0" zoomScale="64" zoomScaleNormal="64" zoomScaleSheetLayoutView="75" workbookViewId="0">
      <selection activeCell="G81" sqref="G81"/>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90" t="s">
        <v>46</v>
      </c>
      <c r="D2" s="90"/>
      <c r="E2" s="90"/>
      <c r="F2" s="91"/>
      <c r="G2" s="7"/>
      <c r="H2" s="7"/>
      <c r="I2" s="7"/>
      <c r="J2" s="7"/>
      <c r="K2" s="7"/>
      <c r="L2" s="7"/>
      <c r="M2" s="7"/>
      <c r="N2" s="7"/>
      <c r="O2" s="7"/>
      <c r="P2" s="7"/>
      <c r="Q2" s="7"/>
      <c r="R2" s="8" t="s">
        <v>0</v>
      </c>
      <c r="S2" s="2"/>
      <c r="T2" s="2"/>
      <c r="U2" s="2"/>
      <c r="V2" s="2"/>
      <c r="W2" s="2"/>
      <c r="X2" s="2"/>
    </row>
    <row r="3" spans="1:24" ht="19.5" customHeight="1" x14ac:dyDescent="0.25">
      <c r="A3" s="38" t="s">
        <v>18</v>
      </c>
      <c r="C3" s="42" t="s">
        <v>45</v>
      </c>
      <c r="D3" s="7"/>
      <c r="E3" s="7"/>
      <c r="F3" s="7"/>
      <c r="G3" s="7"/>
      <c r="H3" s="7"/>
      <c r="I3" s="7"/>
      <c r="J3" s="7"/>
      <c r="K3" s="7"/>
      <c r="L3" s="7"/>
      <c r="M3" s="7"/>
      <c r="N3" s="7"/>
      <c r="O3" s="7"/>
      <c r="P3" s="7"/>
      <c r="Q3" s="7"/>
      <c r="R3" s="7"/>
      <c r="S3" s="2"/>
      <c r="T3" s="2"/>
      <c r="U3" s="2"/>
      <c r="V3" s="2"/>
      <c r="W3" s="2"/>
      <c r="X3" s="2"/>
    </row>
    <row r="4" spans="1:24" ht="23.25" customHeight="1" x14ac:dyDescent="0.3">
      <c r="A4" s="87" t="s">
        <v>42</v>
      </c>
      <c r="B4" s="87"/>
      <c r="C4" s="87"/>
      <c r="D4" s="87"/>
      <c r="E4" s="87"/>
      <c r="F4" s="87"/>
      <c r="G4" s="87"/>
      <c r="H4" s="87"/>
      <c r="I4" s="87"/>
      <c r="J4" s="87"/>
      <c r="K4" s="87"/>
      <c r="L4" s="87"/>
      <c r="M4" s="87"/>
      <c r="N4" s="87"/>
      <c r="O4" s="87"/>
      <c r="P4" s="87"/>
      <c r="Q4" s="87"/>
      <c r="R4" s="87"/>
      <c r="S4" s="2"/>
      <c r="T4" s="2"/>
      <c r="U4" s="2"/>
      <c r="V4" s="2"/>
      <c r="W4" s="2"/>
      <c r="X4" s="2"/>
    </row>
    <row r="5" spans="1:24" ht="23.25" customHeight="1" x14ac:dyDescent="0.3">
      <c r="A5" s="87" t="s">
        <v>1</v>
      </c>
      <c r="B5" s="87"/>
      <c r="C5" s="87"/>
      <c r="D5" s="87"/>
      <c r="E5" s="87"/>
      <c r="F5" s="87"/>
      <c r="G5" s="87"/>
      <c r="H5" s="87"/>
      <c r="I5" s="87"/>
      <c r="J5" s="87"/>
      <c r="K5" s="87"/>
      <c r="L5" s="87"/>
      <c r="M5" s="87"/>
      <c r="N5" s="87"/>
      <c r="O5" s="87"/>
      <c r="P5" s="87"/>
      <c r="Q5" s="87"/>
      <c r="R5" s="87"/>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9" t="s">
        <v>24</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9"/>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9"/>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1.8</v>
      </c>
      <c r="B13" s="39">
        <v>1.4</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2.6</v>
      </c>
      <c r="B16" s="39">
        <v>1.8</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25</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3.4</v>
      </c>
      <c r="B19" s="39">
        <v>2.2000000000000002</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4.2</v>
      </c>
      <c r="B22" s="39">
        <v>2.4500000000000002</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4.91</v>
      </c>
      <c r="B25" s="39">
        <v>2.6</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5.52</v>
      </c>
      <c r="B29" s="39">
        <v>2.76</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26</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6.6</v>
      </c>
      <c r="B33" s="39">
        <v>3.8</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7.4</v>
      </c>
      <c r="B37" s="39">
        <v>4.2</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26</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8.1999999999999993</v>
      </c>
      <c r="B41" s="39">
        <v>4.5999999999999996</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40"/>
      <c r="B42" s="39"/>
      <c r="C42" s="58" t="s">
        <v>26</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9</v>
      </c>
      <c r="B45" s="39">
        <v>5</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9.8000000000000007</v>
      </c>
      <c r="B49" s="39">
        <v>5.4</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40"/>
      <c r="B50" s="39"/>
      <c r="C50" s="58" t="s">
        <v>26</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v>10.6</v>
      </c>
      <c r="B53" s="39">
        <v>5.8</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40"/>
      <c r="B54" s="39"/>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11.4</v>
      </c>
      <c r="B57" s="41">
        <v>6.2</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41"/>
      <c r="B58" s="41"/>
      <c r="C58" s="58" t="s">
        <v>26</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t="s">
        <v>7</v>
      </c>
      <c r="B60" s="31" t="s">
        <v>7</v>
      </c>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12.2</v>
      </c>
      <c r="B61" s="41">
        <v>6.6</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ROUND(2*D22,0)</f>
        <v>27180</v>
      </c>
      <c r="E63" s="48">
        <f t="shared" ref="E63:R63" si="25">ROUND(2*E22,0)</f>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t="s">
        <v>7</v>
      </c>
      <c r="B64" s="21" t="s">
        <v>7</v>
      </c>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13</v>
      </c>
      <c r="B65" s="41">
        <v>7</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26</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t="s">
        <v>7</v>
      </c>
      <c r="B68" s="21" t="s">
        <v>7</v>
      </c>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13.8</v>
      </c>
      <c r="B69" s="41">
        <v>7.4</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5" thickBot="1" x14ac:dyDescent="0.3">
      <c r="A70" s="41"/>
      <c r="B70" s="41"/>
      <c r="C70" s="58" t="s">
        <v>26</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25">
      <c r="A72" s="15" t="s">
        <v>7</v>
      </c>
      <c r="B72" s="21" t="s">
        <v>7</v>
      </c>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14.6</v>
      </c>
      <c r="B73" s="41">
        <v>7.8</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5" thickBot="1" x14ac:dyDescent="0.3">
      <c r="A74" s="15"/>
      <c r="B74" s="15"/>
      <c r="C74" s="58" t="s">
        <v>26</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25">
      <c r="A75" s="15" t="s">
        <v>7</v>
      </c>
      <c r="B75" s="21" t="s">
        <v>7</v>
      </c>
      <c r="D75" s="15" t="s">
        <v>7</v>
      </c>
      <c r="E75" s="15" t="s">
        <v>41</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82">
        <v>12.2</v>
      </c>
      <c r="B76" s="82">
        <v>6.6</v>
      </c>
      <c r="C76" s="83" t="s">
        <v>47</v>
      </c>
      <c r="D76" s="84">
        <f>ROUND(3*D22,0)</f>
        <v>40770</v>
      </c>
      <c r="E76" s="84">
        <f>ROUND(3*E22,0)</f>
        <v>54930</v>
      </c>
      <c r="F76" s="84">
        <f t="shared" ref="F76:K76" si="32">F22*3</f>
        <v>69090</v>
      </c>
      <c r="G76" s="84">
        <f t="shared" si="32"/>
        <v>83250</v>
      </c>
      <c r="H76" s="84">
        <f t="shared" si="32"/>
        <v>97410</v>
      </c>
      <c r="I76" s="84">
        <f t="shared" si="32"/>
        <v>111570</v>
      </c>
      <c r="J76" s="84">
        <f t="shared" si="32"/>
        <v>125730</v>
      </c>
      <c r="K76" s="84">
        <f t="shared" si="32"/>
        <v>139890</v>
      </c>
      <c r="L76" s="85">
        <f t="shared" ref="L76:R76" si="33">K76+4720</f>
        <v>144610</v>
      </c>
      <c r="M76" s="85">
        <f t="shared" si="33"/>
        <v>149330</v>
      </c>
      <c r="N76" s="85">
        <f t="shared" si="33"/>
        <v>154050</v>
      </c>
      <c r="O76" s="85">
        <f t="shared" si="33"/>
        <v>158770</v>
      </c>
      <c r="P76" s="85">
        <f t="shared" si="33"/>
        <v>163490</v>
      </c>
      <c r="Q76" s="85">
        <f t="shared" si="33"/>
        <v>168210</v>
      </c>
      <c r="R76" s="85">
        <f t="shared" si="33"/>
        <v>172930</v>
      </c>
    </row>
    <row r="77" spans="1:30" x14ac:dyDescent="0.25">
      <c r="A77" s="86" t="s">
        <v>7</v>
      </c>
      <c r="B77" s="86" t="s">
        <v>7</v>
      </c>
      <c r="C77" s="83"/>
      <c r="D77" s="86" t="s">
        <v>7</v>
      </c>
      <c r="E77" s="86" t="s">
        <v>7</v>
      </c>
      <c r="F77" s="86" t="s">
        <v>7</v>
      </c>
      <c r="G77" s="86" t="s">
        <v>7</v>
      </c>
      <c r="H77" s="86" t="s">
        <v>7</v>
      </c>
      <c r="I77" s="86" t="s">
        <v>7</v>
      </c>
      <c r="J77" s="86" t="s">
        <v>7</v>
      </c>
      <c r="K77" s="86" t="s">
        <v>7</v>
      </c>
      <c r="L77" s="86"/>
      <c r="M77" s="86" t="s">
        <v>7</v>
      </c>
      <c r="N77" s="86" t="s">
        <v>7</v>
      </c>
      <c r="O77" s="86" t="s">
        <v>7</v>
      </c>
      <c r="P77" s="86" t="s">
        <v>7</v>
      </c>
      <c r="Q77" s="86" t="s">
        <v>7</v>
      </c>
      <c r="R77" s="86" t="s">
        <v>7</v>
      </c>
    </row>
    <row r="78" spans="1:30" x14ac:dyDescent="0.25">
      <c r="A78" s="86"/>
      <c r="B78" s="86"/>
      <c r="C78" s="83"/>
      <c r="D78" s="86"/>
      <c r="E78" s="86"/>
      <c r="F78" s="86"/>
      <c r="G78" s="86"/>
      <c r="H78" s="86"/>
      <c r="I78" s="86"/>
      <c r="J78" s="86"/>
      <c r="K78" s="86"/>
      <c r="L78" s="86"/>
      <c r="M78" s="86"/>
      <c r="N78" s="86"/>
      <c r="O78" s="86"/>
      <c r="P78" s="86"/>
      <c r="Q78" s="86"/>
      <c r="R78" s="86"/>
    </row>
    <row r="79" spans="1:30" x14ac:dyDescent="0.25">
      <c r="A79" s="26" t="s">
        <v>16</v>
      </c>
      <c r="M79" s="72">
        <v>2022</v>
      </c>
      <c r="N79" s="65" t="s">
        <v>48</v>
      </c>
      <c r="O79" s="65"/>
      <c r="P79" s="65"/>
      <c r="Q79" s="65" t="s">
        <v>43</v>
      </c>
      <c r="R79" s="66"/>
    </row>
    <row r="80" spans="1:30" ht="16.5" customHeight="1" x14ac:dyDescent="0.45">
      <c r="A80" s="37" t="s">
        <v>17</v>
      </c>
      <c r="B80" s="37"/>
      <c r="C80" s="37"/>
      <c r="D80" s="37"/>
      <c r="E80" s="37"/>
      <c r="H80" s="35"/>
      <c r="M80" s="65" t="s">
        <v>39</v>
      </c>
      <c r="N80" s="65" t="s">
        <v>40</v>
      </c>
      <c r="O80" s="65"/>
      <c r="P80" s="65"/>
      <c r="Q80" s="65"/>
      <c r="R80" s="65"/>
    </row>
    <row r="81" spans="1:24" ht="16.5" thickBot="1" x14ac:dyDescent="0.3">
      <c r="A81" t="s">
        <v>20</v>
      </c>
      <c r="R81" s="36"/>
    </row>
    <row r="82" spans="1:24" ht="16.5" thickBot="1" x14ac:dyDescent="0.3">
      <c r="A82" s="50" t="s">
        <v>22</v>
      </c>
      <c r="B82" s="51" t="s">
        <v>23</v>
      </c>
      <c r="D82" s="3"/>
      <c r="E82" s="3"/>
      <c r="F82" s="3"/>
      <c r="G82" s="3"/>
      <c r="H82" s="3"/>
      <c r="I82" s="3"/>
      <c r="J82" s="3"/>
      <c r="K82" s="3"/>
      <c r="L82" s="3"/>
      <c r="M82" s="3"/>
      <c r="N82" s="3"/>
      <c r="O82" s="3"/>
      <c r="P82" s="3"/>
      <c r="Q82" s="3"/>
      <c r="R82" s="2"/>
      <c r="S82" s="2"/>
      <c r="T82" s="2"/>
      <c r="U82" s="2"/>
      <c r="V82" s="2"/>
      <c r="W82" s="2"/>
      <c r="X82" s="2"/>
    </row>
    <row r="83" spans="1:24" x14ac:dyDescent="0.25">
      <c r="A83" s="52"/>
      <c r="B83" s="51"/>
      <c r="D83" s="3"/>
      <c r="E83" s="53"/>
      <c r="F83" s="3"/>
      <c r="G83" s="3"/>
      <c r="H83" s="3"/>
      <c r="I83" s="3"/>
      <c r="J83" s="3"/>
      <c r="K83" s="3"/>
      <c r="L83" s="3"/>
      <c r="M83" s="3"/>
      <c r="N83" s="3"/>
      <c r="O83" s="3"/>
      <c r="P83" s="3"/>
      <c r="Q83" s="3"/>
      <c r="R83" s="2"/>
      <c r="S83" s="2"/>
      <c r="T83" s="2"/>
      <c r="U83" s="2"/>
      <c r="V83" s="2"/>
      <c r="W83" s="2"/>
      <c r="X83" s="2"/>
    </row>
    <row r="84" spans="1:24" ht="15.75" customHeight="1" x14ac:dyDescent="0.25">
      <c r="A84" s="88" t="s">
        <v>44</v>
      </c>
      <c r="B84" s="88"/>
      <c r="C84" s="88"/>
      <c r="D84" s="88"/>
      <c r="E84" s="88"/>
      <c r="F84" s="88"/>
      <c r="G84" s="88"/>
      <c r="H84" s="88"/>
      <c r="I84" s="88"/>
      <c r="J84" s="88"/>
      <c r="K84" s="88"/>
      <c r="L84" s="88"/>
      <c r="M84" s="88"/>
      <c r="N84" s="88"/>
      <c r="O84" s="88"/>
      <c r="P84" s="88"/>
      <c r="Q84" s="88"/>
      <c r="R84" s="88"/>
      <c r="S84" s="2"/>
      <c r="T84" s="2"/>
      <c r="U84" s="2"/>
      <c r="V84" s="2"/>
      <c r="W84" s="2"/>
      <c r="X84" s="2"/>
    </row>
    <row r="85" spans="1:24" x14ac:dyDescent="0.25">
      <c r="A85" s="88"/>
      <c r="B85" s="88"/>
      <c r="C85" s="88"/>
      <c r="D85" s="88"/>
      <c r="E85" s="88"/>
      <c r="F85" s="88"/>
      <c r="G85" s="88"/>
      <c r="H85" s="88"/>
      <c r="I85" s="88"/>
      <c r="J85" s="88"/>
      <c r="K85" s="88"/>
      <c r="L85" s="88"/>
      <c r="M85" s="88"/>
      <c r="N85" s="88"/>
      <c r="O85" s="88"/>
      <c r="P85" s="88"/>
      <c r="Q85" s="88"/>
      <c r="R85" s="88"/>
      <c r="S85" s="2"/>
      <c r="T85" s="2"/>
      <c r="U85" s="2"/>
      <c r="V85" s="2"/>
      <c r="W85" s="2"/>
      <c r="X85" s="2"/>
    </row>
    <row r="86" spans="1:24" ht="84" customHeight="1" x14ac:dyDescent="0.25">
      <c r="A86" s="88"/>
      <c r="B86" s="88"/>
      <c r="C86" s="88"/>
      <c r="D86" s="88"/>
      <c r="E86" s="88"/>
      <c r="F86" s="88"/>
      <c r="G86" s="88"/>
      <c r="H86" s="88"/>
      <c r="I86" s="88"/>
      <c r="J86" s="88"/>
      <c r="K86" s="88"/>
      <c r="L86" s="88"/>
      <c r="M86" s="88"/>
      <c r="N86" s="88"/>
      <c r="O86" s="88"/>
      <c r="P86" s="88"/>
      <c r="Q86" s="88"/>
      <c r="R86" s="88"/>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R98" s="2"/>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c r="S105" s="2"/>
      <c r="T105" s="2"/>
      <c r="U105" s="2"/>
      <c r="V105" s="2"/>
      <c r="W105" s="2"/>
      <c r="X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A172" s="1"/>
      <c r="D172" s="1"/>
      <c r="E172" s="1"/>
      <c r="F172" s="1"/>
      <c r="G172" s="1"/>
      <c r="H172" s="1"/>
      <c r="I172" s="1"/>
      <c r="J172" s="1"/>
      <c r="K172" s="1"/>
      <c r="L172" s="1"/>
      <c r="M172" s="1"/>
      <c r="N172" s="1"/>
      <c r="O172" s="1"/>
      <c r="P172" s="1"/>
      <c r="Q172" s="1"/>
      <c r="R172" s="2"/>
      <c r="S172" s="2"/>
      <c r="T172" s="2"/>
      <c r="U172" s="2"/>
      <c r="V172" s="2"/>
      <c r="W172" s="2"/>
      <c r="X172" s="2"/>
    </row>
    <row r="173" spans="1:24" x14ac:dyDescent="0.25">
      <c r="A173" s="1"/>
      <c r="D173" s="3"/>
      <c r="E173" s="3"/>
      <c r="F173" s="3"/>
      <c r="G173" s="3"/>
      <c r="H173" s="3"/>
      <c r="I173" s="3"/>
      <c r="J173" s="3"/>
      <c r="K173" s="3"/>
      <c r="L173" s="3"/>
      <c r="M173" s="3"/>
      <c r="N173" s="3"/>
      <c r="O173" s="3"/>
      <c r="P173" s="3"/>
      <c r="Q173" s="3"/>
      <c r="R173" s="2"/>
      <c r="S173" s="2"/>
      <c r="T173" s="2"/>
      <c r="U173" s="2"/>
      <c r="V173" s="2"/>
      <c r="W173" s="2"/>
      <c r="X173" s="2"/>
    </row>
    <row r="174" spans="1:24" x14ac:dyDescent="0.25">
      <c r="A174" s="2"/>
      <c r="D174" s="3"/>
      <c r="E174" s="3"/>
      <c r="F174" s="3"/>
      <c r="G174" s="3"/>
      <c r="H174" s="3"/>
      <c r="I174" s="3"/>
      <c r="J174" s="3"/>
      <c r="K174" s="3"/>
      <c r="L174" s="3"/>
      <c r="M174" s="3"/>
      <c r="N174" s="3"/>
      <c r="O174" s="3"/>
      <c r="P174" s="3"/>
      <c r="Q174" s="3"/>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R180" s="2"/>
      <c r="S180" s="2"/>
      <c r="T180" s="2"/>
      <c r="U180" s="2"/>
      <c r="V180" s="2"/>
      <c r="W180" s="2"/>
      <c r="X180" s="2"/>
    </row>
    <row r="181" spans="1:24" x14ac:dyDescent="0.25">
      <c r="R181" s="2"/>
      <c r="S181" s="2"/>
      <c r="T181" s="2"/>
      <c r="U181" s="2"/>
      <c r="V181" s="2"/>
      <c r="W181" s="2"/>
      <c r="X181" s="2"/>
    </row>
    <row r="182" spans="1:24" x14ac:dyDescent="0.25">
      <c r="R182" s="2"/>
      <c r="S182" s="2"/>
      <c r="T182" s="2"/>
      <c r="U182" s="2"/>
      <c r="V182" s="2"/>
      <c r="W182" s="2"/>
      <c r="X182" s="2"/>
    </row>
    <row r="183" spans="1:24" x14ac:dyDescent="0.25">
      <c r="D183" s="2"/>
      <c r="E183" s="2"/>
      <c r="F183" s="2"/>
      <c r="G183" s="2"/>
      <c r="H183" s="2"/>
      <c r="I183" s="2"/>
      <c r="J183" s="2"/>
      <c r="K183" s="2"/>
      <c r="L183" s="2"/>
      <c r="M183" s="2"/>
      <c r="N183" s="2"/>
      <c r="O183" s="2"/>
      <c r="P183" s="2"/>
      <c r="Q183" s="2"/>
      <c r="R183" s="2"/>
      <c r="S183" s="2"/>
      <c r="T183" s="2"/>
      <c r="U183" s="2"/>
      <c r="V183" s="2"/>
      <c r="W183" s="2"/>
      <c r="X183" s="2"/>
    </row>
    <row r="184" spans="1:24" x14ac:dyDescent="0.25">
      <c r="S184" s="2"/>
      <c r="T184" s="2"/>
      <c r="U184" s="2"/>
      <c r="V184" s="2"/>
      <c r="W184" s="2"/>
      <c r="X184" s="2"/>
    </row>
    <row r="185" spans="1:24" x14ac:dyDescent="0.25">
      <c r="S185" s="2"/>
      <c r="T185" s="2"/>
      <c r="U185" s="2"/>
      <c r="V185" s="2"/>
      <c r="W185" s="2"/>
      <c r="X185" s="2"/>
    </row>
    <row r="186" spans="1:24" x14ac:dyDescent="0.25">
      <c r="A186">
        <v>1</v>
      </c>
      <c r="S186" s="2"/>
      <c r="T186" s="2"/>
      <c r="U186" s="2"/>
      <c r="V186" s="2"/>
      <c r="W186" s="2"/>
      <c r="X186" s="2"/>
    </row>
    <row r="187" spans="1:24" x14ac:dyDescent="0.25">
      <c r="S187" s="2"/>
      <c r="T187" s="2"/>
      <c r="U187" s="2"/>
      <c r="V187" s="2"/>
      <c r="W187" s="2"/>
      <c r="X187" s="2"/>
    </row>
    <row r="188" spans="1:24" x14ac:dyDescent="0.25">
      <c r="A188" s="3">
        <v>2</v>
      </c>
      <c r="D188" s="2"/>
      <c r="E188" s="2"/>
      <c r="F188" s="2"/>
      <c r="G188" s="2"/>
      <c r="H188" s="2"/>
      <c r="I188" s="2"/>
      <c r="J188" s="2"/>
      <c r="K188" s="2"/>
      <c r="L188" s="2"/>
      <c r="M188" s="2"/>
      <c r="N188" s="2"/>
      <c r="O188" s="2"/>
      <c r="P188" s="2"/>
      <c r="Q188" s="2"/>
      <c r="R188" s="2"/>
      <c r="S188" s="2"/>
      <c r="T188" s="2"/>
      <c r="U188" s="2"/>
      <c r="V188" s="2"/>
      <c r="W188" s="2"/>
      <c r="X188" s="2"/>
    </row>
    <row r="189" spans="1:24" x14ac:dyDescent="0.25">
      <c r="A189" s="3" t="e">
        <f>(#REF!)</f>
        <v>#REF!</v>
      </c>
      <c r="D189" s="5" t="e">
        <f>IF($A$189=$D$192,D191+1,D190/#REF!)</f>
        <v>#REF!</v>
      </c>
      <c r="E189" s="5" t="e">
        <f>IF($A$189=$D$192,E191+1,E190/#REF!)</f>
        <v>#REF!</v>
      </c>
      <c r="F189" s="5" t="e">
        <f>IF($A$189=$D$192,F191+1,F190/#REF!)</f>
        <v>#REF!</v>
      </c>
      <c r="G189" s="5" t="e">
        <f>IF($A$189=$D$192,G191+1,G190/#REF!)</f>
        <v>#REF!</v>
      </c>
      <c r="H189" s="5" t="e">
        <f>IF($A$189=$D$192,H191+1,H190/#REF!)</f>
        <v>#REF!</v>
      </c>
      <c r="I189" s="5" t="e">
        <f>IF($A$189=$D$192,I191+1,I190/#REF!)</f>
        <v>#REF!</v>
      </c>
      <c r="J189" s="5" t="e">
        <f>IF($A$189=$D$192,J191+1,J190/#REF!)</f>
        <v>#REF!</v>
      </c>
      <c r="K189" s="5" t="e">
        <f>IF($A$189=$D$192,K191+1,K190/#REF!)</f>
        <v>#REF!</v>
      </c>
      <c r="L189" s="5"/>
      <c r="M189" s="5"/>
      <c r="N189" s="5"/>
      <c r="O189" s="5"/>
      <c r="P189" s="5"/>
      <c r="Q189" s="5"/>
      <c r="R189" s="2"/>
      <c r="S189" s="2"/>
      <c r="T189" s="2"/>
      <c r="U189" s="2"/>
      <c r="V189" s="2"/>
      <c r="W189" s="2"/>
      <c r="X189" s="2"/>
    </row>
    <row r="190" spans="1:24" x14ac:dyDescent="0.25">
      <c r="A190" s="1" t="e">
        <f>IF(A188=1,#REF!,#REF!)</f>
        <v>#REF!</v>
      </c>
      <c r="D190" s="3" t="e">
        <f>#REF!</f>
        <v>#REF!</v>
      </c>
      <c r="E190" s="3" t="e">
        <f>(D190+#REF!)</f>
        <v>#REF!</v>
      </c>
      <c r="F190" s="3" t="e">
        <f>(E190+#REF!)</f>
        <v>#REF!</v>
      </c>
      <c r="G190" s="3" t="e">
        <f>(F190+#REF!)</f>
        <v>#REF!</v>
      </c>
      <c r="H190" s="3" t="e">
        <f>(G190+#REF!)</f>
        <v>#REF!</v>
      </c>
      <c r="I190" s="3" t="e">
        <f>(H190+#REF!)</f>
        <v>#REF!</v>
      </c>
      <c r="J190" s="3" t="e">
        <f>(I190+#REF!)</f>
        <v>#REF!</v>
      </c>
      <c r="K190" s="3" t="e">
        <f>(J190+#REF!)</f>
        <v>#REF!</v>
      </c>
      <c r="L190" s="3"/>
      <c r="M190" s="3"/>
      <c r="N190" s="3"/>
      <c r="O190" s="3"/>
      <c r="P190" s="3"/>
      <c r="Q190" s="3"/>
      <c r="R190" s="2"/>
      <c r="S190" s="2"/>
      <c r="T190" s="2"/>
      <c r="U190" s="2"/>
      <c r="V190" s="2"/>
      <c r="W190" s="2"/>
      <c r="X190" s="2"/>
    </row>
    <row r="191" spans="1:24" x14ac:dyDescent="0.25">
      <c r="A191" s="6" t="s">
        <v>12</v>
      </c>
      <c r="D191" s="3">
        <v>86</v>
      </c>
      <c r="E191" s="3">
        <v>116</v>
      </c>
      <c r="F191" s="3">
        <v>147</v>
      </c>
      <c r="G191" s="3">
        <v>177</v>
      </c>
      <c r="H191" s="3">
        <v>207</v>
      </c>
      <c r="I191" s="3">
        <v>238</v>
      </c>
      <c r="J191" s="3">
        <v>268</v>
      </c>
      <c r="K191" s="3">
        <v>298</v>
      </c>
      <c r="L191" s="3"/>
      <c r="M191" s="3"/>
      <c r="N191" s="3"/>
      <c r="O191" s="3"/>
      <c r="P191" s="3"/>
      <c r="Q191" s="3"/>
      <c r="R191" s="2"/>
    </row>
    <row r="192" spans="1:24" x14ac:dyDescent="0.25">
      <c r="A192" s="6" t="s">
        <v>13</v>
      </c>
      <c r="D192" s="3">
        <v>3735</v>
      </c>
      <c r="E192" s="3">
        <v>5040</v>
      </c>
      <c r="F192" s="3">
        <v>6345</v>
      </c>
      <c r="G192" s="3">
        <v>7650</v>
      </c>
      <c r="H192" s="3">
        <v>8955</v>
      </c>
      <c r="I192" s="3">
        <v>10260</v>
      </c>
      <c r="J192" s="3">
        <v>11565</v>
      </c>
      <c r="K192" s="3">
        <v>12870</v>
      </c>
      <c r="L192" s="3"/>
      <c r="M192" s="3"/>
      <c r="N192" s="3"/>
      <c r="O192" s="3"/>
      <c r="P192" s="3"/>
      <c r="Q192" s="3"/>
      <c r="R192" s="2"/>
    </row>
    <row r="193" spans="1:24" x14ac:dyDescent="0.25">
      <c r="A193" s="6" t="s">
        <v>14</v>
      </c>
      <c r="D193" s="2"/>
      <c r="E193" s="2"/>
      <c r="F193" s="2"/>
      <c r="G193" s="2"/>
      <c r="H193" s="2"/>
      <c r="I193" s="2"/>
      <c r="J193" s="2"/>
      <c r="K193" s="2"/>
      <c r="L193" s="2"/>
      <c r="M193" s="2"/>
      <c r="N193" s="2"/>
      <c r="O193" s="2"/>
      <c r="P193" s="2"/>
      <c r="Q193" s="2"/>
      <c r="R193" s="2"/>
    </row>
    <row r="194" spans="1:24" x14ac:dyDescent="0.25">
      <c r="A194" s="1"/>
      <c r="D194" s="2"/>
      <c r="E194" s="2"/>
      <c r="F194" s="2"/>
      <c r="G194" s="2"/>
      <c r="H194" s="2"/>
      <c r="I194" s="2"/>
      <c r="J194" s="2"/>
      <c r="K194" s="2"/>
      <c r="L194" s="2"/>
      <c r="M194" s="2"/>
      <c r="N194" s="2"/>
      <c r="O194" s="2"/>
      <c r="P194" s="2"/>
      <c r="Q194" s="2"/>
      <c r="R194" s="2"/>
    </row>
    <row r="195" spans="1:24" x14ac:dyDescent="0.25">
      <c r="A195" s="2"/>
      <c r="D195" s="2"/>
      <c r="E195" s="2"/>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2"/>
      <c r="F196" s="2"/>
      <c r="G196" s="2"/>
      <c r="H196" s="2"/>
      <c r="I196" s="2"/>
      <c r="J196" s="2"/>
      <c r="K196" s="2"/>
      <c r="L196" s="2"/>
      <c r="M196" s="2"/>
      <c r="N196" s="2"/>
      <c r="O196" s="2"/>
      <c r="P196" s="2"/>
      <c r="Q196" s="2"/>
      <c r="R196" s="2"/>
      <c r="S196" s="2"/>
      <c r="T196" s="2"/>
      <c r="U196" s="2"/>
      <c r="V196" s="2"/>
      <c r="W196" s="2"/>
      <c r="X196" s="2"/>
    </row>
    <row r="197" spans="1:24" x14ac:dyDescent="0.25">
      <c r="A197" s="2"/>
      <c r="D197" s="2"/>
      <c r="E197" s="3"/>
      <c r="F197" s="2"/>
      <c r="G197" s="2"/>
      <c r="H197" s="2"/>
      <c r="I197" s="3"/>
      <c r="J197" s="2"/>
      <c r="K197" s="2"/>
      <c r="L197" s="2"/>
      <c r="M197" s="2"/>
      <c r="N197" s="2"/>
      <c r="O197" s="2"/>
      <c r="P197" s="2"/>
      <c r="Q197" s="2"/>
      <c r="R197" s="2"/>
      <c r="S197" s="2"/>
      <c r="T197" s="2"/>
      <c r="U197" s="2"/>
      <c r="V197" s="2"/>
      <c r="W197" s="2"/>
      <c r="X197" s="2"/>
    </row>
    <row r="198" spans="1:24" x14ac:dyDescent="0.25">
      <c r="A198" s="2"/>
      <c r="D198" s="2"/>
      <c r="E198" s="3"/>
      <c r="F198" s="2"/>
      <c r="G198" s="2"/>
      <c r="H198" s="2"/>
      <c r="I198" s="2"/>
      <c r="J198" s="2"/>
      <c r="K198" s="2"/>
      <c r="L198" s="2"/>
      <c r="M198" s="2"/>
      <c r="N198" s="2"/>
      <c r="O198" s="2"/>
      <c r="P198" s="2"/>
      <c r="Q198" s="2"/>
      <c r="R198" s="2"/>
      <c r="S198" s="2"/>
      <c r="T198" s="2"/>
      <c r="U198" s="2"/>
      <c r="V198" s="2"/>
      <c r="W198" s="2"/>
      <c r="X198" s="2"/>
    </row>
    <row r="199" spans="1:24" x14ac:dyDescent="0.25">
      <c r="A199" s="2"/>
      <c r="D199" s="2"/>
      <c r="E199" s="3"/>
      <c r="F199" s="2"/>
      <c r="G199" s="2"/>
      <c r="H199" s="2"/>
      <c r="I199" s="2"/>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2"/>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2"/>
      <c r="E203" s="2"/>
      <c r="F203" s="2"/>
      <c r="G203" s="2"/>
      <c r="H203" s="2"/>
      <c r="I203" s="3"/>
      <c r="J203" s="3"/>
      <c r="K203" s="3"/>
      <c r="L203" s="3"/>
      <c r="M203" s="3"/>
      <c r="N203" s="3"/>
      <c r="O203" s="3"/>
      <c r="P203" s="3"/>
      <c r="Q203" s="3"/>
      <c r="R203" s="2"/>
      <c r="S203" s="2"/>
      <c r="T203" s="2"/>
      <c r="U203" s="2"/>
      <c r="V203" s="2"/>
      <c r="W203" s="2"/>
      <c r="X203" s="2"/>
    </row>
    <row r="204" spans="1:24" x14ac:dyDescent="0.25">
      <c r="A204" s="2"/>
      <c r="D204" s="2"/>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1"/>
      <c r="E205" s="3"/>
      <c r="F205" s="2"/>
      <c r="G205" s="2"/>
      <c r="H205" s="2"/>
      <c r="I205" s="3"/>
      <c r="J205" s="3"/>
      <c r="K205" s="3"/>
      <c r="L205" s="3"/>
      <c r="M205" s="3"/>
      <c r="N205" s="3"/>
      <c r="O205" s="3"/>
      <c r="P205" s="3"/>
      <c r="Q205" s="3"/>
      <c r="R205" s="2"/>
      <c r="S205" s="2"/>
      <c r="T205" s="2"/>
      <c r="U205" s="2"/>
      <c r="V205" s="2"/>
      <c r="W205" s="2"/>
      <c r="X205" s="2"/>
    </row>
    <row r="206" spans="1:24" x14ac:dyDescent="0.25">
      <c r="A206" s="2"/>
      <c r="D206" s="1"/>
      <c r="E206" s="3"/>
      <c r="H206" s="2"/>
      <c r="I206" s="3"/>
      <c r="J206" s="3"/>
      <c r="K206" s="3"/>
      <c r="L206" s="3"/>
      <c r="M206" s="3"/>
      <c r="N206" s="3"/>
      <c r="O206" s="3"/>
      <c r="P206" s="3"/>
      <c r="Q206" s="3"/>
      <c r="R206" s="2"/>
      <c r="S206" s="2"/>
      <c r="T206" s="2"/>
      <c r="U206" s="2"/>
      <c r="V206" s="2"/>
      <c r="W206" s="2"/>
      <c r="X206" s="2"/>
    </row>
    <row r="207" spans="1:24" x14ac:dyDescent="0.25">
      <c r="A207" s="2"/>
      <c r="D207" s="4"/>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2"/>
      <c r="E208" s="2"/>
      <c r="F208" s="2"/>
      <c r="G208" s="2"/>
      <c r="H208" s="2"/>
      <c r="I208" s="3"/>
      <c r="J208" s="3"/>
      <c r="K208" s="3"/>
      <c r="L208" s="3"/>
      <c r="M208" s="3"/>
      <c r="N208" s="3"/>
      <c r="O208" s="3"/>
      <c r="P208" s="3"/>
      <c r="Q208" s="3"/>
      <c r="R208" s="2"/>
      <c r="S208" s="2"/>
      <c r="T208" s="2"/>
      <c r="U208" s="2"/>
      <c r="V208" s="2"/>
      <c r="W208" s="2"/>
      <c r="X208" s="2"/>
    </row>
    <row r="209" spans="1:24" x14ac:dyDescent="0.25">
      <c r="A209" s="2"/>
      <c r="D209" s="2"/>
      <c r="E209" s="3"/>
      <c r="F209" s="2"/>
      <c r="G209" s="2"/>
      <c r="H209" s="2"/>
      <c r="I209" s="3"/>
      <c r="J209" s="3"/>
      <c r="K209" s="3"/>
      <c r="L209" s="3"/>
      <c r="M209" s="3"/>
      <c r="N209" s="3"/>
      <c r="O209" s="3"/>
      <c r="P209" s="3"/>
      <c r="Q209" s="3"/>
      <c r="R209" s="2"/>
      <c r="S209" s="2"/>
      <c r="T209" s="2"/>
      <c r="U209" s="2"/>
      <c r="V209" s="2"/>
      <c r="W209" s="2"/>
      <c r="X209" s="2"/>
    </row>
    <row r="210" spans="1:24" x14ac:dyDescent="0.25">
      <c r="A210" s="2"/>
      <c r="D210" s="1"/>
      <c r="E210" s="3"/>
      <c r="F210" s="2"/>
      <c r="G210" s="2"/>
      <c r="H210" s="2"/>
      <c r="I210" s="3"/>
      <c r="J210" s="3"/>
      <c r="K210" s="3"/>
      <c r="L210" s="3"/>
      <c r="M210" s="3"/>
      <c r="N210" s="3"/>
      <c r="O210" s="3"/>
      <c r="P210" s="3"/>
      <c r="Q210" s="3"/>
      <c r="R210" s="2"/>
      <c r="S210" s="2"/>
      <c r="T210" s="2"/>
      <c r="U210" s="2"/>
      <c r="V210" s="2"/>
      <c r="W210" s="2"/>
      <c r="X210" s="2"/>
    </row>
    <row r="211" spans="1:24" x14ac:dyDescent="0.25">
      <c r="A211" s="2"/>
      <c r="D211" s="1"/>
      <c r="E211" s="3"/>
      <c r="F211" s="2"/>
      <c r="G211" s="2"/>
      <c r="H211" s="2"/>
      <c r="I211" s="3"/>
      <c r="J211" s="3"/>
      <c r="K211" s="3"/>
      <c r="L211" s="3"/>
      <c r="M211" s="3"/>
      <c r="N211" s="3"/>
      <c r="O211" s="3"/>
      <c r="P211" s="3"/>
      <c r="Q211" s="3"/>
      <c r="R211" s="2"/>
      <c r="S211" s="2"/>
      <c r="T211" s="2"/>
      <c r="U211" s="2"/>
      <c r="V211" s="2"/>
      <c r="W211" s="2"/>
      <c r="X211" s="2"/>
    </row>
    <row r="212" spans="1:24" x14ac:dyDescent="0.25">
      <c r="A212" s="2"/>
      <c r="D212" s="4"/>
      <c r="E212" s="3"/>
      <c r="F212" s="2"/>
      <c r="G212" s="2"/>
      <c r="H212" s="2"/>
      <c r="I212" s="2"/>
      <c r="J212" s="2"/>
      <c r="K212" s="2"/>
      <c r="L212" s="2"/>
      <c r="M212" s="2"/>
      <c r="N212" s="2"/>
      <c r="O212" s="2"/>
      <c r="P212" s="2"/>
      <c r="Q212" s="2"/>
      <c r="R212" s="2"/>
      <c r="S212" s="2"/>
      <c r="T212" s="2"/>
      <c r="U212" s="2"/>
      <c r="V212" s="2"/>
      <c r="W212" s="2"/>
      <c r="X212" s="2"/>
    </row>
    <row r="213" spans="1:24" x14ac:dyDescent="0.25">
      <c r="A213" s="2"/>
      <c r="D213" s="2"/>
      <c r="E213" s="2"/>
      <c r="F213" s="2"/>
      <c r="G213" s="2"/>
      <c r="H213" s="2"/>
      <c r="I213" s="2"/>
      <c r="J213" s="2"/>
      <c r="K213" s="2"/>
      <c r="L213" s="2"/>
      <c r="M213" s="2"/>
      <c r="N213" s="2"/>
      <c r="O213" s="2"/>
      <c r="P213" s="2"/>
      <c r="Q213" s="2"/>
      <c r="R213" s="2"/>
      <c r="S213" s="2"/>
      <c r="T213" s="2"/>
      <c r="U213" s="2"/>
      <c r="V213" s="2"/>
      <c r="W213" s="2"/>
      <c r="X213" s="2"/>
    </row>
    <row r="214" spans="1:24" x14ac:dyDescent="0.25">
      <c r="D214" s="4"/>
      <c r="E214" s="3"/>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row r="218" spans="1:24" x14ac:dyDescent="0.25">
      <c r="S218" s="2"/>
      <c r="T218" s="2"/>
      <c r="U218" s="2"/>
      <c r="V218" s="2"/>
      <c r="W218" s="2"/>
      <c r="X218" s="2"/>
    </row>
    <row r="219" spans="1:24" x14ac:dyDescent="0.25">
      <c r="S219" s="2"/>
      <c r="T219" s="2"/>
      <c r="U219" s="2"/>
      <c r="V219" s="2"/>
      <c r="W219" s="2"/>
      <c r="X219" s="2"/>
    </row>
    <row r="220" spans="1:24" x14ac:dyDescent="0.25">
      <c r="S220" s="2"/>
      <c r="T220" s="2"/>
      <c r="U220" s="2"/>
      <c r="V220" s="2"/>
      <c r="W220" s="2"/>
      <c r="X220" s="2"/>
    </row>
  </sheetData>
  <mergeCells count="5">
    <mergeCell ref="A84:R86"/>
    <mergeCell ref="C10:C12"/>
    <mergeCell ref="A4:R4"/>
    <mergeCell ref="A5:R5"/>
    <mergeCell ref="C2:F2"/>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EB8F-437D-4687-9924-4EF870193699}">
  <dimension ref="A1:B18"/>
  <sheetViews>
    <sheetView tabSelected="1" workbookViewId="0">
      <selection activeCell="A2" sqref="A2:B18"/>
    </sheetView>
  </sheetViews>
  <sheetFormatPr defaultRowHeight="15.75" x14ac:dyDescent="0.25"/>
  <sheetData>
    <row r="1" spans="1:2" ht="26.25" x14ac:dyDescent="0.25">
      <c r="A1" s="92" t="s">
        <v>49</v>
      </c>
      <c r="B1" s="92" t="s">
        <v>50</v>
      </c>
    </row>
    <row r="2" spans="1:2" x14ac:dyDescent="0.25">
      <c r="A2">
        <f>'2-17-22'!A13*5</f>
        <v>9</v>
      </c>
      <c r="B2">
        <f>'2-17-22'!B13*5</f>
        <v>7</v>
      </c>
    </row>
    <row r="3" spans="1:2" x14ac:dyDescent="0.25">
      <c r="A3">
        <f>'2-17-22'!A16*5</f>
        <v>13</v>
      </c>
      <c r="B3">
        <f>'2-17-22'!B16*5</f>
        <v>9</v>
      </c>
    </row>
    <row r="4" spans="1:2" x14ac:dyDescent="0.25">
      <c r="A4">
        <f>'2-17-22'!A19*5</f>
        <v>17</v>
      </c>
      <c r="B4">
        <f>'2-17-22'!B19*5</f>
        <v>11</v>
      </c>
    </row>
    <row r="5" spans="1:2" x14ac:dyDescent="0.25">
      <c r="A5">
        <f>'2-17-22'!A22*5</f>
        <v>21</v>
      </c>
      <c r="B5">
        <f>'2-17-22'!B22*5</f>
        <v>12.25</v>
      </c>
    </row>
    <row r="6" spans="1:2" x14ac:dyDescent="0.25">
      <c r="A6">
        <f>'2-17-22'!A25*5</f>
        <v>24.55</v>
      </c>
      <c r="B6">
        <f>'2-17-22'!B25*5</f>
        <v>13</v>
      </c>
    </row>
    <row r="7" spans="1:2" x14ac:dyDescent="0.25">
      <c r="A7">
        <f>'2-17-22'!A29*5</f>
        <v>27.599999999999998</v>
      </c>
      <c r="B7">
        <f>'2-17-22'!B29*5</f>
        <v>13.799999999999999</v>
      </c>
    </row>
    <row r="8" spans="1:2" x14ac:dyDescent="0.25">
      <c r="A8">
        <f>'2-17-22'!A33*5</f>
        <v>33</v>
      </c>
      <c r="B8">
        <f>'2-17-22'!B33*5</f>
        <v>19</v>
      </c>
    </row>
    <row r="9" spans="1:2" x14ac:dyDescent="0.25">
      <c r="A9">
        <f>'2-17-22'!A37*5</f>
        <v>37</v>
      </c>
      <c r="B9">
        <f>'2-17-22'!B37*5</f>
        <v>21</v>
      </c>
    </row>
    <row r="10" spans="1:2" x14ac:dyDescent="0.25">
      <c r="A10">
        <f>'2-17-22'!A41*5</f>
        <v>41</v>
      </c>
      <c r="B10">
        <f>'2-17-22'!B41*5</f>
        <v>23</v>
      </c>
    </row>
    <row r="11" spans="1:2" x14ac:dyDescent="0.25">
      <c r="A11">
        <f>'2-17-22'!A45*5</f>
        <v>45</v>
      </c>
      <c r="B11">
        <f>'2-17-22'!B45*5</f>
        <v>25</v>
      </c>
    </row>
    <row r="12" spans="1:2" x14ac:dyDescent="0.25">
      <c r="A12">
        <f>'2-17-22'!A49*5</f>
        <v>49</v>
      </c>
      <c r="B12">
        <f>'2-17-22'!B49*5</f>
        <v>27</v>
      </c>
    </row>
    <row r="13" spans="1:2" x14ac:dyDescent="0.25">
      <c r="A13">
        <f>'2-17-22'!A53*5</f>
        <v>53</v>
      </c>
      <c r="B13">
        <f>'2-17-22'!B53*5</f>
        <v>29</v>
      </c>
    </row>
    <row r="14" spans="1:2" x14ac:dyDescent="0.25">
      <c r="A14">
        <f>'2-17-22'!A57*5</f>
        <v>57</v>
      </c>
      <c r="B14">
        <f>'2-17-22'!B57*5</f>
        <v>31</v>
      </c>
    </row>
    <row r="15" spans="1:2" x14ac:dyDescent="0.25">
      <c r="A15">
        <f>'2-17-22'!A61*5</f>
        <v>61</v>
      </c>
      <c r="B15">
        <f>'2-17-22'!B61*5</f>
        <v>33</v>
      </c>
    </row>
    <row r="16" spans="1:2" x14ac:dyDescent="0.25">
      <c r="A16">
        <f>'2-17-22'!A65*5</f>
        <v>65</v>
      </c>
      <c r="B16">
        <f>'2-17-22'!B65*5</f>
        <v>35</v>
      </c>
    </row>
    <row r="17" spans="1:2" x14ac:dyDescent="0.25">
      <c r="A17">
        <f>'2-17-22'!A69*5</f>
        <v>69</v>
      </c>
      <c r="B17">
        <f>'2-17-22'!B69*5</f>
        <v>37</v>
      </c>
    </row>
    <row r="18" spans="1:2" x14ac:dyDescent="0.25">
      <c r="A18">
        <f>'2-17-22'!A73*5</f>
        <v>73</v>
      </c>
      <c r="B18">
        <f>'2-17-22'!B73*5</f>
        <v>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0A6DAE9A1D0642AC8A41B3FCB603C5" ma:contentTypeVersion="0" ma:contentTypeDescription="Create a new document." ma:contentTypeScope="" ma:versionID="6dc45b76f4f3aa840548a4dd439868c0">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A6B39A-CFC2-47AA-B2EA-D8963DFAB3D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70FC760-48D5-4F1E-B76B-369CD2AFE2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7C336A5-A8BE-45C9-A869-3A1A71C398D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2023-06-02T19:40:19Z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0x0101002A0A6DAE9A1D0642AC8A41B3FCB603C5</vt:lpwstr>
  </property>
</Properties>
</file>