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Florida\2023\"/>
    </mc:Choice>
  </mc:AlternateContent>
  <xr:revisionPtr revIDLastSave="0" documentId="13_ncr:1_{178888FC-EF1F-42A9-B27D-753F4BF869DE}" xr6:coauthVersionLast="47" xr6:coauthVersionMax="47" xr10:uidLastSave="{00000000-0000-0000-0000-000000000000}"/>
  <bookViews>
    <workbookView xWindow="720" yWindow="720" windowWidth="18420" windowHeight="9290" activeTab="1" xr2:uid="{334E4D9B-C573-40F3-B884-7A0D5866003E}"/>
  </bookViews>
  <sheets>
    <sheet name="Sarasota" sheetId="1" r:id="rId1"/>
    <sheet name="Sheet1" sheetId="2" r:id="rId2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3" i="2" l="1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</calcChain>
</file>

<file path=xl/sharedStrings.xml><?xml version="1.0" encoding="utf-8"?>
<sst xmlns="http://schemas.openxmlformats.org/spreadsheetml/2006/main" count="740" uniqueCount="64">
  <si>
    <t>Step 3: Complete the payment rate template using the proposed provider payment rates.</t>
  </si>
  <si>
    <t>EARLY LEARNING COALITION OF SARASOTA</t>
  </si>
  <si>
    <r>
      <t xml:space="preserve">DAILY PAYMENT-RATE SCHEDULE </t>
    </r>
    <r>
      <rPr>
        <b/>
        <sz val="9"/>
        <color theme="1"/>
        <rFont val="Arial"/>
        <family val="2"/>
      </rPr>
      <t>(Effective 3/1/22)</t>
    </r>
  </si>
  <si>
    <r>
      <t xml:space="preserve">Full-Time Daily Rates </t>
    </r>
    <r>
      <rPr>
        <b/>
        <i/>
        <sz val="10"/>
        <color rgb="FFFFFFFF"/>
        <rFont val="Arial"/>
        <family val="2"/>
      </rPr>
      <t>(Completed by COALITION)</t>
    </r>
  </si>
  <si>
    <t>CARE CODE</t>
  </si>
  <si>
    <t>Description</t>
  </si>
  <si>
    <t>Licensed or Exempt Centers and Public/Non-Public Schools</t>
  </si>
  <si>
    <t>Gold Seal Differential</t>
  </si>
  <si>
    <t>Licensed Family Child Care Homes</t>
  </si>
  <si>
    <t>Gold Seal</t>
  </si>
  <si>
    <t>Registered</t>
  </si>
  <si>
    <t xml:space="preserve">Gold Seal Differential </t>
  </si>
  <si>
    <t xml:space="preserve">Informal </t>
  </si>
  <si>
    <t>Differential</t>
  </si>
  <si>
    <t xml:space="preserve">Family Child Care Homes         </t>
  </si>
  <si>
    <t xml:space="preserve">Providers </t>
  </si>
  <si>
    <t>(INF)</t>
  </si>
  <si>
    <t>&lt;12 MTH</t>
  </si>
  <si>
    <t>(TOD)</t>
  </si>
  <si>
    <t>12&lt;24 MTH</t>
  </si>
  <si>
    <t>(2YR)</t>
  </si>
  <si>
    <t>24 &lt;36 MTH</t>
  </si>
  <si>
    <t>(PR3)</t>
  </si>
  <si>
    <t>36 &lt;48 MTH</t>
  </si>
  <si>
    <t>(PR4)</t>
  </si>
  <si>
    <t>48 &lt;60 MTH</t>
  </si>
  <si>
    <t>(PR5)</t>
  </si>
  <si>
    <t>60 &lt;72 MTH</t>
  </si>
  <si>
    <t>(SCH)</t>
  </si>
  <si>
    <t>In School</t>
  </si>
  <si>
    <t>(SPCR)</t>
  </si>
  <si>
    <t>Special Needs</t>
  </si>
  <si>
    <r>
      <t xml:space="preserve">Part-Time Daily Rates </t>
    </r>
    <r>
      <rPr>
        <b/>
        <i/>
        <sz val="10"/>
        <color rgb="FFFFFFFF"/>
        <rFont val="Arial"/>
        <family val="2"/>
      </rPr>
      <t>(Completed by COALITION)</t>
    </r>
  </si>
  <si>
    <t xml:space="preserve">Licensed or Exempt Centers and Public/Non-Public Schools </t>
  </si>
  <si>
    <t>Licensed Family Child Care</t>
  </si>
  <si>
    <t>Gold</t>
  </si>
  <si>
    <t xml:space="preserve">Informal Providers </t>
  </si>
  <si>
    <t xml:space="preserve"> Homes</t>
  </si>
  <si>
    <t>Seal Differential</t>
  </si>
  <si>
    <t>Family Child Care Homes</t>
  </si>
  <si>
    <t>Zone Name</t>
  </si>
  <si>
    <t>Setting</t>
  </si>
  <si>
    <t>Age Group</t>
  </si>
  <si>
    <t>Rate Category</t>
  </si>
  <si>
    <t>Duration</t>
  </si>
  <si>
    <t>Special Needs Rate</t>
  </si>
  <si>
    <t>Rate</t>
  </si>
  <si>
    <t>Licensed or Exempt Center</t>
  </si>
  <si>
    <t>INF</t>
  </si>
  <si>
    <t>Regular</t>
  </si>
  <si>
    <t>Full Rate</t>
  </si>
  <si>
    <t>NA</t>
  </si>
  <si>
    <t>Licensed Family Homes</t>
  </si>
  <si>
    <t>Registered Family Homes</t>
  </si>
  <si>
    <t>Informal</t>
  </si>
  <si>
    <t>TOD</t>
  </si>
  <si>
    <t>2YR</t>
  </si>
  <si>
    <t>PR3</t>
  </si>
  <si>
    <t>PR4</t>
  </si>
  <si>
    <t>PR5</t>
  </si>
  <si>
    <t>SCH</t>
  </si>
  <si>
    <t>SPCR</t>
  </si>
  <si>
    <t>PT Rate</t>
  </si>
  <si>
    <t>Early Learning Coalition 27: Sarasota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</si>
</sst>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Times New Roman"/>
      <family val="1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10" fillId="4" borderId="8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43" fontId="12" fillId="0" borderId="10" xfId="1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3" fillId="5" borderId="10" xfId="0" applyFont="1" applyFill="1" applyBorder="1" applyAlignment="1">
      <alignment vertical="center"/>
    </xf>
    <xf numFmtId="0" fontId="12" fillId="5" borderId="10" xfId="0" applyFont="1" applyFill="1" applyBorder="1" applyAlignment="1">
      <alignment vertical="center"/>
    </xf>
    <xf numFmtId="43" fontId="14" fillId="0" borderId="10" xfId="1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5" borderId="10" xfId="0" applyFont="1" applyFill="1" applyBorder="1" applyAlignment="1">
      <alignment vertical="center"/>
    </xf>
    <xf numFmtId="0" fontId="6" fillId="5" borderId="0" xfId="0" applyFont="1" applyFill="1"/>
    <xf numFmtId="0" fontId="12" fillId="5" borderId="4" xfId="0" applyFont="1" applyFill="1" applyBorder="1" applyAlignme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vertical="center"/>
    </xf>
    <xf numFmtId="0" fontId="11" fillId="5" borderId="10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6" fillId="0" borderId="4" xfId="0" applyFont="1" applyBorder="1"/>
    <xf numFmtId="0" fontId="6" fillId="0" borderId="10" xfId="0" applyFont="1" applyBorder="1"/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6" fillId="5" borderId="6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43" fontId="0" fillId="0" borderId="0" xfId="0" applyNumberFormat="1"/>
    <xf numFmtId="0" fontId="15" fillId="0" borderId="1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C02D-1816-4451-A4A6-79EFE56750CB}">
  <dimension ref="A1:N28"/>
  <sheetViews>
    <sheetView workbookViewId="0">
      <selection activeCell="P5" sqref="P5"/>
    </sheetView>
  </sheetViews>
  <sheetFormatPr defaultRowHeight="14.5" x14ac:dyDescent="0.35"/>
  <sheetData>
    <row r="1" spans="1:14" ht="15" thickBot="1" x14ac:dyDescent="0.4"/>
    <row r="2" spans="1:14" ht="15" thickBot="1" x14ac:dyDescent="0.4">
      <c r="A2" s="46" t="s">
        <v>0</v>
      </c>
      <c r="B2" s="47"/>
      <c r="C2" s="47"/>
      <c r="D2" s="47"/>
      <c r="E2" s="47"/>
      <c r="F2" s="47"/>
      <c r="G2" s="47"/>
      <c r="H2" s="47"/>
      <c r="I2" s="48"/>
      <c r="J2" s="1"/>
    </row>
    <row r="4" spans="1:14" ht="15.5" x14ac:dyDescent="0.35">
      <c r="A4" s="2"/>
      <c r="B4" s="49" t="s">
        <v>1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2"/>
    </row>
    <row r="5" spans="1:14" ht="16" thickBot="1" x14ac:dyDescent="0.4">
      <c r="B5" s="49" t="s">
        <v>2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</row>
    <row r="6" spans="1:14" ht="15" thickBot="1" x14ac:dyDescent="0.4">
      <c r="B6" s="26"/>
      <c r="C6" s="26"/>
      <c r="D6" s="26"/>
      <c r="E6" s="26"/>
      <c r="F6" s="3"/>
      <c r="G6" s="28" t="s">
        <v>3</v>
      </c>
      <c r="H6" s="29"/>
      <c r="I6" s="29"/>
      <c r="J6" s="29"/>
      <c r="K6" s="29"/>
      <c r="L6" s="29"/>
      <c r="M6" s="30"/>
    </row>
    <row r="7" spans="1:14" ht="26" x14ac:dyDescent="0.35">
      <c r="B7" s="31" t="s">
        <v>4</v>
      </c>
      <c r="C7" s="32"/>
      <c r="D7" s="33"/>
      <c r="E7" s="37" t="s">
        <v>5</v>
      </c>
      <c r="F7" s="38"/>
      <c r="G7" s="41" t="s">
        <v>6</v>
      </c>
      <c r="H7" s="43" t="s">
        <v>7</v>
      </c>
      <c r="I7" s="41" t="s">
        <v>8</v>
      </c>
      <c r="J7" s="5" t="s">
        <v>9</v>
      </c>
      <c r="K7" s="5" t="s">
        <v>10</v>
      </c>
      <c r="L7" s="43" t="s">
        <v>11</v>
      </c>
      <c r="M7" s="4" t="s">
        <v>12</v>
      </c>
    </row>
    <row r="8" spans="1:14" ht="52.5" thickBot="1" x14ac:dyDescent="0.4">
      <c r="B8" s="34"/>
      <c r="C8" s="35"/>
      <c r="D8" s="36"/>
      <c r="E8" s="39"/>
      <c r="F8" s="40"/>
      <c r="G8" s="42"/>
      <c r="H8" s="44"/>
      <c r="I8" s="42"/>
      <c r="J8" s="7" t="s">
        <v>13</v>
      </c>
      <c r="K8" s="7" t="s">
        <v>14</v>
      </c>
      <c r="L8" s="44"/>
      <c r="M8" s="6" t="s">
        <v>15</v>
      </c>
    </row>
    <row r="9" spans="1:14" ht="15" thickBot="1" x14ac:dyDescent="0.4">
      <c r="B9" s="21" t="s">
        <v>16</v>
      </c>
      <c r="C9" s="22"/>
      <c r="D9" s="23"/>
      <c r="E9" s="24" t="s">
        <v>17</v>
      </c>
      <c r="F9" s="25"/>
      <c r="G9" s="8">
        <v>50</v>
      </c>
      <c r="H9" s="8">
        <f>G9*0.2</f>
        <v>10</v>
      </c>
      <c r="I9" s="8">
        <v>42</v>
      </c>
      <c r="J9" s="8">
        <f>I9*0.2</f>
        <v>8.4</v>
      </c>
      <c r="K9" s="9"/>
      <c r="L9" s="9"/>
      <c r="M9" s="10"/>
    </row>
    <row r="10" spans="1:14" ht="15" thickBot="1" x14ac:dyDescent="0.4">
      <c r="B10" s="21" t="s">
        <v>18</v>
      </c>
      <c r="C10" s="22"/>
      <c r="D10" s="23"/>
      <c r="E10" s="24" t="s">
        <v>19</v>
      </c>
      <c r="F10" s="25"/>
      <c r="G10" s="8">
        <v>43</v>
      </c>
      <c r="H10" s="8">
        <f t="shared" ref="H10:H16" si="0">G10*0.2</f>
        <v>8.6</v>
      </c>
      <c r="I10" s="8">
        <v>35</v>
      </c>
      <c r="J10" s="8">
        <f t="shared" ref="J10:J16" si="1">I10*0.2</f>
        <v>7</v>
      </c>
      <c r="K10" s="9"/>
      <c r="L10" s="9"/>
      <c r="M10" s="10"/>
    </row>
    <row r="11" spans="1:14" ht="15" thickBot="1" x14ac:dyDescent="0.4">
      <c r="B11" s="21" t="s">
        <v>20</v>
      </c>
      <c r="C11" s="22"/>
      <c r="D11" s="23"/>
      <c r="E11" s="24" t="s">
        <v>21</v>
      </c>
      <c r="F11" s="25"/>
      <c r="G11" s="8">
        <v>40</v>
      </c>
      <c r="H11" s="8">
        <f t="shared" si="0"/>
        <v>8</v>
      </c>
      <c r="I11" s="8">
        <v>35</v>
      </c>
      <c r="J11" s="8">
        <f t="shared" si="1"/>
        <v>7</v>
      </c>
      <c r="K11" s="9"/>
      <c r="L11" s="9"/>
      <c r="M11" s="10"/>
    </row>
    <row r="12" spans="1:14" ht="15" thickBot="1" x14ac:dyDescent="0.4">
      <c r="B12" s="21" t="s">
        <v>22</v>
      </c>
      <c r="C12" s="22"/>
      <c r="D12" s="23"/>
      <c r="E12" s="24" t="s">
        <v>23</v>
      </c>
      <c r="F12" s="25"/>
      <c r="G12" s="8">
        <v>37</v>
      </c>
      <c r="H12" s="8">
        <f t="shared" si="0"/>
        <v>7.4</v>
      </c>
      <c r="I12" s="8">
        <v>34</v>
      </c>
      <c r="J12" s="8">
        <f t="shared" si="1"/>
        <v>6.8000000000000007</v>
      </c>
      <c r="K12" s="9"/>
      <c r="L12" s="9"/>
      <c r="M12" s="10"/>
    </row>
    <row r="13" spans="1:14" ht="15" thickBot="1" x14ac:dyDescent="0.4">
      <c r="B13" s="21" t="s">
        <v>24</v>
      </c>
      <c r="C13" s="22"/>
      <c r="D13" s="23"/>
      <c r="E13" s="24" t="s">
        <v>25</v>
      </c>
      <c r="F13" s="25"/>
      <c r="G13" s="8">
        <v>32</v>
      </c>
      <c r="H13" s="8">
        <f t="shared" si="0"/>
        <v>6.4</v>
      </c>
      <c r="I13" s="8">
        <v>29</v>
      </c>
      <c r="J13" s="8">
        <f t="shared" si="1"/>
        <v>5.8000000000000007</v>
      </c>
      <c r="K13" s="9"/>
      <c r="L13" s="9"/>
      <c r="M13" s="10"/>
    </row>
    <row r="14" spans="1:14" ht="15" thickBot="1" x14ac:dyDescent="0.4">
      <c r="B14" s="21" t="s">
        <v>26</v>
      </c>
      <c r="C14" s="22"/>
      <c r="D14" s="23"/>
      <c r="E14" s="24" t="s">
        <v>27</v>
      </c>
      <c r="F14" s="25"/>
      <c r="G14" s="8">
        <v>25.5</v>
      </c>
      <c r="H14" s="8">
        <f t="shared" si="0"/>
        <v>5.1000000000000005</v>
      </c>
      <c r="I14" s="8">
        <v>25.5</v>
      </c>
      <c r="J14" s="8">
        <f t="shared" si="1"/>
        <v>5.1000000000000005</v>
      </c>
      <c r="K14" s="9"/>
      <c r="L14" s="9"/>
      <c r="M14" s="10"/>
    </row>
    <row r="15" spans="1:14" ht="15" thickBot="1" x14ac:dyDescent="0.4">
      <c r="B15" s="21" t="s">
        <v>28</v>
      </c>
      <c r="C15" s="22"/>
      <c r="D15" s="23"/>
      <c r="E15" s="24" t="s">
        <v>29</v>
      </c>
      <c r="F15" s="25"/>
      <c r="G15" s="8">
        <v>17</v>
      </c>
      <c r="H15" s="8">
        <f t="shared" si="0"/>
        <v>3.4000000000000004</v>
      </c>
      <c r="I15" s="8">
        <v>17</v>
      </c>
      <c r="J15" s="8">
        <f t="shared" si="1"/>
        <v>3.4000000000000004</v>
      </c>
      <c r="K15" s="9"/>
      <c r="L15" s="9"/>
      <c r="M15" s="11"/>
    </row>
    <row r="16" spans="1:14" ht="15" thickBot="1" x14ac:dyDescent="0.4">
      <c r="B16" s="21" t="s">
        <v>30</v>
      </c>
      <c r="C16" s="22"/>
      <c r="D16" s="23"/>
      <c r="E16" s="24" t="s">
        <v>31</v>
      </c>
      <c r="F16" s="25"/>
      <c r="G16" s="8"/>
      <c r="H16" s="8">
        <f t="shared" si="0"/>
        <v>0</v>
      </c>
      <c r="I16" s="12"/>
      <c r="J16" s="8">
        <f t="shared" si="1"/>
        <v>0</v>
      </c>
      <c r="K16" s="13"/>
      <c r="L16" s="13"/>
      <c r="M16" s="14"/>
    </row>
    <row r="17" spans="2:13" ht="15" thickBot="1" x14ac:dyDescent="0.4">
      <c r="B17" s="15"/>
      <c r="C17" s="45"/>
      <c r="D17" s="45"/>
      <c r="E17" s="45"/>
      <c r="F17" s="45"/>
      <c r="G17" s="16"/>
      <c r="H17" s="16"/>
      <c r="I17" s="16"/>
      <c r="J17" s="16"/>
      <c r="K17" s="16"/>
      <c r="L17" s="16"/>
      <c r="M17" s="16"/>
    </row>
    <row r="18" spans="2:13" ht="15" thickBot="1" x14ac:dyDescent="0.4">
      <c r="B18" s="3"/>
      <c r="C18" s="26"/>
      <c r="D18" s="26"/>
      <c r="E18" s="26"/>
      <c r="F18" s="27"/>
      <c r="G18" s="28" t="s">
        <v>32</v>
      </c>
      <c r="H18" s="29"/>
      <c r="I18" s="29"/>
      <c r="J18" s="29"/>
      <c r="K18" s="29"/>
      <c r="L18" s="29"/>
      <c r="M18" s="30"/>
    </row>
    <row r="19" spans="2:13" ht="46" x14ac:dyDescent="0.35">
      <c r="B19" s="31" t="s">
        <v>4</v>
      </c>
      <c r="C19" s="32"/>
      <c r="D19" s="33"/>
      <c r="E19" s="37" t="s">
        <v>5</v>
      </c>
      <c r="F19" s="38"/>
      <c r="G19" s="41" t="s">
        <v>33</v>
      </c>
      <c r="H19" s="43" t="s">
        <v>7</v>
      </c>
      <c r="I19" s="17" t="s">
        <v>34</v>
      </c>
      <c r="J19" s="5" t="s">
        <v>35</v>
      </c>
      <c r="K19" s="5" t="s">
        <v>10</v>
      </c>
      <c r="L19" s="43" t="s">
        <v>11</v>
      </c>
      <c r="M19" s="43" t="s">
        <v>36</v>
      </c>
    </row>
    <row r="20" spans="2:13" ht="52.5" thickBot="1" x14ac:dyDescent="0.4">
      <c r="B20" s="34"/>
      <c r="C20" s="35"/>
      <c r="D20" s="36"/>
      <c r="E20" s="39"/>
      <c r="F20" s="40"/>
      <c r="G20" s="42"/>
      <c r="H20" s="44"/>
      <c r="I20" s="18" t="s">
        <v>37</v>
      </c>
      <c r="J20" s="7" t="s">
        <v>38</v>
      </c>
      <c r="K20" s="7" t="s">
        <v>39</v>
      </c>
      <c r="L20" s="44"/>
      <c r="M20" s="44"/>
    </row>
    <row r="21" spans="2:13" ht="15" thickBot="1" x14ac:dyDescent="0.4">
      <c r="B21" s="21" t="s">
        <v>16</v>
      </c>
      <c r="C21" s="22"/>
      <c r="D21" s="23"/>
      <c r="E21" s="24" t="s">
        <v>17</v>
      </c>
      <c r="F21" s="25"/>
      <c r="G21" s="8">
        <v>33</v>
      </c>
      <c r="H21" s="8">
        <f>G21*0.2</f>
        <v>6.6000000000000005</v>
      </c>
      <c r="I21" s="8">
        <v>33</v>
      </c>
      <c r="J21" s="8">
        <f>I21*0.2</f>
        <v>6.6000000000000005</v>
      </c>
      <c r="K21" s="19"/>
      <c r="L21" s="19"/>
      <c r="M21" s="20"/>
    </row>
    <row r="22" spans="2:13" ht="15" thickBot="1" x14ac:dyDescent="0.4">
      <c r="B22" s="21" t="s">
        <v>18</v>
      </c>
      <c r="C22" s="22"/>
      <c r="D22" s="23"/>
      <c r="E22" s="24" t="s">
        <v>19</v>
      </c>
      <c r="F22" s="25"/>
      <c r="G22" s="8">
        <v>28.049999999999997</v>
      </c>
      <c r="H22" s="8">
        <f t="shared" ref="H22:H28" si="2">G22*0.2</f>
        <v>5.6099999999999994</v>
      </c>
      <c r="I22" s="8">
        <v>28.05</v>
      </c>
      <c r="J22" s="8">
        <f t="shared" ref="J22:J28" si="3">I22*0.2</f>
        <v>5.61</v>
      </c>
      <c r="K22" s="19"/>
      <c r="L22" s="19"/>
      <c r="M22" s="20"/>
    </row>
    <row r="23" spans="2:13" ht="15" thickBot="1" x14ac:dyDescent="0.4">
      <c r="B23" s="21" t="s">
        <v>20</v>
      </c>
      <c r="C23" s="22"/>
      <c r="D23" s="23"/>
      <c r="E23" s="24" t="s">
        <v>21</v>
      </c>
      <c r="F23" s="25"/>
      <c r="G23" s="8">
        <v>27.2</v>
      </c>
      <c r="H23" s="8">
        <f t="shared" si="2"/>
        <v>5.44</v>
      </c>
      <c r="I23" s="8">
        <v>27.2</v>
      </c>
      <c r="J23" s="8">
        <f t="shared" si="3"/>
        <v>5.44</v>
      </c>
      <c r="K23" s="9"/>
      <c r="L23" s="9"/>
      <c r="M23" s="11"/>
    </row>
    <row r="24" spans="2:13" ht="15" thickBot="1" x14ac:dyDescent="0.4">
      <c r="B24" s="21" t="s">
        <v>22</v>
      </c>
      <c r="C24" s="22"/>
      <c r="D24" s="23"/>
      <c r="E24" s="24" t="s">
        <v>23</v>
      </c>
      <c r="F24" s="25"/>
      <c r="G24" s="8">
        <v>25.099999999999998</v>
      </c>
      <c r="H24" s="8">
        <f t="shared" si="2"/>
        <v>5.0199999999999996</v>
      </c>
      <c r="I24" s="8">
        <v>25.099999999999998</v>
      </c>
      <c r="J24" s="8">
        <f t="shared" si="3"/>
        <v>5.0199999999999996</v>
      </c>
      <c r="K24" s="9"/>
      <c r="L24" s="9"/>
      <c r="M24" s="11"/>
    </row>
    <row r="25" spans="2:13" ht="15" thickBot="1" x14ac:dyDescent="0.4">
      <c r="B25" s="21" t="s">
        <v>24</v>
      </c>
      <c r="C25" s="22"/>
      <c r="D25" s="23"/>
      <c r="E25" s="24" t="s">
        <v>25</v>
      </c>
      <c r="F25" s="25"/>
      <c r="G25" s="8">
        <v>23</v>
      </c>
      <c r="H25" s="8">
        <f t="shared" si="2"/>
        <v>4.6000000000000005</v>
      </c>
      <c r="I25" s="8">
        <v>23</v>
      </c>
      <c r="J25" s="8">
        <f t="shared" si="3"/>
        <v>4.6000000000000005</v>
      </c>
      <c r="K25" s="9"/>
      <c r="L25" s="9"/>
      <c r="M25" s="11"/>
    </row>
    <row r="26" spans="2:13" ht="15" thickBot="1" x14ac:dyDescent="0.4">
      <c r="B26" s="21" t="s">
        <v>26</v>
      </c>
      <c r="C26" s="22"/>
      <c r="D26" s="23"/>
      <c r="E26" s="24" t="s">
        <v>27</v>
      </c>
      <c r="F26" s="25"/>
      <c r="G26" s="8">
        <v>21</v>
      </c>
      <c r="H26" s="8">
        <f t="shared" si="2"/>
        <v>4.2</v>
      </c>
      <c r="I26" s="8">
        <v>21</v>
      </c>
      <c r="J26" s="8">
        <f t="shared" si="3"/>
        <v>4.2</v>
      </c>
      <c r="K26" s="9"/>
      <c r="L26" s="9"/>
      <c r="M26" s="11"/>
    </row>
    <row r="27" spans="2:13" ht="15" thickBot="1" x14ac:dyDescent="0.4">
      <c r="B27" s="21" t="s">
        <v>28</v>
      </c>
      <c r="C27" s="22"/>
      <c r="D27" s="23"/>
      <c r="E27" s="24" t="s">
        <v>29</v>
      </c>
      <c r="F27" s="25"/>
      <c r="G27" s="8">
        <v>7</v>
      </c>
      <c r="H27" s="8">
        <f t="shared" si="2"/>
        <v>1.4000000000000001</v>
      </c>
      <c r="I27" s="8">
        <v>7</v>
      </c>
      <c r="J27" s="8">
        <f t="shared" si="3"/>
        <v>1.4000000000000001</v>
      </c>
      <c r="K27" s="9"/>
      <c r="L27" s="9"/>
      <c r="M27" s="11"/>
    </row>
    <row r="28" spans="2:13" ht="15" thickBot="1" x14ac:dyDescent="0.4">
      <c r="B28" s="21" t="s">
        <v>30</v>
      </c>
      <c r="C28" s="22"/>
      <c r="D28" s="23"/>
      <c r="E28" s="24" t="s">
        <v>31</v>
      </c>
      <c r="F28" s="25"/>
      <c r="G28" s="8"/>
      <c r="H28" s="8">
        <f t="shared" si="2"/>
        <v>0</v>
      </c>
      <c r="I28" s="12"/>
      <c r="J28" s="8">
        <f t="shared" si="3"/>
        <v>0</v>
      </c>
      <c r="K28" s="9"/>
      <c r="L28" s="9"/>
      <c r="M28" s="11"/>
    </row>
  </sheetData>
  <mergeCells count="55"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D15"/>
    <mergeCell ref="E15:F15"/>
    <mergeCell ref="B16:D16"/>
    <mergeCell ref="E16:F16"/>
    <mergeCell ref="C17:D17"/>
    <mergeCell ref="E17:F17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21:D21"/>
    <mergeCell ref="E21:F21"/>
    <mergeCell ref="B22:D22"/>
    <mergeCell ref="E22:F22"/>
    <mergeCell ref="B23:D23"/>
    <mergeCell ref="E23:F23"/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B8E57-5C22-42B7-A356-AC64CBFE74B3}">
  <dimension ref="A1:G113"/>
  <sheetViews>
    <sheetView tabSelected="1" workbookViewId="0">
      <selection activeCell="G2" sqref="G2:G113"/>
    </sheetView>
  </sheetViews>
  <sheetFormatPr defaultRowHeight="14.5" x14ac:dyDescent="0.35"/>
  <cols>
    <col min="1" max="1" width="29.81640625" bestFit="1" customWidth="1"/>
    <col min="2" max="2" width="23.1796875" bestFit="1" customWidth="1"/>
    <col min="3" max="3" width="8.36328125" customWidth="1"/>
    <col min="4" max="4" width="18.54296875" bestFit="1" customWidth="1"/>
    <col min="5" max="5" width="9.08984375" customWidth="1"/>
    <col min="6" max="6" width="7.90625" customWidth="1"/>
    <col min="7" max="7" width="7.6328125" bestFit="1" customWidth="1"/>
  </cols>
  <sheetData>
    <row r="1" spans="1:7" ht="43.5" x14ac:dyDescent="0.35">
      <c r="A1" s="50" t="s">
        <v>40</v>
      </c>
      <c r="B1" s="50" t="s">
        <v>41</v>
      </c>
      <c r="C1" s="50" t="s">
        <v>42</v>
      </c>
      <c r="D1" s="50" t="s">
        <v>43</v>
      </c>
      <c r="E1" s="50" t="s">
        <v>44</v>
      </c>
      <c r="F1" s="51" t="s">
        <v>45</v>
      </c>
      <c r="G1" s="52" t="s">
        <v>46</v>
      </c>
    </row>
    <row r="2" spans="1:7" x14ac:dyDescent="0.35">
      <c r="A2" s="54" t="s">
        <v>63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s="53">
        <f>Sarasota!$G$9*5</f>
        <v>250</v>
      </c>
    </row>
    <row r="3" spans="1:7" x14ac:dyDescent="0.35">
      <c r="A3" s="54" t="s">
        <v>63</v>
      </c>
      <c r="B3" t="s">
        <v>47</v>
      </c>
      <c r="C3" t="s">
        <v>48</v>
      </c>
      <c r="D3" t="s">
        <v>7</v>
      </c>
      <c r="E3" t="s">
        <v>50</v>
      </c>
      <c r="F3" t="s">
        <v>51</v>
      </c>
      <c r="G3" s="53">
        <f>(Sarasota!$G$9+Sarasota!$H$9)*5</f>
        <v>300</v>
      </c>
    </row>
    <row r="4" spans="1:7" x14ac:dyDescent="0.35">
      <c r="A4" s="54" t="s">
        <v>63</v>
      </c>
      <c r="B4" t="s">
        <v>52</v>
      </c>
      <c r="C4" t="s">
        <v>48</v>
      </c>
      <c r="D4" t="s">
        <v>49</v>
      </c>
      <c r="E4" t="s">
        <v>50</v>
      </c>
      <c r="F4" t="s">
        <v>51</v>
      </c>
      <c r="G4" s="53">
        <f>Sarasota!$I$9*5</f>
        <v>210</v>
      </c>
    </row>
    <row r="5" spans="1:7" x14ac:dyDescent="0.35">
      <c r="A5" s="54" t="s">
        <v>63</v>
      </c>
      <c r="B5" t="s">
        <v>52</v>
      </c>
      <c r="C5" t="s">
        <v>48</v>
      </c>
      <c r="D5" t="s">
        <v>7</v>
      </c>
      <c r="E5" t="s">
        <v>50</v>
      </c>
      <c r="F5" t="s">
        <v>51</v>
      </c>
      <c r="G5" s="53">
        <f>(Sarasota!$I$9+Sarasota!$J$9)*5</f>
        <v>252</v>
      </c>
    </row>
    <row r="6" spans="1:7" x14ac:dyDescent="0.35">
      <c r="A6" s="54" t="s">
        <v>63</v>
      </c>
      <c r="B6" t="s">
        <v>53</v>
      </c>
      <c r="C6" t="s">
        <v>48</v>
      </c>
      <c r="D6" t="s">
        <v>49</v>
      </c>
      <c r="E6" t="s">
        <v>50</v>
      </c>
      <c r="F6" t="s">
        <v>51</v>
      </c>
      <c r="G6" s="53">
        <f>Sarasota!$K$9*5</f>
        <v>0</v>
      </c>
    </row>
    <row r="7" spans="1:7" x14ac:dyDescent="0.35">
      <c r="A7" s="54" t="s">
        <v>63</v>
      </c>
      <c r="B7" t="s">
        <v>53</v>
      </c>
      <c r="C7" t="s">
        <v>48</v>
      </c>
      <c r="D7" t="s">
        <v>7</v>
      </c>
      <c r="E7" t="s">
        <v>50</v>
      </c>
      <c r="F7" t="s">
        <v>51</v>
      </c>
      <c r="G7" s="53">
        <f>(Sarasota!$K$9+Sarasota!$L$9)*5</f>
        <v>0</v>
      </c>
    </row>
    <row r="8" spans="1:7" x14ac:dyDescent="0.35">
      <c r="A8" s="54" t="s">
        <v>63</v>
      </c>
      <c r="B8" t="s">
        <v>54</v>
      </c>
      <c r="C8" t="s">
        <v>48</v>
      </c>
      <c r="D8" t="s">
        <v>49</v>
      </c>
      <c r="E8" t="s">
        <v>50</v>
      </c>
      <c r="F8" t="s">
        <v>51</v>
      </c>
      <c r="G8" s="53">
        <f>Sarasota!$M$9*5</f>
        <v>0</v>
      </c>
    </row>
    <row r="9" spans="1:7" x14ac:dyDescent="0.35">
      <c r="A9" s="54" t="s">
        <v>63</v>
      </c>
      <c r="B9" t="s">
        <v>47</v>
      </c>
      <c r="C9" t="s">
        <v>55</v>
      </c>
      <c r="D9" t="s">
        <v>49</v>
      </c>
      <c r="E9" t="s">
        <v>50</v>
      </c>
      <c r="F9" t="s">
        <v>51</v>
      </c>
      <c r="G9" s="53">
        <f>Sarasota!$G$10*5</f>
        <v>215</v>
      </c>
    </row>
    <row r="10" spans="1:7" x14ac:dyDescent="0.35">
      <c r="A10" s="54" t="s">
        <v>63</v>
      </c>
      <c r="B10" t="s">
        <v>47</v>
      </c>
      <c r="C10" t="s">
        <v>55</v>
      </c>
      <c r="D10" t="s">
        <v>7</v>
      </c>
      <c r="E10" t="s">
        <v>50</v>
      </c>
      <c r="F10" t="s">
        <v>51</v>
      </c>
      <c r="G10" s="53">
        <f>(Sarasota!$G$10+Sarasota!$H$10)*5</f>
        <v>258</v>
      </c>
    </row>
    <row r="11" spans="1:7" x14ac:dyDescent="0.35">
      <c r="A11" s="54" t="s">
        <v>63</v>
      </c>
      <c r="B11" t="s">
        <v>52</v>
      </c>
      <c r="C11" t="s">
        <v>55</v>
      </c>
      <c r="D11" t="s">
        <v>49</v>
      </c>
      <c r="E11" t="s">
        <v>50</v>
      </c>
      <c r="F11" t="s">
        <v>51</v>
      </c>
      <c r="G11" s="53">
        <f>Sarasota!$I$10*5</f>
        <v>175</v>
      </c>
    </row>
    <row r="12" spans="1:7" x14ac:dyDescent="0.35">
      <c r="A12" s="54" t="s">
        <v>63</v>
      </c>
      <c r="B12" t="s">
        <v>52</v>
      </c>
      <c r="C12" t="s">
        <v>55</v>
      </c>
      <c r="D12" t="s">
        <v>7</v>
      </c>
      <c r="E12" t="s">
        <v>50</v>
      </c>
      <c r="F12" t="s">
        <v>51</v>
      </c>
      <c r="G12" s="53">
        <f>(Sarasota!$I$10+Sarasota!$J$10)*5</f>
        <v>210</v>
      </c>
    </row>
    <row r="13" spans="1:7" x14ac:dyDescent="0.35">
      <c r="A13" s="54" t="s">
        <v>63</v>
      </c>
      <c r="B13" t="s">
        <v>53</v>
      </c>
      <c r="C13" t="s">
        <v>55</v>
      </c>
      <c r="D13" t="s">
        <v>49</v>
      </c>
      <c r="E13" t="s">
        <v>50</v>
      </c>
      <c r="F13" t="s">
        <v>51</v>
      </c>
      <c r="G13" s="53">
        <f>Sarasota!$K$10*5</f>
        <v>0</v>
      </c>
    </row>
    <row r="14" spans="1:7" x14ac:dyDescent="0.35">
      <c r="A14" s="54" t="s">
        <v>63</v>
      </c>
      <c r="B14" t="s">
        <v>53</v>
      </c>
      <c r="C14" t="s">
        <v>55</v>
      </c>
      <c r="D14" t="s">
        <v>7</v>
      </c>
      <c r="E14" t="s">
        <v>50</v>
      </c>
      <c r="F14" t="s">
        <v>51</v>
      </c>
      <c r="G14" s="53">
        <f>(Sarasota!$K$10+Sarasota!$L$10)*5</f>
        <v>0</v>
      </c>
    </row>
    <row r="15" spans="1:7" x14ac:dyDescent="0.35">
      <c r="A15" s="54" t="s">
        <v>63</v>
      </c>
      <c r="B15" t="s">
        <v>54</v>
      </c>
      <c r="C15" t="s">
        <v>55</v>
      </c>
      <c r="D15" t="s">
        <v>49</v>
      </c>
      <c r="E15" t="s">
        <v>50</v>
      </c>
      <c r="F15" t="s">
        <v>51</v>
      </c>
      <c r="G15" s="53">
        <f>Sarasota!$M$10*5</f>
        <v>0</v>
      </c>
    </row>
    <row r="16" spans="1:7" x14ac:dyDescent="0.35">
      <c r="A16" s="54" t="s">
        <v>63</v>
      </c>
      <c r="B16" t="s">
        <v>47</v>
      </c>
      <c r="C16" t="s">
        <v>56</v>
      </c>
      <c r="D16" t="s">
        <v>49</v>
      </c>
      <c r="E16" t="s">
        <v>50</v>
      </c>
      <c r="F16" t="s">
        <v>51</v>
      </c>
      <c r="G16" s="53">
        <f>Sarasota!$G$11*5</f>
        <v>200</v>
      </c>
    </row>
    <row r="17" spans="1:7" x14ac:dyDescent="0.35">
      <c r="A17" s="54" t="s">
        <v>63</v>
      </c>
      <c r="B17" t="s">
        <v>47</v>
      </c>
      <c r="C17" t="s">
        <v>56</v>
      </c>
      <c r="D17" t="s">
        <v>7</v>
      </c>
      <c r="E17" t="s">
        <v>50</v>
      </c>
      <c r="F17" t="s">
        <v>51</v>
      </c>
      <c r="G17" s="53">
        <f>(Sarasota!$G$11+Sarasota!$H$11)*5</f>
        <v>240</v>
      </c>
    </row>
    <row r="18" spans="1:7" x14ac:dyDescent="0.35">
      <c r="A18" s="54" t="s">
        <v>63</v>
      </c>
      <c r="B18" t="s">
        <v>52</v>
      </c>
      <c r="C18" t="s">
        <v>56</v>
      </c>
      <c r="D18" t="s">
        <v>49</v>
      </c>
      <c r="E18" t="s">
        <v>50</v>
      </c>
      <c r="F18" t="s">
        <v>51</v>
      </c>
      <c r="G18" s="53">
        <f>Sarasota!$I$11*5</f>
        <v>175</v>
      </c>
    </row>
    <row r="19" spans="1:7" x14ac:dyDescent="0.35">
      <c r="A19" s="54" t="s">
        <v>63</v>
      </c>
      <c r="B19" t="s">
        <v>52</v>
      </c>
      <c r="C19" t="s">
        <v>56</v>
      </c>
      <c r="D19" t="s">
        <v>7</v>
      </c>
      <c r="E19" t="s">
        <v>50</v>
      </c>
      <c r="F19" t="s">
        <v>51</v>
      </c>
      <c r="G19" s="53">
        <f>(Sarasota!$I$11+Sarasota!$J$11)*5</f>
        <v>210</v>
      </c>
    </row>
    <row r="20" spans="1:7" x14ac:dyDescent="0.35">
      <c r="A20" s="54" t="s">
        <v>63</v>
      </c>
      <c r="B20" t="s">
        <v>53</v>
      </c>
      <c r="C20" t="s">
        <v>56</v>
      </c>
      <c r="D20" t="s">
        <v>49</v>
      </c>
      <c r="E20" t="s">
        <v>50</v>
      </c>
      <c r="F20" t="s">
        <v>51</v>
      </c>
      <c r="G20" s="53">
        <f>Sarasota!$K$11*5</f>
        <v>0</v>
      </c>
    </row>
    <row r="21" spans="1:7" x14ac:dyDescent="0.35">
      <c r="A21" s="54" t="s">
        <v>63</v>
      </c>
      <c r="B21" t="s">
        <v>53</v>
      </c>
      <c r="C21" t="s">
        <v>56</v>
      </c>
      <c r="D21" t="s">
        <v>7</v>
      </c>
      <c r="E21" t="s">
        <v>50</v>
      </c>
      <c r="F21" t="s">
        <v>51</v>
      </c>
      <c r="G21" s="53">
        <f>(Sarasota!$K$11+Sarasota!$L$11)*5</f>
        <v>0</v>
      </c>
    </row>
    <row r="22" spans="1:7" x14ac:dyDescent="0.35">
      <c r="A22" s="54" t="s">
        <v>63</v>
      </c>
      <c r="B22" t="s">
        <v>54</v>
      </c>
      <c r="C22" t="s">
        <v>56</v>
      </c>
      <c r="D22" t="s">
        <v>49</v>
      </c>
      <c r="E22" t="s">
        <v>50</v>
      </c>
      <c r="F22" t="s">
        <v>51</v>
      </c>
      <c r="G22" s="53">
        <f>Sarasota!$M$11*5</f>
        <v>0</v>
      </c>
    </row>
    <row r="23" spans="1:7" x14ac:dyDescent="0.35">
      <c r="A23" s="54" t="s">
        <v>63</v>
      </c>
      <c r="B23" t="s">
        <v>47</v>
      </c>
      <c r="C23" t="s">
        <v>57</v>
      </c>
      <c r="D23" t="s">
        <v>49</v>
      </c>
      <c r="E23" t="s">
        <v>50</v>
      </c>
      <c r="F23" t="s">
        <v>51</v>
      </c>
      <c r="G23" s="53">
        <f>Sarasota!$G$12*5</f>
        <v>185</v>
      </c>
    </row>
    <row r="24" spans="1:7" x14ac:dyDescent="0.35">
      <c r="A24" s="54" t="s">
        <v>63</v>
      </c>
      <c r="B24" t="s">
        <v>47</v>
      </c>
      <c r="C24" t="s">
        <v>57</v>
      </c>
      <c r="D24" t="s">
        <v>7</v>
      </c>
      <c r="E24" t="s">
        <v>50</v>
      </c>
      <c r="F24" t="s">
        <v>51</v>
      </c>
      <c r="G24" s="53">
        <f>(Sarasota!$G$12+Sarasota!$H$12)*5</f>
        <v>222</v>
      </c>
    </row>
    <row r="25" spans="1:7" x14ac:dyDescent="0.35">
      <c r="A25" s="54" t="s">
        <v>63</v>
      </c>
      <c r="B25" t="s">
        <v>52</v>
      </c>
      <c r="C25" t="s">
        <v>57</v>
      </c>
      <c r="D25" t="s">
        <v>49</v>
      </c>
      <c r="E25" t="s">
        <v>50</v>
      </c>
      <c r="F25" t="s">
        <v>51</v>
      </c>
      <c r="G25" s="53">
        <f>Sarasota!$I$12*5</f>
        <v>170</v>
      </c>
    </row>
    <row r="26" spans="1:7" x14ac:dyDescent="0.35">
      <c r="A26" s="54" t="s">
        <v>63</v>
      </c>
      <c r="B26" t="s">
        <v>52</v>
      </c>
      <c r="C26" t="s">
        <v>57</v>
      </c>
      <c r="D26" t="s">
        <v>7</v>
      </c>
      <c r="E26" t="s">
        <v>50</v>
      </c>
      <c r="F26" t="s">
        <v>51</v>
      </c>
      <c r="G26" s="53">
        <f>(Sarasota!$I$12+Sarasota!$J$12)*5</f>
        <v>204</v>
      </c>
    </row>
    <row r="27" spans="1:7" x14ac:dyDescent="0.35">
      <c r="A27" s="54" t="s">
        <v>63</v>
      </c>
      <c r="B27" t="s">
        <v>53</v>
      </c>
      <c r="C27" t="s">
        <v>57</v>
      </c>
      <c r="D27" t="s">
        <v>49</v>
      </c>
      <c r="E27" t="s">
        <v>50</v>
      </c>
      <c r="F27" t="s">
        <v>51</v>
      </c>
      <c r="G27" s="53">
        <f>Sarasota!$K$12*5</f>
        <v>0</v>
      </c>
    </row>
    <row r="28" spans="1:7" x14ac:dyDescent="0.35">
      <c r="A28" s="54" t="s">
        <v>63</v>
      </c>
      <c r="B28" t="s">
        <v>53</v>
      </c>
      <c r="C28" t="s">
        <v>57</v>
      </c>
      <c r="D28" t="s">
        <v>7</v>
      </c>
      <c r="E28" t="s">
        <v>50</v>
      </c>
      <c r="F28" t="s">
        <v>51</v>
      </c>
      <c r="G28" s="53">
        <f>(Sarasota!$K$12+Sarasota!$L$12)*5</f>
        <v>0</v>
      </c>
    </row>
    <row r="29" spans="1:7" x14ac:dyDescent="0.35">
      <c r="A29" s="54" t="s">
        <v>63</v>
      </c>
      <c r="B29" t="s">
        <v>54</v>
      </c>
      <c r="C29" t="s">
        <v>57</v>
      </c>
      <c r="D29" t="s">
        <v>49</v>
      </c>
      <c r="E29" t="s">
        <v>50</v>
      </c>
      <c r="F29" t="s">
        <v>51</v>
      </c>
      <c r="G29" s="53">
        <f>Sarasota!$M$12*5</f>
        <v>0</v>
      </c>
    </row>
    <row r="30" spans="1:7" x14ac:dyDescent="0.35">
      <c r="A30" s="54" t="s">
        <v>63</v>
      </c>
      <c r="B30" t="s">
        <v>47</v>
      </c>
      <c r="C30" t="s">
        <v>58</v>
      </c>
      <c r="D30" t="s">
        <v>49</v>
      </c>
      <c r="E30" t="s">
        <v>50</v>
      </c>
      <c r="F30" t="s">
        <v>51</v>
      </c>
      <c r="G30" s="53">
        <f>Sarasota!$G$13*5</f>
        <v>160</v>
      </c>
    </row>
    <row r="31" spans="1:7" x14ac:dyDescent="0.35">
      <c r="A31" s="54" t="s">
        <v>63</v>
      </c>
      <c r="B31" t="s">
        <v>47</v>
      </c>
      <c r="C31" t="s">
        <v>58</v>
      </c>
      <c r="D31" t="s">
        <v>7</v>
      </c>
      <c r="E31" t="s">
        <v>50</v>
      </c>
      <c r="F31" t="s">
        <v>51</v>
      </c>
      <c r="G31" s="53">
        <f>(Sarasota!$G$13+Sarasota!$H$13)*5</f>
        <v>192</v>
      </c>
    </row>
    <row r="32" spans="1:7" x14ac:dyDescent="0.35">
      <c r="A32" s="54" t="s">
        <v>63</v>
      </c>
      <c r="B32" t="s">
        <v>52</v>
      </c>
      <c r="C32" t="s">
        <v>58</v>
      </c>
      <c r="D32" t="s">
        <v>49</v>
      </c>
      <c r="E32" t="s">
        <v>50</v>
      </c>
      <c r="F32" t="s">
        <v>51</v>
      </c>
      <c r="G32" s="53">
        <f>Sarasota!$I$13*5</f>
        <v>145</v>
      </c>
    </row>
    <row r="33" spans="1:7" x14ac:dyDescent="0.35">
      <c r="A33" s="54" t="s">
        <v>63</v>
      </c>
      <c r="B33" t="s">
        <v>52</v>
      </c>
      <c r="C33" t="s">
        <v>58</v>
      </c>
      <c r="D33" t="s">
        <v>7</v>
      </c>
      <c r="E33" t="s">
        <v>50</v>
      </c>
      <c r="F33" t="s">
        <v>51</v>
      </c>
      <c r="G33" s="53">
        <f>(Sarasota!$I$13+Sarasota!$J$13)*5</f>
        <v>174</v>
      </c>
    </row>
    <row r="34" spans="1:7" x14ac:dyDescent="0.35">
      <c r="A34" s="54" t="s">
        <v>63</v>
      </c>
      <c r="B34" t="s">
        <v>53</v>
      </c>
      <c r="C34" t="s">
        <v>58</v>
      </c>
      <c r="D34" t="s">
        <v>49</v>
      </c>
      <c r="E34" t="s">
        <v>50</v>
      </c>
      <c r="F34" t="s">
        <v>51</v>
      </c>
      <c r="G34" s="53">
        <f>Sarasota!$K$13*5</f>
        <v>0</v>
      </c>
    </row>
    <row r="35" spans="1:7" x14ac:dyDescent="0.35">
      <c r="A35" s="54" t="s">
        <v>63</v>
      </c>
      <c r="B35" t="s">
        <v>53</v>
      </c>
      <c r="C35" t="s">
        <v>58</v>
      </c>
      <c r="D35" t="s">
        <v>7</v>
      </c>
      <c r="E35" t="s">
        <v>50</v>
      </c>
      <c r="F35" t="s">
        <v>51</v>
      </c>
      <c r="G35" s="53">
        <f>(Sarasota!$K$13+Sarasota!$L$13)*5</f>
        <v>0</v>
      </c>
    </row>
    <row r="36" spans="1:7" x14ac:dyDescent="0.35">
      <c r="A36" s="54" t="s">
        <v>63</v>
      </c>
      <c r="B36" t="s">
        <v>54</v>
      </c>
      <c r="C36" t="s">
        <v>58</v>
      </c>
      <c r="D36" t="s">
        <v>49</v>
      </c>
      <c r="E36" t="s">
        <v>50</v>
      </c>
      <c r="F36" t="s">
        <v>51</v>
      </c>
      <c r="G36" s="53">
        <f>Sarasota!$M$13*5</f>
        <v>0</v>
      </c>
    </row>
    <row r="37" spans="1:7" x14ac:dyDescent="0.35">
      <c r="A37" s="54" t="s">
        <v>63</v>
      </c>
      <c r="B37" t="s">
        <v>47</v>
      </c>
      <c r="C37" t="s">
        <v>59</v>
      </c>
      <c r="D37" t="s">
        <v>49</v>
      </c>
      <c r="E37" t="s">
        <v>50</v>
      </c>
      <c r="F37" t="s">
        <v>51</v>
      </c>
      <c r="G37" s="53">
        <f>Sarasota!$G$14*5</f>
        <v>127.5</v>
      </c>
    </row>
    <row r="38" spans="1:7" x14ac:dyDescent="0.35">
      <c r="A38" s="54" t="s">
        <v>63</v>
      </c>
      <c r="B38" t="s">
        <v>47</v>
      </c>
      <c r="C38" t="s">
        <v>59</v>
      </c>
      <c r="D38" t="s">
        <v>7</v>
      </c>
      <c r="E38" t="s">
        <v>50</v>
      </c>
      <c r="F38" t="s">
        <v>51</v>
      </c>
      <c r="G38" s="53">
        <f>(Sarasota!$G$14+Sarasota!$H$14)*5</f>
        <v>153</v>
      </c>
    </row>
    <row r="39" spans="1:7" x14ac:dyDescent="0.35">
      <c r="A39" s="54" t="s">
        <v>63</v>
      </c>
      <c r="B39" t="s">
        <v>52</v>
      </c>
      <c r="C39" t="s">
        <v>59</v>
      </c>
      <c r="D39" t="s">
        <v>49</v>
      </c>
      <c r="E39" t="s">
        <v>50</v>
      </c>
      <c r="F39" t="s">
        <v>51</v>
      </c>
      <c r="G39" s="53">
        <f>Sarasota!$I$14*5</f>
        <v>127.5</v>
      </c>
    </row>
    <row r="40" spans="1:7" x14ac:dyDescent="0.35">
      <c r="A40" s="54" t="s">
        <v>63</v>
      </c>
      <c r="B40" t="s">
        <v>52</v>
      </c>
      <c r="C40" t="s">
        <v>59</v>
      </c>
      <c r="D40" t="s">
        <v>7</v>
      </c>
      <c r="E40" t="s">
        <v>50</v>
      </c>
      <c r="F40" t="s">
        <v>51</v>
      </c>
      <c r="G40" s="53">
        <f>(Sarasota!$I$14+Sarasota!$J$14)*5</f>
        <v>153</v>
      </c>
    </row>
    <row r="41" spans="1:7" x14ac:dyDescent="0.35">
      <c r="A41" s="54" t="s">
        <v>63</v>
      </c>
      <c r="B41" t="s">
        <v>53</v>
      </c>
      <c r="C41" t="s">
        <v>59</v>
      </c>
      <c r="D41" t="s">
        <v>49</v>
      </c>
      <c r="E41" t="s">
        <v>50</v>
      </c>
      <c r="F41" t="s">
        <v>51</v>
      </c>
      <c r="G41" s="53">
        <f>Sarasota!$K$14*5</f>
        <v>0</v>
      </c>
    </row>
    <row r="42" spans="1:7" x14ac:dyDescent="0.35">
      <c r="A42" s="54" t="s">
        <v>63</v>
      </c>
      <c r="B42" t="s">
        <v>53</v>
      </c>
      <c r="C42" t="s">
        <v>59</v>
      </c>
      <c r="D42" t="s">
        <v>7</v>
      </c>
      <c r="E42" t="s">
        <v>50</v>
      </c>
      <c r="F42" t="s">
        <v>51</v>
      </c>
      <c r="G42" s="53">
        <f>(Sarasota!$K$14+Sarasota!$L$14)*5</f>
        <v>0</v>
      </c>
    </row>
    <row r="43" spans="1:7" x14ac:dyDescent="0.35">
      <c r="A43" s="54" t="s">
        <v>63</v>
      </c>
      <c r="B43" t="s">
        <v>54</v>
      </c>
      <c r="C43" t="s">
        <v>59</v>
      </c>
      <c r="D43" t="s">
        <v>49</v>
      </c>
      <c r="E43" t="s">
        <v>50</v>
      </c>
      <c r="F43" t="s">
        <v>51</v>
      </c>
      <c r="G43" s="53">
        <f>Sarasota!$M$14*5</f>
        <v>0</v>
      </c>
    </row>
    <row r="44" spans="1:7" x14ac:dyDescent="0.35">
      <c r="A44" s="54" t="s">
        <v>63</v>
      </c>
      <c r="B44" t="s">
        <v>47</v>
      </c>
      <c r="C44" t="s">
        <v>60</v>
      </c>
      <c r="D44" t="s">
        <v>49</v>
      </c>
      <c r="E44" t="s">
        <v>50</v>
      </c>
      <c r="F44" t="s">
        <v>51</v>
      </c>
      <c r="G44" s="53">
        <f>Sarasota!$G$15*5</f>
        <v>85</v>
      </c>
    </row>
    <row r="45" spans="1:7" x14ac:dyDescent="0.35">
      <c r="A45" s="54" t="s">
        <v>63</v>
      </c>
      <c r="B45" t="s">
        <v>47</v>
      </c>
      <c r="C45" t="s">
        <v>60</v>
      </c>
      <c r="D45" t="s">
        <v>7</v>
      </c>
      <c r="E45" t="s">
        <v>50</v>
      </c>
      <c r="F45" t="s">
        <v>51</v>
      </c>
      <c r="G45" s="53">
        <f>(Sarasota!$G$15+Sarasota!$H$15)*5</f>
        <v>102</v>
      </c>
    </row>
    <row r="46" spans="1:7" x14ac:dyDescent="0.35">
      <c r="A46" s="54" t="s">
        <v>63</v>
      </c>
      <c r="B46" t="s">
        <v>52</v>
      </c>
      <c r="C46" t="s">
        <v>60</v>
      </c>
      <c r="D46" t="s">
        <v>49</v>
      </c>
      <c r="E46" t="s">
        <v>50</v>
      </c>
      <c r="F46" t="s">
        <v>51</v>
      </c>
      <c r="G46" s="53">
        <f>Sarasota!$I$15*5</f>
        <v>85</v>
      </c>
    </row>
    <row r="47" spans="1:7" x14ac:dyDescent="0.35">
      <c r="A47" s="54" t="s">
        <v>63</v>
      </c>
      <c r="B47" t="s">
        <v>52</v>
      </c>
      <c r="C47" t="s">
        <v>60</v>
      </c>
      <c r="D47" t="s">
        <v>7</v>
      </c>
      <c r="E47" t="s">
        <v>50</v>
      </c>
      <c r="F47" t="s">
        <v>51</v>
      </c>
      <c r="G47" s="53">
        <f>(Sarasota!$I$15+Sarasota!$J$15)*5</f>
        <v>102</v>
      </c>
    </row>
    <row r="48" spans="1:7" x14ac:dyDescent="0.35">
      <c r="A48" s="54" t="s">
        <v>63</v>
      </c>
      <c r="B48" t="s">
        <v>53</v>
      </c>
      <c r="C48" t="s">
        <v>60</v>
      </c>
      <c r="D48" t="s">
        <v>49</v>
      </c>
      <c r="E48" t="s">
        <v>50</v>
      </c>
      <c r="F48" t="s">
        <v>51</v>
      </c>
      <c r="G48" s="53">
        <f>Sarasota!$K$15*5</f>
        <v>0</v>
      </c>
    </row>
    <row r="49" spans="1:7" x14ac:dyDescent="0.35">
      <c r="A49" s="54" t="s">
        <v>63</v>
      </c>
      <c r="B49" t="s">
        <v>53</v>
      </c>
      <c r="C49" t="s">
        <v>60</v>
      </c>
      <c r="D49" t="s">
        <v>7</v>
      </c>
      <c r="E49" t="s">
        <v>50</v>
      </c>
      <c r="F49" t="s">
        <v>51</v>
      </c>
      <c r="G49" s="53">
        <f>(Sarasota!$K$15+Sarasota!$L$15)*5</f>
        <v>0</v>
      </c>
    </row>
    <row r="50" spans="1:7" x14ac:dyDescent="0.35">
      <c r="A50" s="54" t="s">
        <v>63</v>
      </c>
      <c r="B50" t="s">
        <v>54</v>
      </c>
      <c r="C50" t="s">
        <v>60</v>
      </c>
      <c r="D50" t="s">
        <v>49</v>
      </c>
      <c r="E50" t="s">
        <v>50</v>
      </c>
      <c r="F50" t="s">
        <v>51</v>
      </c>
      <c r="G50" s="53">
        <f>Sarasota!$M$15*5</f>
        <v>0</v>
      </c>
    </row>
    <row r="51" spans="1:7" x14ac:dyDescent="0.35">
      <c r="A51" s="54" t="s">
        <v>63</v>
      </c>
      <c r="B51" t="s">
        <v>47</v>
      </c>
      <c r="C51" t="s">
        <v>61</v>
      </c>
      <c r="D51" t="s">
        <v>49</v>
      </c>
      <c r="E51" t="s">
        <v>50</v>
      </c>
      <c r="F51" t="s">
        <v>51</v>
      </c>
      <c r="G51" s="53">
        <f>Sarasota!$G$16*5</f>
        <v>0</v>
      </c>
    </row>
    <row r="52" spans="1:7" x14ac:dyDescent="0.35">
      <c r="A52" s="54" t="s">
        <v>63</v>
      </c>
      <c r="B52" t="s">
        <v>47</v>
      </c>
      <c r="C52" t="s">
        <v>61</v>
      </c>
      <c r="D52" t="s">
        <v>7</v>
      </c>
      <c r="E52" t="s">
        <v>50</v>
      </c>
      <c r="F52" t="s">
        <v>51</v>
      </c>
      <c r="G52" s="53">
        <f>(Sarasota!$G$16+Sarasota!$H$16)*5</f>
        <v>0</v>
      </c>
    </row>
    <row r="53" spans="1:7" x14ac:dyDescent="0.35">
      <c r="A53" s="54" t="s">
        <v>63</v>
      </c>
      <c r="B53" t="s">
        <v>52</v>
      </c>
      <c r="C53" t="s">
        <v>61</v>
      </c>
      <c r="D53" t="s">
        <v>49</v>
      </c>
      <c r="E53" t="s">
        <v>50</v>
      </c>
      <c r="F53" t="s">
        <v>51</v>
      </c>
      <c r="G53" s="53">
        <f>Sarasota!$I$16*5</f>
        <v>0</v>
      </c>
    </row>
    <row r="54" spans="1:7" x14ac:dyDescent="0.35">
      <c r="A54" s="54" t="s">
        <v>63</v>
      </c>
      <c r="B54" t="s">
        <v>52</v>
      </c>
      <c r="C54" t="s">
        <v>61</v>
      </c>
      <c r="D54" t="s">
        <v>7</v>
      </c>
      <c r="E54" t="s">
        <v>50</v>
      </c>
      <c r="F54" t="s">
        <v>51</v>
      </c>
      <c r="G54" s="53">
        <f>(Sarasota!$I$16+Sarasota!$J$16)*5</f>
        <v>0</v>
      </c>
    </row>
    <row r="55" spans="1:7" x14ac:dyDescent="0.35">
      <c r="A55" s="54" t="s">
        <v>63</v>
      </c>
      <c r="B55" t="s">
        <v>53</v>
      </c>
      <c r="C55" t="s">
        <v>61</v>
      </c>
      <c r="D55" t="s">
        <v>49</v>
      </c>
      <c r="E55" t="s">
        <v>50</v>
      </c>
      <c r="F55" t="s">
        <v>51</v>
      </c>
      <c r="G55" s="53">
        <f>Sarasota!$K$16*5</f>
        <v>0</v>
      </c>
    </row>
    <row r="56" spans="1:7" x14ac:dyDescent="0.35">
      <c r="A56" s="54" t="s">
        <v>63</v>
      </c>
      <c r="B56" t="s">
        <v>53</v>
      </c>
      <c r="C56" t="s">
        <v>61</v>
      </c>
      <c r="D56" t="s">
        <v>7</v>
      </c>
      <c r="E56" t="s">
        <v>50</v>
      </c>
      <c r="F56" t="s">
        <v>51</v>
      </c>
      <c r="G56" s="53">
        <f>(Sarasota!$K$16+Sarasota!$L$16)*5</f>
        <v>0</v>
      </c>
    </row>
    <row r="57" spans="1:7" x14ac:dyDescent="0.35">
      <c r="A57" s="54" t="s">
        <v>63</v>
      </c>
      <c r="B57" t="s">
        <v>54</v>
      </c>
      <c r="C57" t="s">
        <v>61</v>
      </c>
      <c r="D57" t="s">
        <v>49</v>
      </c>
      <c r="E57" t="s">
        <v>50</v>
      </c>
      <c r="F57" t="s">
        <v>51</v>
      </c>
      <c r="G57" s="53">
        <f>Sarasota!$M$16*5</f>
        <v>0</v>
      </c>
    </row>
    <row r="58" spans="1:7" x14ac:dyDescent="0.35">
      <c r="A58" s="54" t="s">
        <v>63</v>
      </c>
      <c r="B58" t="s">
        <v>47</v>
      </c>
      <c r="C58" t="s">
        <v>48</v>
      </c>
      <c r="D58" t="s">
        <v>49</v>
      </c>
      <c r="E58" t="s">
        <v>62</v>
      </c>
      <c r="F58" t="s">
        <v>51</v>
      </c>
      <c r="G58" s="53">
        <f>Sarasota!$G$21*5</f>
        <v>165</v>
      </c>
    </row>
    <row r="59" spans="1:7" x14ac:dyDescent="0.35">
      <c r="A59" s="54" t="s">
        <v>63</v>
      </c>
      <c r="B59" t="s">
        <v>47</v>
      </c>
      <c r="C59" t="s">
        <v>48</v>
      </c>
      <c r="D59" t="s">
        <v>7</v>
      </c>
      <c r="E59" t="s">
        <v>62</v>
      </c>
      <c r="F59" t="s">
        <v>51</v>
      </c>
      <c r="G59" s="53">
        <f>(Sarasota!$G$21+Sarasota!$H$21)*5</f>
        <v>198</v>
      </c>
    </row>
    <row r="60" spans="1:7" x14ac:dyDescent="0.35">
      <c r="A60" s="54" t="s">
        <v>63</v>
      </c>
      <c r="B60" t="s">
        <v>52</v>
      </c>
      <c r="C60" t="s">
        <v>48</v>
      </c>
      <c r="D60" t="s">
        <v>49</v>
      </c>
      <c r="E60" t="s">
        <v>62</v>
      </c>
      <c r="F60" t="s">
        <v>51</v>
      </c>
      <c r="G60" s="53">
        <f>Sarasota!$I$21*5</f>
        <v>165</v>
      </c>
    </row>
    <row r="61" spans="1:7" x14ac:dyDescent="0.35">
      <c r="A61" s="54" t="s">
        <v>63</v>
      </c>
      <c r="B61" t="s">
        <v>52</v>
      </c>
      <c r="C61" t="s">
        <v>48</v>
      </c>
      <c r="D61" t="s">
        <v>7</v>
      </c>
      <c r="E61" t="s">
        <v>62</v>
      </c>
      <c r="F61" t="s">
        <v>51</v>
      </c>
      <c r="G61" s="53">
        <f>(Sarasota!$I$21+Sarasota!$J$21)*5</f>
        <v>198</v>
      </c>
    </row>
    <row r="62" spans="1:7" x14ac:dyDescent="0.35">
      <c r="A62" s="54" t="s">
        <v>63</v>
      </c>
      <c r="B62" t="s">
        <v>53</v>
      </c>
      <c r="C62" t="s">
        <v>48</v>
      </c>
      <c r="D62" t="s">
        <v>49</v>
      </c>
      <c r="E62" t="s">
        <v>62</v>
      </c>
      <c r="F62" t="s">
        <v>51</v>
      </c>
      <c r="G62" s="53">
        <f>Sarasota!$K$21*5</f>
        <v>0</v>
      </c>
    </row>
    <row r="63" spans="1:7" x14ac:dyDescent="0.35">
      <c r="A63" s="54" t="s">
        <v>63</v>
      </c>
      <c r="B63" t="s">
        <v>53</v>
      </c>
      <c r="C63" t="s">
        <v>48</v>
      </c>
      <c r="D63" t="s">
        <v>7</v>
      </c>
      <c r="E63" t="s">
        <v>62</v>
      </c>
      <c r="F63" t="s">
        <v>51</v>
      </c>
      <c r="G63" s="53">
        <f>(Sarasota!$K$21+Sarasota!$L$21)*5</f>
        <v>0</v>
      </c>
    </row>
    <row r="64" spans="1:7" x14ac:dyDescent="0.35">
      <c r="A64" s="54" t="s">
        <v>63</v>
      </c>
      <c r="B64" t="s">
        <v>54</v>
      </c>
      <c r="C64" t="s">
        <v>48</v>
      </c>
      <c r="D64" t="s">
        <v>49</v>
      </c>
      <c r="E64" t="s">
        <v>62</v>
      </c>
      <c r="F64" t="s">
        <v>51</v>
      </c>
      <c r="G64" s="53">
        <f>Sarasota!$M$21*5</f>
        <v>0</v>
      </c>
    </row>
    <row r="65" spans="1:7" x14ac:dyDescent="0.35">
      <c r="A65" s="54" t="s">
        <v>63</v>
      </c>
      <c r="B65" t="s">
        <v>47</v>
      </c>
      <c r="C65" t="s">
        <v>55</v>
      </c>
      <c r="D65" t="s">
        <v>49</v>
      </c>
      <c r="E65" t="s">
        <v>62</v>
      </c>
      <c r="F65" t="s">
        <v>51</v>
      </c>
      <c r="G65" s="53">
        <f>Sarasota!$G$22*5</f>
        <v>140.25</v>
      </c>
    </row>
    <row r="66" spans="1:7" x14ac:dyDescent="0.35">
      <c r="A66" s="54" t="s">
        <v>63</v>
      </c>
      <c r="B66" t="s">
        <v>47</v>
      </c>
      <c r="C66" t="s">
        <v>55</v>
      </c>
      <c r="D66" t="s">
        <v>7</v>
      </c>
      <c r="E66" t="s">
        <v>62</v>
      </c>
      <c r="F66" t="s">
        <v>51</v>
      </c>
      <c r="G66" s="53">
        <f>(Sarasota!$G$22+Sarasota!$H$22)*5</f>
        <v>168.29999999999998</v>
      </c>
    </row>
    <row r="67" spans="1:7" x14ac:dyDescent="0.35">
      <c r="A67" s="54" t="s">
        <v>63</v>
      </c>
      <c r="B67" t="s">
        <v>52</v>
      </c>
      <c r="C67" t="s">
        <v>55</v>
      </c>
      <c r="D67" t="s">
        <v>49</v>
      </c>
      <c r="E67" t="s">
        <v>62</v>
      </c>
      <c r="F67" t="s">
        <v>51</v>
      </c>
      <c r="G67" s="53">
        <f>Sarasota!$I$22*5</f>
        <v>140.25</v>
      </c>
    </row>
    <row r="68" spans="1:7" x14ac:dyDescent="0.35">
      <c r="A68" s="54" t="s">
        <v>63</v>
      </c>
      <c r="B68" t="s">
        <v>52</v>
      </c>
      <c r="C68" t="s">
        <v>55</v>
      </c>
      <c r="D68" t="s">
        <v>7</v>
      </c>
      <c r="E68" t="s">
        <v>62</v>
      </c>
      <c r="F68" t="s">
        <v>51</v>
      </c>
      <c r="G68" s="53">
        <f>(Sarasota!$I$22+Sarasota!$J$22)*5</f>
        <v>168.3</v>
      </c>
    </row>
    <row r="69" spans="1:7" x14ac:dyDescent="0.35">
      <c r="A69" s="54" t="s">
        <v>63</v>
      </c>
      <c r="B69" t="s">
        <v>53</v>
      </c>
      <c r="C69" t="s">
        <v>55</v>
      </c>
      <c r="D69" t="s">
        <v>49</v>
      </c>
      <c r="E69" t="s">
        <v>62</v>
      </c>
      <c r="F69" t="s">
        <v>51</v>
      </c>
      <c r="G69" s="53">
        <f>Sarasota!$K$22*5</f>
        <v>0</v>
      </c>
    </row>
    <row r="70" spans="1:7" x14ac:dyDescent="0.35">
      <c r="A70" s="54" t="s">
        <v>63</v>
      </c>
      <c r="B70" t="s">
        <v>53</v>
      </c>
      <c r="C70" t="s">
        <v>55</v>
      </c>
      <c r="D70" t="s">
        <v>7</v>
      </c>
      <c r="E70" t="s">
        <v>62</v>
      </c>
      <c r="F70" t="s">
        <v>51</v>
      </c>
      <c r="G70" s="53">
        <f>(Sarasota!$K$22+Sarasota!$L$22)*5</f>
        <v>0</v>
      </c>
    </row>
    <row r="71" spans="1:7" x14ac:dyDescent="0.35">
      <c r="A71" s="54" t="s">
        <v>63</v>
      </c>
      <c r="B71" t="s">
        <v>54</v>
      </c>
      <c r="C71" t="s">
        <v>55</v>
      </c>
      <c r="D71" t="s">
        <v>49</v>
      </c>
      <c r="E71" t="s">
        <v>62</v>
      </c>
      <c r="F71" t="s">
        <v>51</v>
      </c>
      <c r="G71" s="53">
        <f>Sarasota!$M$22*5</f>
        <v>0</v>
      </c>
    </row>
    <row r="72" spans="1:7" x14ac:dyDescent="0.35">
      <c r="A72" s="54" t="s">
        <v>63</v>
      </c>
      <c r="B72" t="s">
        <v>47</v>
      </c>
      <c r="C72" t="s">
        <v>56</v>
      </c>
      <c r="D72" t="s">
        <v>49</v>
      </c>
      <c r="E72" t="s">
        <v>62</v>
      </c>
      <c r="F72" t="s">
        <v>51</v>
      </c>
      <c r="G72" s="53">
        <f>Sarasota!$G$23*5</f>
        <v>136</v>
      </c>
    </row>
    <row r="73" spans="1:7" x14ac:dyDescent="0.35">
      <c r="A73" s="54" t="s">
        <v>63</v>
      </c>
      <c r="B73" t="s">
        <v>47</v>
      </c>
      <c r="C73" t="s">
        <v>56</v>
      </c>
      <c r="D73" t="s">
        <v>7</v>
      </c>
      <c r="E73" t="s">
        <v>62</v>
      </c>
      <c r="F73" t="s">
        <v>51</v>
      </c>
      <c r="G73" s="53">
        <f>(Sarasota!$G$23+Sarasota!$H$23)*5</f>
        <v>163.19999999999999</v>
      </c>
    </row>
    <row r="74" spans="1:7" x14ac:dyDescent="0.35">
      <c r="A74" s="54" t="s">
        <v>63</v>
      </c>
      <c r="B74" t="s">
        <v>52</v>
      </c>
      <c r="C74" t="s">
        <v>56</v>
      </c>
      <c r="D74" t="s">
        <v>49</v>
      </c>
      <c r="E74" t="s">
        <v>62</v>
      </c>
      <c r="F74" t="s">
        <v>51</v>
      </c>
      <c r="G74" s="53">
        <f>Sarasota!$I$23*5</f>
        <v>136</v>
      </c>
    </row>
    <row r="75" spans="1:7" x14ac:dyDescent="0.35">
      <c r="A75" s="54" t="s">
        <v>63</v>
      </c>
      <c r="B75" t="s">
        <v>52</v>
      </c>
      <c r="C75" t="s">
        <v>56</v>
      </c>
      <c r="D75" t="s">
        <v>7</v>
      </c>
      <c r="E75" t="s">
        <v>62</v>
      </c>
      <c r="F75" t="s">
        <v>51</v>
      </c>
      <c r="G75" s="53">
        <f>(Sarasota!$I$23+Sarasota!$J$23)*5</f>
        <v>163.19999999999999</v>
      </c>
    </row>
    <row r="76" spans="1:7" x14ac:dyDescent="0.35">
      <c r="A76" s="54" t="s">
        <v>63</v>
      </c>
      <c r="B76" t="s">
        <v>53</v>
      </c>
      <c r="C76" t="s">
        <v>56</v>
      </c>
      <c r="D76" t="s">
        <v>49</v>
      </c>
      <c r="E76" t="s">
        <v>62</v>
      </c>
      <c r="F76" t="s">
        <v>51</v>
      </c>
      <c r="G76" s="53">
        <f>Sarasota!$K$23*5</f>
        <v>0</v>
      </c>
    </row>
    <row r="77" spans="1:7" x14ac:dyDescent="0.35">
      <c r="A77" s="54" t="s">
        <v>63</v>
      </c>
      <c r="B77" t="s">
        <v>53</v>
      </c>
      <c r="C77" t="s">
        <v>56</v>
      </c>
      <c r="D77" t="s">
        <v>7</v>
      </c>
      <c r="E77" t="s">
        <v>62</v>
      </c>
      <c r="F77" t="s">
        <v>51</v>
      </c>
      <c r="G77" s="53">
        <f>(Sarasota!$K$23+Sarasota!$L$23)*5</f>
        <v>0</v>
      </c>
    </row>
    <row r="78" spans="1:7" x14ac:dyDescent="0.35">
      <c r="A78" s="54" t="s">
        <v>63</v>
      </c>
      <c r="B78" t="s">
        <v>54</v>
      </c>
      <c r="C78" t="s">
        <v>56</v>
      </c>
      <c r="D78" t="s">
        <v>49</v>
      </c>
      <c r="E78" t="s">
        <v>62</v>
      </c>
      <c r="F78" t="s">
        <v>51</v>
      </c>
      <c r="G78" s="53">
        <f>Sarasota!$M$23*5</f>
        <v>0</v>
      </c>
    </row>
    <row r="79" spans="1:7" x14ac:dyDescent="0.35">
      <c r="A79" s="54" t="s">
        <v>63</v>
      </c>
      <c r="B79" t="s">
        <v>47</v>
      </c>
      <c r="C79" t="s">
        <v>57</v>
      </c>
      <c r="D79" t="s">
        <v>49</v>
      </c>
      <c r="E79" t="s">
        <v>62</v>
      </c>
      <c r="F79" t="s">
        <v>51</v>
      </c>
      <c r="G79" s="53">
        <f>Sarasota!$G$24*5</f>
        <v>125.49999999999999</v>
      </c>
    </row>
    <row r="80" spans="1:7" x14ac:dyDescent="0.35">
      <c r="A80" s="54" t="s">
        <v>63</v>
      </c>
      <c r="B80" t="s">
        <v>47</v>
      </c>
      <c r="C80" t="s">
        <v>57</v>
      </c>
      <c r="D80" t="s">
        <v>7</v>
      </c>
      <c r="E80" t="s">
        <v>62</v>
      </c>
      <c r="F80" t="s">
        <v>51</v>
      </c>
      <c r="G80" s="53">
        <f>(Sarasota!$G$24+Sarasota!$H$24)*5</f>
        <v>150.6</v>
      </c>
    </row>
    <row r="81" spans="1:7" x14ac:dyDescent="0.35">
      <c r="A81" s="54" t="s">
        <v>63</v>
      </c>
      <c r="B81" t="s">
        <v>52</v>
      </c>
      <c r="C81" t="s">
        <v>57</v>
      </c>
      <c r="D81" t="s">
        <v>49</v>
      </c>
      <c r="E81" t="s">
        <v>62</v>
      </c>
      <c r="F81" t="s">
        <v>51</v>
      </c>
      <c r="G81" s="53">
        <f>Sarasota!$I$24*5</f>
        <v>125.49999999999999</v>
      </c>
    </row>
    <row r="82" spans="1:7" x14ac:dyDescent="0.35">
      <c r="A82" s="54" t="s">
        <v>63</v>
      </c>
      <c r="B82" t="s">
        <v>52</v>
      </c>
      <c r="C82" t="s">
        <v>57</v>
      </c>
      <c r="D82" t="s">
        <v>7</v>
      </c>
      <c r="E82" t="s">
        <v>62</v>
      </c>
      <c r="F82" t="s">
        <v>51</v>
      </c>
      <c r="G82" s="53">
        <f>(Sarasota!$I$24+Sarasota!$J$24)*5</f>
        <v>150.6</v>
      </c>
    </row>
    <row r="83" spans="1:7" x14ac:dyDescent="0.35">
      <c r="A83" s="54" t="s">
        <v>63</v>
      </c>
      <c r="B83" t="s">
        <v>53</v>
      </c>
      <c r="C83" t="s">
        <v>57</v>
      </c>
      <c r="D83" t="s">
        <v>49</v>
      </c>
      <c r="E83" t="s">
        <v>62</v>
      </c>
      <c r="F83" t="s">
        <v>51</v>
      </c>
      <c r="G83" s="53">
        <f>Sarasota!$K$24*5</f>
        <v>0</v>
      </c>
    </row>
    <row r="84" spans="1:7" x14ac:dyDescent="0.35">
      <c r="A84" s="54" t="s">
        <v>63</v>
      </c>
      <c r="B84" t="s">
        <v>53</v>
      </c>
      <c r="C84" t="s">
        <v>57</v>
      </c>
      <c r="D84" t="s">
        <v>7</v>
      </c>
      <c r="E84" t="s">
        <v>62</v>
      </c>
      <c r="F84" t="s">
        <v>51</v>
      </c>
      <c r="G84" s="53">
        <f>(Sarasota!$K$24+Sarasota!$L$24)*5</f>
        <v>0</v>
      </c>
    </row>
    <row r="85" spans="1:7" x14ac:dyDescent="0.35">
      <c r="A85" s="54" t="s">
        <v>63</v>
      </c>
      <c r="B85" t="s">
        <v>54</v>
      </c>
      <c r="C85" t="s">
        <v>57</v>
      </c>
      <c r="D85" t="s">
        <v>49</v>
      </c>
      <c r="E85" t="s">
        <v>62</v>
      </c>
      <c r="F85" t="s">
        <v>51</v>
      </c>
      <c r="G85" s="53">
        <f>Sarasota!$M$24*5</f>
        <v>0</v>
      </c>
    </row>
    <row r="86" spans="1:7" x14ac:dyDescent="0.35">
      <c r="A86" s="54" t="s">
        <v>63</v>
      </c>
      <c r="B86" t="s">
        <v>47</v>
      </c>
      <c r="C86" t="s">
        <v>58</v>
      </c>
      <c r="D86" t="s">
        <v>49</v>
      </c>
      <c r="E86" t="s">
        <v>62</v>
      </c>
      <c r="F86" t="s">
        <v>51</v>
      </c>
      <c r="G86" s="53">
        <f>Sarasota!$G$25*5</f>
        <v>115</v>
      </c>
    </row>
    <row r="87" spans="1:7" x14ac:dyDescent="0.35">
      <c r="A87" s="54" t="s">
        <v>63</v>
      </c>
      <c r="B87" t="s">
        <v>47</v>
      </c>
      <c r="C87" t="s">
        <v>58</v>
      </c>
      <c r="D87" t="s">
        <v>7</v>
      </c>
      <c r="E87" t="s">
        <v>62</v>
      </c>
      <c r="F87" t="s">
        <v>51</v>
      </c>
      <c r="G87" s="53">
        <f>(Sarasota!$G$25+Sarasota!$H$25)*5</f>
        <v>138</v>
      </c>
    </row>
    <row r="88" spans="1:7" x14ac:dyDescent="0.35">
      <c r="A88" s="54" t="s">
        <v>63</v>
      </c>
      <c r="B88" t="s">
        <v>52</v>
      </c>
      <c r="C88" t="s">
        <v>58</v>
      </c>
      <c r="D88" t="s">
        <v>49</v>
      </c>
      <c r="E88" t="s">
        <v>62</v>
      </c>
      <c r="F88" t="s">
        <v>51</v>
      </c>
      <c r="G88" s="53">
        <f>Sarasota!$I$25*5</f>
        <v>115</v>
      </c>
    </row>
    <row r="89" spans="1:7" x14ac:dyDescent="0.35">
      <c r="A89" s="54" t="s">
        <v>63</v>
      </c>
      <c r="B89" t="s">
        <v>52</v>
      </c>
      <c r="C89" t="s">
        <v>58</v>
      </c>
      <c r="D89" t="s">
        <v>7</v>
      </c>
      <c r="E89" t="s">
        <v>62</v>
      </c>
      <c r="F89" t="s">
        <v>51</v>
      </c>
      <c r="G89" s="53">
        <f>(Sarasota!$I$25+Sarasota!$J$25)*5</f>
        <v>138</v>
      </c>
    </row>
    <row r="90" spans="1:7" x14ac:dyDescent="0.35">
      <c r="A90" s="54" t="s">
        <v>63</v>
      </c>
      <c r="B90" t="s">
        <v>53</v>
      </c>
      <c r="C90" t="s">
        <v>58</v>
      </c>
      <c r="D90" t="s">
        <v>49</v>
      </c>
      <c r="E90" t="s">
        <v>62</v>
      </c>
      <c r="F90" t="s">
        <v>51</v>
      </c>
      <c r="G90" s="53">
        <f>Sarasota!$K$25*5</f>
        <v>0</v>
      </c>
    </row>
    <row r="91" spans="1:7" x14ac:dyDescent="0.35">
      <c r="A91" s="54" t="s">
        <v>63</v>
      </c>
      <c r="B91" t="s">
        <v>53</v>
      </c>
      <c r="C91" t="s">
        <v>58</v>
      </c>
      <c r="D91" t="s">
        <v>7</v>
      </c>
      <c r="E91" t="s">
        <v>62</v>
      </c>
      <c r="F91" t="s">
        <v>51</v>
      </c>
      <c r="G91" s="53">
        <f>(Sarasota!$K$25+Sarasota!$L$25)*5</f>
        <v>0</v>
      </c>
    </row>
    <row r="92" spans="1:7" x14ac:dyDescent="0.35">
      <c r="A92" s="54" t="s">
        <v>63</v>
      </c>
      <c r="B92" t="s">
        <v>54</v>
      </c>
      <c r="C92" t="s">
        <v>58</v>
      </c>
      <c r="D92" t="s">
        <v>49</v>
      </c>
      <c r="E92" t="s">
        <v>62</v>
      </c>
      <c r="F92" t="s">
        <v>51</v>
      </c>
      <c r="G92" s="53">
        <f>Sarasota!$M$25*5</f>
        <v>0</v>
      </c>
    </row>
    <row r="93" spans="1:7" x14ac:dyDescent="0.35">
      <c r="A93" s="54" t="s">
        <v>63</v>
      </c>
      <c r="B93" t="s">
        <v>47</v>
      </c>
      <c r="C93" t="s">
        <v>59</v>
      </c>
      <c r="D93" t="s">
        <v>49</v>
      </c>
      <c r="E93" t="s">
        <v>62</v>
      </c>
      <c r="F93" t="s">
        <v>51</v>
      </c>
      <c r="G93" s="53">
        <f>Sarasota!$G$26*5</f>
        <v>105</v>
      </c>
    </row>
    <row r="94" spans="1:7" x14ac:dyDescent="0.35">
      <c r="A94" s="54" t="s">
        <v>63</v>
      </c>
      <c r="B94" t="s">
        <v>47</v>
      </c>
      <c r="C94" t="s">
        <v>59</v>
      </c>
      <c r="D94" t="s">
        <v>7</v>
      </c>
      <c r="E94" t="s">
        <v>62</v>
      </c>
      <c r="F94" t="s">
        <v>51</v>
      </c>
      <c r="G94" s="53">
        <f>(Sarasota!$G$26+Sarasota!$H$26)*5</f>
        <v>126</v>
      </c>
    </row>
    <row r="95" spans="1:7" x14ac:dyDescent="0.35">
      <c r="A95" s="54" t="s">
        <v>63</v>
      </c>
      <c r="B95" t="s">
        <v>52</v>
      </c>
      <c r="C95" t="s">
        <v>59</v>
      </c>
      <c r="D95" t="s">
        <v>49</v>
      </c>
      <c r="E95" t="s">
        <v>62</v>
      </c>
      <c r="F95" t="s">
        <v>51</v>
      </c>
      <c r="G95" s="53">
        <f>Sarasota!$I$26*5</f>
        <v>105</v>
      </c>
    </row>
    <row r="96" spans="1:7" x14ac:dyDescent="0.35">
      <c r="A96" s="54" t="s">
        <v>63</v>
      </c>
      <c r="B96" t="s">
        <v>52</v>
      </c>
      <c r="C96" t="s">
        <v>59</v>
      </c>
      <c r="D96" t="s">
        <v>7</v>
      </c>
      <c r="E96" t="s">
        <v>62</v>
      </c>
      <c r="F96" t="s">
        <v>51</v>
      </c>
      <c r="G96" s="53">
        <f>(Sarasota!$I$26+Sarasota!$J$26)*5</f>
        <v>126</v>
      </c>
    </row>
    <row r="97" spans="1:7" x14ac:dyDescent="0.35">
      <c r="A97" s="54" t="s">
        <v>63</v>
      </c>
      <c r="B97" t="s">
        <v>53</v>
      </c>
      <c r="C97" t="s">
        <v>59</v>
      </c>
      <c r="D97" t="s">
        <v>49</v>
      </c>
      <c r="E97" t="s">
        <v>62</v>
      </c>
      <c r="F97" t="s">
        <v>51</v>
      </c>
      <c r="G97" s="53">
        <f>Sarasota!$K$26*5</f>
        <v>0</v>
      </c>
    </row>
    <row r="98" spans="1:7" x14ac:dyDescent="0.35">
      <c r="A98" s="54" t="s">
        <v>63</v>
      </c>
      <c r="B98" t="s">
        <v>53</v>
      </c>
      <c r="C98" t="s">
        <v>59</v>
      </c>
      <c r="D98" t="s">
        <v>7</v>
      </c>
      <c r="E98" t="s">
        <v>62</v>
      </c>
      <c r="F98" t="s">
        <v>51</v>
      </c>
      <c r="G98" s="53">
        <f>(Sarasota!$K$26+Sarasota!$L$26)*5</f>
        <v>0</v>
      </c>
    </row>
    <row r="99" spans="1:7" x14ac:dyDescent="0.35">
      <c r="A99" s="54" t="s">
        <v>63</v>
      </c>
      <c r="B99" t="s">
        <v>54</v>
      </c>
      <c r="C99" t="s">
        <v>59</v>
      </c>
      <c r="D99" t="s">
        <v>49</v>
      </c>
      <c r="E99" t="s">
        <v>62</v>
      </c>
      <c r="F99" t="s">
        <v>51</v>
      </c>
      <c r="G99" s="53">
        <f>Sarasota!$M$26*5</f>
        <v>0</v>
      </c>
    </row>
    <row r="100" spans="1:7" x14ac:dyDescent="0.35">
      <c r="A100" s="54" t="s">
        <v>63</v>
      </c>
      <c r="B100" t="s">
        <v>47</v>
      </c>
      <c r="C100" t="s">
        <v>60</v>
      </c>
      <c r="D100" t="s">
        <v>49</v>
      </c>
      <c r="E100" t="s">
        <v>62</v>
      </c>
      <c r="F100" t="s">
        <v>51</v>
      </c>
      <c r="G100" s="53">
        <f>Sarasota!$G$27*5</f>
        <v>35</v>
      </c>
    </row>
    <row r="101" spans="1:7" x14ac:dyDescent="0.35">
      <c r="A101" s="54" t="s">
        <v>63</v>
      </c>
      <c r="B101" t="s">
        <v>47</v>
      </c>
      <c r="C101" t="s">
        <v>60</v>
      </c>
      <c r="D101" t="s">
        <v>7</v>
      </c>
      <c r="E101" t="s">
        <v>62</v>
      </c>
      <c r="F101" t="s">
        <v>51</v>
      </c>
      <c r="G101" s="53">
        <f>(Sarasota!$G$27+Sarasota!$H$27)*5</f>
        <v>42</v>
      </c>
    </row>
    <row r="102" spans="1:7" x14ac:dyDescent="0.35">
      <c r="A102" s="54" t="s">
        <v>63</v>
      </c>
      <c r="B102" t="s">
        <v>52</v>
      </c>
      <c r="C102" t="s">
        <v>60</v>
      </c>
      <c r="D102" t="s">
        <v>49</v>
      </c>
      <c r="E102" t="s">
        <v>62</v>
      </c>
      <c r="F102" t="s">
        <v>51</v>
      </c>
      <c r="G102" s="53">
        <f>Sarasota!$I$27*5</f>
        <v>35</v>
      </c>
    </row>
    <row r="103" spans="1:7" x14ac:dyDescent="0.35">
      <c r="A103" s="54" t="s">
        <v>63</v>
      </c>
      <c r="B103" t="s">
        <v>52</v>
      </c>
      <c r="C103" t="s">
        <v>60</v>
      </c>
      <c r="D103" t="s">
        <v>7</v>
      </c>
      <c r="E103" t="s">
        <v>62</v>
      </c>
      <c r="F103" t="s">
        <v>51</v>
      </c>
      <c r="G103" s="53">
        <f>(Sarasota!$I$27+Sarasota!$J$27)*5</f>
        <v>42</v>
      </c>
    </row>
    <row r="104" spans="1:7" x14ac:dyDescent="0.35">
      <c r="A104" s="54" t="s">
        <v>63</v>
      </c>
      <c r="B104" t="s">
        <v>53</v>
      </c>
      <c r="C104" t="s">
        <v>60</v>
      </c>
      <c r="D104" t="s">
        <v>49</v>
      </c>
      <c r="E104" t="s">
        <v>62</v>
      </c>
      <c r="F104" t="s">
        <v>51</v>
      </c>
      <c r="G104" s="53">
        <f>Sarasota!$K$27*5</f>
        <v>0</v>
      </c>
    </row>
    <row r="105" spans="1:7" x14ac:dyDescent="0.35">
      <c r="A105" s="54" t="s">
        <v>63</v>
      </c>
      <c r="B105" t="s">
        <v>53</v>
      </c>
      <c r="C105" t="s">
        <v>60</v>
      </c>
      <c r="D105" t="s">
        <v>7</v>
      </c>
      <c r="E105" t="s">
        <v>62</v>
      </c>
      <c r="F105" t="s">
        <v>51</v>
      </c>
      <c r="G105" s="53">
        <f>(Sarasota!$K$27+Sarasota!$L$27)*5</f>
        <v>0</v>
      </c>
    </row>
    <row r="106" spans="1:7" x14ac:dyDescent="0.35">
      <c r="A106" s="54" t="s">
        <v>63</v>
      </c>
      <c r="B106" t="s">
        <v>54</v>
      </c>
      <c r="C106" t="s">
        <v>60</v>
      </c>
      <c r="D106" t="s">
        <v>49</v>
      </c>
      <c r="E106" t="s">
        <v>62</v>
      </c>
      <c r="F106" t="s">
        <v>51</v>
      </c>
      <c r="G106" s="53">
        <f>Sarasota!$M$27*5</f>
        <v>0</v>
      </c>
    </row>
    <row r="107" spans="1:7" x14ac:dyDescent="0.35">
      <c r="A107" s="54" t="s">
        <v>63</v>
      </c>
      <c r="B107" t="s">
        <v>47</v>
      </c>
      <c r="C107" t="s">
        <v>61</v>
      </c>
      <c r="D107" t="s">
        <v>49</v>
      </c>
      <c r="E107" t="s">
        <v>62</v>
      </c>
      <c r="F107" t="s">
        <v>51</v>
      </c>
      <c r="G107" s="53">
        <f>Sarasota!$G$28*5</f>
        <v>0</v>
      </c>
    </row>
    <row r="108" spans="1:7" x14ac:dyDescent="0.35">
      <c r="A108" s="54" t="s">
        <v>63</v>
      </c>
      <c r="B108" t="s">
        <v>47</v>
      </c>
      <c r="C108" t="s">
        <v>61</v>
      </c>
      <c r="D108" t="s">
        <v>7</v>
      </c>
      <c r="E108" t="s">
        <v>62</v>
      </c>
      <c r="F108" t="s">
        <v>51</v>
      </c>
      <c r="G108" s="53">
        <f>(Sarasota!$G$28+Sarasota!$H$28)*5</f>
        <v>0</v>
      </c>
    </row>
    <row r="109" spans="1:7" x14ac:dyDescent="0.35">
      <c r="A109" s="54" t="s">
        <v>63</v>
      </c>
      <c r="B109" t="s">
        <v>52</v>
      </c>
      <c r="C109" t="s">
        <v>61</v>
      </c>
      <c r="D109" t="s">
        <v>49</v>
      </c>
      <c r="E109" t="s">
        <v>62</v>
      </c>
      <c r="F109" t="s">
        <v>51</v>
      </c>
      <c r="G109" s="53">
        <f>Sarasota!$I$28*5</f>
        <v>0</v>
      </c>
    </row>
    <row r="110" spans="1:7" x14ac:dyDescent="0.35">
      <c r="A110" s="54" t="s">
        <v>63</v>
      </c>
      <c r="B110" t="s">
        <v>52</v>
      </c>
      <c r="C110" t="s">
        <v>61</v>
      </c>
      <c r="D110" t="s">
        <v>7</v>
      </c>
      <c r="E110" t="s">
        <v>62</v>
      </c>
      <c r="F110" t="s">
        <v>51</v>
      </c>
      <c r="G110" s="53">
        <f>(Sarasota!$I$28+Sarasota!$J$28)*5</f>
        <v>0</v>
      </c>
    </row>
    <row r="111" spans="1:7" x14ac:dyDescent="0.35">
      <c r="A111" s="54" t="s">
        <v>63</v>
      </c>
      <c r="B111" t="s">
        <v>53</v>
      </c>
      <c r="C111" t="s">
        <v>61</v>
      </c>
      <c r="D111" t="s">
        <v>49</v>
      </c>
      <c r="E111" t="s">
        <v>62</v>
      </c>
      <c r="F111" t="s">
        <v>51</v>
      </c>
      <c r="G111" s="53">
        <f>Sarasota!$K$28*5</f>
        <v>0</v>
      </c>
    </row>
    <row r="112" spans="1:7" x14ac:dyDescent="0.35">
      <c r="A112" s="54" t="s">
        <v>63</v>
      </c>
      <c r="B112" t="s">
        <v>53</v>
      </c>
      <c r="C112" t="s">
        <v>61</v>
      </c>
      <c r="D112" t="s">
        <v>7</v>
      </c>
      <c r="E112" t="s">
        <v>62</v>
      </c>
      <c r="F112" t="s">
        <v>51</v>
      </c>
      <c r="G112" s="53">
        <f>(Sarasota!$K$28+Sarasota!$L$28)*5</f>
        <v>0</v>
      </c>
    </row>
    <row r="113" spans="1:7" x14ac:dyDescent="0.35">
      <c r="A113" s="54" t="s">
        <v>63</v>
      </c>
      <c r="B113" t="s">
        <v>54</v>
      </c>
      <c r="C113" t="s">
        <v>61</v>
      </c>
      <c r="D113" t="s">
        <v>49</v>
      </c>
      <c r="E113" t="s">
        <v>62</v>
      </c>
      <c r="F113" t="s">
        <v>51</v>
      </c>
      <c r="G113" s="53">
        <f>Sarasota!$M$28*5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Sarasota</vt:lpstr>
      <vt:lpstr>Sheet1</vt:lpstr>
    </vt:vector>
  </TitlesOfParts>
  <Company>Florida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Ashley</dc:creator>
  <cp:lastModifiedBy>Owner</cp:lastModifiedBy>
  <dcterms:created xsi:type="dcterms:W3CDTF">2023-05-08T18:17:56Z</dcterms:created>
  <dcterms:modified xsi:type="dcterms:W3CDTF">2023-06-27T17:26:37Z</dcterms:modified>
</cp:coreProperties>
</file>