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B7D5FCD5-3130-46B8-8BA3-27D5379AE7F3}" xr6:coauthVersionLast="47" xr6:coauthVersionMax="47" xr10:uidLastSave="{00000000-0000-0000-0000-000000000000}"/>
  <bookViews>
    <workbookView xWindow="780" yWindow="1140" windowWidth="18420" windowHeight="9290" xr2:uid="{00000000-000D-0000-FFFF-FFFF00000000}"/>
  </bookViews>
  <sheets>
    <sheet name="Southwest Florida" sheetId="12" r:id="rId1"/>
    <sheet name="Collier" sheetId="6" r:id="rId2"/>
    <sheet name="Glades" sheetId="9" r:id="rId3"/>
    <sheet name="Hendry" sheetId="10" r:id="rId4"/>
    <sheet name="Lee" sheetId="11" r:id="rId5"/>
    <sheet name="Sheet2" sheetId="2" state="hidden" r:id="rId6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12" l="1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L28" i="11"/>
  <c r="J28" i="11"/>
  <c r="H28" i="11"/>
  <c r="L27" i="11"/>
  <c r="J27" i="11"/>
  <c r="H27" i="11"/>
  <c r="L26" i="11"/>
  <c r="J26" i="11"/>
  <c r="H26" i="11"/>
  <c r="L25" i="11"/>
  <c r="J25" i="11"/>
  <c r="H25" i="11"/>
  <c r="L24" i="11"/>
  <c r="J24" i="11"/>
  <c r="H24" i="11"/>
  <c r="L23" i="11"/>
  <c r="J23" i="11"/>
  <c r="H23" i="11"/>
  <c r="L22" i="11"/>
  <c r="J22" i="11"/>
  <c r="H22" i="11"/>
  <c r="L21" i="11"/>
  <c r="J21" i="11"/>
  <c r="H21" i="11"/>
  <c r="L16" i="11"/>
  <c r="J16" i="11"/>
  <c r="H16" i="11"/>
  <c r="L15" i="11"/>
  <c r="J15" i="11"/>
  <c r="H15" i="11"/>
  <c r="L14" i="11"/>
  <c r="J14" i="11"/>
  <c r="H14" i="11"/>
  <c r="L13" i="11"/>
  <c r="J13" i="11"/>
  <c r="H13" i="11"/>
  <c r="L12" i="11"/>
  <c r="J12" i="11"/>
  <c r="H12" i="11"/>
  <c r="L11" i="11"/>
  <c r="J11" i="11"/>
  <c r="H11" i="11"/>
  <c r="L10" i="11"/>
  <c r="J10" i="11"/>
  <c r="H10" i="11"/>
  <c r="L9" i="11"/>
  <c r="J9" i="11"/>
  <c r="H9" i="11"/>
  <c r="L28" i="10"/>
  <c r="J28" i="10"/>
  <c r="H28" i="10"/>
  <c r="L27" i="10"/>
  <c r="J27" i="10"/>
  <c r="H27" i="10"/>
  <c r="L26" i="10"/>
  <c r="J26" i="10"/>
  <c r="H26" i="10"/>
  <c r="L25" i="10"/>
  <c r="J25" i="10"/>
  <c r="H25" i="10"/>
  <c r="L24" i="10"/>
  <c r="J24" i="10"/>
  <c r="H24" i="10"/>
  <c r="L23" i="10"/>
  <c r="J23" i="10"/>
  <c r="H23" i="10"/>
  <c r="L22" i="10"/>
  <c r="J22" i="10"/>
  <c r="H22" i="10"/>
  <c r="L21" i="10"/>
  <c r="J21" i="10"/>
  <c r="H21" i="10"/>
  <c r="L16" i="10"/>
  <c r="J16" i="10"/>
  <c r="H16" i="10"/>
  <c r="L15" i="10"/>
  <c r="J15" i="10"/>
  <c r="H15" i="10"/>
  <c r="L14" i="10"/>
  <c r="J14" i="10"/>
  <c r="H14" i="10"/>
  <c r="L13" i="10"/>
  <c r="J13" i="10"/>
  <c r="H13" i="10"/>
  <c r="L12" i="10"/>
  <c r="J12" i="10"/>
  <c r="H12" i="10"/>
  <c r="L11" i="10"/>
  <c r="J11" i="10"/>
  <c r="H11" i="10"/>
  <c r="L10" i="10"/>
  <c r="J10" i="10"/>
  <c r="H10" i="10"/>
  <c r="L9" i="10"/>
  <c r="J9" i="10"/>
  <c r="H9" i="10"/>
  <c r="L28" i="9"/>
  <c r="J28" i="9"/>
  <c r="H28" i="9"/>
  <c r="L27" i="9"/>
  <c r="J27" i="9"/>
  <c r="H27" i="9"/>
  <c r="L26" i="9"/>
  <c r="J26" i="9"/>
  <c r="H26" i="9"/>
  <c r="L25" i="9"/>
  <c r="J25" i="9"/>
  <c r="H25" i="9"/>
  <c r="L24" i="9"/>
  <c r="J24" i="9"/>
  <c r="H24" i="9"/>
  <c r="L23" i="9"/>
  <c r="J23" i="9"/>
  <c r="H23" i="9"/>
  <c r="L22" i="9"/>
  <c r="J22" i="9"/>
  <c r="H22" i="9"/>
  <c r="L21" i="9"/>
  <c r="J21" i="9"/>
  <c r="H21" i="9"/>
  <c r="L16" i="9"/>
  <c r="J16" i="9"/>
  <c r="H16" i="9"/>
  <c r="L15" i="9"/>
  <c r="J15" i="9"/>
  <c r="H15" i="9"/>
  <c r="L14" i="9"/>
  <c r="J14" i="9"/>
  <c r="H14" i="9"/>
  <c r="L13" i="9"/>
  <c r="J13" i="9"/>
  <c r="H13" i="9"/>
  <c r="L12" i="9"/>
  <c r="J12" i="9"/>
  <c r="H12" i="9"/>
  <c r="L11" i="9"/>
  <c r="J11" i="9"/>
  <c r="H11" i="9"/>
  <c r="L10" i="9"/>
  <c r="J10" i="9"/>
  <c r="H10" i="9"/>
  <c r="L9" i="9"/>
  <c r="J9" i="9"/>
  <c r="H9" i="9"/>
  <c r="L28" i="6" l="1"/>
  <c r="J28" i="6"/>
  <c r="H28" i="6"/>
  <c r="L27" i="6"/>
  <c r="J27" i="6"/>
  <c r="H27" i="6"/>
  <c r="L26" i="6"/>
  <c r="J26" i="6"/>
  <c r="H26" i="6"/>
  <c r="L25" i="6"/>
  <c r="J25" i="6"/>
  <c r="H25" i="6"/>
  <c r="L24" i="6"/>
  <c r="J24" i="6"/>
  <c r="H24" i="6"/>
  <c r="L23" i="6"/>
  <c r="J23" i="6"/>
  <c r="H23" i="6"/>
  <c r="L22" i="6"/>
  <c r="J22" i="6"/>
  <c r="H22" i="6"/>
  <c r="L21" i="6"/>
  <c r="J21" i="6"/>
  <c r="H21" i="6"/>
  <c r="L16" i="6"/>
  <c r="J16" i="6"/>
  <c r="H16" i="6"/>
  <c r="L15" i="6"/>
  <c r="J15" i="6"/>
  <c r="H15" i="6"/>
  <c r="L14" i="6"/>
  <c r="J14" i="6"/>
  <c r="H14" i="6"/>
  <c r="L13" i="6"/>
  <c r="J13" i="6"/>
  <c r="H13" i="6"/>
  <c r="L12" i="6"/>
  <c r="J12" i="6"/>
  <c r="H12" i="6"/>
  <c r="L11" i="6"/>
  <c r="J11" i="6"/>
  <c r="H11" i="6"/>
  <c r="L10" i="6"/>
  <c r="J10" i="6"/>
  <c r="H10" i="6"/>
  <c r="L9" i="6"/>
  <c r="J9" i="6"/>
  <c r="H9" i="6"/>
</calcChain>
</file>

<file path=xl/sharedStrings.xml><?xml version="1.0" encoding="utf-8"?>
<sst xmlns="http://schemas.openxmlformats.org/spreadsheetml/2006/main" count="956" uniqueCount="100">
  <si>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</si>
  <si>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</si>
  <si>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</si>
  <si>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</si>
  <si>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</si>
  <si>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</si>
  <si>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</si>
  <si>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</si>
  <si>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</si>
  <si>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</si>
  <si>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</si>
  <si>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</si>
  <si>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</si>
  <si>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</si>
  <si>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</si>
  <si>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</si>
  <si>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</si>
  <si>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</si>
  <si>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</si>
  <si>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</si>
  <si>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</si>
  <si>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</si>
  <si>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</si>
  <si>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</si>
  <si>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</si>
  <si>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</si>
  <si>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</si>
  <si>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</si>
  <si>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</si>
  <si>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</si>
  <si>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t>Gold Seal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</si>
  <si>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</si>
  <si>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</si>
  <si>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</si>
  <si>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</si>
  <si>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 xml:space="preserve">Family Child Care Homes         </t>
  </si>
  <si>
    <t>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</si>
  <si>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</si>
  <si>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</si>
  <si>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</si>
  <si>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</si>
  <si>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</si>
  <si>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</si>
  <si>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</si>
  <si>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</si>
  <si>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</si>
  <si>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</si>
  <si>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</si>
  <si>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</si>
  <si>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</si>
  <si>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</si>
  <si>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</si>
  <si>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</si>
  <si>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Gold</t>
  </si>
  <si>
    <t>Family Child Care Homes</t>
  </si>
  <si>
    <t xml:space="preserve"> Homes</t>
  </si>
  <si>
    <t>Licensed or Exempt Centers and Public/Non-Public Schools</t>
  </si>
  <si>
    <t>Licensed Family Child Care Homes</t>
  </si>
  <si>
    <t>Registered</t>
  </si>
  <si>
    <t xml:space="preserve">Gold Seal Differential </t>
  </si>
  <si>
    <t xml:space="preserve">Informal </t>
  </si>
  <si>
    <t xml:space="preserve">Licensed or Exempt Centers and Public/Non-Public Schools </t>
  </si>
  <si>
    <t>Licensed Family Child Care</t>
  </si>
  <si>
    <t xml:space="preserve">Informal Providers </t>
  </si>
  <si>
    <t xml:space="preserve">Providers </t>
  </si>
  <si>
    <t>Seal Differential</t>
  </si>
  <si>
    <t>Special Needs</t>
  </si>
  <si>
    <t>Step 3: Complete the payment rate template using the proposed provider payment rates.</t>
  </si>
  <si>
    <r>
      <t xml:space="preserve">DAILY PAYMENT-RATE SCHEDULE </t>
    </r>
    <r>
      <rPr>
        <b/>
        <sz val="9"/>
        <color theme="1"/>
        <rFont val="Arial"/>
        <family val="2"/>
      </rPr>
      <t>(Effective _7/1/22_______________________________)</t>
    </r>
  </si>
  <si>
    <t>EARLY LEARNING COALITION OF SWFL  COLLIER County Only</t>
  </si>
  <si>
    <t>EARLY LEARNING COALITION OF SWFL GLADES County only</t>
  </si>
  <si>
    <r>
      <t xml:space="preserve">DAILY PAYMENT-RATE SCHEDULE </t>
    </r>
    <r>
      <rPr>
        <b/>
        <sz val="9"/>
        <color theme="1"/>
        <rFont val="Arial"/>
        <family val="2"/>
      </rPr>
      <t>(Effective 7/1/22)</t>
    </r>
  </si>
  <si>
    <t>EARLY LEARNING COALITION OF SWFL_____________________________</t>
  </si>
  <si>
    <t>Zone Name</t>
  </si>
  <si>
    <t>Setting</t>
  </si>
  <si>
    <t>Age Group</t>
  </si>
  <si>
    <t>Rate Category</t>
  </si>
  <si>
    <t>Duration</t>
  </si>
  <si>
    <t>Special Needs Rate</t>
  </si>
  <si>
    <t>Early Learning Coalition 9: Florida's Gateway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</si>
  <si>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</si>
  <si>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</si>
  <si>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</si>
  <si>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</si>
  <si>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</si>
  <si>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</si>
  <si>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</si>
  <si>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</si>
  <si>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</si>
  <si>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</si>
  <si>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</si>
  <si>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</si>
  <si>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</si>
  <si>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</si>
  <si>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</si>
  <si>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</si>
  <si>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Rate Collier</t>
  </si>
  <si>
    <t>Rate Glades</t>
  </si>
  <si>
    <t>Rate Hendry</t>
  </si>
  <si>
    <t>Rate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</si>
</sst>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0"/>
      <color rgb="FFFFFFFF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1" applyFont="1"/>
    <xf numFmtId="0" fontId="2" fillId="0" borderId="0" xfId="0" applyFont="1"/>
    <xf numFmtId="0" fontId="7" fillId="0" borderId="0" xfId="0" applyFont="1"/>
    <xf numFmtId="0" fontId="6" fillId="0" borderId="0" xfId="0" applyFont="1"/>
    <xf numFmtId="0" fontId="14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44" fontId="0" fillId="0" borderId="6" xfId="0" applyNumberFormat="1" applyBorder="1"/>
    <xf numFmtId="0" fontId="1" fillId="0" borderId="0" xfId="0" applyFont="1"/>
    <xf numFmtId="0" fontId="18" fillId="5" borderId="9" xfId="0" applyFont="1" applyFill="1" applyBorder="1" applyAlignment="1">
      <alignment vertical="center"/>
    </xf>
    <xf numFmtId="0" fontId="15" fillId="5" borderId="9" xfId="0" applyFont="1" applyFill="1" applyBorder="1" applyAlignment="1">
      <alignment vertical="center"/>
    </xf>
    <xf numFmtId="0" fontId="16" fillId="5" borderId="9" xfId="0" applyFont="1" applyFill="1" applyBorder="1" applyAlignment="1">
      <alignment vertical="center"/>
    </xf>
    <xf numFmtId="0" fontId="6" fillId="5" borderId="0" xfId="0" applyFont="1" applyFill="1"/>
    <xf numFmtId="0" fontId="15" fillId="5" borderId="1" xfId="0" applyFont="1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44" fontId="0" fillId="0" borderId="6" xfId="4" applyFont="1" applyFill="1" applyBorder="1" applyAlignment="1">
      <alignment horizontal="center"/>
    </xf>
    <xf numFmtId="44" fontId="15" fillId="0" borderId="6" xfId="4" applyFont="1" applyBorder="1" applyAlignment="1">
      <alignment horizontal="center" vertical="center"/>
    </xf>
    <xf numFmtId="44" fontId="15" fillId="0" borderId="6" xfId="4" applyFont="1" applyFill="1" applyBorder="1" applyAlignment="1">
      <alignment horizontal="center" vertical="center"/>
    </xf>
    <xf numFmtId="44" fontId="15" fillId="0" borderId="9" xfId="4" applyFont="1" applyBorder="1" applyAlignment="1">
      <alignment vertical="center"/>
    </xf>
    <xf numFmtId="44" fontId="15" fillId="0" borderId="6" xfId="4" applyFont="1" applyBorder="1" applyAlignment="1">
      <alignment vertical="center"/>
    </xf>
    <xf numFmtId="44" fontId="15" fillId="0" borderId="6" xfId="4" applyFont="1" applyFill="1" applyBorder="1" applyAlignment="1">
      <alignment vertical="center"/>
    </xf>
    <xf numFmtId="44" fontId="15" fillId="0" borderId="9" xfId="4" applyFont="1" applyFill="1" applyBorder="1" applyAlignment="1">
      <alignment vertical="center"/>
    </xf>
    <xf numFmtId="44" fontId="0" fillId="0" borderId="13" xfId="0" applyNumberFormat="1" applyBorder="1"/>
    <xf numFmtId="44" fontId="17" fillId="0" borderId="6" xfId="0" applyNumberFormat="1" applyFont="1" applyBorder="1"/>
    <xf numFmtId="44" fontId="17" fillId="0" borderId="6" xfId="4" applyFont="1" applyFill="1" applyBorder="1"/>
    <xf numFmtId="0" fontId="10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9" fillId="0" borderId="14" xfId="0" applyFont="1" applyBorder="1"/>
    <xf numFmtId="43" fontId="0" fillId="0" borderId="0" xfId="0" applyNumberFormat="1"/>
    <xf numFmtId="0" fontId="6" fillId="0" borderId="1" xfId="0" applyFont="1" applyBorder="1"/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6" fillId="0" borderId="9" xfId="0" applyFont="1" applyBorder="1"/>
    <xf numFmtId="0" fontId="6" fillId="5" borderId="5" xfId="0" applyFont="1" applyFill="1" applyBorder="1"/>
    <xf numFmtId="0" fontId="9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</cellXfs>
  <cellStyles count="5">
    <cellStyle name="Currency" xfId="4" builtinId="4"/>
    <cellStyle name="Currency 2" xfId="2" xr:uid="{00000000-0005-0000-0000-000001000000}"/>
    <cellStyle name="Normal" xfId="0" builtinId="0"/>
    <cellStyle name="Normal 2" xfId="1" xr:uid="{00000000-0005-0000-0000-000004000000}"/>
    <cellStyle name="Percent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3CE7-CBEE-406C-8173-4B8B8A4DE502}">
  <dimension ref="A1:J113"/>
  <sheetViews>
    <sheetView tabSelected="1" topLeftCell="A13" workbookViewId="0">
      <selection activeCell="J2" sqref="J2:J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9" width="8.90625" customWidth="1"/>
    <col min="10" max="10" width="7.54296875" customWidth="1"/>
  </cols>
  <sheetData>
    <row r="1" spans="1:10" ht="43.5" x14ac:dyDescent="0.35">
      <c r="A1" s="36" t="s">
        <v>73</v>
      </c>
      <c r="B1" s="36" t="s">
        <v>74</v>
      </c>
      <c r="C1" s="36" t="s">
        <v>75</v>
      </c>
      <c r="D1" s="36" t="s">
        <v>76</v>
      </c>
      <c r="E1" s="36" t="s">
        <v>77</v>
      </c>
      <c r="F1" s="37" t="s">
        <v>78</v>
      </c>
      <c r="G1" s="36" t="s">
        <v>96</v>
      </c>
      <c r="H1" s="36" t="s">
        <v>97</v>
      </c>
      <c r="I1" s="36" t="s">
        <v>98</v>
      </c>
      <c r="J1" s="36" t="s">
        <v>99</v>
      </c>
    </row>
    <row r="2" spans="1:10" x14ac:dyDescent="0.35">
      <c r="A2" s="38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s="39">
        <f>Collier!$G$9*5</f>
        <v>252.2</v>
      </c>
      <c r="H2" s="39">
        <f>Glades!$G$9*5</f>
        <v>200</v>
      </c>
      <c r="I2" s="39">
        <f>Hendry!$G$9*5</f>
        <v>200</v>
      </c>
      <c r="J2" s="39">
        <f>Lee!$G$9*5</f>
        <v>205</v>
      </c>
    </row>
    <row r="3" spans="1:10" x14ac:dyDescent="0.35">
      <c r="A3" s="38" t="s">
        <v>79</v>
      </c>
      <c r="B3" t="s">
        <v>80</v>
      </c>
      <c r="C3" t="s">
        <v>81</v>
      </c>
      <c r="D3" t="s">
        <v>34</v>
      </c>
      <c r="E3" t="s">
        <v>83</v>
      </c>
      <c r="F3" t="s">
        <v>84</v>
      </c>
      <c r="G3" s="39">
        <f>(Collier!$G$9+Collier!$H$9)*5</f>
        <v>302.64</v>
      </c>
      <c r="H3" s="39">
        <f>(Glades!$G$9+Glades!$H$9)*5</f>
        <v>240</v>
      </c>
      <c r="I3" s="39">
        <f>(Hendry!$G$9+Hendry!$H$9)*5</f>
        <v>240</v>
      </c>
      <c r="J3" s="39">
        <f>(Lee!$G$9+Lee!$H$9)*5</f>
        <v>246</v>
      </c>
    </row>
    <row r="4" spans="1:10" x14ac:dyDescent="0.35">
      <c r="A4" s="38" t="s">
        <v>79</v>
      </c>
      <c r="B4" t="s">
        <v>85</v>
      </c>
      <c r="C4" t="s">
        <v>81</v>
      </c>
      <c r="D4" t="s">
        <v>82</v>
      </c>
      <c r="E4" t="s">
        <v>83</v>
      </c>
      <c r="F4" t="s">
        <v>84</v>
      </c>
      <c r="G4" s="39">
        <f>Collier!$I$9*5</f>
        <v>224.62147451756553</v>
      </c>
      <c r="H4" s="39">
        <f>Glades!$I$9*5</f>
        <v>180</v>
      </c>
      <c r="I4" s="39">
        <f>Hendry!$I$9*5</f>
        <v>180</v>
      </c>
      <c r="J4" s="39">
        <f>Lee!$I$9*5</f>
        <v>164</v>
      </c>
    </row>
    <row r="5" spans="1:10" x14ac:dyDescent="0.35">
      <c r="A5" s="38" t="s">
        <v>79</v>
      </c>
      <c r="B5" t="s">
        <v>85</v>
      </c>
      <c r="C5" t="s">
        <v>81</v>
      </c>
      <c r="D5" t="s">
        <v>34</v>
      </c>
      <c r="E5" t="s">
        <v>83</v>
      </c>
      <c r="F5" t="s">
        <v>84</v>
      </c>
      <c r="G5" s="39">
        <f>(Collier!$I$9+Collier!$J$9)*5</f>
        <v>269.5457694210786</v>
      </c>
      <c r="H5" s="39">
        <f>(Glades!$I$9+Glades!$J$9)*5</f>
        <v>216</v>
      </c>
      <c r="I5" s="39">
        <f>(Hendry!$I$9+Hendry!$J$9)*5</f>
        <v>216</v>
      </c>
      <c r="J5" s="39">
        <f>(Lee!$I$9+Lee!$J$9)*5</f>
        <v>196.8</v>
      </c>
    </row>
    <row r="6" spans="1:10" x14ac:dyDescent="0.35">
      <c r="A6" s="38" t="s">
        <v>79</v>
      </c>
      <c r="B6" t="s">
        <v>86</v>
      </c>
      <c r="C6" t="s">
        <v>81</v>
      </c>
      <c r="D6" t="s">
        <v>82</v>
      </c>
      <c r="E6" t="s">
        <v>83</v>
      </c>
      <c r="F6" t="s">
        <v>84</v>
      </c>
      <c r="G6" s="39">
        <f>Collier!$K$9*5</f>
        <v>187.18456209797128</v>
      </c>
      <c r="H6" s="39">
        <f>Glades!$K$9*5</f>
        <v>175</v>
      </c>
      <c r="I6" s="39">
        <f>Hendry!$K$9*5</f>
        <v>175</v>
      </c>
      <c r="J6" s="39">
        <f>Lee!$K$9*5</f>
        <v>164</v>
      </c>
    </row>
    <row r="7" spans="1:10" x14ac:dyDescent="0.35">
      <c r="A7" s="38" t="s">
        <v>79</v>
      </c>
      <c r="B7" t="s">
        <v>86</v>
      </c>
      <c r="C7" t="s">
        <v>81</v>
      </c>
      <c r="D7" t="s">
        <v>34</v>
      </c>
      <c r="E7" t="s">
        <v>83</v>
      </c>
      <c r="F7" t="s">
        <v>84</v>
      </c>
      <c r="G7" s="39">
        <f>(Collier!$K$9+Collier!$L$9)*5</f>
        <v>224.62147451756553</v>
      </c>
      <c r="H7" s="39">
        <f>(Glades!$K$9+Glades!$L$9)*5</f>
        <v>210</v>
      </c>
      <c r="I7" s="39">
        <f>(Hendry!$K$9+Hendry!$L$9)*5</f>
        <v>210</v>
      </c>
      <c r="J7" s="39">
        <f>(Lee!$K$9+Lee!$L$9)*5</f>
        <v>196.8</v>
      </c>
    </row>
    <row r="8" spans="1:10" x14ac:dyDescent="0.35">
      <c r="A8" s="38" t="s">
        <v>79</v>
      </c>
      <c r="B8" t="s">
        <v>87</v>
      </c>
      <c r="C8" t="s">
        <v>81</v>
      </c>
      <c r="D8" t="s">
        <v>82</v>
      </c>
      <c r="E8" t="s">
        <v>83</v>
      </c>
      <c r="F8" t="s">
        <v>84</v>
      </c>
      <c r="G8" s="39">
        <f>Collier!$M$9*5</f>
        <v>0</v>
      </c>
      <c r="H8" s="39">
        <f>Glades!$M$9*5</f>
        <v>0</v>
      </c>
      <c r="I8" s="39">
        <f>Hendry!$M$9*5</f>
        <v>0</v>
      </c>
      <c r="J8" s="39">
        <f>Lee!$M$9*5</f>
        <v>0</v>
      </c>
    </row>
    <row r="9" spans="1:10" x14ac:dyDescent="0.35">
      <c r="A9" s="38" t="s">
        <v>79</v>
      </c>
      <c r="B9" t="s">
        <v>80</v>
      </c>
      <c r="C9" t="s">
        <v>88</v>
      </c>
      <c r="D9" t="s">
        <v>82</v>
      </c>
      <c r="E9" t="s">
        <v>83</v>
      </c>
      <c r="F9" t="s">
        <v>84</v>
      </c>
      <c r="G9" s="39">
        <f>Collier!$G$10*5</f>
        <v>218.26470687331536</v>
      </c>
      <c r="H9" s="39">
        <f>Glades!$G$10*5</f>
        <v>165</v>
      </c>
      <c r="I9" s="39">
        <f>Hendry!$G$10*5</f>
        <v>165</v>
      </c>
      <c r="J9" s="39">
        <f>Lee!$G$10*5</f>
        <v>190</v>
      </c>
    </row>
    <row r="10" spans="1:10" x14ac:dyDescent="0.35">
      <c r="A10" s="38" t="s">
        <v>79</v>
      </c>
      <c r="B10" t="s">
        <v>80</v>
      </c>
      <c r="C10" t="s">
        <v>88</v>
      </c>
      <c r="D10" t="s">
        <v>34</v>
      </c>
      <c r="E10" t="s">
        <v>83</v>
      </c>
      <c r="F10" t="s">
        <v>84</v>
      </c>
      <c r="G10" s="39">
        <f>(Collier!$G$10+Collier!$H$10)*5</f>
        <v>261.91764824797843</v>
      </c>
      <c r="H10" s="39">
        <f>(Glades!$G$10+Glades!$H$10)*5</f>
        <v>198</v>
      </c>
      <c r="I10" s="39">
        <f>(Hendry!$G$10+Hendry!$H$10)*5</f>
        <v>198</v>
      </c>
      <c r="J10" s="39">
        <f>(Lee!$G$10+Lee!$H$10)*5</f>
        <v>228</v>
      </c>
    </row>
    <row r="11" spans="1:10" x14ac:dyDescent="0.35">
      <c r="A11" s="38" t="s">
        <v>79</v>
      </c>
      <c r="B11" t="s">
        <v>85</v>
      </c>
      <c r="C11" t="s">
        <v>88</v>
      </c>
      <c r="D11" t="s">
        <v>82</v>
      </c>
      <c r="E11" t="s">
        <v>83</v>
      </c>
      <c r="F11" t="s">
        <v>84</v>
      </c>
      <c r="G11" s="39">
        <f>Collier!$I$10*5</f>
        <v>160.01078167115901</v>
      </c>
      <c r="H11" s="39">
        <f>Glades!$I$10*5</f>
        <v>139.63907902924706</v>
      </c>
      <c r="I11" s="39">
        <f>Hendry!$I$10*5</f>
        <v>139.63907902924706</v>
      </c>
      <c r="J11" s="39">
        <f>Lee!$I$10*5</f>
        <v>167.64705882352942</v>
      </c>
    </row>
    <row r="12" spans="1:10" x14ac:dyDescent="0.35">
      <c r="A12" s="38" t="s">
        <v>79</v>
      </c>
      <c r="B12" t="s">
        <v>85</v>
      </c>
      <c r="C12" t="s">
        <v>88</v>
      </c>
      <c r="D12" t="s">
        <v>34</v>
      </c>
      <c r="E12" t="s">
        <v>83</v>
      </c>
      <c r="F12" t="s">
        <v>84</v>
      </c>
      <c r="G12" s="39">
        <f>(Collier!$I$10+Collier!$J$10)*5</f>
        <v>192.01293800539079</v>
      </c>
      <c r="H12" s="39">
        <f>(Glades!$I$10+Glades!$J$10)*5</f>
        <v>167.56689483509646</v>
      </c>
      <c r="I12" s="39">
        <f>(Hendry!$I$10+Hendry!$J$10)*5</f>
        <v>167.56689483509646</v>
      </c>
      <c r="J12" s="39">
        <f>(Lee!$I$10+Lee!$J$10)*5</f>
        <v>201.1764705882353</v>
      </c>
    </row>
    <row r="13" spans="1:10" x14ac:dyDescent="0.35">
      <c r="A13" s="38" t="s">
        <v>79</v>
      </c>
      <c r="B13" t="s">
        <v>86</v>
      </c>
      <c r="C13" t="s">
        <v>88</v>
      </c>
      <c r="D13" t="s">
        <v>82</v>
      </c>
      <c r="E13" t="s">
        <v>83</v>
      </c>
      <c r="F13" t="s">
        <v>84</v>
      </c>
      <c r="G13" s="39">
        <f>Collier!$K$10*5</f>
        <v>150.01010781671158</v>
      </c>
      <c r="H13" s="39">
        <f>Glades!$K$10*5</f>
        <v>139.63907902924706</v>
      </c>
      <c r="I13" s="39">
        <f>Hendry!$K$10*5</f>
        <v>139.63907902924706</v>
      </c>
      <c r="J13" s="39">
        <f>Lee!$K$10*5</f>
        <v>167.64705882352942</v>
      </c>
    </row>
    <row r="14" spans="1:10" x14ac:dyDescent="0.35">
      <c r="A14" s="38" t="s">
        <v>79</v>
      </c>
      <c r="B14" t="s">
        <v>86</v>
      </c>
      <c r="C14" t="s">
        <v>88</v>
      </c>
      <c r="D14" t="s">
        <v>34</v>
      </c>
      <c r="E14" t="s">
        <v>83</v>
      </c>
      <c r="F14" t="s">
        <v>84</v>
      </c>
      <c r="G14" s="39">
        <f>(Collier!$K$10+Collier!$L$10)*5</f>
        <v>180.01212938005392</v>
      </c>
      <c r="H14" s="39">
        <f>(Glades!$K$10+Glades!$L$10)*5</f>
        <v>167.56689483509646</v>
      </c>
      <c r="I14" s="39">
        <f>(Hendry!$K$10+Hendry!$L$10)*5</f>
        <v>167.56689483509646</v>
      </c>
      <c r="J14" s="39">
        <f>(Lee!$K$10+Lee!$L$10)*5</f>
        <v>201.1764705882353</v>
      </c>
    </row>
    <row r="15" spans="1:10" x14ac:dyDescent="0.35">
      <c r="A15" s="38" t="s">
        <v>79</v>
      </c>
      <c r="B15" t="s">
        <v>87</v>
      </c>
      <c r="C15" t="s">
        <v>88</v>
      </c>
      <c r="D15" t="s">
        <v>82</v>
      </c>
      <c r="E15" t="s">
        <v>83</v>
      </c>
      <c r="F15" t="s">
        <v>84</v>
      </c>
      <c r="G15" s="39">
        <f>Collier!$M$10*5</f>
        <v>0</v>
      </c>
      <c r="H15" s="39">
        <f>Glades!$M$10*5</f>
        <v>0</v>
      </c>
      <c r="I15" s="39">
        <f>Hendry!$M$10*5</f>
        <v>0</v>
      </c>
      <c r="J15" s="39">
        <f>Lee!$M$10*5</f>
        <v>0</v>
      </c>
    </row>
    <row r="16" spans="1:10" x14ac:dyDescent="0.35">
      <c r="A16" s="38" t="s">
        <v>79</v>
      </c>
      <c r="B16" t="s">
        <v>80</v>
      </c>
      <c r="C16" t="s">
        <v>89</v>
      </c>
      <c r="D16" t="s">
        <v>82</v>
      </c>
      <c r="E16" t="s">
        <v>83</v>
      </c>
      <c r="F16" t="s">
        <v>84</v>
      </c>
      <c r="G16" s="39">
        <f>Collier!$G$11*5</f>
        <v>205.10614623913696</v>
      </c>
      <c r="H16" s="39">
        <f>Glades!$G$11*5</f>
        <v>152</v>
      </c>
      <c r="I16" s="39">
        <f>Hendry!$G$11*5</f>
        <v>152</v>
      </c>
      <c r="J16" s="39">
        <f>Lee!$G$11*5</f>
        <v>180</v>
      </c>
    </row>
    <row r="17" spans="1:10" x14ac:dyDescent="0.35">
      <c r="A17" s="38" t="s">
        <v>79</v>
      </c>
      <c r="B17" t="s">
        <v>80</v>
      </c>
      <c r="C17" t="s">
        <v>89</v>
      </c>
      <c r="D17" t="s">
        <v>34</v>
      </c>
      <c r="E17" t="s">
        <v>83</v>
      </c>
      <c r="F17" t="s">
        <v>84</v>
      </c>
      <c r="G17" s="39">
        <f>(Collier!$G$11+Collier!$H$11)*5</f>
        <v>246.12737548696435</v>
      </c>
      <c r="H17" s="39">
        <f>(Glades!$G$11+Glades!$H$11)*5</f>
        <v>182.39999999999998</v>
      </c>
      <c r="I17" s="39">
        <f>(Hendry!$G$11+Hendry!$H$11)*5</f>
        <v>182.39999999999998</v>
      </c>
      <c r="J17" s="39">
        <f>(Lee!$G$11+Lee!$H$11)*5</f>
        <v>216</v>
      </c>
    </row>
    <row r="18" spans="1:10" x14ac:dyDescent="0.35">
      <c r="A18" s="38" t="s">
        <v>79</v>
      </c>
      <c r="B18" t="s">
        <v>85</v>
      </c>
      <c r="C18" t="s">
        <v>89</v>
      </c>
      <c r="D18" t="s">
        <v>82</v>
      </c>
      <c r="E18" t="s">
        <v>83</v>
      </c>
      <c r="F18" t="s">
        <v>84</v>
      </c>
      <c r="G18" s="39">
        <f>Collier!$I$11*5</f>
        <v>161.95340125861551</v>
      </c>
      <c r="H18" s="39">
        <f>Glades!$I$11*5</f>
        <v>135.03708698583949</v>
      </c>
      <c r="I18" s="39">
        <f>Hendry!$I$11*5</f>
        <v>135.03708698583949</v>
      </c>
      <c r="J18" s="39">
        <f>Lee!$I$11*5</f>
        <v>168.75</v>
      </c>
    </row>
    <row r="19" spans="1:10" x14ac:dyDescent="0.35">
      <c r="A19" s="38" t="s">
        <v>79</v>
      </c>
      <c r="B19" t="s">
        <v>85</v>
      </c>
      <c r="C19" t="s">
        <v>89</v>
      </c>
      <c r="D19" t="s">
        <v>34</v>
      </c>
      <c r="E19" t="s">
        <v>83</v>
      </c>
      <c r="F19" t="s">
        <v>84</v>
      </c>
      <c r="G19" s="39">
        <f>(Collier!$I$11+Collier!$J$11)*5</f>
        <v>194.34408151033864</v>
      </c>
      <c r="H19" s="39">
        <f>(Glades!$I$11+Glades!$J$11)*5</f>
        <v>162.04450438300739</v>
      </c>
      <c r="I19" s="39">
        <f>(Hendry!$I$11+Hendry!$J$11)*5</f>
        <v>162.04450438300739</v>
      </c>
      <c r="J19" s="39">
        <f>(Lee!$I$11+Lee!$J$11)*5</f>
        <v>202.5</v>
      </c>
    </row>
    <row r="20" spans="1:10" x14ac:dyDescent="0.35">
      <c r="A20" s="38" t="s">
        <v>79</v>
      </c>
      <c r="B20" t="s">
        <v>86</v>
      </c>
      <c r="C20" t="s">
        <v>89</v>
      </c>
      <c r="D20" t="s">
        <v>82</v>
      </c>
      <c r="E20" t="s">
        <v>83</v>
      </c>
      <c r="F20" t="s">
        <v>84</v>
      </c>
      <c r="G20" s="39">
        <f>Collier!$K$11*5</f>
        <v>156.72909799220858</v>
      </c>
      <c r="H20" s="39">
        <f>Glades!$K$11*5</f>
        <v>130.68105192178018</v>
      </c>
      <c r="I20" s="39">
        <f>Hendry!$K$11*5</f>
        <v>130.68105192178018</v>
      </c>
      <c r="J20" s="39">
        <f>Lee!$K$11*5</f>
        <v>168.75</v>
      </c>
    </row>
    <row r="21" spans="1:10" x14ac:dyDescent="0.35">
      <c r="A21" s="38" t="s">
        <v>79</v>
      </c>
      <c r="B21" t="s">
        <v>86</v>
      </c>
      <c r="C21" t="s">
        <v>89</v>
      </c>
      <c r="D21" t="s">
        <v>34</v>
      </c>
      <c r="E21" t="s">
        <v>83</v>
      </c>
      <c r="F21" t="s">
        <v>84</v>
      </c>
      <c r="G21" s="39">
        <f>(Collier!$K$11+Collier!$L$11)*5</f>
        <v>188.0749175906503</v>
      </c>
      <c r="H21" s="39">
        <f>(Glades!$K$11+Glades!$L$11)*5</f>
        <v>156.8172623061362</v>
      </c>
      <c r="I21" s="39">
        <f>(Hendry!$K$11+Hendry!$L$11)*5</f>
        <v>156.8172623061362</v>
      </c>
      <c r="J21" s="39">
        <f>(Lee!$K$11+Lee!$L$11)*5</f>
        <v>202.5</v>
      </c>
    </row>
    <row r="22" spans="1:10" x14ac:dyDescent="0.35">
      <c r="A22" s="38" t="s">
        <v>79</v>
      </c>
      <c r="B22" t="s">
        <v>87</v>
      </c>
      <c r="C22" t="s">
        <v>89</v>
      </c>
      <c r="D22" t="s">
        <v>82</v>
      </c>
      <c r="E22" t="s">
        <v>83</v>
      </c>
      <c r="F22" t="s">
        <v>84</v>
      </c>
      <c r="G22" s="39">
        <f>Collier!$M$11*5</f>
        <v>0</v>
      </c>
      <c r="H22" s="39">
        <f>Glades!$M$11*5</f>
        <v>0</v>
      </c>
      <c r="I22" s="39">
        <f>Hendry!$M$11*5</f>
        <v>0</v>
      </c>
      <c r="J22" s="39">
        <f>Lee!$M$11*5</f>
        <v>0</v>
      </c>
    </row>
    <row r="23" spans="1:10" x14ac:dyDescent="0.35">
      <c r="A23" s="38" t="s">
        <v>79</v>
      </c>
      <c r="B23" t="s">
        <v>80</v>
      </c>
      <c r="C23" t="s">
        <v>90</v>
      </c>
      <c r="D23" t="s">
        <v>82</v>
      </c>
      <c r="E23" t="s">
        <v>83</v>
      </c>
      <c r="F23" t="s">
        <v>84</v>
      </c>
      <c r="G23" s="39">
        <f>Collier!$G$12*5</f>
        <v>142.50000000000003</v>
      </c>
      <c r="H23" s="39">
        <f>Glades!$G$12*5</f>
        <v>148.30000000000001</v>
      </c>
      <c r="I23" s="39">
        <f>Hendry!$G$12*5</f>
        <v>148.30000000000001</v>
      </c>
      <c r="J23" s="39">
        <f>Lee!$G$12*5</f>
        <v>123.75</v>
      </c>
    </row>
    <row r="24" spans="1:10" x14ac:dyDescent="0.35">
      <c r="A24" s="38" t="s">
        <v>79</v>
      </c>
      <c r="B24" t="s">
        <v>80</v>
      </c>
      <c r="C24" t="s">
        <v>90</v>
      </c>
      <c r="D24" t="s">
        <v>34</v>
      </c>
      <c r="E24" t="s">
        <v>83</v>
      </c>
      <c r="F24" t="s">
        <v>84</v>
      </c>
      <c r="G24" s="39">
        <f>(Collier!$G$12+Collier!$H$12)*5</f>
        <v>171</v>
      </c>
      <c r="H24" s="39">
        <f>(Glades!$G$12+Glades!$H$12)*5</f>
        <v>177.95999999999998</v>
      </c>
      <c r="I24" s="39">
        <f>(Hendry!$G$12+Hendry!$H$12)*5</f>
        <v>177.95999999999998</v>
      </c>
      <c r="J24" s="39">
        <f>(Lee!$G$12+Lee!$H$12)*5</f>
        <v>148.5</v>
      </c>
    </row>
    <row r="25" spans="1:10" x14ac:dyDescent="0.35">
      <c r="A25" s="38" t="s">
        <v>79</v>
      </c>
      <c r="B25" t="s">
        <v>85</v>
      </c>
      <c r="C25" t="s">
        <v>90</v>
      </c>
      <c r="D25" t="s">
        <v>82</v>
      </c>
      <c r="E25" t="s">
        <v>83</v>
      </c>
      <c r="F25" t="s">
        <v>84</v>
      </c>
      <c r="G25" s="39">
        <f>Collier!$I$12*5</f>
        <v>114.91935483870968</v>
      </c>
      <c r="H25" s="39">
        <f>Glades!$I$12*5</f>
        <v>123.6</v>
      </c>
      <c r="I25" s="39">
        <f>Hendry!$I$12*5</f>
        <v>123.6</v>
      </c>
      <c r="J25" s="39">
        <f>Lee!$I$12*5</f>
        <v>120.14563106796118</v>
      </c>
    </row>
    <row r="26" spans="1:10" x14ac:dyDescent="0.35">
      <c r="A26" s="38" t="s">
        <v>79</v>
      </c>
      <c r="B26" t="s">
        <v>85</v>
      </c>
      <c r="C26" t="s">
        <v>90</v>
      </c>
      <c r="D26" t="s">
        <v>34</v>
      </c>
      <c r="E26" t="s">
        <v>83</v>
      </c>
      <c r="F26" t="s">
        <v>84</v>
      </c>
      <c r="G26" s="39">
        <f>(Collier!$I$12+Collier!$J$12)*5</f>
        <v>137.90322580645162</v>
      </c>
      <c r="H26" s="39">
        <f>(Glades!$I$12+Glades!$J$12)*5</f>
        <v>148.32</v>
      </c>
      <c r="I26" s="39">
        <f>(Hendry!$I$12+Hendry!$J$12)*5</f>
        <v>148.32</v>
      </c>
      <c r="J26" s="39">
        <f>(Lee!$I$12+Lee!$J$12)*5</f>
        <v>144.17475728155341</v>
      </c>
    </row>
    <row r="27" spans="1:10" x14ac:dyDescent="0.35">
      <c r="A27" s="38" t="s">
        <v>79</v>
      </c>
      <c r="B27" t="s">
        <v>86</v>
      </c>
      <c r="C27" t="s">
        <v>90</v>
      </c>
      <c r="D27" t="s">
        <v>82</v>
      </c>
      <c r="E27" t="s">
        <v>83</v>
      </c>
      <c r="F27" t="s">
        <v>84</v>
      </c>
      <c r="G27" s="39">
        <f>Collier!$K$12*5</f>
        <v>111.08870967741936</v>
      </c>
      <c r="H27" s="39">
        <f>Glades!$K$12*5</f>
        <v>112.5</v>
      </c>
      <c r="I27" s="39">
        <f>Hendry!$K$12*5</f>
        <v>112.5</v>
      </c>
      <c r="J27" s="39">
        <f>Lee!$K$12*5</f>
        <v>120.14563106796118</v>
      </c>
    </row>
    <row r="28" spans="1:10" x14ac:dyDescent="0.35">
      <c r="A28" s="38" t="s">
        <v>79</v>
      </c>
      <c r="B28" t="s">
        <v>86</v>
      </c>
      <c r="C28" t="s">
        <v>90</v>
      </c>
      <c r="D28" t="s">
        <v>34</v>
      </c>
      <c r="E28" t="s">
        <v>83</v>
      </c>
      <c r="F28" t="s">
        <v>84</v>
      </c>
      <c r="G28" s="39">
        <f>(Collier!$K$12+Collier!$L$12)*5</f>
        <v>133.30645161290323</v>
      </c>
      <c r="H28" s="39">
        <f>(Glades!$K$12+Glades!$L$12)*5</f>
        <v>135</v>
      </c>
      <c r="I28" s="39">
        <f>(Hendry!$K$12+Hendry!$L$12)*5</f>
        <v>135</v>
      </c>
      <c r="J28" s="39">
        <f>(Lee!$K$12+Lee!$L$12)*5</f>
        <v>144.17475728155341</v>
      </c>
    </row>
    <row r="29" spans="1:10" x14ac:dyDescent="0.35">
      <c r="A29" s="38" t="s">
        <v>79</v>
      </c>
      <c r="B29" t="s">
        <v>87</v>
      </c>
      <c r="C29" t="s">
        <v>90</v>
      </c>
      <c r="D29" t="s">
        <v>82</v>
      </c>
      <c r="E29" t="s">
        <v>83</v>
      </c>
      <c r="F29" t="s">
        <v>84</v>
      </c>
      <c r="G29" s="39">
        <f>Collier!$M$12*5</f>
        <v>0</v>
      </c>
      <c r="H29" s="39">
        <f>Glades!$M$12*5</f>
        <v>0</v>
      </c>
      <c r="I29" s="39">
        <f>Hendry!$M$12*5</f>
        <v>0</v>
      </c>
      <c r="J29" s="39">
        <f>Lee!$M$12*5</f>
        <v>0</v>
      </c>
    </row>
    <row r="30" spans="1:10" x14ac:dyDescent="0.35">
      <c r="A30" s="38" t="s">
        <v>79</v>
      </c>
      <c r="B30" t="s">
        <v>80</v>
      </c>
      <c r="C30" t="s">
        <v>91</v>
      </c>
      <c r="D30" t="s">
        <v>82</v>
      </c>
      <c r="E30" t="s">
        <v>83</v>
      </c>
      <c r="F30" t="s">
        <v>84</v>
      </c>
      <c r="G30" s="39">
        <f>Collier!$G$13*5</f>
        <v>138.76400383528463</v>
      </c>
      <c r="H30" s="39">
        <f>Glades!$G$13*5</f>
        <v>148.30000000000001</v>
      </c>
      <c r="I30" s="39">
        <f>Hendry!$G$13*5</f>
        <v>148.30000000000001</v>
      </c>
      <c r="J30" s="39">
        <f>Lee!$G$13*5</f>
        <v>120</v>
      </c>
    </row>
    <row r="31" spans="1:10" x14ac:dyDescent="0.35">
      <c r="A31" s="38" t="s">
        <v>79</v>
      </c>
      <c r="B31" t="s">
        <v>80</v>
      </c>
      <c r="C31" t="s">
        <v>91</v>
      </c>
      <c r="D31" t="s">
        <v>34</v>
      </c>
      <c r="E31" t="s">
        <v>83</v>
      </c>
      <c r="F31" t="s">
        <v>84</v>
      </c>
      <c r="G31" s="39">
        <f>(Collier!$G$13+Collier!$H$13)*5</f>
        <v>166.51680460234155</v>
      </c>
      <c r="H31" s="39">
        <f>(Glades!$G$13+Glades!$H$13)*5</f>
        <v>177.95999999999998</v>
      </c>
      <c r="I31" s="39">
        <f>(Hendry!$G$13+Hendry!$H$13)*5</f>
        <v>177.95999999999998</v>
      </c>
      <c r="J31" s="39">
        <f>(Lee!$G$13+Lee!$H$13)*5</f>
        <v>144</v>
      </c>
    </row>
    <row r="32" spans="1:10" x14ac:dyDescent="0.35">
      <c r="A32" s="38" t="s">
        <v>79</v>
      </c>
      <c r="B32" t="s">
        <v>85</v>
      </c>
      <c r="C32" t="s">
        <v>91</v>
      </c>
      <c r="D32" t="s">
        <v>82</v>
      </c>
      <c r="E32" t="s">
        <v>83</v>
      </c>
      <c r="F32" t="s">
        <v>84</v>
      </c>
      <c r="G32" s="39">
        <f>Collier!$I$13*5</f>
        <v>126.03451756156642</v>
      </c>
      <c r="H32" s="39">
        <f>Glades!$I$13*5</f>
        <v>113.3</v>
      </c>
      <c r="I32" s="39">
        <f>Hendry!$I$13*5</f>
        <v>113.3</v>
      </c>
      <c r="J32" s="39">
        <f>Lee!$I$13*5</f>
        <v>117.6582579723941</v>
      </c>
    </row>
    <row r="33" spans="1:10" x14ac:dyDescent="0.35">
      <c r="A33" s="38" t="s">
        <v>79</v>
      </c>
      <c r="B33" t="s">
        <v>85</v>
      </c>
      <c r="C33" t="s">
        <v>91</v>
      </c>
      <c r="D33" t="s">
        <v>34</v>
      </c>
      <c r="E33" t="s">
        <v>83</v>
      </c>
      <c r="F33" t="s">
        <v>84</v>
      </c>
      <c r="G33" s="39">
        <f>(Collier!$I$13+Collier!$J$13)*5</f>
        <v>151.24142107387971</v>
      </c>
      <c r="H33" s="39">
        <f>(Glades!$I$13+Glades!$J$13)*5</f>
        <v>135.96</v>
      </c>
      <c r="I33" s="39">
        <f>(Hendry!$I$13+Hendry!$J$13)*5</f>
        <v>135.96</v>
      </c>
      <c r="J33" s="39">
        <f>(Lee!$I$13+Lee!$J$13)*5</f>
        <v>141.18990956687293</v>
      </c>
    </row>
    <row r="34" spans="1:10" x14ac:dyDescent="0.35">
      <c r="A34" s="38" t="s">
        <v>79</v>
      </c>
      <c r="B34" t="s">
        <v>86</v>
      </c>
      <c r="C34" t="s">
        <v>91</v>
      </c>
      <c r="D34" t="s">
        <v>82</v>
      </c>
      <c r="E34" t="s">
        <v>83</v>
      </c>
      <c r="F34" t="s">
        <v>84</v>
      </c>
      <c r="G34" s="39">
        <f>Collier!$K$13*5</f>
        <v>126.03451756156642</v>
      </c>
      <c r="H34" s="39">
        <f>Glades!$K$13*5</f>
        <v>105</v>
      </c>
      <c r="I34" s="39">
        <f>Hendry!$K$13*5</f>
        <v>105</v>
      </c>
      <c r="J34" s="39">
        <f>Lee!$K$13*5</f>
        <v>111.37553545930508</v>
      </c>
    </row>
    <row r="35" spans="1:10" x14ac:dyDescent="0.35">
      <c r="A35" s="38" t="s">
        <v>79</v>
      </c>
      <c r="B35" t="s">
        <v>86</v>
      </c>
      <c r="C35" t="s">
        <v>91</v>
      </c>
      <c r="D35" t="s">
        <v>34</v>
      </c>
      <c r="E35" t="s">
        <v>83</v>
      </c>
      <c r="F35" t="s">
        <v>84</v>
      </c>
      <c r="G35" s="39">
        <f>(Collier!$K$13+Collier!$L$13)*5</f>
        <v>151.24142107387971</v>
      </c>
      <c r="H35" s="39">
        <f>(Glades!$K$13+Glades!$L$13)*5</f>
        <v>126</v>
      </c>
      <c r="I35" s="39">
        <f>(Hendry!$K$13+Hendry!$L$13)*5</f>
        <v>126</v>
      </c>
      <c r="J35" s="39">
        <f>(Lee!$K$13+Lee!$L$13)*5</f>
        <v>133.6506425511661</v>
      </c>
    </row>
    <row r="36" spans="1:10" x14ac:dyDescent="0.35">
      <c r="A36" s="38" t="s">
        <v>79</v>
      </c>
      <c r="B36" t="s">
        <v>87</v>
      </c>
      <c r="C36" t="s">
        <v>91</v>
      </c>
      <c r="D36" t="s">
        <v>82</v>
      </c>
      <c r="E36" t="s">
        <v>83</v>
      </c>
      <c r="F36" t="s">
        <v>84</v>
      </c>
      <c r="G36" s="39">
        <f>Collier!$M$13*5</f>
        <v>0</v>
      </c>
      <c r="H36" s="39">
        <f>Glades!$M$13*5</f>
        <v>0</v>
      </c>
      <c r="I36" s="39">
        <f>Hendry!$M$13*5</f>
        <v>0</v>
      </c>
      <c r="J36" s="39">
        <f>Lee!$M$13*5</f>
        <v>0</v>
      </c>
    </row>
    <row r="37" spans="1:10" x14ac:dyDescent="0.35">
      <c r="A37" s="38" t="s">
        <v>79</v>
      </c>
      <c r="B37" t="s">
        <v>80</v>
      </c>
      <c r="C37" t="s">
        <v>92</v>
      </c>
      <c r="D37" t="s">
        <v>82</v>
      </c>
      <c r="E37" t="s">
        <v>83</v>
      </c>
      <c r="F37" t="s">
        <v>84</v>
      </c>
      <c r="G37" s="39">
        <f>Collier!$G$14*5</f>
        <v>127.5</v>
      </c>
      <c r="H37" s="39">
        <f>Glades!$G$14*5</f>
        <v>148.30000000000001</v>
      </c>
      <c r="I37" s="39">
        <f>Hendry!$G$14*5</f>
        <v>148.30000000000001</v>
      </c>
      <c r="J37" s="39">
        <f>Lee!$G$14*5</f>
        <v>114.66187033472609</v>
      </c>
    </row>
    <row r="38" spans="1:10" x14ac:dyDescent="0.35">
      <c r="A38" s="38" t="s">
        <v>79</v>
      </c>
      <c r="B38" t="s">
        <v>80</v>
      </c>
      <c r="C38" t="s">
        <v>92</v>
      </c>
      <c r="D38" t="s">
        <v>34</v>
      </c>
      <c r="E38" t="s">
        <v>83</v>
      </c>
      <c r="F38" t="s">
        <v>84</v>
      </c>
      <c r="G38" s="39">
        <f>(Collier!$G$14+Collier!$H$14)*5</f>
        <v>153</v>
      </c>
      <c r="H38" s="39">
        <f>(Glades!$G$14+Glades!$H$14)*5</f>
        <v>177.95999999999998</v>
      </c>
      <c r="I38" s="39">
        <f>(Hendry!$G$14+Hendry!$H$14)*5</f>
        <v>177.95999999999998</v>
      </c>
      <c r="J38" s="39">
        <f>(Lee!$G$14+Lee!$H$14)*5</f>
        <v>137.59424440167129</v>
      </c>
    </row>
    <row r="39" spans="1:10" x14ac:dyDescent="0.35">
      <c r="A39" s="38" t="s">
        <v>79</v>
      </c>
      <c r="B39" t="s">
        <v>85</v>
      </c>
      <c r="C39" t="s">
        <v>92</v>
      </c>
      <c r="D39" t="s">
        <v>82</v>
      </c>
      <c r="E39" t="s">
        <v>83</v>
      </c>
      <c r="F39" t="s">
        <v>84</v>
      </c>
      <c r="G39" s="39">
        <f>Collier!$I$14*5</f>
        <v>127.5</v>
      </c>
      <c r="H39" s="39">
        <f>Glades!$I$14*5</f>
        <v>113.3</v>
      </c>
      <c r="I39" s="39">
        <f>Hendry!$I$14*5</f>
        <v>113.3</v>
      </c>
      <c r="J39" s="39">
        <f>Lee!$I$14*5</f>
        <v>112.42429932867003</v>
      </c>
    </row>
    <row r="40" spans="1:10" x14ac:dyDescent="0.35">
      <c r="A40" s="38" t="s">
        <v>79</v>
      </c>
      <c r="B40" t="s">
        <v>85</v>
      </c>
      <c r="C40" t="s">
        <v>92</v>
      </c>
      <c r="D40" t="s">
        <v>34</v>
      </c>
      <c r="E40" t="s">
        <v>83</v>
      </c>
      <c r="F40" t="s">
        <v>84</v>
      </c>
      <c r="G40" s="39">
        <f>(Collier!$I$14+Collier!$J$14)*5</f>
        <v>153</v>
      </c>
      <c r="H40" s="39">
        <f>(Glades!$I$14+Glades!$J$14)*5</f>
        <v>135.96</v>
      </c>
      <c r="I40" s="39">
        <f>(Hendry!$I$14+Hendry!$J$14)*5</f>
        <v>135.96</v>
      </c>
      <c r="J40" s="39">
        <f>(Lee!$I$14+Lee!$J$14)*5</f>
        <v>134.90915919440403</v>
      </c>
    </row>
    <row r="41" spans="1:10" x14ac:dyDescent="0.35">
      <c r="A41" s="38" t="s">
        <v>79</v>
      </c>
      <c r="B41" t="s">
        <v>86</v>
      </c>
      <c r="C41" t="s">
        <v>92</v>
      </c>
      <c r="D41" t="s">
        <v>82</v>
      </c>
      <c r="E41" t="s">
        <v>83</v>
      </c>
      <c r="F41" t="s">
        <v>84</v>
      </c>
      <c r="G41" s="39">
        <f>Collier!$K$14*5</f>
        <v>127.5</v>
      </c>
      <c r="H41" s="39">
        <f>Glades!$K$14*5</f>
        <v>103.91249999999999</v>
      </c>
      <c r="I41" s="39">
        <f>Hendry!$K$14*5</f>
        <v>103.91249999999999</v>
      </c>
      <c r="J41" s="39">
        <f>Lee!$K$14*5</f>
        <v>102.32794235012442</v>
      </c>
    </row>
    <row r="42" spans="1:10" x14ac:dyDescent="0.35">
      <c r="A42" s="38" t="s">
        <v>79</v>
      </c>
      <c r="B42" t="s">
        <v>86</v>
      </c>
      <c r="C42" t="s">
        <v>92</v>
      </c>
      <c r="D42" t="s">
        <v>34</v>
      </c>
      <c r="E42" t="s">
        <v>83</v>
      </c>
      <c r="F42" t="s">
        <v>84</v>
      </c>
      <c r="G42" s="39">
        <f>(Collier!$K$14+Collier!$L$14)*5</f>
        <v>153</v>
      </c>
      <c r="H42" s="39">
        <f>(Glades!$K$14+Glades!$L$14)*5</f>
        <v>124.69499999999999</v>
      </c>
      <c r="I42" s="39">
        <f>(Hendry!$K$14+Hendry!$L$14)*5</f>
        <v>124.69499999999999</v>
      </c>
      <c r="J42" s="39">
        <f>(Lee!$K$14+Lee!$L$14)*5</f>
        <v>122.7935308201493</v>
      </c>
    </row>
    <row r="43" spans="1:10" x14ac:dyDescent="0.35">
      <c r="A43" s="38" t="s">
        <v>79</v>
      </c>
      <c r="B43" t="s">
        <v>87</v>
      </c>
      <c r="C43" t="s">
        <v>92</v>
      </c>
      <c r="D43" t="s">
        <v>82</v>
      </c>
      <c r="E43" t="s">
        <v>83</v>
      </c>
      <c r="F43" t="s">
        <v>84</v>
      </c>
      <c r="G43" s="39">
        <f>Collier!$M$14*5</f>
        <v>0</v>
      </c>
      <c r="H43" s="39">
        <f>Glades!$M$14*5</f>
        <v>0</v>
      </c>
      <c r="I43" s="39">
        <f>Hendry!$M$14*5</f>
        <v>0</v>
      </c>
      <c r="J43" s="39">
        <f>Lee!$M$14*5</f>
        <v>0</v>
      </c>
    </row>
    <row r="44" spans="1:10" x14ac:dyDescent="0.35">
      <c r="A44" s="38" t="s">
        <v>79</v>
      </c>
      <c r="B44" t="s">
        <v>80</v>
      </c>
      <c r="C44" t="s">
        <v>93</v>
      </c>
      <c r="D44" t="s">
        <v>82</v>
      </c>
      <c r="E44" t="s">
        <v>83</v>
      </c>
      <c r="F44" t="s">
        <v>84</v>
      </c>
      <c r="G44" s="39">
        <f>Collier!$G$15*5</f>
        <v>95</v>
      </c>
      <c r="H44" s="39">
        <f>Glades!$G$15*5</f>
        <v>111.25</v>
      </c>
      <c r="I44" s="39">
        <f>Hendry!$G$15*5</f>
        <v>115</v>
      </c>
      <c r="J44" s="39">
        <f>Lee!$G$15*5</f>
        <v>95</v>
      </c>
    </row>
    <row r="45" spans="1:10" x14ac:dyDescent="0.35">
      <c r="A45" s="38" t="s">
        <v>79</v>
      </c>
      <c r="B45" t="s">
        <v>80</v>
      </c>
      <c r="C45" t="s">
        <v>93</v>
      </c>
      <c r="D45" t="s">
        <v>34</v>
      </c>
      <c r="E45" t="s">
        <v>83</v>
      </c>
      <c r="F45" t="s">
        <v>84</v>
      </c>
      <c r="G45" s="39">
        <f>(Collier!$G$15+Collier!$H$15)*5</f>
        <v>114</v>
      </c>
      <c r="H45" s="39">
        <f>(Glades!$G$15+Glades!$H$15)*5</f>
        <v>133.5</v>
      </c>
      <c r="I45" s="39">
        <f>(Hendry!$G$15+Hendry!$H$15)*5</f>
        <v>138</v>
      </c>
      <c r="J45" s="39">
        <f>(Lee!$G$15+Lee!$H$15)*5</f>
        <v>114</v>
      </c>
    </row>
    <row r="46" spans="1:10" x14ac:dyDescent="0.35">
      <c r="A46" s="38" t="s">
        <v>79</v>
      </c>
      <c r="B46" t="s">
        <v>85</v>
      </c>
      <c r="C46" t="s">
        <v>93</v>
      </c>
      <c r="D46" t="s">
        <v>82</v>
      </c>
      <c r="E46" t="s">
        <v>83</v>
      </c>
      <c r="F46" t="s">
        <v>84</v>
      </c>
      <c r="G46" s="39">
        <f>Collier!$I$15*5</f>
        <v>95</v>
      </c>
      <c r="H46" s="39">
        <f>Glades!$I$15*5</f>
        <v>103</v>
      </c>
      <c r="I46" s="39">
        <f>Hendry!$I$15*5</f>
        <v>106.47191011235955</v>
      </c>
      <c r="J46" s="39">
        <f>Lee!$I$15*5</f>
        <v>93.935999999999993</v>
      </c>
    </row>
    <row r="47" spans="1:10" x14ac:dyDescent="0.35">
      <c r="A47" s="38" t="s">
        <v>79</v>
      </c>
      <c r="B47" t="s">
        <v>85</v>
      </c>
      <c r="C47" t="s">
        <v>93</v>
      </c>
      <c r="D47" t="s">
        <v>34</v>
      </c>
      <c r="E47" t="s">
        <v>83</v>
      </c>
      <c r="F47" t="s">
        <v>84</v>
      </c>
      <c r="G47" s="39">
        <f>(Collier!$I$15+Collier!$J$15)*5</f>
        <v>114</v>
      </c>
      <c r="H47" s="39">
        <f>(Glades!$I$15+Glades!$J$15)*5</f>
        <v>123.60000000000001</v>
      </c>
      <c r="I47" s="39">
        <f>(Hendry!$I$15+Hendry!$J$15)*5</f>
        <v>127.76629213483147</v>
      </c>
      <c r="J47" s="39">
        <f>(Lee!$I$15+Lee!$J$15)*5</f>
        <v>112.72319999999999</v>
      </c>
    </row>
    <row r="48" spans="1:10" x14ac:dyDescent="0.35">
      <c r="A48" s="38" t="s">
        <v>79</v>
      </c>
      <c r="B48" t="s">
        <v>86</v>
      </c>
      <c r="C48" t="s">
        <v>93</v>
      </c>
      <c r="D48" t="s">
        <v>82</v>
      </c>
      <c r="E48" t="s">
        <v>83</v>
      </c>
      <c r="F48" t="s">
        <v>84</v>
      </c>
      <c r="G48" s="39">
        <f>Collier!$K$15*5</f>
        <v>81.066666666666677</v>
      </c>
      <c r="H48" s="39">
        <f>Glades!$K$15*5</f>
        <v>80</v>
      </c>
      <c r="I48" s="39">
        <f>Hendry!$K$15*5</f>
        <v>82.696629213483149</v>
      </c>
      <c r="J48" s="39">
        <f>Lee!$K$15*5</f>
        <v>81.066666666666677</v>
      </c>
    </row>
    <row r="49" spans="1:10" x14ac:dyDescent="0.35">
      <c r="A49" s="38" t="s">
        <v>79</v>
      </c>
      <c r="B49" t="s">
        <v>86</v>
      </c>
      <c r="C49" t="s">
        <v>93</v>
      </c>
      <c r="D49" t="s">
        <v>34</v>
      </c>
      <c r="E49" t="s">
        <v>83</v>
      </c>
      <c r="F49" t="s">
        <v>84</v>
      </c>
      <c r="G49" s="39">
        <f>(Collier!$K$15+Collier!$L$15)*5</f>
        <v>97.280000000000015</v>
      </c>
      <c r="H49" s="39">
        <f>(Glades!$K$15+Glades!$L$15)*5</f>
        <v>96</v>
      </c>
      <c r="I49" s="39">
        <f>(Hendry!$K$15+Hendry!$L$15)*5</f>
        <v>99.23595505617979</v>
      </c>
      <c r="J49" s="39">
        <f>(Lee!$K$15+Lee!$L$15)*5</f>
        <v>97.280000000000015</v>
      </c>
    </row>
    <row r="50" spans="1:10" x14ac:dyDescent="0.35">
      <c r="A50" s="38" t="s">
        <v>79</v>
      </c>
      <c r="B50" t="s">
        <v>87</v>
      </c>
      <c r="C50" t="s">
        <v>93</v>
      </c>
      <c r="D50" t="s">
        <v>82</v>
      </c>
      <c r="E50" t="s">
        <v>83</v>
      </c>
      <c r="F50" t="s">
        <v>84</v>
      </c>
      <c r="G50" s="39">
        <f>Collier!$M$15*5</f>
        <v>0</v>
      </c>
      <c r="H50" s="39">
        <f>Glades!$M$15*5</f>
        <v>0</v>
      </c>
      <c r="I50" s="39">
        <f>Hendry!$M$15*5</f>
        <v>0</v>
      </c>
      <c r="J50" s="39">
        <f>Lee!$M$15*5</f>
        <v>0</v>
      </c>
    </row>
    <row r="51" spans="1:10" x14ac:dyDescent="0.35">
      <c r="A51" s="38" t="s">
        <v>79</v>
      </c>
      <c r="B51" t="s">
        <v>80</v>
      </c>
      <c r="C51" t="s">
        <v>94</v>
      </c>
      <c r="D51" t="s">
        <v>82</v>
      </c>
      <c r="E51" t="s">
        <v>83</v>
      </c>
      <c r="F51" t="s">
        <v>84</v>
      </c>
      <c r="G51" s="39">
        <f>Collier!$G$16*5</f>
        <v>252.2</v>
      </c>
      <c r="H51" s="39">
        <f>Glades!$G$16*5</f>
        <v>200</v>
      </c>
      <c r="I51" s="39">
        <f>Hendry!$G$16*5</f>
        <v>200</v>
      </c>
      <c r="J51" s="39">
        <f>Lee!$G$16*5</f>
        <v>205</v>
      </c>
    </row>
    <row r="52" spans="1:10" x14ac:dyDescent="0.35">
      <c r="A52" s="38" t="s">
        <v>79</v>
      </c>
      <c r="B52" t="s">
        <v>80</v>
      </c>
      <c r="C52" t="s">
        <v>94</v>
      </c>
      <c r="D52" t="s">
        <v>34</v>
      </c>
      <c r="E52" t="s">
        <v>83</v>
      </c>
      <c r="F52" t="s">
        <v>84</v>
      </c>
      <c r="G52" s="39">
        <f>(Collier!$G$16+Collier!$H$16)*5</f>
        <v>302.64</v>
      </c>
      <c r="H52" s="39">
        <f>(Glades!$G$16+Glades!$H$16)*5</f>
        <v>240</v>
      </c>
      <c r="I52" s="39">
        <f>(Hendry!$G$16+Hendry!$H$16)*5</f>
        <v>240</v>
      </c>
      <c r="J52" s="39">
        <f>(Lee!$G$16+Lee!$H$16)*5</f>
        <v>246</v>
      </c>
    </row>
    <row r="53" spans="1:10" x14ac:dyDescent="0.35">
      <c r="A53" s="38" t="s">
        <v>79</v>
      </c>
      <c r="B53" t="s">
        <v>85</v>
      </c>
      <c r="C53" t="s">
        <v>94</v>
      </c>
      <c r="D53" t="s">
        <v>82</v>
      </c>
      <c r="E53" t="s">
        <v>83</v>
      </c>
      <c r="F53" t="s">
        <v>84</v>
      </c>
      <c r="G53" s="39">
        <f>Collier!$I$16*5</f>
        <v>268.29999999999995</v>
      </c>
      <c r="H53" s="39">
        <f>Glades!$I$16*5</f>
        <v>180</v>
      </c>
      <c r="I53" s="39">
        <f>Hendry!$I$16*5</f>
        <v>180</v>
      </c>
      <c r="J53" s="39">
        <f>Lee!$I$16*5</f>
        <v>164</v>
      </c>
    </row>
    <row r="54" spans="1:10" x14ac:dyDescent="0.35">
      <c r="A54" s="38" t="s">
        <v>79</v>
      </c>
      <c r="B54" t="s">
        <v>85</v>
      </c>
      <c r="C54" t="s">
        <v>94</v>
      </c>
      <c r="D54" t="s">
        <v>34</v>
      </c>
      <c r="E54" t="s">
        <v>83</v>
      </c>
      <c r="F54" t="s">
        <v>84</v>
      </c>
      <c r="G54" s="39">
        <f>(Collier!$I$16+Collier!$J$16)*5</f>
        <v>321.95999999999998</v>
      </c>
      <c r="H54" s="39">
        <f>(Glades!$I$16+Glades!$J$16)*5</f>
        <v>216</v>
      </c>
      <c r="I54" s="39">
        <f>(Hendry!$I$16+Hendry!$J$16)*5</f>
        <v>216</v>
      </c>
      <c r="J54" s="39">
        <f>(Lee!$I$16+Lee!$J$16)*5</f>
        <v>196.8</v>
      </c>
    </row>
    <row r="55" spans="1:10" x14ac:dyDescent="0.35">
      <c r="A55" s="38" t="s">
        <v>79</v>
      </c>
      <c r="B55" t="s">
        <v>86</v>
      </c>
      <c r="C55" t="s">
        <v>94</v>
      </c>
      <c r="D55" t="s">
        <v>82</v>
      </c>
      <c r="E55" t="s">
        <v>83</v>
      </c>
      <c r="F55" t="s">
        <v>84</v>
      </c>
      <c r="G55" s="39">
        <f>Collier!$K$16*5</f>
        <v>187.2</v>
      </c>
      <c r="H55" s="39">
        <f>Glades!$K$16*5</f>
        <v>175</v>
      </c>
      <c r="I55" s="39">
        <f>Hendry!$K$16*5</f>
        <v>175</v>
      </c>
      <c r="J55" s="39">
        <f>Lee!$K$16*5</f>
        <v>164</v>
      </c>
    </row>
    <row r="56" spans="1:10" x14ac:dyDescent="0.35">
      <c r="A56" s="38" t="s">
        <v>79</v>
      </c>
      <c r="B56" t="s">
        <v>86</v>
      </c>
      <c r="C56" t="s">
        <v>94</v>
      </c>
      <c r="D56" t="s">
        <v>34</v>
      </c>
      <c r="E56" t="s">
        <v>83</v>
      </c>
      <c r="F56" t="s">
        <v>84</v>
      </c>
      <c r="G56" s="39">
        <f>(Collier!$K$16+Collier!$L$16)*5</f>
        <v>224.64</v>
      </c>
      <c r="H56" s="39">
        <f>(Glades!$K$16+Glades!$L$16)*5</f>
        <v>210</v>
      </c>
      <c r="I56" s="39">
        <f>(Hendry!$K$16+Hendry!$L$16)*5</f>
        <v>210</v>
      </c>
      <c r="J56" s="39">
        <f>(Lee!$K$16+Lee!$L$16)*5</f>
        <v>196.8</v>
      </c>
    </row>
    <row r="57" spans="1:10" x14ac:dyDescent="0.35">
      <c r="A57" s="38" t="s">
        <v>79</v>
      </c>
      <c r="B57" t="s">
        <v>87</v>
      </c>
      <c r="C57" t="s">
        <v>94</v>
      </c>
      <c r="D57" t="s">
        <v>82</v>
      </c>
      <c r="E57" t="s">
        <v>83</v>
      </c>
      <c r="F57" t="s">
        <v>84</v>
      </c>
      <c r="G57" s="39">
        <f>Collier!$M$16*5</f>
        <v>0</v>
      </c>
      <c r="H57" s="39">
        <f>Glades!$M$16*5</f>
        <v>0</v>
      </c>
      <c r="I57" s="39">
        <f>Hendry!$M$16*5</f>
        <v>0</v>
      </c>
      <c r="J57" s="39">
        <f>Lee!$M$16*5</f>
        <v>0</v>
      </c>
    </row>
    <row r="58" spans="1:10" x14ac:dyDescent="0.35">
      <c r="A58" s="38" t="s">
        <v>79</v>
      </c>
      <c r="B58" t="s">
        <v>80</v>
      </c>
      <c r="C58" t="s">
        <v>81</v>
      </c>
      <c r="D58" t="s">
        <v>82</v>
      </c>
      <c r="E58" t="s">
        <v>95</v>
      </c>
      <c r="F58" t="s">
        <v>84</v>
      </c>
      <c r="G58" s="39">
        <f>Collier!$G$21*5</f>
        <v>249.57941613062837</v>
      </c>
      <c r="H58" s="39">
        <f>Glades!$G$21*5</f>
        <v>175</v>
      </c>
      <c r="I58" s="39">
        <f>Hendry!$G$21*5</f>
        <v>175</v>
      </c>
      <c r="J58" s="39">
        <f>Lee!$G$21*5</f>
        <v>184.5</v>
      </c>
    </row>
    <row r="59" spans="1:10" x14ac:dyDescent="0.35">
      <c r="A59" s="38" t="s">
        <v>79</v>
      </c>
      <c r="B59" t="s">
        <v>80</v>
      </c>
      <c r="C59" t="s">
        <v>81</v>
      </c>
      <c r="D59" t="s">
        <v>34</v>
      </c>
      <c r="E59" t="s">
        <v>95</v>
      </c>
      <c r="F59" t="s">
        <v>84</v>
      </c>
      <c r="G59" s="39">
        <f>(Collier!$G$21+Collier!$H$21)*5</f>
        <v>299.49529935675406</v>
      </c>
      <c r="H59" s="39">
        <f>(Glades!$G$21+Glades!$H$21)*5</f>
        <v>210</v>
      </c>
      <c r="I59" s="39">
        <f>(Hendry!$G$21+Hendry!$H$21)*5</f>
        <v>210</v>
      </c>
      <c r="J59" s="39">
        <f>(Lee!$G$21+Lee!$H$21)*5</f>
        <v>221.4</v>
      </c>
    </row>
    <row r="60" spans="1:10" x14ac:dyDescent="0.35">
      <c r="A60" s="38" t="s">
        <v>79</v>
      </c>
      <c r="B60" t="s">
        <v>85</v>
      </c>
      <c r="C60" t="s">
        <v>81</v>
      </c>
      <c r="D60" t="s">
        <v>82</v>
      </c>
      <c r="E60" t="s">
        <v>95</v>
      </c>
      <c r="F60" t="s">
        <v>84</v>
      </c>
      <c r="G60" s="39">
        <f>Collier!$I$21*5</f>
        <v>180.94507669470559</v>
      </c>
      <c r="H60" s="39">
        <f>Glades!$I$21*5</f>
        <v>145</v>
      </c>
      <c r="I60" s="39">
        <f>Hendry!$I$21*5</f>
        <v>145</v>
      </c>
      <c r="J60" s="39">
        <f>Lee!$I$21*5</f>
        <v>148.625</v>
      </c>
    </row>
    <row r="61" spans="1:10" x14ac:dyDescent="0.35">
      <c r="A61" s="38" t="s">
        <v>79</v>
      </c>
      <c r="B61" t="s">
        <v>85</v>
      </c>
      <c r="C61" t="s">
        <v>81</v>
      </c>
      <c r="D61" t="s">
        <v>34</v>
      </c>
      <c r="E61" t="s">
        <v>95</v>
      </c>
      <c r="F61" t="s">
        <v>84</v>
      </c>
      <c r="G61" s="39">
        <f>(Collier!$I$21+Collier!$J$21)*5</f>
        <v>217.13409203364671</v>
      </c>
      <c r="H61" s="39">
        <f>(Glades!$I$21+Glades!$J$21)*5</f>
        <v>174</v>
      </c>
      <c r="I61" s="39">
        <f>(Hendry!$I$21+Hendry!$J$21)*5</f>
        <v>174</v>
      </c>
      <c r="J61" s="39">
        <f>(Lee!$I$21+Lee!$J$21)*5</f>
        <v>178.35000000000002</v>
      </c>
    </row>
    <row r="62" spans="1:10" x14ac:dyDescent="0.35">
      <c r="A62" s="38" t="s">
        <v>79</v>
      </c>
      <c r="B62" t="s">
        <v>86</v>
      </c>
      <c r="C62" t="s">
        <v>81</v>
      </c>
      <c r="D62" t="s">
        <v>82</v>
      </c>
      <c r="E62" t="s">
        <v>95</v>
      </c>
      <c r="F62" t="s">
        <v>84</v>
      </c>
      <c r="G62" s="39">
        <f>Collier!$K$21*5</f>
        <v>124.78970806531419</v>
      </c>
      <c r="H62" s="39">
        <f>Glades!$K$21*5</f>
        <v>135</v>
      </c>
      <c r="I62" s="39">
        <f>Hendry!$K$21*5</f>
        <v>135</v>
      </c>
      <c r="J62" s="39">
        <f>Lee!$K$21*5</f>
        <v>133.25</v>
      </c>
    </row>
    <row r="63" spans="1:10" x14ac:dyDescent="0.35">
      <c r="A63" s="38" t="s">
        <v>79</v>
      </c>
      <c r="B63" t="s">
        <v>86</v>
      </c>
      <c r="C63" t="s">
        <v>81</v>
      </c>
      <c r="D63" t="s">
        <v>34</v>
      </c>
      <c r="E63" t="s">
        <v>95</v>
      </c>
      <c r="F63" t="s">
        <v>84</v>
      </c>
      <c r="G63" s="39">
        <f>(Collier!$K$21+Collier!$L$21)*5</f>
        <v>149.74764967837703</v>
      </c>
      <c r="H63" s="39">
        <f>(Glades!$K$21+Glades!$L$21)*5</f>
        <v>162</v>
      </c>
      <c r="I63" s="39">
        <f>(Hendry!$K$21+Hendry!$L$21)*5</f>
        <v>162</v>
      </c>
      <c r="J63" s="39">
        <f>(Lee!$K$21+Lee!$L$21)*5</f>
        <v>159.89999999999998</v>
      </c>
    </row>
    <row r="64" spans="1:10" x14ac:dyDescent="0.35">
      <c r="A64" s="38" t="s">
        <v>79</v>
      </c>
      <c r="B64" t="s">
        <v>87</v>
      </c>
      <c r="C64" t="s">
        <v>81</v>
      </c>
      <c r="D64" t="s">
        <v>82</v>
      </c>
      <c r="E64" t="s">
        <v>95</v>
      </c>
      <c r="F64" t="s">
        <v>84</v>
      </c>
      <c r="G64" s="39">
        <f>Collier!$M$21*5</f>
        <v>0</v>
      </c>
      <c r="H64" s="39">
        <f>Glades!$M$21*5</f>
        <v>0</v>
      </c>
      <c r="I64" s="39">
        <f>Hendry!$M$21*5</f>
        <v>0</v>
      </c>
      <c r="J64" s="39">
        <f>Lee!$M$21*5</f>
        <v>0</v>
      </c>
    </row>
    <row r="65" spans="1:10" x14ac:dyDescent="0.35">
      <c r="A65" s="38" t="s">
        <v>79</v>
      </c>
      <c r="B65" t="s">
        <v>80</v>
      </c>
      <c r="C65" t="s">
        <v>88</v>
      </c>
      <c r="D65" t="s">
        <v>82</v>
      </c>
      <c r="E65" t="s">
        <v>95</v>
      </c>
      <c r="F65" t="s">
        <v>84</v>
      </c>
      <c r="G65" s="39">
        <f>Collier!$G$22*5</f>
        <v>205.01381401617252</v>
      </c>
      <c r="H65" s="39">
        <f>Glades!$G$22*5</f>
        <v>135.27535780958306</v>
      </c>
      <c r="I65" s="39">
        <f>Hendry!$G$22*5</f>
        <v>135.27535780958306</v>
      </c>
      <c r="J65" s="39">
        <f>Lee!$G$22*5</f>
        <v>178.8235294117647</v>
      </c>
    </row>
    <row r="66" spans="1:10" x14ac:dyDescent="0.35">
      <c r="A66" s="38" t="s">
        <v>79</v>
      </c>
      <c r="B66" t="s">
        <v>80</v>
      </c>
      <c r="C66" t="s">
        <v>88</v>
      </c>
      <c r="D66" t="s">
        <v>34</v>
      </c>
      <c r="E66" t="s">
        <v>95</v>
      </c>
      <c r="F66" t="s">
        <v>84</v>
      </c>
      <c r="G66" s="39">
        <f>(Collier!$G$22+Collier!$H$22)*5</f>
        <v>246.01657681940702</v>
      </c>
      <c r="H66" s="39">
        <f>(Glades!$G$22+Glades!$H$22)*5</f>
        <v>162.33042937149969</v>
      </c>
      <c r="I66" s="39">
        <f>(Hendry!$G$22+Hendry!$H$22)*5</f>
        <v>162.33042937149969</v>
      </c>
      <c r="J66" s="39">
        <f>(Lee!$G$22+Lee!$H$22)*5</f>
        <v>214.58823529411768</v>
      </c>
    </row>
    <row r="67" spans="1:10" x14ac:dyDescent="0.35">
      <c r="A67" s="38" t="s">
        <v>79</v>
      </c>
      <c r="B67" t="s">
        <v>85</v>
      </c>
      <c r="C67" t="s">
        <v>88</v>
      </c>
      <c r="D67" t="s">
        <v>82</v>
      </c>
      <c r="E67" t="s">
        <v>95</v>
      </c>
      <c r="F67" t="s">
        <v>84</v>
      </c>
      <c r="G67" s="39">
        <f>Collier!$I$22*5</f>
        <v>125.00842318059298</v>
      </c>
      <c r="H67" s="39">
        <f>Glades!$I$22*5</f>
        <v>109.09303049159925</v>
      </c>
      <c r="I67" s="39">
        <f>Hendry!$I$22*5</f>
        <v>109.09303049159925</v>
      </c>
      <c r="J67" s="39">
        <f>Lee!$I$22*5</f>
        <v>150.88235294117646</v>
      </c>
    </row>
    <row r="68" spans="1:10" x14ac:dyDescent="0.35">
      <c r="A68" s="38" t="s">
        <v>79</v>
      </c>
      <c r="B68" t="s">
        <v>85</v>
      </c>
      <c r="C68" t="s">
        <v>88</v>
      </c>
      <c r="D68" t="s">
        <v>34</v>
      </c>
      <c r="E68" t="s">
        <v>95</v>
      </c>
      <c r="F68" t="s">
        <v>84</v>
      </c>
      <c r="G68" s="39">
        <f>(Collier!$I$22+Collier!$J$22)*5</f>
        <v>150.01010781671158</v>
      </c>
      <c r="H68" s="39">
        <f>(Glades!$I$22+Glades!$J$22)*5</f>
        <v>130.91163658991911</v>
      </c>
      <c r="I68" s="39">
        <f>(Hendry!$I$22+Hendry!$J$22)*5</f>
        <v>130.91163658991911</v>
      </c>
      <c r="J68" s="39">
        <f>(Lee!$I$22+Lee!$J$22)*5</f>
        <v>181.05882352941177</v>
      </c>
    </row>
    <row r="69" spans="1:10" x14ac:dyDescent="0.35">
      <c r="A69" s="38" t="s">
        <v>79</v>
      </c>
      <c r="B69" t="s">
        <v>86</v>
      </c>
      <c r="C69" t="s">
        <v>88</v>
      </c>
      <c r="D69" t="s">
        <v>82</v>
      </c>
      <c r="E69" t="s">
        <v>95</v>
      </c>
      <c r="F69" t="s">
        <v>84</v>
      </c>
      <c r="G69" s="39">
        <f>Collier!$K$22*5</f>
        <v>100.00673854447439</v>
      </c>
      <c r="H69" s="39">
        <f>Glades!$K$22*5</f>
        <v>109.09303049159925</v>
      </c>
      <c r="I69" s="39">
        <f>Hendry!$K$22*5</f>
        <v>109.09303049159925</v>
      </c>
      <c r="J69" s="39">
        <f>Lee!$K$22*5</f>
        <v>139.70588235294119</v>
      </c>
    </row>
    <row r="70" spans="1:10" x14ac:dyDescent="0.35">
      <c r="A70" s="38" t="s">
        <v>79</v>
      </c>
      <c r="B70" t="s">
        <v>86</v>
      </c>
      <c r="C70" t="s">
        <v>88</v>
      </c>
      <c r="D70" t="s">
        <v>34</v>
      </c>
      <c r="E70" t="s">
        <v>95</v>
      </c>
      <c r="F70" t="s">
        <v>84</v>
      </c>
      <c r="G70" s="39">
        <f>(Collier!$K$22+Collier!$L$22)*5</f>
        <v>120.00808625336927</v>
      </c>
      <c r="H70" s="39">
        <f>(Glades!$K$22+Glades!$L$22)*5</f>
        <v>130.91163658991911</v>
      </c>
      <c r="I70" s="39">
        <f>(Hendry!$K$22+Hendry!$L$22)*5</f>
        <v>130.91163658991911</v>
      </c>
      <c r="J70" s="39">
        <f>(Lee!$K$22+Lee!$L$22)*5</f>
        <v>167.64705882352942</v>
      </c>
    </row>
    <row r="71" spans="1:10" x14ac:dyDescent="0.35">
      <c r="A71" s="38" t="s">
        <v>79</v>
      </c>
      <c r="B71" t="s">
        <v>87</v>
      </c>
      <c r="C71" t="s">
        <v>88</v>
      </c>
      <c r="D71" t="s">
        <v>82</v>
      </c>
      <c r="E71" t="s">
        <v>95</v>
      </c>
      <c r="F71" t="s">
        <v>84</v>
      </c>
      <c r="G71" s="39">
        <f>Collier!$M$22*5</f>
        <v>0</v>
      </c>
      <c r="H71" s="39">
        <f>Glades!$M$22*5</f>
        <v>0</v>
      </c>
      <c r="I71" s="39">
        <f>Hendry!$M$22*5</f>
        <v>0</v>
      </c>
      <c r="J71" s="39">
        <f>Lee!$M$22*5</f>
        <v>0</v>
      </c>
    </row>
    <row r="72" spans="1:10" x14ac:dyDescent="0.35">
      <c r="A72" s="38" t="s">
        <v>79</v>
      </c>
      <c r="B72" t="s">
        <v>80</v>
      </c>
      <c r="C72" t="s">
        <v>89</v>
      </c>
      <c r="D72" t="s">
        <v>82</v>
      </c>
      <c r="E72" t="s">
        <v>95</v>
      </c>
      <c r="F72" t="s">
        <v>84</v>
      </c>
      <c r="G72" s="39">
        <f>Collier!$G$23*5</f>
        <v>203.74782738987113</v>
      </c>
      <c r="H72" s="39">
        <f>Glades!$G$23*5</f>
        <v>130.68105192178018</v>
      </c>
      <c r="I72" s="39">
        <f>Hendry!$G$23*5</f>
        <v>130.68105192178018</v>
      </c>
      <c r="J72" s="39">
        <f>Lee!$G$23*5</f>
        <v>168.75</v>
      </c>
    </row>
    <row r="73" spans="1:10" x14ac:dyDescent="0.35">
      <c r="A73" s="38" t="s">
        <v>79</v>
      </c>
      <c r="B73" t="s">
        <v>80</v>
      </c>
      <c r="C73" t="s">
        <v>89</v>
      </c>
      <c r="D73" t="s">
        <v>34</v>
      </c>
      <c r="E73" t="s">
        <v>95</v>
      </c>
      <c r="F73" t="s">
        <v>84</v>
      </c>
      <c r="G73" s="39">
        <f>(Collier!$G$23+Collier!$H$23)*5</f>
        <v>244.49739286784538</v>
      </c>
      <c r="H73" s="39">
        <f>(Glades!$G$23+Glades!$H$23)*5</f>
        <v>156.8172623061362</v>
      </c>
      <c r="I73" s="39">
        <f>(Hendry!$G$23+Hendry!$H$23)*5</f>
        <v>156.8172623061362</v>
      </c>
      <c r="J73" s="39">
        <f>(Lee!$G$23+Lee!$H$23)*5</f>
        <v>202.5</v>
      </c>
    </row>
    <row r="74" spans="1:10" x14ac:dyDescent="0.35">
      <c r="A74" s="38" t="s">
        <v>79</v>
      </c>
      <c r="B74" t="s">
        <v>85</v>
      </c>
      <c r="C74" t="s">
        <v>89</v>
      </c>
      <c r="D74" t="s">
        <v>82</v>
      </c>
      <c r="E74" t="s">
        <v>95</v>
      </c>
      <c r="F74" t="s">
        <v>84</v>
      </c>
      <c r="G74" s="39">
        <f>Collier!$I$23*5</f>
        <v>130.60758166017382</v>
      </c>
      <c r="H74" s="39">
        <f>Glades!$I$23*5</f>
        <v>108.90087660148347</v>
      </c>
      <c r="I74" s="39">
        <f>Hendry!$I$23*5</f>
        <v>108.90087660148347</v>
      </c>
      <c r="J74" s="39">
        <f>Lee!$I$23*5</f>
        <v>146.24999999999997</v>
      </c>
    </row>
    <row r="75" spans="1:10" x14ac:dyDescent="0.35">
      <c r="A75" s="38" t="s">
        <v>79</v>
      </c>
      <c r="B75" t="s">
        <v>85</v>
      </c>
      <c r="C75" t="s">
        <v>89</v>
      </c>
      <c r="D75" t="s">
        <v>34</v>
      </c>
      <c r="E75" t="s">
        <v>95</v>
      </c>
      <c r="F75" t="s">
        <v>84</v>
      </c>
      <c r="G75" s="39">
        <f>(Collier!$I$23+Collier!$J$23)*5</f>
        <v>156.72909799220858</v>
      </c>
      <c r="H75" s="39">
        <f>(Glades!$I$23+Glades!$J$23)*5</f>
        <v>130.68105192178018</v>
      </c>
      <c r="I75" s="39">
        <f>(Hendry!$I$23+Hendry!$J$23)*5</f>
        <v>130.68105192178018</v>
      </c>
      <c r="J75" s="39">
        <f>(Lee!$I$23+Lee!$J$23)*5</f>
        <v>175.49999999999997</v>
      </c>
    </row>
    <row r="76" spans="1:10" x14ac:dyDescent="0.35">
      <c r="A76" s="38" t="s">
        <v>79</v>
      </c>
      <c r="B76" t="s">
        <v>86</v>
      </c>
      <c r="C76" t="s">
        <v>89</v>
      </c>
      <c r="D76" t="s">
        <v>82</v>
      </c>
      <c r="E76" t="s">
        <v>95</v>
      </c>
      <c r="F76" t="s">
        <v>84</v>
      </c>
      <c r="G76" s="39">
        <f>Collier!$K$23*5</f>
        <v>104.48606532813906</v>
      </c>
      <c r="H76" s="39">
        <f>Glades!$K$23*5</f>
        <v>108.90087660148347</v>
      </c>
      <c r="I76" s="39">
        <f>Hendry!$K$23*5</f>
        <v>108.90087660148347</v>
      </c>
      <c r="J76" s="39">
        <f>Lee!$K$23*5</f>
        <v>129.375</v>
      </c>
    </row>
    <row r="77" spans="1:10" x14ac:dyDescent="0.35">
      <c r="A77" s="38" t="s">
        <v>79</v>
      </c>
      <c r="B77" t="s">
        <v>86</v>
      </c>
      <c r="C77" t="s">
        <v>89</v>
      </c>
      <c r="D77" t="s">
        <v>34</v>
      </c>
      <c r="E77" t="s">
        <v>95</v>
      </c>
      <c r="F77" t="s">
        <v>84</v>
      </c>
      <c r="G77" s="39">
        <f>(Collier!$K$23+Collier!$L$23)*5</f>
        <v>125.38327839376689</v>
      </c>
      <c r="H77" s="39">
        <f>(Glades!$K$23+Glades!$L$23)*5</f>
        <v>130.68105192178018</v>
      </c>
      <c r="I77" s="39">
        <f>(Hendry!$K$23+Hendry!$L$23)*5</f>
        <v>130.68105192178018</v>
      </c>
      <c r="J77" s="39">
        <f>(Lee!$K$23+Lee!$L$23)*5</f>
        <v>155.25</v>
      </c>
    </row>
    <row r="78" spans="1:10" x14ac:dyDescent="0.35">
      <c r="A78" s="38" t="s">
        <v>79</v>
      </c>
      <c r="B78" t="s">
        <v>87</v>
      </c>
      <c r="C78" t="s">
        <v>89</v>
      </c>
      <c r="D78" t="s">
        <v>82</v>
      </c>
      <c r="E78" t="s">
        <v>95</v>
      </c>
      <c r="F78" t="s">
        <v>84</v>
      </c>
      <c r="G78" s="39">
        <f>Collier!$M$23*5</f>
        <v>0</v>
      </c>
      <c r="H78" s="39">
        <f>Glades!$M$23*5</f>
        <v>0</v>
      </c>
      <c r="I78" s="39">
        <f>Hendry!$M$23*5</f>
        <v>0</v>
      </c>
      <c r="J78" s="39">
        <f>Lee!$M$23*5</f>
        <v>0</v>
      </c>
    </row>
    <row r="79" spans="1:10" x14ac:dyDescent="0.35">
      <c r="A79" s="38" t="s">
        <v>79</v>
      </c>
      <c r="B79" t="s">
        <v>80</v>
      </c>
      <c r="C79" t="s">
        <v>90</v>
      </c>
      <c r="D79" t="s">
        <v>82</v>
      </c>
      <c r="E79" t="s">
        <v>95</v>
      </c>
      <c r="F79" t="s">
        <v>84</v>
      </c>
      <c r="G79" s="39">
        <f>Collier!$G$24*5</f>
        <v>141.73387096774195</v>
      </c>
      <c r="H79" s="39">
        <f>Glades!$G$24*5</f>
        <v>111.25</v>
      </c>
      <c r="I79" s="39">
        <f>Hendry!$G$24*5</f>
        <v>111.25</v>
      </c>
      <c r="J79" s="39">
        <f>Lee!$G$24*5</f>
        <v>111.56380027739252</v>
      </c>
    </row>
    <row r="80" spans="1:10" x14ac:dyDescent="0.35">
      <c r="A80" s="38" t="s">
        <v>79</v>
      </c>
      <c r="B80" t="s">
        <v>80</v>
      </c>
      <c r="C80" t="s">
        <v>90</v>
      </c>
      <c r="D80" t="s">
        <v>34</v>
      </c>
      <c r="E80" t="s">
        <v>95</v>
      </c>
      <c r="F80" t="s">
        <v>84</v>
      </c>
      <c r="G80" s="39">
        <f>(Collier!$G$24+Collier!$H$24)*5</f>
        <v>170.08064516129031</v>
      </c>
      <c r="H80" s="39">
        <f>(Glades!$G$24+Glades!$H$24)*5</f>
        <v>133.5</v>
      </c>
      <c r="I80" s="39">
        <f>(Hendry!$G$24+Hendry!$H$24)*5</f>
        <v>133.5</v>
      </c>
      <c r="J80" s="39">
        <f>(Lee!$G$24+Lee!$H$24)*5</f>
        <v>133.87656033287101</v>
      </c>
    </row>
    <row r="81" spans="1:10" x14ac:dyDescent="0.35">
      <c r="A81" s="38" t="s">
        <v>79</v>
      </c>
      <c r="B81" t="s">
        <v>85</v>
      </c>
      <c r="C81" t="s">
        <v>90</v>
      </c>
      <c r="D81" t="s">
        <v>82</v>
      </c>
      <c r="E81" t="s">
        <v>95</v>
      </c>
      <c r="F81" t="s">
        <v>84</v>
      </c>
      <c r="G81" s="39">
        <f>Collier!$I$24*5</f>
        <v>91.935483870967744</v>
      </c>
      <c r="H81" s="39">
        <f>Glades!$I$24*5</f>
        <v>92.699999999999989</v>
      </c>
      <c r="I81" s="39">
        <f>Hendry!$I$24*5</f>
        <v>92.699999999999989</v>
      </c>
      <c r="J81" s="39">
        <f>Lee!$I$24*5</f>
        <v>107.27288488210819</v>
      </c>
    </row>
    <row r="82" spans="1:10" x14ac:dyDescent="0.35">
      <c r="A82" s="38" t="s">
        <v>79</v>
      </c>
      <c r="B82" t="s">
        <v>85</v>
      </c>
      <c r="C82" t="s">
        <v>90</v>
      </c>
      <c r="D82" t="s">
        <v>34</v>
      </c>
      <c r="E82" t="s">
        <v>95</v>
      </c>
      <c r="F82" t="s">
        <v>84</v>
      </c>
      <c r="G82" s="39">
        <f>(Collier!$I$24+Collier!$J$24)*5</f>
        <v>110.32258064516128</v>
      </c>
      <c r="H82" s="39">
        <f>(Glades!$I$24+Glades!$J$24)*5</f>
        <v>111.23999999999998</v>
      </c>
      <c r="I82" s="39">
        <f>(Hendry!$I$24+Hendry!$J$24)*5</f>
        <v>111.23999999999998</v>
      </c>
      <c r="J82" s="39">
        <f>(Lee!$I$24+Lee!$J$24)*5</f>
        <v>128.72746185852981</v>
      </c>
    </row>
    <row r="83" spans="1:10" x14ac:dyDescent="0.35">
      <c r="A83" s="38" t="s">
        <v>79</v>
      </c>
      <c r="B83" t="s">
        <v>86</v>
      </c>
      <c r="C83" t="s">
        <v>90</v>
      </c>
      <c r="D83" t="s">
        <v>82</v>
      </c>
      <c r="E83" t="s">
        <v>95</v>
      </c>
      <c r="F83" t="s">
        <v>84</v>
      </c>
      <c r="G83" s="39">
        <f>Collier!$K$24*5</f>
        <v>76.612903225806463</v>
      </c>
      <c r="H83" s="39">
        <f>Glades!$K$24*5</f>
        <v>86.25</v>
      </c>
      <c r="I83" s="39">
        <f>Hendry!$K$24*5</f>
        <v>86.25</v>
      </c>
      <c r="J83" s="39">
        <f>Lee!$K$24*5</f>
        <v>85.818307905686567</v>
      </c>
    </row>
    <row r="84" spans="1:10" x14ac:dyDescent="0.35">
      <c r="A84" s="38" t="s">
        <v>79</v>
      </c>
      <c r="B84" t="s">
        <v>86</v>
      </c>
      <c r="C84" t="s">
        <v>90</v>
      </c>
      <c r="D84" t="s">
        <v>34</v>
      </c>
      <c r="E84" t="s">
        <v>95</v>
      </c>
      <c r="F84" t="s">
        <v>84</v>
      </c>
      <c r="G84" s="39">
        <f>(Collier!$K$24+Collier!$L$24)*5</f>
        <v>91.935483870967758</v>
      </c>
      <c r="H84" s="39">
        <f>(Glades!$K$24+Glades!$L$24)*5</f>
        <v>103.5</v>
      </c>
      <c r="I84" s="39">
        <f>(Hendry!$K$24+Hendry!$L$24)*5</f>
        <v>103.5</v>
      </c>
      <c r="J84" s="39">
        <f>(Lee!$K$24+Lee!$L$24)*5</f>
        <v>102.98196948682387</v>
      </c>
    </row>
    <row r="85" spans="1:10" x14ac:dyDescent="0.35">
      <c r="A85" s="38" t="s">
        <v>79</v>
      </c>
      <c r="B85" t="s">
        <v>87</v>
      </c>
      <c r="C85" t="s">
        <v>90</v>
      </c>
      <c r="D85" t="s">
        <v>82</v>
      </c>
      <c r="E85" t="s">
        <v>95</v>
      </c>
      <c r="F85" t="s">
        <v>84</v>
      </c>
      <c r="G85" s="39">
        <f>Collier!$M$24*5</f>
        <v>0</v>
      </c>
      <c r="H85" s="39">
        <f>Glades!$M$24*5</f>
        <v>0</v>
      </c>
      <c r="I85" s="39">
        <f>Hendry!$M$24*5</f>
        <v>0</v>
      </c>
      <c r="J85" s="39">
        <f>Lee!$M$24*5</f>
        <v>0</v>
      </c>
    </row>
    <row r="86" spans="1:10" x14ac:dyDescent="0.35">
      <c r="A86" s="38" t="s">
        <v>79</v>
      </c>
      <c r="B86" t="s">
        <v>80</v>
      </c>
      <c r="C86" t="s">
        <v>91</v>
      </c>
      <c r="D86" t="s">
        <v>82</v>
      </c>
      <c r="E86" t="s">
        <v>95</v>
      </c>
      <c r="F86" t="s">
        <v>84</v>
      </c>
      <c r="G86" s="39">
        <f>Collier!$G$25*5</f>
        <v>100.82761404925313</v>
      </c>
      <c r="H86" s="39">
        <f>Glades!$G$25*5</f>
        <v>111.25</v>
      </c>
      <c r="I86" s="39">
        <f>Hendry!$G$25*5</f>
        <v>111.25</v>
      </c>
      <c r="J86" s="39">
        <f>Lee!$G$25*5</f>
        <v>107.09186101856258</v>
      </c>
    </row>
    <row r="87" spans="1:10" x14ac:dyDescent="0.35">
      <c r="A87" s="38" t="s">
        <v>79</v>
      </c>
      <c r="B87" t="s">
        <v>80</v>
      </c>
      <c r="C87" t="s">
        <v>91</v>
      </c>
      <c r="D87" t="s">
        <v>34</v>
      </c>
      <c r="E87" t="s">
        <v>95</v>
      </c>
      <c r="F87" t="s">
        <v>84</v>
      </c>
      <c r="G87" s="39">
        <f>(Collier!$G$25+Collier!$H$25)*5</f>
        <v>120.99313685910374</v>
      </c>
      <c r="H87" s="39">
        <f>(Glades!$G$25+Glades!$H$25)*5</f>
        <v>133.5</v>
      </c>
      <c r="I87" s="39">
        <f>(Hendry!$G$25+Hendry!$H$25)*5</f>
        <v>133.5</v>
      </c>
      <c r="J87" s="39">
        <f>(Lee!$G$25+Lee!$H$25)*5</f>
        <v>128.51023322227508</v>
      </c>
    </row>
    <row r="88" spans="1:10" x14ac:dyDescent="0.35">
      <c r="A88" s="38" t="s">
        <v>79</v>
      </c>
      <c r="B88" t="s">
        <v>85</v>
      </c>
      <c r="C88" t="s">
        <v>91</v>
      </c>
      <c r="D88" t="s">
        <v>82</v>
      </c>
      <c r="E88" t="s">
        <v>95</v>
      </c>
      <c r="F88" t="s">
        <v>84</v>
      </c>
      <c r="G88" s="39">
        <f>Collier!$I$25*5</f>
        <v>96.62646346386758</v>
      </c>
      <c r="H88" s="39">
        <f>Glades!$I$25*5</f>
        <v>86.25</v>
      </c>
      <c r="I88" s="39">
        <f>Hendry!$I$25*5</f>
        <v>86.25</v>
      </c>
      <c r="J88" s="39">
        <f>Lee!$I$25*5</f>
        <v>98.524512137077579</v>
      </c>
    </row>
    <row r="89" spans="1:10" x14ac:dyDescent="0.35">
      <c r="A89" s="38" t="s">
        <v>79</v>
      </c>
      <c r="B89" t="s">
        <v>85</v>
      </c>
      <c r="C89" t="s">
        <v>91</v>
      </c>
      <c r="D89" t="s">
        <v>34</v>
      </c>
      <c r="E89" t="s">
        <v>95</v>
      </c>
      <c r="F89" t="s">
        <v>84</v>
      </c>
      <c r="G89" s="39">
        <f>(Collier!$I$25+Collier!$J$25)*5</f>
        <v>115.9517561566411</v>
      </c>
      <c r="H89" s="39">
        <f>(Glades!$I$25+Glades!$J$25)*5</f>
        <v>103.5</v>
      </c>
      <c r="I89" s="39">
        <f>(Hendry!$I$25+Hendry!$J$25)*5</f>
        <v>103.5</v>
      </c>
      <c r="J89" s="39">
        <f>(Lee!$I$25+Lee!$J$25)*5</f>
        <v>118.22941456449308</v>
      </c>
    </row>
    <row r="90" spans="1:10" x14ac:dyDescent="0.35">
      <c r="A90" s="38" t="s">
        <v>79</v>
      </c>
      <c r="B90" t="s">
        <v>86</v>
      </c>
      <c r="C90" t="s">
        <v>91</v>
      </c>
      <c r="D90" t="s">
        <v>82</v>
      </c>
      <c r="E90" t="s">
        <v>95</v>
      </c>
      <c r="F90" t="s">
        <v>84</v>
      </c>
      <c r="G90" s="39">
        <f>Collier!$K$25*5</f>
        <v>84.02301170771095</v>
      </c>
      <c r="H90" s="39">
        <f>Glades!$K$25*5</f>
        <v>82.5</v>
      </c>
      <c r="I90" s="39">
        <f>Hendry!$K$25*5</f>
        <v>82.5</v>
      </c>
      <c r="J90" s="39">
        <f>Lee!$K$25*5</f>
        <v>85.67348881485006</v>
      </c>
    </row>
    <row r="91" spans="1:10" x14ac:dyDescent="0.35">
      <c r="A91" s="38" t="s">
        <v>79</v>
      </c>
      <c r="B91" t="s">
        <v>86</v>
      </c>
      <c r="C91" t="s">
        <v>91</v>
      </c>
      <c r="D91" t="s">
        <v>34</v>
      </c>
      <c r="E91" t="s">
        <v>95</v>
      </c>
      <c r="F91" t="s">
        <v>84</v>
      </c>
      <c r="G91" s="39">
        <f>(Collier!$K$25+Collier!$L$25)*5</f>
        <v>100.82761404925314</v>
      </c>
      <c r="H91" s="39">
        <f>(Glades!$K$25+Glades!$L$25)*5</f>
        <v>99</v>
      </c>
      <c r="I91" s="39">
        <f>(Hendry!$K$25+Hendry!$L$25)*5</f>
        <v>99</v>
      </c>
      <c r="J91" s="39">
        <f>(Lee!$K$25+Lee!$L$25)*5</f>
        <v>102.80818657782008</v>
      </c>
    </row>
    <row r="92" spans="1:10" x14ac:dyDescent="0.35">
      <c r="A92" s="38" t="s">
        <v>79</v>
      </c>
      <c r="B92" t="s">
        <v>87</v>
      </c>
      <c r="C92" t="s">
        <v>91</v>
      </c>
      <c r="D92" t="s">
        <v>82</v>
      </c>
      <c r="E92" t="s">
        <v>95</v>
      </c>
      <c r="F92" t="s">
        <v>84</v>
      </c>
      <c r="G92" s="39">
        <f>Collier!$M$25*5</f>
        <v>0</v>
      </c>
      <c r="H92" s="39">
        <f>Glades!$M$25*5</f>
        <v>0</v>
      </c>
      <c r="I92" s="39">
        <f>Hendry!$M$25*5</f>
        <v>0</v>
      </c>
      <c r="J92" s="39">
        <f>Lee!$M$25*5</f>
        <v>0</v>
      </c>
    </row>
    <row r="93" spans="1:10" x14ac:dyDescent="0.35">
      <c r="A93" s="38" t="s">
        <v>79</v>
      </c>
      <c r="B93" t="s">
        <v>80</v>
      </c>
      <c r="C93" t="s">
        <v>92</v>
      </c>
      <c r="D93" t="s">
        <v>82</v>
      </c>
      <c r="E93" t="s">
        <v>95</v>
      </c>
      <c r="F93" t="s">
        <v>84</v>
      </c>
      <c r="G93" s="39">
        <f>Collier!$G$26*5</f>
        <v>97.75</v>
      </c>
      <c r="H93" s="39">
        <f>Glades!$G$26*5</f>
        <v>111.25</v>
      </c>
      <c r="I93" s="39">
        <f>Hendry!$G$26*5</f>
        <v>111.25</v>
      </c>
      <c r="J93" s="39">
        <f>Lee!$G$26*5</f>
        <v>102.32794235012442</v>
      </c>
    </row>
    <row r="94" spans="1:10" x14ac:dyDescent="0.35">
      <c r="A94" s="38" t="s">
        <v>79</v>
      </c>
      <c r="B94" t="s">
        <v>80</v>
      </c>
      <c r="C94" t="s">
        <v>92</v>
      </c>
      <c r="D94" t="s">
        <v>34</v>
      </c>
      <c r="E94" t="s">
        <v>95</v>
      </c>
      <c r="F94" t="s">
        <v>84</v>
      </c>
      <c r="G94" s="39">
        <f>(Collier!$G$26+Collier!$H$26)*5</f>
        <v>117.30000000000001</v>
      </c>
      <c r="H94" s="39">
        <f>(Glades!$G$26+Glades!$H$26)*5</f>
        <v>133.5</v>
      </c>
      <c r="I94" s="39">
        <f>(Hendry!$G$26+Hendry!$H$26)*5</f>
        <v>133.5</v>
      </c>
      <c r="J94" s="39">
        <f>(Lee!$G$26+Lee!$H$26)*5</f>
        <v>122.7935308201493</v>
      </c>
    </row>
    <row r="95" spans="1:10" x14ac:dyDescent="0.35">
      <c r="A95" s="38" t="s">
        <v>79</v>
      </c>
      <c r="B95" t="s">
        <v>85</v>
      </c>
      <c r="C95" t="s">
        <v>92</v>
      </c>
      <c r="D95" t="s">
        <v>82</v>
      </c>
      <c r="E95" t="s">
        <v>95</v>
      </c>
      <c r="F95" t="s">
        <v>84</v>
      </c>
      <c r="G95" s="39">
        <f>Collier!$I$26*5</f>
        <v>93.5</v>
      </c>
      <c r="H95" s="39">
        <f>Glades!$I$26*5</f>
        <v>85</v>
      </c>
      <c r="I95" s="39">
        <f>Hendry!$I$26*5</f>
        <v>85</v>
      </c>
      <c r="J95" s="39">
        <f>Lee!$I$26*5</f>
        <v>85.955471574104507</v>
      </c>
    </row>
    <row r="96" spans="1:10" x14ac:dyDescent="0.35">
      <c r="A96" s="38" t="s">
        <v>79</v>
      </c>
      <c r="B96" t="s">
        <v>85</v>
      </c>
      <c r="C96" t="s">
        <v>92</v>
      </c>
      <c r="D96" t="s">
        <v>34</v>
      </c>
      <c r="E96" t="s">
        <v>95</v>
      </c>
      <c r="F96" t="s">
        <v>84</v>
      </c>
      <c r="G96" s="39">
        <f>(Collier!$I$26+Collier!$J$26)*5</f>
        <v>112.19999999999999</v>
      </c>
      <c r="H96" s="39">
        <f>(Glades!$I$26+Glades!$J$26)*5</f>
        <v>102</v>
      </c>
      <c r="I96" s="39">
        <f>(Hendry!$I$26+Hendry!$J$26)*5</f>
        <v>102</v>
      </c>
      <c r="J96" s="39">
        <f>(Lee!$I$26+Lee!$J$26)*5</f>
        <v>103.14656588892541</v>
      </c>
    </row>
    <row r="97" spans="1:10" x14ac:dyDescent="0.35">
      <c r="A97" s="38" t="s">
        <v>79</v>
      </c>
      <c r="B97" t="s">
        <v>86</v>
      </c>
      <c r="C97" t="s">
        <v>92</v>
      </c>
      <c r="D97" t="s">
        <v>82</v>
      </c>
      <c r="E97" t="s">
        <v>95</v>
      </c>
      <c r="F97" t="s">
        <v>84</v>
      </c>
      <c r="G97" s="39">
        <f>Collier!$K$26*5</f>
        <v>85</v>
      </c>
      <c r="H97" s="39">
        <f>Glades!$K$26*5</f>
        <v>82.5</v>
      </c>
      <c r="I97" s="39">
        <f>Hendry!$K$26*5</f>
        <v>82.5</v>
      </c>
      <c r="J97" s="39">
        <f>Lee!$K$26*5</f>
        <v>73.676118492089572</v>
      </c>
    </row>
    <row r="98" spans="1:10" x14ac:dyDescent="0.35">
      <c r="A98" s="38" t="s">
        <v>79</v>
      </c>
      <c r="B98" t="s">
        <v>86</v>
      </c>
      <c r="C98" t="s">
        <v>92</v>
      </c>
      <c r="D98" t="s">
        <v>34</v>
      </c>
      <c r="E98" t="s">
        <v>95</v>
      </c>
      <c r="F98" t="s">
        <v>84</v>
      </c>
      <c r="G98" s="39">
        <f>(Collier!$K$26+Collier!$L$26)*5</f>
        <v>102</v>
      </c>
      <c r="H98" s="39">
        <f>(Glades!$K$26+Glades!$L$26)*5</f>
        <v>99</v>
      </c>
      <c r="I98" s="39">
        <f>(Hendry!$K$26+Hendry!$L$26)*5</f>
        <v>99</v>
      </c>
      <c r="J98" s="39">
        <f>(Lee!$K$26+Lee!$L$26)*5</f>
        <v>88.411342190507497</v>
      </c>
    </row>
    <row r="99" spans="1:10" x14ac:dyDescent="0.35">
      <c r="A99" s="38" t="s">
        <v>79</v>
      </c>
      <c r="B99" t="s">
        <v>87</v>
      </c>
      <c r="C99" t="s">
        <v>92</v>
      </c>
      <c r="D99" t="s">
        <v>82</v>
      </c>
      <c r="E99" t="s">
        <v>95</v>
      </c>
      <c r="F99" t="s">
        <v>84</v>
      </c>
      <c r="G99" s="39">
        <f>Collier!$M$26*5</f>
        <v>0</v>
      </c>
      <c r="H99" s="39">
        <f>Glades!$M$26*5</f>
        <v>0</v>
      </c>
      <c r="I99" s="39">
        <f>Hendry!$M$26*5</f>
        <v>0</v>
      </c>
      <c r="J99" s="39">
        <f>Lee!$M$26*5</f>
        <v>0</v>
      </c>
    </row>
    <row r="100" spans="1:10" x14ac:dyDescent="0.35">
      <c r="A100" s="38" t="s">
        <v>79</v>
      </c>
      <c r="B100" t="s">
        <v>80</v>
      </c>
      <c r="C100" t="s">
        <v>93</v>
      </c>
      <c r="D100" t="s">
        <v>82</v>
      </c>
      <c r="E100" t="s">
        <v>95</v>
      </c>
      <c r="F100" t="s">
        <v>84</v>
      </c>
      <c r="G100" s="39">
        <f>Collier!$G$27*5</f>
        <v>71.237333333333339</v>
      </c>
      <c r="H100" s="39">
        <f>Glades!$G$27*5</f>
        <v>83.45</v>
      </c>
      <c r="I100" s="39">
        <f>Hendry!$G$27*5</f>
        <v>86.262921348314606</v>
      </c>
      <c r="J100" s="39">
        <f>Lee!$G$27*5</f>
        <v>71.237333333333339</v>
      </c>
    </row>
    <row r="101" spans="1:10" x14ac:dyDescent="0.35">
      <c r="A101" s="38" t="s">
        <v>79</v>
      </c>
      <c r="B101" t="s">
        <v>80</v>
      </c>
      <c r="C101" t="s">
        <v>93</v>
      </c>
      <c r="D101" t="s">
        <v>34</v>
      </c>
      <c r="E101" t="s">
        <v>95</v>
      </c>
      <c r="F101" t="s">
        <v>84</v>
      </c>
      <c r="G101" s="39">
        <f>(Collier!$G$27+Collier!$H$27)*5</f>
        <v>85.484800000000007</v>
      </c>
      <c r="H101" s="39">
        <f>(Glades!$G$27+Glades!$H$27)*5</f>
        <v>100.14000000000001</v>
      </c>
      <c r="I101" s="39">
        <f>(Hendry!$G$27+Hendry!$H$27)*5</f>
        <v>103.51550561797752</v>
      </c>
      <c r="J101" s="39">
        <f>(Lee!$G$27+Lee!$H$27)*5</f>
        <v>85.484800000000007</v>
      </c>
    </row>
    <row r="102" spans="1:10" x14ac:dyDescent="0.35">
      <c r="A102" s="38" t="s">
        <v>79</v>
      </c>
      <c r="B102" t="s">
        <v>85</v>
      </c>
      <c r="C102" t="s">
        <v>93</v>
      </c>
      <c r="D102" t="s">
        <v>82</v>
      </c>
      <c r="E102" t="s">
        <v>95</v>
      </c>
      <c r="F102" t="s">
        <v>84</v>
      </c>
      <c r="G102" s="39">
        <f>Collier!$I$27*5</f>
        <v>71.237333333333339</v>
      </c>
      <c r="H102" s="39">
        <f>Glades!$I$27*5</f>
        <v>77.25</v>
      </c>
      <c r="I102" s="39">
        <f>Hendry!$I$27*5</f>
        <v>79.853932584269657</v>
      </c>
      <c r="J102" s="39">
        <f>Lee!$I$27*5</f>
        <v>70.477333333333334</v>
      </c>
    </row>
    <row r="103" spans="1:10" x14ac:dyDescent="0.35">
      <c r="A103" s="38" t="s">
        <v>79</v>
      </c>
      <c r="B103" t="s">
        <v>85</v>
      </c>
      <c r="C103" t="s">
        <v>93</v>
      </c>
      <c r="D103" t="s">
        <v>34</v>
      </c>
      <c r="E103" t="s">
        <v>95</v>
      </c>
      <c r="F103" t="s">
        <v>84</v>
      </c>
      <c r="G103" s="39">
        <f>(Collier!$I$27+Collier!$J$27)*5</f>
        <v>85.484800000000007</v>
      </c>
      <c r="H103" s="39">
        <f>(Glades!$I$27+Glades!$J$27)*5</f>
        <v>92.699999999999989</v>
      </c>
      <c r="I103" s="39">
        <f>(Hendry!$I$27+Hendry!$J$27)*5</f>
        <v>95.824719101123605</v>
      </c>
      <c r="J103" s="39">
        <f>(Lee!$I$27+Lee!$J$27)*5</f>
        <v>84.572800000000001</v>
      </c>
    </row>
    <row r="104" spans="1:10" x14ac:dyDescent="0.35">
      <c r="A104" s="38" t="s">
        <v>79</v>
      </c>
      <c r="B104" t="s">
        <v>86</v>
      </c>
      <c r="C104" t="s">
        <v>93</v>
      </c>
      <c r="D104" t="s">
        <v>82</v>
      </c>
      <c r="E104" t="s">
        <v>95</v>
      </c>
      <c r="F104" t="s">
        <v>84</v>
      </c>
      <c r="G104" s="39">
        <f>Collier!$K$27*5</f>
        <v>60.8</v>
      </c>
      <c r="H104" s="39">
        <f>Glades!$K$27*5</f>
        <v>60</v>
      </c>
      <c r="I104" s="39">
        <f>Hendry!$K$27*5</f>
        <v>62.022471910112358</v>
      </c>
      <c r="J104" s="39">
        <f>Lee!$K$27*5</f>
        <v>60.8</v>
      </c>
    </row>
    <row r="105" spans="1:10" x14ac:dyDescent="0.35">
      <c r="A105" s="38" t="s">
        <v>79</v>
      </c>
      <c r="B105" t="s">
        <v>86</v>
      </c>
      <c r="C105" t="s">
        <v>93</v>
      </c>
      <c r="D105" t="s">
        <v>34</v>
      </c>
      <c r="E105" t="s">
        <v>95</v>
      </c>
      <c r="F105" t="s">
        <v>84</v>
      </c>
      <c r="G105" s="39">
        <f>(Collier!$K$27+Collier!$L$27)*5</f>
        <v>72.960000000000008</v>
      </c>
      <c r="H105" s="39">
        <f>(Glades!$K$27+Glades!$L$27)*5</f>
        <v>72</v>
      </c>
      <c r="I105" s="39">
        <f>(Hendry!$K$27+Hendry!$L$27)*5</f>
        <v>74.426966292134836</v>
      </c>
      <c r="J105" s="39">
        <f>(Lee!$K$27+Lee!$L$27)*5</f>
        <v>72.960000000000008</v>
      </c>
    </row>
    <row r="106" spans="1:10" x14ac:dyDescent="0.35">
      <c r="A106" s="38" t="s">
        <v>79</v>
      </c>
      <c r="B106" t="s">
        <v>87</v>
      </c>
      <c r="C106" t="s">
        <v>93</v>
      </c>
      <c r="D106" t="s">
        <v>82</v>
      </c>
      <c r="E106" t="s">
        <v>95</v>
      </c>
      <c r="F106" t="s">
        <v>84</v>
      </c>
      <c r="G106" s="39">
        <f>Collier!$M$27*5</f>
        <v>0</v>
      </c>
      <c r="H106" s="39">
        <f>Glades!$M$27*5</f>
        <v>0</v>
      </c>
      <c r="I106" s="39">
        <f>Hendry!$M$27*5</f>
        <v>0</v>
      </c>
      <c r="J106" s="39">
        <f>Lee!$M$27*5</f>
        <v>0</v>
      </c>
    </row>
    <row r="107" spans="1:10" x14ac:dyDescent="0.35">
      <c r="A107" s="38" t="s">
        <v>79</v>
      </c>
      <c r="B107" t="s">
        <v>80</v>
      </c>
      <c r="C107" t="s">
        <v>94</v>
      </c>
      <c r="D107" t="s">
        <v>82</v>
      </c>
      <c r="E107" t="s">
        <v>95</v>
      </c>
      <c r="F107" t="s">
        <v>84</v>
      </c>
      <c r="G107" s="39">
        <f>Collier!$G$28*5</f>
        <v>249.57941613062837</v>
      </c>
      <c r="H107" s="39">
        <f>Glades!$G$28*5</f>
        <v>175</v>
      </c>
      <c r="I107" s="39">
        <f>Hendry!$G$28*5</f>
        <v>175</v>
      </c>
      <c r="J107" s="39">
        <f>Lee!$G$28*5</f>
        <v>184.5</v>
      </c>
    </row>
    <row r="108" spans="1:10" x14ac:dyDescent="0.35">
      <c r="A108" s="38" t="s">
        <v>79</v>
      </c>
      <c r="B108" t="s">
        <v>80</v>
      </c>
      <c r="C108" t="s">
        <v>94</v>
      </c>
      <c r="D108" t="s">
        <v>34</v>
      </c>
      <c r="E108" t="s">
        <v>95</v>
      </c>
      <c r="F108" t="s">
        <v>84</v>
      </c>
      <c r="G108" s="39">
        <f>(Collier!$G$28+Collier!$H$28)*5</f>
        <v>299.49529935675406</v>
      </c>
      <c r="H108" s="39">
        <f>(Glades!$G$28+Glades!$H$28)*5</f>
        <v>210</v>
      </c>
      <c r="I108" s="39">
        <f>(Hendry!$G$28+Hendry!$H$28)*5</f>
        <v>210</v>
      </c>
      <c r="J108" s="39">
        <f>(Lee!$G$28+Lee!$H$28)*5</f>
        <v>221.4</v>
      </c>
    </row>
    <row r="109" spans="1:10" x14ac:dyDescent="0.35">
      <c r="A109" s="38" t="s">
        <v>79</v>
      </c>
      <c r="B109" t="s">
        <v>85</v>
      </c>
      <c r="C109" t="s">
        <v>94</v>
      </c>
      <c r="D109" t="s">
        <v>82</v>
      </c>
      <c r="E109" t="s">
        <v>95</v>
      </c>
      <c r="F109" t="s">
        <v>84</v>
      </c>
      <c r="G109" s="39">
        <f>Collier!$I$28*5</f>
        <v>216.1</v>
      </c>
      <c r="H109" s="39">
        <f>Glades!$I$28*5</f>
        <v>145</v>
      </c>
      <c r="I109" s="39">
        <f>Hendry!$I$28*5</f>
        <v>145</v>
      </c>
      <c r="J109" s="39">
        <f>Lee!$I$28*5</f>
        <v>148.625</v>
      </c>
    </row>
    <row r="110" spans="1:10" x14ac:dyDescent="0.35">
      <c r="A110" s="38" t="s">
        <v>79</v>
      </c>
      <c r="B110" t="s">
        <v>85</v>
      </c>
      <c r="C110" t="s">
        <v>94</v>
      </c>
      <c r="D110" t="s">
        <v>34</v>
      </c>
      <c r="E110" t="s">
        <v>95</v>
      </c>
      <c r="F110" t="s">
        <v>84</v>
      </c>
      <c r="G110" s="39">
        <f>(Collier!$I$28+Collier!$J$28)*5</f>
        <v>259.32</v>
      </c>
      <c r="H110" s="39">
        <f>(Glades!$I$28+Glades!$J$28)*5</f>
        <v>174</v>
      </c>
      <c r="I110" s="39">
        <f>(Hendry!$I$28+Hendry!$J$28)*5</f>
        <v>174</v>
      </c>
      <c r="J110" s="39">
        <f>(Lee!$I$28+Lee!$J$28)*5</f>
        <v>178.35000000000002</v>
      </c>
    </row>
    <row r="111" spans="1:10" x14ac:dyDescent="0.35">
      <c r="A111" s="38" t="s">
        <v>79</v>
      </c>
      <c r="B111" t="s">
        <v>86</v>
      </c>
      <c r="C111" t="s">
        <v>94</v>
      </c>
      <c r="D111" t="s">
        <v>82</v>
      </c>
      <c r="E111" t="s">
        <v>95</v>
      </c>
      <c r="F111" t="s">
        <v>84</v>
      </c>
      <c r="G111" s="39">
        <f>Collier!$K$28*5</f>
        <v>133.35000000000002</v>
      </c>
      <c r="H111" s="39">
        <f>Glades!$K$28*5</f>
        <v>135</v>
      </c>
      <c r="I111" s="39">
        <f>Hendry!$K$28*5</f>
        <v>135</v>
      </c>
      <c r="J111" s="39">
        <f>Lee!$K$28*5</f>
        <v>133.25</v>
      </c>
    </row>
    <row r="112" spans="1:10" x14ac:dyDescent="0.35">
      <c r="A112" s="38" t="s">
        <v>79</v>
      </c>
      <c r="B112" t="s">
        <v>86</v>
      </c>
      <c r="C112" t="s">
        <v>94</v>
      </c>
      <c r="D112" t="s">
        <v>34</v>
      </c>
      <c r="E112" t="s">
        <v>95</v>
      </c>
      <c r="F112" t="s">
        <v>84</v>
      </c>
      <c r="G112" s="39">
        <f>(Collier!$K$28+Collier!$L$28)*5</f>
        <v>160.02000000000004</v>
      </c>
      <c r="H112" s="39">
        <f>(Glades!$K$28+Glades!$L$28)*5</f>
        <v>162</v>
      </c>
      <c r="I112" s="39">
        <f>(Hendry!$K$28+Hendry!$L$28)*5</f>
        <v>162</v>
      </c>
      <c r="J112" s="39">
        <f>(Lee!$K$28+Lee!$L$28)*5</f>
        <v>159.89999999999998</v>
      </c>
    </row>
    <row r="113" spans="1:10" x14ac:dyDescent="0.35">
      <c r="A113" s="38" t="s">
        <v>79</v>
      </c>
      <c r="B113" t="s">
        <v>87</v>
      </c>
      <c r="C113" t="s">
        <v>94</v>
      </c>
      <c r="D113" t="s">
        <v>82</v>
      </c>
      <c r="E113" t="s">
        <v>95</v>
      </c>
      <c r="F113" t="s">
        <v>84</v>
      </c>
      <c r="G113" s="39">
        <f>Collier!$M$28*5</f>
        <v>0</v>
      </c>
      <c r="H113" s="39">
        <f>Glades!$M$28*5</f>
        <v>0</v>
      </c>
      <c r="I113" s="39">
        <f>Hendry!$M$28*5</f>
        <v>0</v>
      </c>
      <c r="J113" s="39">
        <f>Lee!$M$28*5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30"/>
  <sheetViews>
    <sheetView topLeftCell="A4" workbookViewId="0">
      <selection activeCell="L28" sqref="L28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3" ht="15" thickBot="1" x14ac:dyDescent="0.4"/>
    <row r="2" spans="1:13" ht="15" thickBot="1" x14ac:dyDescent="0.4">
      <c r="A2" s="63" t="s">
        <v>67</v>
      </c>
      <c r="B2" s="64"/>
      <c r="C2" s="64"/>
      <c r="D2" s="64"/>
      <c r="E2" s="64"/>
      <c r="F2" s="64"/>
      <c r="G2" s="64"/>
      <c r="H2" s="64"/>
      <c r="I2" s="65"/>
      <c r="J2" s="12"/>
    </row>
    <row r="4" spans="1:13" s="3" customFormat="1" ht="15.5" x14ac:dyDescent="0.3">
      <c r="B4" s="68" t="s">
        <v>69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3" ht="16" thickBot="1" x14ac:dyDescent="0.4">
      <c r="B5" s="68" t="s">
        <v>68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ht="15" thickBot="1" x14ac:dyDescent="0.4">
      <c r="B6" s="40"/>
      <c r="C6" s="40"/>
      <c r="D6" s="40"/>
      <c r="E6" s="40"/>
      <c r="F6" s="4"/>
      <c r="G6" s="41" t="s">
        <v>31</v>
      </c>
      <c r="H6" s="42"/>
      <c r="I6" s="42"/>
      <c r="J6" s="42"/>
      <c r="K6" s="42"/>
      <c r="L6" s="42"/>
      <c r="M6" s="43"/>
    </row>
    <row r="7" spans="1:13" x14ac:dyDescent="0.35">
      <c r="B7" s="44" t="s">
        <v>32</v>
      </c>
      <c r="C7" s="45"/>
      <c r="D7" s="46"/>
      <c r="E7" s="50" t="s">
        <v>33</v>
      </c>
      <c r="F7" s="51"/>
      <c r="G7" s="54" t="s">
        <v>56</v>
      </c>
      <c r="H7" s="56" t="s">
        <v>34</v>
      </c>
      <c r="I7" s="54" t="s">
        <v>57</v>
      </c>
      <c r="J7" s="5" t="s">
        <v>30</v>
      </c>
      <c r="K7" s="5" t="s">
        <v>58</v>
      </c>
      <c r="L7" s="56" t="s">
        <v>59</v>
      </c>
      <c r="M7" s="9" t="s">
        <v>60</v>
      </c>
    </row>
    <row r="8" spans="1:13" ht="40.5" customHeight="1" thickBot="1" x14ac:dyDescent="0.4">
      <c r="B8" s="47"/>
      <c r="C8" s="48"/>
      <c r="D8" s="49"/>
      <c r="E8" s="52"/>
      <c r="F8" s="53"/>
      <c r="G8" s="55"/>
      <c r="H8" s="57"/>
      <c r="I8" s="55"/>
      <c r="J8" s="6" t="s">
        <v>36</v>
      </c>
      <c r="K8" s="6" t="s">
        <v>35</v>
      </c>
      <c r="L8" s="57"/>
      <c r="M8" s="10" t="s">
        <v>64</v>
      </c>
    </row>
    <row r="9" spans="1:13" ht="15" thickBot="1" x14ac:dyDescent="0.4">
      <c r="B9" s="58" t="s">
        <v>37</v>
      </c>
      <c r="C9" s="59"/>
      <c r="D9" s="60"/>
      <c r="E9" s="61" t="s">
        <v>38</v>
      </c>
      <c r="F9" s="62"/>
      <c r="G9" s="23">
        <v>50.44</v>
      </c>
      <c r="H9" s="20">
        <f>G9*0.2</f>
        <v>10.088000000000001</v>
      </c>
      <c r="I9" s="19">
        <v>44.924294903513108</v>
      </c>
      <c r="J9" s="21">
        <f>I9*0.2</f>
        <v>8.9848589807026222</v>
      </c>
      <c r="K9" s="19">
        <v>37.436912419594258</v>
      </c>
      <c r="L9" s="20">
        <f>K9*0.2</f>
        <v>7.4873824839188519</v>
      </c>
      <c r="M9" s="13"/>
    </row>
    <row r="10" spans="1:13" ht="15" thickBot="1" x14ac:dyDescent="0.4">
      <c r="B10" s="58" t="s">
        <v>39</v>
      </c>
      <c r="C10" s="59"/>
      <c r="D10" s="60"/>
      <c r="E10" s="61" t="s">
        <v>40</v>
      </c>
      <c r="F10" s="62"/>
      <c r="G10" s="23">
        <v>43.652941374663072</v>
      </c>
      <c r="H10" s="20">
        <f t="shared" ref="H10:H16" si="0">G10*0.2</f>
        <v>8.7305882749326145</v>
      </c>
      <c r="I10" s="19">
        <v>32.002156334231799</v>
      </c>
      <c r="J10" s="21">
        <f t="shared" ref="J10:J16" si="1">I10*0.2</f>
        <v>6.4004312668463603</v>
      </c>
      <c r="K10" s="19">
        <v>30.002021563342318</v>
      </c>
      <c r="L10" s="20">
        <f t="shared" ref="L10:L16" si="2">K10*0.2</f>
        <v>6.0004043126684641</v>
      </c>
      <c r="M10" s="13"/>
    </row>
    <row r="11" spans="1:13" ht="15" thickBot="1" x14ac:dyDescent="0.4">
      <c r="B11" s="58" t="s">
        <v>41</v>
      </c>
      <c r="C11" s="59"/>
      <c r="D11" s="60"/>
      <c r="E11" s="61" t="s">
        <v>42</v>
      </c>
      <c r="F11" s="62"/>
      <c r="G11" s="23">
        <v>41.021229247827392</v>
      </c>
      <c r="H11" s="20">
        <f t="shared" si="0"/>
        <v>8.2042458495654795</v>
      </c>
      <c r="I11" s="19">
        <v>32.390680251723104</v>
      </c>
      <c r="J11" s="21">
        <f t="shared" si="1"/>
        <v>6.478136050344621</v>
      </c>
      <c r="K11" s="19">
        <v>31.345819598441718</v>
      </c>
      <c r="L11" s="20">
        <f t="shared" si="2"/>
        <v>6.269163919688344</v>
      </c>
      <c r="M11" s="13"/>
    </row>
    <row r="12" spans="1:13" ht="15" thickBot="1" x14ac:dyDescent="0.4">
      <c r="B12" s="58" t="s">
        <v>43</v>
      </c>
      <c r="C12" s="59"/>
      <c r="D12" s="60"/>
      <c r="E12" s="61" t="s">
        <v>44</v>
      </c>
      <c r="F12" s="62"/>
      <c r="G12" s="23">
        <v>28.500000000000004</v>
      </c>
      <c r="H12" s="20">
        <f t="shared" si="0"/>
        <v>5.7000000000000011</v>
      </c>
      <c r="I12" s="19">
        <v>22.983870967741936</v>
      </c>
      <c r="J12" s="21">
        <f t="shared" si="1"/>
        <v>4.596774193548387</v>
      </c>
      <c r="K12" s="19">
        <v>22.217741935483872</v>
      </c>
      <c r="L12" s="20">
        <f t="shared" si="2"/>
        <v>4.4435483870967749</v>
      </c>
      <c r="M12" s="13"/>
    </row>
    <row r="13" spans="1:13" ht="15" thickBot="1" x14ac:dyDescent="0.4">
      <c r="B13" s="58" t="s">
        <v>45</v>
      </c>
      <c r="C13" s="59"/>
      <c r="D13" s="60"/>
      <c r="E13" s="61" t="s">
        <v>46</v>
      </c>
      <c r="F13" s="62"/>
      <c r="G13" s="23">
        <v>27.752800767056925</v>
      </c>
      <c r="H13" s="20">
        <f t="shared" si="0"/>
        <v>5.5505601534113858</v>
      </c>
      <c r="I13" s="19">
        <v>25.206903512313282</v>
      </c>
      <c r="J13" s="21">
        <f t="shared" si="1"/>
        <v>5.0413807024626571</v>
      </c>
      <c r="K13" s="19">
        <v>25.206903512313282</v>
      </c>
      <c r="L13" s="20">
        <f t="shared" si="2"/>
        <v>5.0413807024626571</v>
      </c>
      <c r="M13" s="13"/>
    </row>
    <row r="14" spans="1:13" ht="15" thickBot="1" x14ac:dyDescent="0.4">
      <c r="B14" s="58" t="s">
        <v>47</v>
      </c>
      <c r="C14" s="59"/>
      <c r="D14" s="60"/>
      <c r="E14" s="61" t="s">
        <v>48</v>
      </c>
      <c r="F14" s="62"/>
      <c r="G14" s="23">
        <v>25.5</v>
      </c>
      <c r="H14" s="20">
        <f t="shared" si="0"/>
        <v>5.1000000000000005</v>
      </c>
      <c r="I14" s="19">
        <v>25.5</v>
      </c>
      <c r="J14" s="21">
        <f t="shared" si="1"/>
        <v>5.1000000000000005</v>
      </c>
      <c r="K14" s="19">
        <v>25.5</v>
      </c>
      <c r="L14" s="20">
        <f t="shared" si="2"/>
        <v>5.1000000000000005</v>
      </c>
      <c r="M14" s="13"/>
    </row>
    <row r="15" spans="1:13" ht="15" thickBot="1" x14ac:dyDescent="0.4">
      <c r="B15" s="58" t="s">
        <v>49</v>
      </c>
      <c r="C15" s="59"/>
      <c r="D15" s="60"/>
      <c r="E15" s="61" t="s">
        <v>50</v>
      </c>
      <c r="F15" s="62"/>
      <c r="G15" s="23">
        <v>19</v>
      </c>
      <c r="H15" s="20">
        <f t="shared" si="0"/>
        <v>3.8000000000000003</v>
      </c>
      <c r="I15" s="19">
        <v>19</v>
      </c>
      <c r="J15" s="21">
        <f t="shared" si="1"/>
        <v>3.8000000000000003</v>
      </c>
      <c r="K15" s="19">
        <v>16.213333333333335</v>
      </c>
      <c r="L15" s="20">
        <f t="shared" si="2"/>
        <v>3.242666666666667</v>
      </c>
      <c r="M15" s="14"/>
    </row>
    <row r="16" spans="1:13" ht="15" thickBot="1" x14ac:dyDescent="0.4">
      <c r="B16" s="58" t="s">
        <v>51</v>
      </c>
      <c r="C16" s="59"/>
      <c r="D16" s="60"/>
      <c r="E16" s="61" t="s">
        <v>66</v>
      </c>
      <c r="F16" s="62"/>
      <c r="G16" s="24">
        <v>50.44</v>
      </c>
      <c r="H16" s="21">
        <f t="shared" si="0"/>
        <v>10.088000000000001</v>
      </c>
      <c r="I16" s="19">
        <v>53.66</v>
      </c>
      <c r="J16" s="21">
        <f t="shared" si="1"/>
        <v>10.731999999999999</v>
      </c>
      <c r="K16" s="19">
        <v>37.44</v>
      </c>
      <c r="L16" s="21">
        <f t="shared" si="2"/>
        <v>7.4879999999999995</v>
      </c>
      <c r="M16" s="15"/>
    </row>
    <row r="17" spans="2:13" ht="15" thickBot="1" x14ac:dyDescent="0.4">
      <c r="B17" s="16"/>
      <c r="C17" s="67"/>
      <c r="D17" s="67"/>
      <c r="E17" s="67"/>
      <c r="F17" s="67"/>
      <c r="G17" s="17"/>
      <c r="H17" s="17"/>
      <c r="I17" s="17"/>
      <c r="J17" s="17"/>
      <c r="K17" s="17"/>
      <c r="L17" s="17"/>
      <c r="M17" s="17"/>
    </row>
    <row r="18" spans="2:13" ht="15" thickBot="1" x14ac:dyDescent="0.4">
      <c r="B18" s="4"/>
      <c r="C18" s="40"/>
      <c r="D18" s="40"/>
      <c r="E18" s="40"/>
      <c r="F18" s="66"/>
      <c r="G18" s="41" t="s">
        <v>52</v>
      </c>
      <c r="H18" s="42"/>
      <c r="I18" s="42"/>
      <c r="J18" s="42"/>
      <c r="K18" s="42"/>
      <c r="L18" s="42"/>
      <c r="M18" s="43"/>
    </row>
    <row r="19" spans="2:13" ht="23" x14ac:dyDescent="0.35">
      <c r="B19" s="44" t="s">
        <v>32</v>
      </c>
      <c r="C19" s="45"/>
      <c r="D19" s="46"/>
      <c r="E19" s="50" t="s">
        <v>33</v>
      </c>
      <c r="F19" s="51"/>
      <c r="G19" s="54" t="s">
        <v>61</v>
      </c>
      <c r="H19" s="56" t="s">
        <v>34</v>
      </c>
      <c r="I19" s="7" t="s">
        <v>62</v>
      </c>
      <c r="J19" s="5" t="s">
        <v>53</v>
      </c>
      <c r="K19" s="5" t="s">
        <v>58</v>
      </c>
      <c r="L19" s="56" t="s">
        <v>59</v>
      </c>
      <c r="M19" s="56" t="s">
        <v>63</v>
      </c>
    </row>
    <row r="20" spans="2:13" ht="37.5" customHeight="1" thickBot="1" x14ac:dyDescent="0.4">
      <c r="B20" s="47"/>
      <c r="C20" s="48"/>
      <c r="D20" s="49"/>
      <c r="E20" s="52"/>
      <c r="F20" s="53"/>
      <c r="G20" s="55"/>
      <c r="H20" s="57"/>
      <c r="I20" s="8" t="s">
        <v>55</v>
      </c>
      <c r="J20" s="6" t="s">
        <v>65</v>
      </c>
      <c r="K20" s="6" t="s">
        <v>54</v>
      </c>
      <c r="L20" s="57"/>
      <c r="M20" s="57"/>
    </row>
    <row r="21" spans="2:13" ht="48" customHeight="1" thickBot="1" x14ac:dyDescent="0.4">
      <c r="B21" s="58" t="s">
        <v>37</v>
      </c>
      <c r="C21" s="59"/>
      <c r="D21" s="60"/>
      <c r="E21" s="61" t="s">
        <v>38</v>
      </c>
      <c r="F21" s="62"/>
      <c r="G21" s="22">
        <v>49.915883226125672</v>
      </c>
      <c r="H21" s="22">
        <f>G21*0.2</f>
        <v>9.9831766452251358</v>
      </c>
      <c r="I21" s="22">
        <v>36.189015338941118</v>
      </c>
      <c r="J21" s="22">
        <f>I21*0.2</f>
        <v>7.2378030677882244</v>
      </c>
      <c r="K21" s="22">
        <v>24.957941613062836</v>
      </c>
      <c r="L21" s="22">
        <f>K21*0.2</f>
        <v>4.9915883226125679</v>
      </c>
      <c r="M21" s="18"/>
    </row>
    <row r="22" spans="2:13" ht="15" thickBot="1" x14ac:dyDescent="0.4">
      <c r="B22" s="58" t="s">
        <v>39</v>
      </c>
      <c r="C22" s="59"/>
      <c r="D22" s="60"/>
      <c r="E22" s="61" t="s">
        <v>40</v>
      </c>
      <c r="F22" s="62"/>
      <c r="G22" s="22">
        <v>41.002762803234504</v>
      </c>
      <c r="H22" s="22">
        <f t="shared" ref="H22:H28" si="3">G22*0.2</f>
        <v>8.2005525606469014</v>
      </c>
      <c r="I22" s="22">
        <v>25.001684636118597</v>
      </c>
      <c r="J22" s="22">
        <f t="shared" ref="J22:J28" si="4">I22*0.2</f>
        <v>5.0003369272237199</v>
      </c>
      <c r="K22" s="22">
        <v>20.001347708894876</v>
      </c>
      <c r="L22" s="22">
        <f t="shared" ref="L22:L28" si="5">K22*0.2</f>
        <v>4.0002695417789758</v>
      </c>
      <c r="M22" s="18"/>
    </row>
    <row r="23" spans="2:13" ht="15" thickBot="1" x14ac:dyDescent="0.4">
      <c r="B23" s="58" t="s">
        <v>41</v>
      </c>
      <c r="C23" s="59"/>
      <c r="D23" s="60"/>
      <c r="E23" s="61" t="s">
        <v>42</v>
      </c>
      <c r="F23" s="62"/>
      <c r="G23" s="22">
        <v>40.74956547797423</v>
      </c>
      <c r="H23" s="22">
        <f t="shared" si="3"/>
        <v>8.1499130955948456</v>
      </c>
      <c r="I23" s="22">
        <v>26.121516332034766</v>
      </c>
      <c r="J23" s="22">
        <f t="shared" si="4"/>
        <v>5.2243032664069533</v>
      </c>
      <c r="K23" s="22">
        <v>20.897213065627813</v>
      </c>
      <c r="L23" s="22">
        <f t="shared" si="5"/>
        <v>4.1794426131255626</v>
      </c>
      <c r="M23" s="14"/>
    </row>
    <row r="24" spans="2:13" ht="15" thickBot="1" x14ac:dyDescent="0.4">
      <c r="B24" s="58" t="s">
        <v>43</v>
      </c>
      <c r="C24" s="59"/>
      <c r="D24" s="60"/>
      <c r="E24" s="61" t="s">
        <v>44</v>
      </c>
      <c r="F24" s="62"/>
      <c r="G24" s="22">
        <v>28.346774193548388</v>
      </c>
      <c r="H24" s="22">
        <f t="shared" si="3"/>
        <v>5.6693548387096779</v>
      </c>
      <c r="I24" s="22">
        <v>18.387096774193548</v>
      </c>
      <c r="J24" s="22">
        <f t="shared" si="4"/>
        <v>3.67741935483871</v>
      </c>
      <c r="K24" s="22">
        <v>15.322580645161292</v>
      </c>
      <c r="L24" s="22">
        <f t="shared" si="5"/>
        <v>3.0645161290322585</v>
      </c>
      <c r="M24" s="14"/>
    </row>
    <row r="25" spans="2:13" ht="15" thickBot="1" x14ac:dyDescent="0.4">
      <c r="B25" s="58" t="s">
        <v>45</v>
      </c>
      <c r="C25" s="59"/>
      <c r="D25" s="60"/>
      <c r="E25" s="61" t="s">
        <v>46</v>
      </c>
      <c r="F25" s="62"/>
      <c r="G25" s="22">
        <v>20.165522809850625</v>
      </c>
      <c r="H25" s="22">
        <f t="shared" si="3"/>
        <v>4.0331045619701253</v>
      </c>
      <c r="I25" s="22">
        <v>19.325292692773516</v>
      </c>
      <c r="J25" s="22">
        <f t="shared" si="4"/>
        <v>3.8650585385547034</v>
      </c>
      <c r="K25" s="22">
        <v>16.804602341542189</v>
      </c>
      <c r="L25" s="22">
        <f t="shared" si="5"/>
        <v>3.3609204683084379</v>
      </c>
      <c r="M25" s="14"/>
    </row>
    <row r="26" spans="2:13" ht="15" thickBot="1" x14ac:dyDescent="0.4">
      <c r="B26" s="58" t="s">
        <v>47</v>
      </c>
      <c r="C26" s="59"/>
      <c r="D26" s="60"/>
      <c r="E26" s="61" t="s">
        <v>48</v>
      </c>
      <c r="F26" s="62"/>
      <c r="G26" s="22">
        <v>19.55</v>
      </c>
      <c r="H26" s="22">
        <f t="shared" si="3"/>
        <v>3.91</v>
      </c>
      <c r="I26" s="22">
        <v>18.7</v>
      </c>
      <c r="J26" s="22">
        <f t="shared" si="4"/>
        <v>3.74</v>
      </c>
      <c r="K26" s="22">
        <v>17</v>
      </c>
      <c r="L26" s="22">
        <f t="shared" si="5"/>
        <v>3.4000000000000004</v>
      </c>
      <c r="M26" s="14"/>
    </row>
    <row r="27" spans="2:13" ht="15" thickBot="1" x14ac:dyDescent="0.4">
      <c r="B27" s="58" t="s">
        <v>49</v>
      </c>
      <c r="C27" s="59"/>
      <c r="D27" s="60"/>
      <c r="E27" s="61" t="s">
        <v>50</v>
      </c>
      <c r="F27" s="62"/>
      <c r="G27" s="22">
        <v>14.247466666666668</v>
      </c>
      <c r="H27" s="22">
        <f t="shared" si="3"/>
        <v>2.8494933333333337</v>
      </c>
      <c r="I27" s="22">
        <v>14.247466666666668</v>
      </c>
      <c r="J27" s="22">
        <f t="shared" si="4"/>
        <v>2.8494933333333337</v>
      </c>
      <c r="K27" s="22">
        <v>12.16</v>
      </c>
      <c r="L27" s="22">
        <f t="shared" si="5"/>
        <v>2.4320000000000004</v>
      </c>
      <c r="M27" s="14"/>
    </row>
    <row r="28" spans="2:13" ht="15" thickBot="1" x14ac:dyDescent="0.4">
      <c r="B28" s="58" t="s">
        <v>51</v>
      </c>
      <c r="C28" s="59"/>
      <c r="D28" s="60"/>
      <c r="E28" s="61" t="s">
        <v>66</v>
      </c>
      <c r="F28" s="62"/>
      <c r="G28" s="25">
        <v>49.915883226125672</v>
      </c>
      <c r="H28" s="25">
        <f t="shared" si="3"/>
        <v>9.9831766452251358</v>
      </c>
      <c r="I28" s="25">
        <v>43.22</v>
      </c>
      <c r="J28" s="25">
        <f t="shared" si="4"/>
        <v>8.6440000000000001</v>
      </c>
      <c r="K28" s="25">
        <v>26.67</v>
      </c>
      <c r="L28" s="25">
        <f t="shared" si="5"/>
        <v>5.3340000000000005</v>
      </c>
      <c r="M28" s="14"/>
    </row>
    <row r="30" spans="2:13" ht="15.75" customHeight="1" x14ac:dyDescent="0.35"/>
  </sheetData>
  <mergeCells count="55"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B26:D26"/>
    <mergeCell ref="E26:F26"/>
    <mergeCell ref="B27:D27"/>
    <mergeCell ref="E27:F27"/>
    <mergeCell ref="B28:D28"/>
    <mergeCell ref="E28:F28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C18:D18"/>
    <mergeCell ref="G18:M18"/>
    <mergeCell ref="B19:D20"/>
    <mergeCell ref="E19:F20"/>
    <mergeCell ref="G19:G20"/>
    <mergeCell ref="H19:H20"/>
    <mergeCell ref="L19:L20"/>
    <mergeCell ref="M19:M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783D-7854-427F-864F-BBBEBCCB31ED}">
  <dimension ref="A1:M30"/>
  <sheetViews>
    <sheetView topLeftCell="A8" workbookViewId="0">
      <selection activeCell="E19" sqref="E19:F20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3" ht="15" thickBot="1" x14ac:dyDescent="0.4"/>
    <row r="2" spans="1:13" ht="15" thickBot="1" x14ac:dyDescent="0.4">
      <c r="A2" s="63" t="s">
        <v>67</v>
      </c>
      <c r="B2" s="64"/>
      <c r="C2" s="64"/>
      <c r="D2" s="64"/>
      <c r="E2" s="64"/>
      <c r="F2" s="64"/>
      <c r="G2" s="64"/>
      <c r="H2" s="64"/>
      <c r="I2" s="65"/>
      <c r="J2" s="12"/>
    </row>
    <row r="4" spans="1:13" s="3" customFormat="1" ht="15.5" x14ac:dyDescent="0.3">
      <c r="B4" s="68" t="s">
        <v>70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3" ht="16" thickBot="1" x14ac:dyDescent="0.4">
      <c r="B5" s="68" t="s">
        <v>71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ht="15" thickBot="1" x14ac:dyDescent="0.4">
      <c r="B6" s="40"/>
      <c r="C6" s="40"/>
      <c r="D6" s="40"/>
      <c r="E6" s="40"/>
      <c r="F6" s="4"/>
      <c r="G6" s="41" t="s">
        <v>31</v>
      </c>
      <c r="H6" s="42"/>
      <c r="I6" s="42"/>
      <c r="J6" s="42"/>
      <c r="K6" s="42"/>
      <c r="L6" s="42"/>
      <c r="M6" s="43"/>
    </row>
    <row r="7" spans="1:13" x14ac:dyDescent="0.35">
      <c r="B7" s="44" t="s">
        <v>32</v>
      </c>
      <c r="C7" s="45"/>
      <c r="D7" s="46"/>
      <c r="E7" s="50" t="s">
        <v>33</v>
      </c>
      <c r="F7" s="51"/>
      <c r="G7" s="54" t="s">
        <v>56</v>
      </c>
      <c r="H7" s="56" t="s">
        <v>34</v>
      </c>
      <c r="I7" s="54" t="s">
        <v>57</v>
      </c>
      <c r="J7" s="5" t="s">
        <v>30</v>
      </c>
      <c r="K7" s="5" t="s">
        <v>58</v>
      </c>
      <c r="L7" s="56" t="s">
        <v>59</v>
      </c>
      <c r="M7" s="9" t="s">
        <v>60</v>
      </c>
    </row>
    <row r="8" spans="1:13" ht="15" thickBot="1" x14ac:dyDescent="0.4">
      <c r="B8" s="47"/>
      <c r="C8" s="48"/>
      <c r="D8" s="49"/>
      <c r="E8" s="52"/>
      <c r="F8" s="53"/>
      <c r="G8" s="55"/>
      <c r="H8" s="57"/>
      <c r="I8" s="55"/>
      <c r="J8" s="6" t="s">
        <v>36</v>
      </c>
      <c r="K8" s="6" t="s">
        <v>35</v>
      </c>
      <c r="L8" s="57"/>
      <c r="M8" s="10" t="s">
        <v>64</v>
      </c>
    </row>
    <row r="9" spans="1:13" ht="15" thickBot="1" x14ac:dyDescent="0.4">
      <c r="B9" s="58" t="s">
        <v>37</v>
      </c>
      <c r="C9" s="59"/>
      <c r="D9" s="60"/>
      <c r="E9" s="61" t="s">
        <v>38</v>
      </c>
      <c r="F9" s="62"/>
      <c r="G9" s="11">
        <v>40</v>
      </c>
      <c r="H9" s="21">
        <f>G9*0.2</f>
        <v>8</v>
      </c>
      <c r="I9" s="19">
        <v>36</v>
      </c>
      <c r="J9" s="21">
        <f>I9*0.2</f>
        <v>7.2</v>
      </c>
      <c r="K9" s="19">
        <v>35</v>
      </c>
      <c r="L9" s="21">
        <f>K9*0.2</f>
        <v>7</v>
      </c>
      <c r="M9" s="13"/>
    </row>
    <row r="10" spans="1:13" ht="15" thickBot="1" x14ac:dyDescent="0.4">
      <c r="B10" s="58" t="s">
        <v>39</v>
      </c>
      <c r="C10" s="59"/>
      <c r="D10" s="60"/>
      <c r="E10" s="61" t="s">
        <v>40</v>
      </c>
      <c r="F10" s="62"/>
      <c r="G10" s="11">
        <v>33</v>
      </c>
      <c r="H10" s="21">
        <f t="shared" ref="H10:H16" si="0">G10*0.2</f>
        <v>6.6000000000000005</v>
      </c>
      <c r="I10" s="19">
        <v>27.927815805849409</v>
      </c>
      <c r="J10" s="21">
        <f t="shared" ref="J10:J16" si="1">I10*0.2</f>
        <v>5.5855631611698824</v>
      </c>
      <c r="K10" s="19">
        <v>27.927815805849409</v>
      </c>
      <c r="L10" s="21">
        <f t="shared" ref="L10:L16" si="2">K10*0.2</f>
        <v>5.5855631611698824</v>
      </c>
      <c r="M10" s="13"/>
    </row>
    <row r="11" spans="1:13" ht="15" thickBot="1" x14ac:dyDescent="0.4">
      <c r="B11" s="58" t="s">
        <v>41</v>
      </c>
      <c r="C11" s="59"/>
      <c r="D11" s="60"/>
      <c r="E11" s="61" t="s">
        <v>42</v>
      </c>
      <c r="F11" s="62"/>
      <c r="G11" s="11">
        <v>30.4</v>
      </c>
      <c r="H11" s="21">
        <f t="shared" si="0"/>
        <v>6.08</v>
      </c>
      <c r="I11" s="19">
        <v>27.007417397167899</v>
      </c>
      <c r="J11" s="21">
        <f t="shared" si="1"/>
        <v>5.4014834794335798</v>
      </c>
      <c r="K11" s="19">
        <v>26.136210384356033</v>
      </c>
      <c r="L11" s="21">
        <f t="shared" si="2"/>
        <v>5.2272420768712067</v>
      </c>
      <c r="M11" s="13"/>
    </row>
    <row r="12" spans="1:13" ht="15" thickBot="1" x14ac:dyDescent="0.4">
      <c r="B12" s="58" t="s">
        <v>43</v>
      </c>
      <c r="C12" s="59"/>
      <c r="D12" s="60"/>
      <c r="E12" s="61" t="s">
        <v>44</v>
      </c>
      <c r="F12" s="62"/>
      <c r="G12" s="11">
        <v>29.66</v>
      </c>
      <c r="H12" s="21">
        <f t="shared" si="0"/>
        <v>5.9320000000000004</v>
      </c>
      <c r="I12" s="19">
        <v>24.72</v>
      </c>
      <c r="J12" s="21">
        <f t="shared" si="1"/>
        <v>4.944</v>
      </c>
      <c r="K12" s="19">
        <v>22.5</v>
      </c>
      <c r="L12" s="21">
        <f t="shared" si="2"/>
        <v>4.5</v>
      </c>
      <c r="M12" s="13"/>
    </row>
    <row r="13" spans="1:13" ht="15" thickBot="1" x14ac:dyDescent="0.4">
      <c r="B13" s="58" t="s">
        <v>45</v>
      </c>
      <c r="C13" s="59"/>
      <c r="D13" s="60"/>
      <c r="E13" s="61" t="s">
        <v>46</v>
      </c>
      <c r="F13" s="62"/>
      <c r="G13" s="11">
        <v>29.66</v>
      </c>
      <c r="H13" s="21">
        <f t="shared" si="0"/>
        <v>5.9320000000000004</v>
      </c>
      <c r="I13" s="19">
        <v>22.66</v>
      </c>
      <c r="J13" s="21">
        <f t="shared" si="1"/>
        <v>4.532</v>
      </c>
      <c r="K13" s="19">
        <v>21</v>
      </c>
      <c r="L13" s="21">
        <f t="shared" si="2"/>
        <v>4.2</v>
      </c>
      <c r="M13" s="13"/>
    </row>
    <row r="14" spans="1:13" ht="15" thickBot="1" x14ac:dyDescent="0.4">
      <c r="B14" s="58" t="s">
        <v>47</v>
      </c>
      <c r="C14" s="59"/>
      <c r="D14" s="60"/>
      <c r="E14" s="61" t="s">
        <v>48</v>
      </c>
      <c r="F14" s="62"/>
      <c r="G14" s="11">
        <v>29.66</v>
      </c>
      <c r="H14" s="21">
        <f t="shared" si="0"/>
        <v>5.9320000000000004</v>
      </c>
      <c r="I14" s="19">
        <v>22.66</v>
      </c>
      <c r="J14" s="21">
        <f t="shared" si="1"/>
        <v>4.532</v>
      </c>
      <c r="K14" s="19">
        <v>20.782499999999999</v>
      </c>
      <c r="L14" s="21">
        <f t="shared" si="2"/>
        <v>4.1565000000000003</v>
      </c>
      <c r="M14" s="13"/>
    </row>
    <row r="15" spans="1:13" ht="15" thickBot="1" x14ac:dyDescent="0.4">
      <c r="B15" s="58" t="s">
        <v>49</v>
      </c>
      <c r="C15" s="59"/>
      <c r="D15" s="60"/>
      <c r="E15" s="61" t="s">
        <v>50</v>
      </c>
      <c r="F15" s="62"/>
      <c r="G15" s="11">
        <v>22.25</v>
      </c>
      <c r="H15" s="21">
        <f t="shared" si="0"/>
        <v>4.45</v>
      </c>
      <c r="I15" s="19">
        <v>20.6</v>
      </c>
      <c r="J15" s="21">
        <f t="shared" si="1"/>
        <v>4.12</v>
      </c>
      <c r="K15" s="19">
        <v>16</v>
      </c>
      <c r="L15" s="21">
        <f t="shared" si="2"/>
        <v>3.2</v>
      </c>
      <c r="M15" s="14"/>
    </row>
    <row r="16" spans="1:13" ht="15" thickBot="1" x14ac:dyDescent="0.4">
      <c r="B16" s="58" t="s">
        <v>51</v>
      </c>
      <c r="C16" s="59"/>
      <c r="D16" s="60"/>
      <c r="E16" s="61" t="s">
        <v>66</v>
      </c>
      <c r="F16" s="62"/>
      <c r="G16" s="26">
        <v>40</v>
      </c>
      <c r="H16" s="21">
        <f t="shared" si="0"/>
        <v>8</v>
      </c>
      <c r="I16" s="19">
        <v>36</v>
      </c>
      <c r="J16" s="21">
        <f t="shared" si="1"/>
        <v>7.2</v>
      </c>
      <c r="K16" s="19">
        <v>35</v>
      </c>
      <c r="L16" s="21">
        <f t="shared" si="2"/>
        <v>7</v>
      </c>
      <c r="M16" s="15"/>
    </row>
    <row r="17" spans="2:13" ht="15" thickBot="1" x14ac:dyDescent="0.4">
      <c r="B17" s="16"/>
      <c r="C17" s="67"/>
      <c r="D17" s="67"/>
      <c r="E17" s="67"/>
      <c r="F17" s="67"/>
      <c r="G17" s="17"/>
      <c r="H17" s="17"/>
      <c r="I17" s="17"/>
      <c r="J17" s="17"/>
      <c r="K17" s="17"/>
      <c r="L17" s="17"/>
      <c r="M17" s="17"/>
    </row>
    <row r="18" spans="2:13" ht="15" thickBot="1" x14ac:dyDescent="0.4">
      <c r="B18" s="4"/>
      <c r="C18" s="40"/>
      <c r="D18" s="40"/>
      <c r="E18" s="40"/>
      <c r="F18" s="66"/>
      <c r="G18" s="41" t="s">
        <v>52</v>
      </c>
      <c r="H18" s="42"/>
      <c r="I18" s="42"/>
      <c r="J18" s="42"/>
      <c r="K18" s="42"/>
      <c r="L18" s="42"/>
      <c r="M18" s="43"/>
    </row>
    <row r="19" spans="2:13" ht="23" x14ac:dyDescent="0.35">
      <c r="B19" s="44" t="s">
        <v>32</v>
      </c>
      <c r="C19" s="45"/>
      <c r="D19" s="46"/>
      <c r="E19" s="50" t="s">
        <v>33</v>
      </c>
      <c r="F19" s="51"/>
      <c r="G19" s="54" t="s">
        <v>61</v>
      </c>
      <c r="H19" s="56" t="s">
        <v>34</v>
      </c>
      <c r="I19" s="7" t="s">
        <v>62</v>
      </c>
      <c r="J19" s="5" t="s">
        <v>53</v>
      </c>
      <c r="K19" s="5" t="s">
        <v>58</v>
      </c>
      <c r="L19" s="56" t="s">
        <v>59</v>
      </c>
      <c r="M19" s="56" t="s">
        <v>63</v>
      </c>
    </row>
    <row r="20" spans="2:13" ht="26.5" thickBot="1" x14ac:dyDescent="0.4">
      <c r="B20" s="47"/>
      <c r="C20" s="48"/>
      <c r="D20" s="49"/>
      <c r="E20" s="52"/>
      <c r="F20" s="53"/>
      <c r="G20" s="55"/>
      <c r="H20" s="57"/>
      <c r="I20" s="8" t="s">
        <v>55</v>
      </c>
      <c r="J20" s="6" t="s">
        <v>65</v>
      </c>
      <c r="K20" s="6" t="s">
        <v>54</v>
      </c>
      <c r="L20" s="57"/>
      <c r="M20" s="57"/>
    </row>
    <row r="21" spans="2:13" ht="15" thickBot="1" x14ac:dyDescent="0.4">
      <c r="B21" s="58" t="s">
        <v>37</v>
      </c>
      <c r="C21" s="59"/>
      <c r="D21" s="60"/>
      <c r="E21" s="61" t="s">
        <v>38</v>
      </c>
      <c r="F21" s="62"/>
      <c r="G21" s="25">
        <v>35</v>
      </c>
      <c r="H21" s="25">
        <f>G21*0.2</f>
        <v>7</v>
      </c>
      <c r="I21" s="25">
        <v>29</v>
      </c>
      <c r="J21" s="25">
        <f>I21*0.2</f>
        <v>5.8000000000000007</v>
      </c>
      <c r="K21" s="25">
        <v>27</v>
      </c>
      <c r="L21" s="25">
        <f>K21*0.2</f>
        <v>5.4</v>
      </c>
      <c r="M21" s="18"/>
    </row>
    <row r="22" spans="2:13" ht="15" thickBot="1" x14ac:dyDescent="0.4">
      <c r="B22" s="58" t="s">
        <v>39</v>
      </c>
      <c r="C22" s="59"/>
      <c r="D22" s="60"/>
      <c r="E22" s="61" t="s">
        <v>40</v>
      </c>
      <c r="F22" s="62"/>
      <c r="G22" s="25">
        <v>27.055071561916613</v>
      </c>
      <c r="H22" s="25">
        <f t="shared" ref="H22:H28" si="3">G22*0.2</f>
        <v>5.4110143123833225</v>
      </c>
      <c r="I22" s="25">
        <v>21.818606098319851</v>
      </c>
      <c r="J22" s="25">
        <f t="shared" ref="J22:J28" si="4">I22*0.2</f>
        <v>4.3637212196639705</v>
      </c>
      <c r="K22" s="25">
        <v>21.818606098319851</v>
      </c>
      <c r="L22" s="25">
        <f t="shared" ref="L22:L28" si="5">K22*0.2</f>
        <v>4.3637212196639705</v>
      </c>
      <c r="M22" s="18"/>
    </row>
    <row r="23" spans="2:13" ht="15" thickBot="1" x14ac:dyDescent="0.4">
      <c r="B23" s="58" t="s">
        <v>41</v>
      </c>
      <c r="C23" s="59"/>
      <c r="D23" s="60"/>
      <c r="E23" s="61" t="s">
        <v>42</v>
      </c>
      <c r="F23" s="62"/>
      <c r="G23" s="25">
        <v>26.136210384356033</v>
      </c>
      <c r="H23" s="25">
        <f t="shared" si="3"/>
        <v>5.2272420768712067</v>
      </c>
      <c r="I23" s="25">
        <v>21.780175320296696</v>
      </c>
      <c r="J23" s="25">
        <f t="shared" si="4"/>
        <v>4.3560350640593395</v>
      </c>
      <c r="K23" s="25">
        <v>21.780175320296696</v>
      </c>
      <c r="L23" s="25">
        <f t="shared" si="5"/>
        <v>4.3560350640593395</v>
      </c>
      <c r="M23" s="14"/>
    </row>
    <row r="24" spans="2:13" ht="15" thickBot="1" x14ac:dyDescent="0.4">
      <c r="B24" s="58" t="s">
        <v>43</v>
      </c>
      <c r="C24" s="59"/>
      <c r="D24" s="60"/>
      <c r="E24" s="61" t="s">
        <v>44</v>
      </c>
      <c r="F24" s="62"/>
      <c r="G24" s="25">
        <v>22.25</v>
      </c>
      <c r="H24" s="25">
        <f t="shared" si="3"/>
        <v>4.45</v>
      </c>
      <c r="I24" s="25">
        <v>18.54</v>
      </c>
      <c r="J24" s="25">
        <f t="shared" si="4"/>
        <v>3.7080000000000002</v>
      </c>
      <c r="K24" s="25">
        <v>17.25</v>
      </c>
      <c r="L24" s="25">
        <f t="shared" si="5"/>
        <v>3.45</v>
      </c>
      <c r="M24" s="14"/>
    </row>
    <row r="25" spans="2:13" ht="15" thickBot="1" x14ac:dyDescent="0.4">
      <c r="B25" s="58" t="s">
        <v>45</v>
      </c>
      <c r="C25" s="59"/>
      <c r="D25" s="60"/>
      <c r="E25" s="61" t="s">
        <v>46</v>
      </c>
      <c r="F25" s="62"/>
      <c r="G25" s="25">
        <v>22.25</v>
      </c>
      <c r="H25" s="25">
        <f t="shared" si="3"/>
        <v>4.45</v>
      </c>
      <c r="I25" s="25">
        <v>17.25</v>
      </c>
      <c r="J25" s="25">
        <f t="shared" si="4"/>
        <v>3.45</v>
      </c>
      <c r="K25" s="25">
        <v>16.5</v>
      </c>
      <c r="L25" s="25">
        <f t="shared" si="5"/>
        <v>3.3000000000000003</v>
      </c>
      <c r="M25" s="14"/>
    </row>
    <row r="26" spans="2:13" ht="15" thickBot="1" x14ac:dyDescent="0.4">
      <c r="B26" s="58" t="s">
        <v>47</v>
      </c>
      <c r="C26" s="59"/>
      <c r="D26" s="60"/>
      <c r="E26" s="61" t="s">
        <v>48</v>
      </c>
      <c r="F26" s="62"/>
      <c r="G26" s="25">
        <v>22.25</v>
      </c>
      <c r="H26" s="25">
        <f t="shared" si="3"/>
        <v>4.45</v>
      </c>
      <c r="I26" s="25">
        <v>17</v>
      </c>
      <c r="J26" s="25">
        <f t="shared" si="4"/>
        <v>3.4000000000000004</v>
      </c>
      <c r="K26" s="25">
        <v>16.5</v>
      </c>
      <c r="L26" s="25">
        <f t="shared" si="5"/>
        <v>3.3000000000000003</v>
      </c>
      <c r="M26" s="14"/>
    </row>
    <row r="27" spans="2:13" ht="15" thickBot="1" x14ac:dyDescent="0.4">
      <c r="B27" s="58" t="s">
        <v>49</v>
      </c>
      <c r="C27" s="59"/>
      <c r="D27" s="60"/>
      <c r="E27" s="61" t="s">
        <v>50</v>
      </c>
      <c r="F27" s="62"/>
      <c r="G27" s="25">
        <v>16.690000000000001</v>
      </c>
      <c r="H27" s="25">
        <f t="shared" si="3"/>
        <v>3.3380000000000005</v>
      </c>
      <c r="I27" s="25">
        <v>15.45</v>
      </c>
      <c r="J27" s="25">
        <f t="shared" si="4"/>
        <v>3.09</v>
      </c>
      <c r="K27" s="25">
        <v>12</v>
      </c>
      <c r="L27" s="25">
        <f t="shared" si="5"/>
        <v>2.4000000000000004</v>
      </c>
      <c r="M27" s="14"/>
    </row>
    <row r="28" spans="2:13" ht="15" thickBot="1" x14ac:dyDescent="0.4">
      <c r="B28" s="58" t="s">
        <v>51</v>
      </c>
      <c r="C28" s="59"/>
      <c r="D28" s="60"/>
      <c r="E28" s="61" t="s">
        <v>66</v>
      </c>
      <c r="F28" s="62"/>
      <c r="G28" s="25">
        <v>35</v>
      </c>
      <c r="H28" s="25">
        <f t="shared" si="3"/>
        <v>7</v>
      </c>
      <c r="I28" s="25">
        <v>29</v>
      </c>
      <c r="J28" s="25">
        <f t="shared" si="4"/>
        <v>5.8000000000000007</v>
      </c>
      <c r="K28" s="25">
        <v>27</v>
      </c>
      <c r="L28" s="25">
        <f t="shared" si="5"/>
        <v>5.4</v>
      </c>
      <c r="M28" s="14"/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9042-4937-403E-ACC2-2CAF529C1927}">
  <dimension ref="A1:M30"/>
  <sheetViews>
    <sheetView topLeftCell="A4" workbookViewId="0">
      <selection activeCell="O12" sqref="O12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15.36328125" customWidth="1"/>
    <col min="12" max="12" width="11.08984375" customWidth="1"/>
    <col min="13" max="13" width="16.6328125" customWidth="1"/>
  </cols>
  <sheetData>
    <row r="1" spans="1:13" ht="15" thickBot="1" x14ac:dyDescent="0.4"/>
    <row r="2" spans="1:13" ht="15" thickBot="1" x14ac:dyDescent="0.4">
      <c r="A2" s="63" t="s">
        <v>67</v>
      </c>
      <c r="B2" s="64"/>
      <c r="C2" s="64"/>
      <c r="D2" s="64"/>
      <c r="E2" s="64"/>
      <c r="F2" s="64"/>
      <c r="G2" s="64"/>
      <c r="H2" s="64"/>
      <c r="I2" s="65"/>
      <c r="J2" s="12"/>
    </row>
    <row r="4" spans="1:13" s="3" customFormat="1" ht="15.5" x14ac:dyDescent="0.3">
      <c r="B4" s="68" t="s">
        <v>72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3" ht="16" thickBot="1" x14ac:dyDescent="0.4">
      <c r="B5" s="68" t="s">
        <v>68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ht="15" thickBot="1" x14ac:dyDescent="0.4">
      <c r="B6" s="40"/>
      <c r="C6" s="40"/>
      <c r="D6" s="40"/>
      <c r="E6" s="40"/>
      <c r="F6" s="4"/>
      <c r="G6" s="41" t="s">
        <v>31</v>
      </c>
      <c r="H6" s="42"/>
      <c r="I6" s="42"/>
      <c r="J6" s="42"/>
      <c r="K6" s="42"/>
      <c r="L6" s="42"/>
      <c r="M6" s="43"/>
    </row>
    <row r="7" spans="1:13" x14ac:dyDescent="0.35">
      <c r="B7" s="44" t="s">
        <v>32</v>
      </c>
      <c r="C7" s="45"/>
      <c r="D7" s="46"/>
      <c r="E7" s="50" t="s">
        <v>33</v>
      </c>
      <c r="F7" s="51"/>
      <c r="G7" s="54" t="s">
        <v>56</v>
      </c>
      <c r="H7" s="56" t="s">
        <v>34</v>
      </c>
      <c r="I7" s="54" t="s">
        <v>57</v>
      </c>
      <c r="J7" s="5" t="s">
        <v>30</v>
      </c>
      <c r="K7" s="5" t="s">
        <v>58</v>
      </c>
      <c r="L7" s="56" t="s">
        <v>59</v>
      </c>
      <c r="M7" s="9" t="s">
        <v>60</v>
      </c>
    </row>
    <row r="8" spans="1:13" ht="26.5" thickBot="1" x14ac:dyDescent="0.4">
      <c r="B8" s="47"/>
      <c r="C8" s="48"/>
      <c r="D8" s="49"/>
      <c r="E8" s="52"/>
      <c r="F8" s="53"/>
      <c r="G8" s="55"/>
      <c r="H8" s="57"/>
      <c r="I8" s="55"/>
      <c r="J8" s="6" t="s">
        <v>36</v>
      </c>
      <c r="K8" s="6" t="s">
        <v>35</v>
      </c>
      <c r="L8" s="57"/>
      <c r="M8" s="10" t="s">
        <v>64</v>
      </c>
    </row>
    <row r="9" spans="1:13" ht="16" thickBot="1" x14ac:dyDescent="0.4">
      <c r="B9" s="58" t="s">
        <v>37</v>
      </c>
      <c r="C9" s="59"/>
      <c r="D9" s="60"/>
      <c r="E9" s="61" t="s">
        <v>38</v>
      </c>
      <c r="F9" s="62"/>
      <c r="G9" s="27">
        <v>40</v>
      </c>
      <c r="H9" s="21">
        <f>G9*0.2</f>
        <v>8</v>
      </c>
      <c r="I9" s="19">
        <v>36</v>
      </c>
      <c r="J9" s="21">
        <f>I9*0.2</f>
        <v>7.2</v>
      </c>
      <c r="K9" s="19">
        <v>35</v>
      </c>
      <c r="L9" s="21">
        <f>K9*0.2</f>
        <v>7</v>
      </c>
      <c r="M9" s="13"/>
    </row>
    <row r="10" spans="1:13" ht="16" thickBot="1" x14ac:dyDescent="0.4">
      <c r="B10" s="58" t="s">
        <v>39</v>
      </c>
      <c r="C10" s="59"/>
      <c r="D10" s="60"/>
      <c r="E10" s="61" t="s">
        <v>40</v>
      </c>
      <c r="F10" s="62"/>
      <c r="G10" s="27">
        <v>33</v>
      </c>
      <c r="H10" s="21">
        <f t="shared" ref="H10:H16" si="0">G10*0.2</f>
        <v>6.6000000000000005</v>
      </c>
      <c r="I10" s="19">
        <v>27.927815805849409</v>
      </c>
      <c r="J10" s="21">
        <f t="shared" ref="J10:J16" si="1">I10*0.2</f>
        <v>5.5855631611698824</v>
      </c>
      <c r="K10" s="19">
        <v>27.927815805849409</v>
      </c>
      <c r="L10" s="21">
        <f t="shared" ref="L10:L16" si="2">K10*0.2</f>
        <v>5.5855631611698824</v>
      </c>
      <c r="M10" s="13"/>
    </row>
    <row r="11" spans="1:13" ht="16" thickBot="1" x14ac:dyDescent="0.4">
      <c r="B11" s="58" t="s">
        <v>41</v>
      </c>
      <c r="C11" s="59"/>
      <c r="D11" s="60"/>
      <c r="E11" s="61" t="s">
        <v>42</v>
      </c>
      <c r="F11" s="62"/>
      <c r="G11" s="27">
        <v>30.4</v>
      </c>
      <c r="H11" s="21">
        <f t="shared" si="0"/>
        <v>6.08</v>
      </c>
      <c r="I11" s="19">
        <v>27.007417397167899</v>
      </c>
      <c r="J11" s="21">
        <f t="shared" si="1"/>
        <v>5.4014834794335798</v>
      </c>
      <c r="K11" s="19">
        <v>26.136210384356033</v>
      </c>
      <c r="L11" s="21">
        <f t="shared" si="2"/>
        <v>5.2272420768712067</v>
      </c>
      <c r="M11" s="13"/>
    </row>
    <row r="12" spans="1:13" ht="16" thickBot="1" x14ac:dyDescent="0.4">
      <c r="B12" s="58" t="s">
        <v>43</v>
      </c>
      <c r="C12" s="59"/>
      <c r="D12" s="60"/>
      <c r="E12" s="61" t="s">
        <v>44</v>
      </c>
      <c r="F12" s="62"/>
      <c r="G12" s="27">
        <v>29.66</v>
      </c>
      <c r="H12" s="21">
        <f t="shared" si="0"/>
        <v>5.9320000000000004</v>
      </c>
      <c r="I12" s="19">
        <v>24.72</v>
      </c>
      <c r="J12" s="21">
        <f t="shared" si="1"/>
        <v>4.944</v>
      </c>
      <c r="K12" s="19">
        <v>22.5</v>
      </c>
      <c r="L12" s="21">
        <f t="shared" si="2"/>
        <v>4.5</v>
      </c>
      <c r="M12" s="13"/>
    </row>
    <row r="13" spans="1:13" ht="16" thickBot="1" x14ac:dyDescent="0.4">
      <c r="B13" s="58" t="s">
        <v>45</v>
      </c>
      <c r="C13" s="59"/>
      <c r="D13" s="60"/>
      <c r="E13" s="61" t="s">
        <v>46</v>
      </c>
      <c r="F13" s="62"/>
      <c r="G13" s="27">
        <v>29.66</v>
      </c>
      <c r="H13" s="21">
        <f t="shared" si="0"/>
        <v>5.9320000000000004</v>
      </c>
      <c r="I13" s="19">
        <v>22.66</v>
      </c>
      <c r="J13" s="21">
        <f t="shared" si="1"/>
        <v>4.532</v>
      </c>
      <c r="K13" s="19">
        <v>21</v>
      </c>
      <c r="L13" s="21">
        <f t="shared" si="2"/>
        <v>4.2</v>
      </c>
      <c r="M13" s="13"/>
    </row>
    <row r="14" spans="1:13" ht="16" thickBot="1" x14ac:dyDescent="0.4">
      <c r="B14" s="58" t="s">
        <v>47</v>
      </c>
      <c r="C14" s="59"/>
      <c r="D14" s="60"/>
      <c r="E14" s="61" t="s">
        <v>48</v>
      </c>
      <c r="F14" s="62"/>
      <c r="G14" s="27">
        <v>29.66</v>
      </c>
      <c r="H14" s="21">
        <f t="shared" si="0"/>
        <v>5.9320000000000004</v>
      </c>
      <c r="I14" s="19">
        <v>22.66</v>
      </c>
      <c r="J14" s="21">
        <f t="shared" si="1"/>
        <v>4.532</v>
      </c>
      <c r="K14" s="19">
        <v>20.782499999999999</v>
      </c>
      <c r="L14" s="21">
        <f t="shared" si="2"/>
        <v>4.1565000000000003</v>
      </c>
      <c r="M14" s="13"/>
    </row>
    <row r="15" spans="1:13" ht="16" thickBot="1" x14ac:dyDescent="0.4">
      <c r="B15" s="58" t="s">
        <v>49</v>
      </c>
      <c r="C15" s="59"/>
      <c r="D15" s="60"/>
      <c r="E15" s="61" t="s">
        <v>50</v>
      </c>
      <c r="F15" s="62"/>
      <c r="G15" s="27">
        <v>23</v>
      </c>
      <c r="H15" s="21">
        <f t="shared" si="0"/>
        <v>4.6000000000000005</v>
      </c>
      <c r="I15" s="19">
        <v>21.294382022471911</v>
      </c>
      <c r="J15" s="21">
        <f t="shared" si="1"/>
        <v>4.2588764044943828</v>
      </c>
      <c r="K15" s="19">
        <v>16.539325842696631</v>
      </c>
      <c r="L15" s="21">
        <f t="shared" si="2"/>
        <v>3.3078651685393261</v>
      </c>
      <c r="M15" s="14"/>
    </row>
    <row r="16" spans="1:13" ht="16" thickBot="1" x14ac:dyDescent="0.4">
      <c r="B16" s="58" t="s">
        <v>51</v>
      </c>
      <c r="C16" s="59"/>
      <c r="D16" s="60"/>
      <c r="E16" s="61" t="s">
        <v>66</v>
      </c>
      <c r="F16" s="62"/>
      <c r="G16" s="28">
        <v>40</v>
      </c>
      <c r="H16" s="21">
        <f t="shared" si="0"/>
        <v>8</v>
      </c>
      <c r="I16" s="19">
        <v>36</v>
      </c>
      <c r="J16" s="21">
        <f t="shared" si="1"/>
        <v>7.2</v>
      </c>
      <c r="K16" s="19">
        <v>35</v>
      </c>
      <c r="L16" s="21">
        <f t="shared" si="2"/>
        <v>7</v>
      </c>
      <c r="M16" s="15"/>
    </row>
    <row r="17" spans="2:13" ht="15" thickBot="1" x14ac:dyDescent="0.4">
      <c r="B17" s="16"/>
      <c r="C17" s="67"/>
      <c r="D17" s="67"/>
      <c r="E17" s="67"/>
      <c r="F17" s="67"/>
      <c r="G17" s="17"/>
      <c r="H17" s="17"/>
      <c r="I17" s="17"/>
      <c r="J17" s="17"/>
      <c r="K17" s="17"/>
      <c r="L17" s="17"/>
      <c r="M17" s="17"/>
    </row>
    <row r="18" spans="2:13" ht="15" thickBot="1" x14ac:dyDescent="0.4">
      <c r="B18" s="4"/>
      <c r="C18" s="40"/>
      <c r="D18" s="40"/>
      <c r="E18" s="40"/>
      <c r="F18" s="66"/>
      <c r="G18" s="69" t="s">
        <v>52</v>
      </c>
      <c r="H18" s="70"/>
      <c r="I18" s="70"/>
      <c r="J18" s="70"/>
      <c r="K18" s="70"/>
      <c r="L18" s="70"/>
      <c r="M18" s="71"/>
    </row>
    <row r="19" spans="2:13" ht="23" x14ac:dyDescent="0.35">
      <c r="B19" s="44" t="s">
        <v>32</v>
      </c>
      <c r="C19" s="45"/>
      <c r="D19" s="46"/>
      <c r="E19" s="50" t="s">
        <v>33</v>
      </c>
      <c r="F19" s="51"/>
      <c r="G19" s="72" t="s">
        <v>61</v>
      </c>
      <c r="H19" s="74" t="s">
        <v>34</v>
      </c>
      <c r="I19" s="29" t="s">
        <v>62</v>
      </c>
      <c r="J19" s="30" t="s">
        <v>53</v>
      </c>
      <c r="K19" s="30" t="s">
        <v>58</v>
      </c>
      <c r="L19" s="74" t="s">
        <v>59</v>
      </c>
      <c r="M19" s="74" t="s">
        <v>63</v>
      </c>
    </row>
    <row r="20" spans="2:13" ht="26.5" thickBot="1" x14ac:dyDescent="0.4">
      <c r="B20" s="47"/>
      <c r="C20" s="48"/>
      <c r="D20" s="49"/>
      <c r="E20" s="52"/>
      <c r="F20" s="53"/>
      <c r="G20" s="73"/>
      <c r="H20" s="75"/>
      <c r="I20" s="31" t="s">
        <v>55</v>
      </c>
      <c r="J20" s="32" t="s">
        <v>65</v>
      </c>
      <c r="K20" s="32" t="s">
        <v>54</v>
      </c>
      <c r="L20" s="75"/>
      <c r="M20" s="75"/>
    </row>
    <row r="21" spans="2:13" ht="15" thickBot="1" x14ac:dyDescent="0.4">
      <c r="B21" s="58" t="s">
        <v>37</v>
      </c>
      <c r="C21" s="59"/>
      <c r="D21" s="60"/>
      <c r="E21" s="61" t="s">
        <v>38</v>
      </c>
      <c r="F21" s="62"/>
      <c r="G21" s="25">
        <v>35</v>
      </c>
      <c r="H21" s="25">
        <f>G21*0.2</f>
        <v>7</v>
      </c>
      <c r="I21" s="25">
        <v>29</v>
      </c>
      <c r="J21" s="25">
        <f>I21*0.2</f>
        <v>5.8000000000000007</v>
      </c>
      <c r="K21" s="25">
        <v>27</v>
      </c>
      <c r="L21" s="25">
        <f>K21*0.2</f>
        <v>5.4</v>
      </c>
      <c r="M21" s="33"/>
    </row>
    <row r="22" spans="2:13" ht="15" thickBot="1" x14ac:dyDescent="0.4">
      <c r="B22" s="58" t="s">
        <v>39</v>
      </c>
      <c r="C22" s="59"/>
      <c r="D22" s="60"/>
      <c r="E22" s="61" t="s">
        <v>40</v>
      </c>
      <c r="F22" s="62"/>
      <c r="G22" s="25">
        <v>27.055071561916613</v>
      </c>
      <c r="H22" s="25">
        <f t="shared" ref="H22:H27" si="3">G22*0.2</f>
        <v>5.4110143123833225</v>
      </c>
      <c r="I22" s="25">
        <v>21.818606098319851</v>
      </c>
      <c r="J22" s="25">
        <f t="shared" ref="J22:J28" si="4">I22*0.2</f>
        <v>4.3637212196639705</v>
      </c>
      <c r="K22" s="25">
        <v>21.818606098319851</v>
      </c>
      <c r="L22" s="25">
        <f t="shared" ref="L22:L28" si="5">K22*0.2</f>
        <v>4.3637212196639705</v>
      </c>
      <c r="M22" s="33"/>
    </row>
    <row r="23" spans="2:13" ht="15" thickBot="1" x14ac:dyDescent="0.4">
      <c r="B23" s="58" t="s">
        <v>41</v>
      </c>
      <c r="C23" s="59"/>
      <c r="D23" s="60"/>
      <c r="E23" s="61" t="s">
        <v>42</v>
      </c>
      <c r="F23" s="62"/>
      <c r="G23" s="25">
        <v>26.136210384356033</v>
      </c>
      <c r="H23" s="25">
        <f t="shared" si="3"/>
        <v>5.2272420768712067</v>
      </c>
      <c r="I23" s="25">
        <v>21.780175320296696</v>
      </c>
      <c r="J23" s="25">
        <f t="shared" si="4"/>
        <v>4.3560350640593395</v>
      </c>
      <c r="K23" s="25">
        <v>21.780175320296696</v>
      </c>
      <c r="L23" s="25">
        <f t="shared" si="5"/>
        <v>4.3560350640593395</v>
      </c>
      <c r="M23" s="34"/>
    </row>
    <row r="24" spans="2:13" ht="15" thickBot="1" x14ac:dyDescent="0.4">
      <c r="B24" s="58" t="s">
        <v>43</v>
      </c>
      <c r="C24" s="59"/>
      <c r="D24" s="60"/>
      <c r="E24" s="61" t="s">
        <v>44</v>
      </c>
      <c r="F24" s="62"/>
      <c r="G24" s="25">
        <v>22.25</v>
      </c>
      <c r="H24" s="25">
        <f t="shared" si="3"/>
        <v>4.45</v>
      </c>
      <c r="I24" s="25">
        <v>18.54</v>
      </c>
      <c r="J24" s="25">
        <f t="shared" si="4"/>
        <v>3.7080000000000002</v>
      </c>
      <c r="K24" s="25">
        <v>17.25</v>
      </c>
      <c r="L24" s="25">
        <f t="shared" si="5"/>
        <v>3.45</v>
      </c>
      <c r="M24" s="34"/>
    </row>
    <row r="25" spans="2:13" ht="15" thickBot="1" x14ac:dyDescent="0.4">
      <c r="B25" s="58" t="s">
        <v>45</v>
      </c>
      <c r="C25" s="59"/>
      <c r="D25" s="60"/>
      <c r="E25" s="61" t="s">
        <v>46</v>
      </c>
      <c r="F25" s="62"/>
      <c r="G25" s="25">
        <v>22.25</v>
      </c>
      <c r="H25" s="25">
        <f t="shared" si="3"/>
        <v>4.45</v>
      </c>
      <c r="I25" s="25">
        <v>17.25</v>
      </c>
      <c r="J25" s="25">
        <f t="shared" si="4"/>
        <v>3.45</v>
      </c>
      <c r="K25" s="25">
        <v>16.5</v>
      </c>
      <c r="L25" s="25">
        <f t="shared" si="5"/>
        <v>3.3000000000000003</v>
      </c>
      <c r="M25" s="34"/>
    </row>
    <row r="26" spans="2:13" ht="15" thickBot="1" x14ac:dyDescent="0.4">
      <c r="B26" s="58" t="s">
        <v>47</v>
      </c>
      <c r="C26" s="59"/>
      <c r="D26" s="60"/>
      <c r="E26" s="61" t="s">
        <v>48</v>
      </c>
      <c r="F26" s="62"/>
      <c r="G26" s="25">
        <v>22.25</v>
      </c>
      <c r="H26" s="25">
        <f t="shared" si="3"/>
        <v>4.45</v>
      </c>
      <c r="I26" s="25">
        <v>17</v>
      </c>
      <c r="J26" s="25">
        <f t="shared" si="4"/>
        <v>3.4000000000000004</v>
      </c>
      <c r="K26" s="25">
        <v>16.5</v>
      </c>
      <c r="L26" s="25">
        <f t="shared" si="5"/>
        <v>3.3000000000000003</v>
      </c>
      <c r="M26" s="34"/>
    </row>
    <row r="27" spans="2:13" ht="15" thickBot="1" x14ac:dyDescent="0.4">
      <c r="B27" s="58" t="s">
        <v>49</v>
      </c>
      <c r="C27" s="59"/>
      <c r="D27" s="60"/>
      <c r="E27" s="61" t="s">
        <v>50</v>
      </c>
      <c r="F27" s="62"/>
      <c r="G27" s="25">
        <v>17.252584269662922</v>
      </c>
      <c r="H27" s="25">
        <f t="shared" si="3"/>
        <v>3.4505168539325846</v>
      </c>
      <c r="I27" s="25">
        <v>15.970786516853932</v>
      </c>
      <c r="J27" s="25">
        <f t="shared" si="4"/>
        <v>3.1941573033707868</v>
      </c>
      <c r="K27" s="25">
        <v>12.404494382022472</v>
      </c>
      <c r="L27" s="25">
        <f t="shared" si="5"/>
        <v>2.4808988764044946</v>
      </c>
      <c r="M27" s="34"/>
    </row>
    <row r="28" spans="2:13" ht="15" thickBot="1" x14ac:dyDescent="0.4">
      <c r="B28" s="58" t="s">
        <v>51</v>
      </c>
      <c r="C28" s="59"/>
      <c r="D28" s="60"/>
      <c r="E28" s="61" t="s">
        <v>66</v>
      </c>
      <c r="F28" s="62"/>
      <c r="G28" s="25">
        <v>35</v>
      </c>
      <c r="H28" s="25">
        <f>G28*0.2</f>
        <v>7</v>
      </c>
      <c r="I28" s="25">
        <v>29</v>
      </c>
      <c r="J28" s="25">
        <f t="shared" si="4"/>
        <v>5.8000000000000007</v>
      </c>
      <c r="K28" s="25">
        <v>27</v>
      </c>
      <c r="L28" s="25">
        <f t="shared" si="5"/>
        <v>5.4</v>
      </c>
      <c r="M28" s="34"/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22FA-2275-4228-B688-13C663F16FDE}">
  <dimension ref="A1:M30"/>
  <sheetViews>
    <sheetView workbookViewId="0">
      <selection activeCell="R4" sqref="R4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15.36328125" customWidth="1"/>
    <col min="12" max="12" width="11.08984375" customWidth="1"/>
    <col min="13" max="13" width="16.6328125" customWidth="1"/>
  </cols>
  <sheetData>
    <row r="1" spans="1:13" ht="15" thickBot="1" x14ac:dyDescent="0.4"/>
    <row r="2" spans="1:13" ht="15" thickBot="1" x14ac:dyDescent="0.4">
      <c r="A2" s="63" t="s">
        <v>67</v>
      </c>
      <c r="B2" s="64"/>
      <c r="C2" s="64"/>
      <c r="D2" s="64"/>
      <c r="E2" s="64"/>
      <c r="F2" s="64"/>
      <c r="G2" s="64"/>
      <c r="H2" s="64"/>
      <c r="I2" s="65"/>
      <c r="J2" s="12"/>
    </row>
    <row r="4" spans="1:13" s="3" customFormat="1" ht="15.5" x14ac:dyDescent="0.3">
      <c r="B4" s="68" t="s">
        <v>72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3" ht="16" thickBot="1" x14ac:dyDescent="0.4">
      <c r="B5" s="68" t="s">
        <v>68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ht="15" thickBot="1" x14ac:dyDescent="0.4">
      <c r="B6" s="40"/>
      <c r="C6" s="40"/>
      <c r="D6" s="40"/>
      <c r="E6" s="40"/>
      <c r="F6" s="4"/>
      <c r="G6" s="41" t="s">
        <v>31</v>
      </c>
      <c r="H6" s="42"/>
      <c r="I6" s="42"/>
      <c r="J6" s="42"/>
      <c r="K6" s="42"/>
      <c r="L6" s="42"/>
      <c r="M6" s="43"/>
    </row>
    <row r="7" spans="1:13" x14ac:dyDescent="0.35">
      <c r="B7" s="44" t="s">
        <v>32</v>
      </c>
      <c r="C7" s="45"/>
      <c r="D7" s="46"/>
      <c r="E7" s="50" t="s">
        <v>33</v>
      </c>
      <c r="F7" s="51"/>
      <c r="G7" s="54" t="s">
        <v>56</v>
      </c>
      <c r="H7" s="56" t="s">
        <v>34</v>
      </c>
      <c r="I7" s="54" t="s">
        <v>57</v>
      </c>
      <c r="J7" s="5" t="s">
        <v>30</v>
      </c>
      <c r="K7" s="5" t="s">
        <v>58</v>
      </c>
      <c r="L7" s="56" t="s">
        <v>59</v>
      </c>
      <c r="M7" s="9" t="s">
        <v>60</v>
      </c>
    </row>
    <row r="8" spans="1:13" ht="26.5" thickBot="1" x14ac:dyDescent="0.4">
      <c r="B8" s="47"/>
      <c r="C8" s="48"/>
      <c r="D8" s="49"/>
      <c r="E8" s="52"/>
      <c r="F8" s="53"/>
      <c r="G8" s="55"/>
      <c r="H8" s="57"/>
      <c r="I8" s="55"/>
      <c r="J8" s="6" t="s">
        <v>36</v>
      </c>
      <c r="K8" s="6" t="s">
        <v>35</v>
      </c>
      <c r="L8" s="57"/>
      <c r="M8" s="10" t="s">
        <v>64</v>
      </c>
    </row>
    <row r="9" spans="1:13" ht="15" thickBot="1" x14ac:dyDescent="0.4">
      <c r="B9" s="58" t="s">
        <v>37</v>
      </c>
      <c r="C9" s="59"/>
      <c r="D9" s="60"/>
      <c r="E9" s="61" t="s">
        <v>38</v>
      </c>
      <c r="F9" s="62"/>
      <c r="G9" s="11">
        <v>41</v>
      </c>
      <c r="H9" s="21">
        <f>G9*0.2</f>
        <v>8.2000000000000011</v>
      </c>
      <c r="I9" s="19">
        <v>32.799999999999997</v>
      </c>
      <c r="J9" s="21">
        <f>I9*0.2</f>
        <v>6.56</v>
      </c>
      <c r="K9" s="19">
        <v>32.799999999999997</v>
      </c>
      <c r="L9" s="21">
        <f>K9*0.2</f>
        <v>6.56</v>
      </c>
      <c r="M9" s="13"/>
    </row>
    <row r="10" spans="1:13" ht="15" thickBot="1" x14ac:dyDescent="0.4">
      <c r="B10" s="58" t="s">
        <v>39</v>
      </c>
      <c r="C10" s="59"/>
      <c r="D10" s="60"/>
      <c r="E10" s="61" t="s">
        <v>40</v>
      </c>
      <c r="F10" s="62"/>
      <c r="G10" s="11">
        <v>38</v>
      </c>
      <c r="H10" s="21">
        <f t="shared" ref="H10:H16" si="0">G10*0.2</f>
        <v>7.6000000000000005</v>
      </c>
      <c r="I10" s="19">
        <v>33.529411764705884</v>
      </c>
      <c r="J10" s="21">
        <f t="shared" ref="J10:J16" si="1">I10*0.2</f>
        <v>6.7058823529411775</v>
      </c>
      <c r="K10" s="19">
        <v>33.529411764705884</v>
      </c>
      <c r="L10" s="21">
        <f t="shared" ref="L10:L16" si="2">K10*0.2</f>
        <v>6.7058823529411775</v>
      </c>
      <c r="M10" s="13"/>
    </row>
    <row r="11" spans="1:13" ht="15" thickBot="1" x14ac:dyDescent="0.4">
      <c r="B11" s="58" t="s">
        <v>41</v>
      </c>
      <c r="C11" s="59"/>
      <c r="D11" s="60"/>
      <c r="E11" s="61" t="s">
        <v>42</v>
      </c>
      <c r="F11" s="62"/>
      <c r="G11" s="11">
        <v>36</v>
      </c>
      <c r="H11" s="21">
        <f t="shared" si="0"/>
        <v>7.2</v>
      </c>
      <c r="I11" s="19">
        <v>33.75</v>
      </c>
      <c r="J11" s="21">
        <f t="shared" si="1"/>
        <v>6.75</v>
      </c>
      <c r="K11" s="19">
        <v>33.75</v>
      </c>
      <c r="L11" s="21">
        <f t="shared" si="2"/>
        <v>6.75</v>
      </c>
      <c r="M11" s="13"/>
    </row>
    <row r="12" spans="1:13" ht="15" thickBot="1" x14ac:dyDescent="0.4">
      <c r="B12" s="58" t="s">
        <v>43</v>
      </c>
      <c r="C12" s="59"/>
      <c r="D12" s="60"/>
      <c r="E12" s="61" t="s">
        <v>44</v>
      </c>
      <c r="F12" s="62"/>
      <c r="G12" s="11">
        <v>24.75</v>
      </c>
      <c r="H12" s="21">
        <f t="shared" si="0"/>
        <v>4.95</v>
      </c>
      <c r="I12" s="19">
        <v>24.029126213592235</v>
      </c>
      <c r="J12" s="21">
        <f t="shared" si="1"/>
        <v>4.8058252427184476</v>
      </c>
      <c r="K12" s="19">
        <v>24.029126213592235</v>
      </c>
      <c r="L12" s="21">
        <f t="shared" si="2"/>
        <v>4.8058252427184476</v>
      </c>
      <c r="M12" s="13"/>
    </row>
    <row r="13" spans="1:13" ht="15" thickBot="1" x14ac:dyDescent="0.4">
      <c r="B13" s="58" t="s">
        <v>45</v>
      </c>
      <c r="C13" s="59"/>
      <c r="D13" s="60"/>
      <c r="E13" s="61" t="s">
        <v>46</v>
      </c>
      <c r="F13" s="62"/>
      <c r="G13" s="11">
        <v>24</v>
      </c>
      <c r="H13" s="21">
        <f t="shared" si="0"/>
        <v>4.8000000000000007</v>
      </c>
      <c r="I13" s="19">
        <v>23.53165159447882</v>
      </c>
      <c r="J13" s="21">
        <f t="shared" si="1"/>
        <v>4.7063303188957644</v>
      </c>
      <c r="K13" s="19">
        <v>22.275107091861017</v>
      </c>
      <c r="L13" s="21">
        <f t="shared" si="2"/>
        <v>4.4550214183722039</v>
      </c>
      <c r="M13" s="13"/>
    </row>
    <row r="14" spans="1:13" ht="15" thickBot="1" x14ac:dyDescent="0.4">
      <c r="B14" s="58" t="s">
        <v>47</v>
      </c>
      <c r="C14" s="59"/>
      <c r="D14" s="60"/>
      <c r="E14" s="61" t="s">
        <v>48</v>
      </c>
      <c r="F14" s="62"/>
      <c r="G14" s="11">
        <v>22.932374066945219</v>
      </c>
      <c r="H14" s="21">
        <f t="shared" si="0"/>
        <v>4.5864748133890441</v>
      </c>
      <c r="I14" s="19">
        <v>22.484859865734006</v>
      </c>
      <c r="J14" s="21">
        <f t="shared" si="1"/>
        <v>4.4969719731468016</v>
      </c>
      <c r="K14" s="19">
        <v>20.465588470024883</v>
      </c>
      <c r="L14" s="21">
        <f t="shared" si="2"/>
        <v>4.0931176940049765</v>
      </c>
      <c r="M14" s="13"/>
    </row>
    <row r="15" spans="1:13" ht="15" thickBot="1" x14ac:dyDescent="0.4">
      <c r="B15" s="58" t="s">
        <v>49</v>
      </c>
      <c r="C15" s="59"/>
      <c r="D15" s="60"/>
      <c r="E15" s="61" t="s">
        <v>50</v>
      </c>
      <c r="F15" s="62"/>
      <c r="G15" s="11">
        <v>19</v>
      </c>
      <c r="H15" s="21">
        <f t="shared" si="0"/>
        <v>3.8000000000000003</v>
      </c>
      <c r="I15" s="19">
        <v>18.787199999999999</v>
      </c>
      <c r="J15" s="21">
        <f t="shared" si="1"/>
        <v>3.7574399999999999</v>
      </c>
      <c r="K15" s="19">
        <v>16.213333333333335</v>
      </c>
      <c r="L15" s="21">
        <f t="shared" si="2"/>
        <v>3.242666666666667</v>
      </c>
      <c r="M15" s="14"/>
    </row>
    <row r="16" spans="1:13" ht="15" thickBot="1" x14ac:dyDescent="0.4">
      <c r="B16" s="58" t="s">
        <v>51</v>
      </c>
      <c r="C16" s="59"/>
      <c r="D16" s="60"/>
      <c r="E16" s="61" t="s">
        <v>66</v>
      </c>
      <c r="F16" s="62"/>
      <c r="G16" s="26">
        <v>41</v>
      </c>
      <c r="H16" s="21">
        <f t="shared" si="0"/>
        <v>8.2000000000000011</v>
      </c>
      <c r="I16" s="19">
        <v>32.799999999999997</v>
      </c>
      <c r="J16" s="21">
        <f t="shared" si="1"/>
        <v>6.56</v>
      </c>
      <c r="K16" s="19">
        <v>32.799999999999997</v>
      </c>
      <c r="L16" s="21">
        <f t="shared" si="2"/>
        <v>6.56</v>
      </c>
      <c r="M16" s="35"/>
    </row>
    <row r="17" spans="2:13" ht="15" thickBot="1" x14ac:dyDescent="0.4">
      <c r="B17" s="16"/>
      <c r="C17" s="67"/>
      <c r="D17" s="67"/>
      <c r="E17" s="67"/>
      <c r="F17" s="67"/>
      <c r="G17" s="17"/>
      <c r="H17" s="17"/>
      <c r="I17" s="17"/>
      <c r="J17" s="17"/>
      <c r="K17" s="17"/>
      <c r="L17" s="17"/>
      <c r="M17" s="17"/>
    </row>
    <row r="18" spans="2:13" ht="15" thickBot="1" x14ac:dyDescent="0.4">
      <c r="B18" s="4"/>
      <c r="C18" s="40"/>
      <c r="D18" s="40"/>
      <c r="E18" s="40"/>
      <c r="F18" s="66"/>
      <c r="G18" s="41" t="s">
        <v>52</v>
      </c>
      <c r="H18" s="42"/>
      <c r="I18" s="42"/>
      <c r="J18" s="42"/>
      <c r="K18" s="42"/>
      <c r="L18" s="42"/>
      <c r="M18" s="43"/>
    </row>
    <row r="19" spans="2:13" ht="23" x14ac:dyDescent="0.35">
      <c r="B19" s="44" t="s">
        <v>32</v>
      </c>
      <c r="C19" s="45"/>
      <c r="D19" s="46"/>
      <c r="E19" s="50" t="s">
        <v>33</v>
      </c>
      <c r="F19" s="51"/>
      <c r="G19" s="54" t="s">
        <v>61</v>
      </c>
      <c r="H19" s="56" t="s">
        <v>34</v>
      </c>
      <c r="I19" s="7" t="s">
        <v>62</v>
      </c>
      <c r="J19" s="5" t="s">
        <v>53</v>
      </c>
      <c r="K19" s="5" t="s">
        <v>58</v>
      </c>
      <c r="L19" s="56" t="s">
        <v>59</v>
      </c>
      <c r="M19" s="56" t="s">
        <v>63</v>
      </c>
    </row>
    <row r="20" spans="2:13" ht="26.5" thickBot="1" x14ac:dyDescent="0.4">
      <c r="B20" s="47"/>
      <c r="C20" s="48"/>
      <c r="D20" s="49"/>
      <c r="E20" s="52"/>
      <c r="F20" s="53"/>
      <c r="G20" s="55"/>
      <c r="H20" s="57"/>
      <c r="I20" s="8" t="s">
        <v>55</v>
      </c>
      <c r="J20" s="6" t="s">
        <v>65</v>
      </c>
      <c r="K20" s="6" t="s">
        <v>54</v>
      </c>
      <c r="L20" s="57"/>
      <c r="M20" s="57"/>
    </row>
    <row r="21" spans="2:13" ht="15" thickBot="1" x14ac:dyDescent="0.4">
      <c r="B21" s="58" t="s">
        <v>37</v>
      </c>
      <c r="C21" s="59"/>
      <c r="D21" s="60"/>
      <c r="E21" s="61" t="s">
        <v>38</v>
      </c>
      <c r="F21" s="62"/>
      <c r="G21" s="25">
        <v>36.9</v>
      </c>
      <c r="H21" s="25">
        <f>G21*0.2</f>
        <v>7.38</v>
      </c>
      <c r="I21" s="25">
        <v>29.725000000000001</v>
      </c>
      <c r="J21" s="25">
        <f>I21*0.2</f>
        <v>5.9450000000000003</v>
      </c>
      <c r="K21" s="25">
        <v>26.65</v>
      </c>
      <c r="L21" s="25">
        <f>K21*0.2</f>
        <v>5.33</v>
      </c>
      <c r="M21" s="18"/>
    </row>
    <row r="22" spans="2:13" ht="15" thickBot="1" x14ac:dyDescent="0.4">
      <c r="B22" s="58" t="s">
        <v>39</v>
      </c>
      <c r="C22" s="59"/>
      <c r="D22" s="60"/>
      <c r="E22" s="61" t="s">
        <v>40</v>
      </c>
      <c r="F22" s="62"/>
      <c r="G22" s="25">
        <v>35.764705882352942</v>
      </c>
      <c r="H22" s="25">
        <f t="shared" ref="H22:H28" si="3">G22*0.2</f>
        <v>7.1529411764705886</v>
      </c>
      <c r="I22" s="25">
        <v>30.176470588235293</v>
      </c>
      <c r="J22" s="25">
        <f t="shared" ref="J22:J28" si="4">I22*0.2</f>
        <v>6.0352941176470587</v>
      </c>
      <c r="K22" s="25">
        <v>27.941176470588236</v>
      </c>
      <c r="L22" s="25">
        <f t="shared" ref="L22:L28" si="5">K22*0.2</f>
        <v>5.5882352941176476</v>
      </c>
      <c r="M22" s="18"/>
    </row>
    <row r="23" spans="2:13" ht="15" thickBot="1" x14ac:dyDescent="0.4">
      <c r="B23" s="58" t="s">
        <v>41</v>
      </c>
      <c r="C23" s="59"/>
      <c r="D23" s="60"/>
      <c r="E23" s="61" t="s">
        <v>42</v>
      </c>
      <c r="F23" s="62"/>
      <c r="G23" s="25">
        <v>33.75</v>
      </c>
      <c r="H23" s="25">
        <f t="shared" si="3"/>
        <v>6.75</v>
      </c>
      <c r="I23" s="25">
        <v>29.249999999999996</v>
      </c>
      <c r="J23" s="25">
        <f t="shared" si="4"/>
        <v>5.85</v>
      </c>
      <c r="K23" s="25">
        <v>25.875</v>
      </c>
      <c r="L23" s="25">
        <f t="shared" si="5"/>
        <v>5.1750000000000007</v>
      </c>
      <c r="M23" s="14"/>
    </row>
    <row r="24" spans="2:13" ht="15" thickBot="1" x14ac:dyDescent="0.4">
      <c r="B24" s="58" t="s">
        <v>43</v>
      </c>
      <c r="C24" s="59"/>
      <c r="D24" s="60"/>
      <c r="E24" s="61" t="s">
        <v>44</v>
      </c>
      <c r="F24" s="62"/>
      <c r="G24" s="25">
        <v>22.312760055478503</v>
      </c>
      <c r="H24" s="25">
        <f t="shared" si="3"/>
        <v>4.4625520110957009</v>
      </c>
      <c r="I24" s="25">
        <v>21.454576976421638</v>
      </c>
      <c r="J24" s="25">
        <f t="shared" si="4"/>
        <v>4.290915395284328</v>
      </c>
      <c r="K24" s="25">
        <v>17.163661581137312</v>
      </c>
      <c r="L24" s="25">
        <f t="shared" si="5"/>
        <v>3.4327323162274626</v>
      </c>
      <c r="M24" s="14"/>
    </row>
    <row r="25" spans="2:13" ht="15" thickBot="1" x14ac:dyDescent="0.4">
      <c r="B25" s="58" t="s">
        <v>45</v>
      </c>
      <c r="C25" s="59"/>
      <c r="D25" s="60"/>
      <c r="E25" s="61" t="s">
        <v>46</v>
      </c>
      <c r="F25" s="62"/>
      <c r="G25" s="25">
        <v>21.418372203712515</v>
      </c>
      <c r="H25" s="25">
        <f t="shared" si="3"/>
        <v>4.2836744407425034</v>
      </c>
      <c r="I25" s="25">
        <v>19.704902427415515</v>
      </c>
      <c r="J25" s="25">
        <f t="shared" si="4"/>
        <v>3.9409804854831032</v>
      </c>
      <c r="K25" s="25">
        <v>17.134697762970013</v>
      </c>
      <c r="L25" s="25">
        <f t="shared" si="5"/>
        <v>3.426939552594003</v>
      </c>
      <c r="M25" s="14"/>
    </row>
    <row r="26" spans="2:13" ht="15" thickBot="1" x14ac:dyDescent="0.4">
      <c r="B26" s="58" t="s">
        <v>47</v>
      </c>
      <c r="C26" s="59"/>
      <c r="D26" s="60"/>
      <c r="E26" s="61" t="s">
        <v>48</v>
      </c>
      <c r="F26" s="62"/>
      <c r="G26" s="25">
        <v>20.465588470024883</v>
      </c>
      <c r="H26" s="25">
        <f t="shared" si="3"/>
        <v>4.0931176940049765</v>
      </c>
      <c r="I26" s="25">
        <v>17.191094314820901</v>
      </c>
      <c r="J26" s="25">
        <f t="shared" si="4"/>
        <v>3.4382188629641806</v>
      </c>
      <c r="K26" s="25">
        <v>14.735223698417915</v>
      </c>
      <c r="L26" s="25">
        <f t="shared" si="5"/>
        <v>2.9470447396835833</v>
      </c>
      <c r="M26" s="14"/>
    </row>
    <row r="27" spans="2:13" ht="15" thickBot="1" x14ac:dyDescent="0.4">
      <c r="B27" s="58" t="s">
        <v>49</v>
      </c>
      <c r="C27" s="59"/>
      <c r="D27" s="60"/>
      <c r="E27" s="61" t="s">
        <v>50</v>
      </c>
      <c r="F27" s="62"/>
      <c r="G27" s="25">
        <v>14.247466666666668</v>
      </c>
      <c r="H27" s="25">
        <f t="shared" si="3"/>
        <v>2.8494933333333337</v>
      </c>
      <c r="I27" s="25">
        <v>14.095466666666667</v>
      </c>
      <c r="J27" s="25">
        <f t="shared" si="4"/>
        <v>2.8190933333333335</v>
      </c>
      <c r="K27" s="25">
        <v>12.16</v>
      </c>
      <c r="L27" s="25">
        <f t="shared" si="5"/>
        <v>2.4320000000000004</v>
      </c>
      <c r="M27" s="14"/>
    </row>
    <row r="28" spans="2:13" ht="15" thickBot="1" x14ac:dyDescent="0.4">
      <c r="B28" s="58" t="s">
        <v>51</v>
      </c>
      <c r="C28" s="59"/>
      <c r="D28" s="60"/>
      <c r="E28" s="61" t="s">
        <v>66</v>
      </c>
      <c r="F28" s="62"/>
      <c r="G28" s="25">
        <v>36.9</v>
      </c>
      <c r="H28" s="25">
        <f t="shared" si="3"/>
        <v>7.38</v>
      </c>
      <c r="I28" s="25">
        <v>29.725000000000001</v>
      </c>
      <c r="J28" s="25">
        <f t="shared" si="4"/>
        <v>5.9450000000000003</v>
      </c>
      <c r="K28" s="25">
        <v>26.65</v>
      </c>
      <c r="L28" s="25">
        <f t="shared" si="5"/>
        <v>5.33</v>
      </c>
      <c r="M28" s="34"/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63281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024FF92B9AD40BB6976D3DD82013C" ma:contentTypeVersion="3" ma:contentTypeDescription="Create a new document." ma:contentTypeScope="" ma:versionID="07d2607b8d864406b75ab031bbafbd9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75d42c37ae3ae0f761b8e32ab1b4b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E66A9-2EFD-4CA5-BDA3-8F95BD5442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95525B-F709-43A1-8F1F-98DE2DAF235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Southwest Florida</vt:lpstr>
      <vt:lpstr>Collier</vt:lpstr>
      <vt:lpstr>Glades</vt:lpstr>
      <vt:lpstr>Hendry</vt:lpstr>
      <vt:lpstr>Lee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2018-05-15T12:44:17Z</cp:lastPrinted>
  <dcterms:created xsi:type="dcterms:W3CDTF">2018-05-14T18:45:43Z</dcterms:created>
  <dcterms:modified xsi:type="dcterms:W3CDTF">2023-06-29T19:47:09Z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0x010100AEF024FF92B9AD40BB6976D3DD82013C</vt:lpwstr>
  </property>
</Properties>
</file>