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HCD\SCSO\HEAT\PROCESSES - INTERNAL\Benefit Calculation Spreadsheets\1 - FY21 and FY22 eff 3.1.21\"/>
    </mc:Choice>
  </mc:AlternateContent>
  <xr:revisionPtr revIDLastSave="0" documentId="8_{BDF3B059-9936-451F-9929-386BC479855B}" xr6:coauthVersionLast="47" xr6:coauthVersionMax="47" xr10:uidLastSave="{00000000-0000-0000-0000-000000000000}"/>
  <bookViews>
    <workbookView xWindow="0" yWindow="0" windowWidth="22980" windowHeight="9030" xr2:uid="{00000000-000D-0000-FFFF-FFFF00000000}"/>
  </bookViews>
  <sheets>
    <sheet name="Sheet1" sheetId="1" r:id="rId1"/>
  </sheets>
  <definedNames>
    <definedName name="_xlnm.Print_Area" localSheetId="0">Sheet1!$A$1:$D$72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20" i="1"/>
  <c r="B23" i="1" l="1"/>
  <c r="B14" i="1"/>
  <c r="B37" i="1" l="1"/>
</calcChain>
</file>

<file path=xl/sharedStrings.xml><?xml version="1.0" encoding="utf-8"?>
<sst xmlns="http://schemas.openxmlformats.org/spreadsheetml/2006/main" count="52" uniqueCount="44">
  <si>
    <t>FY21 &amp; FY22 HEAT Benefit Calculation - effective 3/1/21</t>
  </si>
  <si>
    <t xml:space="preserve">This spreadsheet uses FY22 Federal Poverty Level Numbers effective 3/1/21 (listed below on row 43).  </t>
  </si>
  <si>
    <t>Note:  Manually enter data into fields highlighted in blue</t>
  </si>
  <si>
    <t>Application Number:</t>
  </si>
  <si>
    <t>Enter App #</t>
  </si>
  <si>
    <t>Name:</t>
  </si>
  <si>
    <t>Enter Name</t>
  </si>
  <si>
    <t>Household Size</t>
  </si>
  <si>
    <t>Enter hh size</t>
  </si>
  <si>
    <t>Section 1:  Income Formula for Family Poverty Level</t>
  </si>
  <si>
    <t>Calculation</t>
  </si>
  <si>
    <t>Description</t>
  </si>
  <si>
    <t>Family Poverty Level - This formula determines the level of poverty the family is at.  The lower the poverty level the higher the benefit amount in this section.</t>
  </si>
  <si>
    <t>Total Net Income</t>
  </si>
  <si>
    <t>From eREP (if negative net income, enter zero)</t>
  </si>
  <si>
    <t>100% of Poverty</t>
  </si>
  <si>
    <t>From Fed Poverty Level table for household size (see table below) (use HH size in eREP) (if zero income no need to enter)</t>
  </si>
  <si>
    <t>B8 divided by B9 = Net Income divided by 100% of the poverty amount for household size from Fed Poverty Level Table.  Enter as whole number in B12 below (i.e., if .65; enter 65 in B12 below)</t>
  </si>
  <si>
    <t>Convert B10 to whole number</t>
  </si>
  <si>
    <t>MANUALLY ENTER WHOLE NUMBER FROM B10 ABOVE WITHOUT DECIMAL (Example: if number is 0.39 enter 39; or if number is 1.12 enter 112.  If zero income enter zero)</t>
  </si>
  <si>
    <t>This is client's percent of poverty.  Ineligible if over 150%.</t>
  </si>
  <si>
    <t>Subtact from 300</t>
  </si>
  <si>
    <t>TOTAL INCOME FORMULA</t>
  </si>
  <si>
    <t>B13 - B12</t>
  </si>
  <si>
    <t>Section 2:  Energy Burden</t>
  </si>
  <si>
    <t>Dwelling Standard Energy Cost</t>
  </si>
  <si>
    <t xml:space="preserve">Look in eREP to see main heating source (fuel type) and dwelling type.  Look on Energy Cost Table pasted below for dwelling standard energy cost (fuel type and dwelling type) </t>
  </si>
  <si>
    <r>
      <t>Household Energy Cost (select one):
House Standard:   _____________
Apartment Standard:  _</t>
    </r>
    <r>
      <rPr>
        <u/>
        <sz val="11"/>
        <color theme="1"/>
        <rFont val="Calibri"/>
        <family val="2"/>
        <scheme val="minor"/>
      </rPr>
      <t>__         ___</t>
    </r>
    <r>
      <rPr>
        <sz val="11"/>
        <color theme="1"/>
        <rFont val="Calibri"/>
        <family val="2"/>
        <scheme val="minor"/>
      </rPr>
      <t xml:space="preserve">
Dwelling type:  Apartment
Main heating source:  Coal</t>
    </r>
  </si>
  <si>
    <t>Divide Energy Cost (B19) by Total Net Income (B8)</t>
  </si>
  <si>
    <t>B19 divided by B8 = Dwelling Standard Energy Cost from Energy Cost Table divided by Net Income.  Manually enter as whole number in B20 below (i.e., if .13, energy burden is 13).  Max is 25</t>
  </si>
  <si>
    <t>Energy Burden (Maximum 25)</t>
  </si>
  <si>
    <t>MANUALLY ENTER whole number from B20 above.  Can't be above 25 (if zero income enter 25)</t>
  </si>
  <si>
    <t>Mulitiply by 10</t>
  </si>
  <si>
    <t>ENERGY BURDEN AMOUNT</t>
  </si>
  <si>
    <t>B22 times B23 = Energy Burden times 10</t>
  </si>
  <si>
    <t>Energy Burden can't be more than $250.</t>
  </si>
  <si>
    <t>Section 3:  Target Group (if applicable)</t>
  </si>
  <si>
    <t>TARGET GROUP CREDIT</t>
  </si>
  <si>
    <t>Enter $150 if household has any members in a target group (Child under 6, Disabled, Over 60)</t>
  </si>
  <si>
    <t>Section 4:  Propane Benefit (if applicable)</t>
  </si>
  <si>
    <t>PROPANE CREDIT</t>
  </si>
  <si>
    <t>Enter $150 if client has propane as primary fuel type</t>
  </si>
  <si>
    <t>Section 5:  Total HEAT Benefit (B14+B23+B28+B33)</t>
  </si>
  <si>
    <t>FY22 Federal Poverty Table effective 3/1/21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</si>
</sst>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7" fillId="3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left" wrapText="1"/>
    </xf>
    <xf numFmtId="0" fontId="3" fillId="0" borderId="0" xfId="0" applyFont="1" applyBorder="1" applyAlignment="1">
      <alignment wrapText="1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3" fillId="0" borderId="0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7" fillId="3" borderId="2" xfId="2" applyBorder="1" applyAlignment="1">
      <alignment wrapText="1"/>
    </xf>
    <xf numFmtId="0" fontId="7" fillId="3" borderId="3" xfId="2" applyBorder="1"/>
    <xf numFmtId="0" fontId="7" fillId="3" borderId="4" xfId="2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/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/>
    <xf numFmtId="0" fontId="9" fillId="0" borderId="8" xfId="0" applyFont="1" applyBorder="1"/>
    <xf numFmtId="0" fontId="0" fillId="0" borderId="9" xfId="0" applyBorder="1"/>
    <xf numFmtId="0" fontId="0" fillId="0" borderId="8" xfId="0" applyBorder="1"/>
    <xf numFmtId="0" fontId="8" fillId="3" borderId="2" xfId="2" applyFont="1" applyBorder="1"/>
    <xf numFmtId="0" fontId="10" fillId="2" borderId="7" xfId="0" applyFont="1" applyFill="1" applyBorder="1"/>
    <xf numFmtId="0" fontId="8" fillId="3" borderId="2" xfId="2" applyFont="1" applyBorder="1" applyAlignment="1">
      <alignment wrapText="1"/>
    </xf>
    <xf numFmtId="0" fontId="8" fillId="3" borderId="10" xfId="2" applyFont="1" applyBorder="1" applyAlignment="1">
      <alignment wrapText="1"/>
    </xf>
    <xf numFmtId="0" fontId="1" fillId="2" borderId="11" xfId="0" applyFont="1" applyFill="1" applyBorder="1"/>
    <xf numFmtId="0" fontId="9" fillId="0" borderId="11" xfId="0" applyFont="1" applyBorder="1"/>
    <xf numFmtId="0" fontId="0" fillId="0" borderId="12" xfId="0" applyBorder="1"/>
    <xf numFmtId="0" fontId="12" fillId="4" borderId="0" xfId="0" applyFont="1" applyFill="1"/>
    <xf numFmtId="0" fontId="0" fillId="4" borderId="0" xfId="0" applyFill="1"/>
    <xf numFmtId="0" fontId="2" fillId="0" borderId="0" xfId="0" applyFont="1" applyAlignment="1">
      <alignment vertical="center" wrapText="1"/>
    </xf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/>
    <xf numFmtId="0" fontId="0" fillId="4" borderId="0" xfId="0" applyFill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5" borderId="1" xfId="0" applyFill="1" applyBorder="1"/>
    <xf numFmtId="0" fontId="0" fillId="5" borderId="6" xfId="0" applyFill="1" applyBorder="1" applyAlignment="1">
      <alignment wrapText="1"/>
    </xf>
    <xf numFmtId="0" fontId="1" fillId="5" borderId="8" xfId="0" applyFont="1" applyFill="1" applyBorder="1"/>
    <xf numFmtId="0" fontId="1" fillId="5" borderId="8" xfId="0" applyFont="1" applyFill="1" applyBorder="1" applyAlignment="1">
      <alignment wrapText="1"/>
    </xf>
    <xf numFmtId="0" fontId="2" fillId="5" borderId="0" xfId="0" applyFont="1" applyFill="1" applyAlignment="1">
      <alignment vertical="center" wrapText="1"/>
    </xf>
    <xf numFmtId="0" fontId="0" fillId="5" borderId="0" xfId="0" applyFont="1" applyFill="1" applyBorder="1" applyAlignment="1">
      <alignment horizontal="left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0</xdr:rowOff>
    </xdr:from>
    <xdr:to>
      <xdr:col>2</xdr:col>
      <xdr:colOff>3228101</xdr:colOff>
      <xdr:row>70</xdr:row>
      <xdr:rowOff>104500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58200"/>
          <a:ext cx="6990476" cy="2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75"/>
  <sheetViews>
    <sheetView tabSelected="1" topLeftCell="A30" workbookViewId="0">
      <selection activeCell="D20" sqref="D20"/>
    </sheetView>
  </sheetViews>
  <sheetFormatPr defaultRowHeight="15"/>
  <cols>
    <col min="1" max="1" width="39" style="1" customWidth="1"/>
    <col min="2" max="2" width="17.42578125" bestFit="1" customWidth="1"/>
    <col min="3" max="3" width="85" bestFit="1" customWidth="1"/>
    <col min="4" max="4" width="76" customWidth="1"/>
    <col min="5" max="5" width="18.5703125" bestFit="1" customWidth="1"/>
    <col min="6" max="6" width="7.5703125" customWidth="1"/>
    <col min="7" max="7" width="16.85546875" customWidth="1"/>
    <col min="8" max="8" width="13.5703125" bestFit="1" customWidth="1"/>
    <col min="9" max="9" width="23.28515625" customWidth="1"/>
  </cols>
  <sheetData>
    <row r="1" spans="1:4" ht="47.25" customHeight="1">
      <c r="A1" s="35" t="s">
        <v>0</v>
      </c>
      <c r="B1" s="36"/>
      <c r="C1" s="36"/>
      <c r="D1" s="40" t="s">
        <v>1</v>
      </c>
    </row>
    <row r="2" spans="1:4" ht="30">
      <c r="A2" s="42" t="s">
        <v>2</v>
      </c>
      <c r="B2" s="6"/>
      <c r="C2" s="6"/>
      <c r="D2" s="6"/>
    </row>
    <row r="3" spans="1:4">
      <c r="A3" s="17" t="s">
        <v>3</v>
      </c>
      <c r="B3" s="47" t="s">
        <v>4</v>
      </c>
      <c r="C3" s="37"/>
      <c r="D3" s="6"/>
    </row>
    <row r="4" spans="1:4">
      <c r="A4" s="17" t="s">
        <v>5</v>
      </c>
      <c r="B4" s="47" t="s">
        <v>6</v>
      </c>
      <c r="C4" s="9"/>
      <c r="D4" s="37"/>
    </row>
    <row r="5" spans="1:4">
      <c r="A5" s="17" t="s">
        <v>7</v>
      </c>
      <c r="B5" s="48" t="s">
        <v>8</v>
      </c>
      <c r="C5" s="9">
        <v>1</v>
      </c>
      <c r="D5" s="6"/>
    </row>
    <row r="6" spans="1:4" ht="15.75" thickBot="1">
      <c r="A6" s="16"/>
      <c r="B6" s="6"/>
      <c r="C6" s="6"/>
      <c r="D6" s="6"/>
    </row>
    <row r="7" spans="1:4" ht="30.75" thickTop="1">
      <c r="A7" s="18" t="s">
        <v>9</v>
      </c>
      <c r="B7" s="19" t="s">
        <v>10</v>
      </c>
      <c r="C7" s="19" t="s">
        <v>11</v>
      </c>
      <c r="D7" s="20" t="s">
        <v>12</v>
      </c>
    </row>
    <row r="8" spans="1:4">
      <c r="A8" s="21" t="s">
        <v>13</v>
      </c>
      <c r="B8" s="43">
        <v>1073</v>
      </c>
      <c r="C8" s="10" t="s">
        <v>14</v>
      </c>
      <c r="D8" s="22"/>
    </row>
    <row r="9" spans="1:4" ht="30">
      <c r="A9" s="21" t="s">
        <v>15</v>
      </c>
      <c r="B9" s="43">
        <v>1073</v>
      </c>
      <c r="C9" s="11" t="s">
        <v>16</v>
      </c>
      <c r="D9" s="22"/>
    </row>
    <row r="10" spans="1:4" ht="45">
      <c r="A10" s="21"/>
      <c r="B10" s="7">
        <f>B8/B9</f>
        <v>1</v>
      </c>
      <c r="C10" s="11" t="s">
        <v>17</v>
      </c>
      <c r="D10" s="22"/>
    </row>
    <row r="11" spans="1:4">
      <c r="A11" s="21"/>
      <c r="B11" s="6"/>
      <c r="C11" s="10"/>
      <c r="D11" s="22"/>
    </row>
    <row r="12" spans="1:4" ht="30">
      <c r="A12" s="21" t="s">
        <v>18</v>
      </c>
      <c r="B12" s="43">
        <v>100</v>
      </c>
      <c r="C12" s="15" t="s">
        <v>19</v>
      </c>
      <c r="D12" s="22" t="s">
        <v>20</v>
      </c>
    </row>
    <row r="13" spans="1:4">
      <c r="A13" s="21" t="s">
        <v>21</v>
      </c>
      <c r="B13" s="6">
        <v>300</v>
      </c>
      <c r="C13" s="22"/>
      <c r="D13" s="22"/>
    </row>
    <row r="14" spans="1:4" ht="15.75" thickBot="1">
      <c r="A14" s="23" t="s">
        <v>22</v>
      </c>
      <c r="B14" s="24">
        <f>B13-B12</f>
        <v>200</v>
      </c>
      <c r="C14" s="25" t="s">
        <v>23</v>
      </c>
      <c r="D14" s="26"/>
    </row>
    <row r="15" spans="1:4" ht="15.75" thickTop="1">
      <c r="A15" s="16"/>
      <c r="B15" s="16"/>
      <c r="C15" s="16"/>
      <c r="D15" s="6"/>
    </row>
    <row r="16" spans="1:4">
      <c r="A16" s="16"/>
      <c r="B16" s="16"/>
      <c r="C16" s="16"/>
      <c r="D16" s="6"/>
    </row>
    <row r="17" spans="1:4" ht="15.75" thickBot="1">
      <c r="A17" s="16"/>
      <c r="B17" s="6"/>
      <c r="C17" s="12"/>
      <c r="D17" s="6"/>
    </row>
    <row r="18" spans="1:4" ht="15.75" thickTop="1">
      <c r="A18" s="18" t="s">
        <v>24</v>
      </c>
      <c r="B18" s="19" t="s">
        <v>10</v>
      </c>
      <c r="C18" s="19" t="s">
        <v>11</v>
      </c>
      <c r="D18" s="20"/>
    </row>
    <row r="19" spans="1:4" ht="105">
      <c r="A19" s="21" t="s">
        <v>25</v>
      </c>
      <c r="B19" s="41">
        <v>71</v>
      </c>
      <c r="C19" s="11" t="s">
        <v>26</v>
      </c>
      <c r="D19" s="44" t="s">
        <v>27</v>
      </c>
    </row>
    <row r="20" spans="1:4" ht="45">
      <c r="A20" s="21" t="s">
        <v>28</v>
      </c>
      <c r="B20" s="7">
        <f>B19/B8</f>
        <v>6.6169617893755819E-2</v>
      </c>
      <c r="C20" s="11" t="s">
        <v>29</v>
      </c>
      <c r="D20" s="22"/>
    </row>
    <row r="21" spans="1:4" ht="30">
      <c r="A21" s="21" t="s">
        <v>30</v>
      </c>
      <c r="B21" s="41">
        <v>7</v>
      </c>
      <c r="C21" s="15" t="s">
        <v>31</v>
      </c>
      <c r="D21" s="22"/>
    </row>
    <row r="22" spans="1:4">
      <c r="A22" s="21" t="s">
        <v>32</v>
      </c>
      <c r="B22" s="6">
        <v>10</v>
      </c>
      <c r="C22" s="22"/>
      <c r="D22" s="22"/>
    </row>
    <row r="23" spans="1:4" ht="15.75" thickBot="1">
      <c r="A23" s="23" t="s">
        <v>33</v>
      </c>
      <c r="B23" s="24">
        <f>B21*B22</f>
        <v>70</v>
      </c>
      <c r="C23" s="27" t="s">
        <v>34</v>
      </c>
      <c r="D23" s="26" t="s">
        <v>35</v>
      </c>
    </row>
    <row r="24" spans="1:4" ht="15.75" thickTop="1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 ht="15.75" thickBot="1">
      <c r="A26" s="16"/>
      <c r="B26" s="6"/>
      <c r="C26" s="6"/>
      <c r="D26" s="6"/>
    </row>
    <row r="27" spans="1:4" ht="15.75" thickTop="1">
      <c r="A27" s="28" t="s">
        <v>36</v>
      </c>
      <c r="B27" s="19" t="s">
        <v>10</v>
      </c>
      <c r="C27" s="19" t="s">
        <v>11</v>
      </c>
      <c r="D27" s="20"/>
    </row>
    <row r="28" spans="1:4" ht="15.75" thickBot="1">
      <c r="A28" s="29" t="s">
        <v>37</v>
      </c>
      <c r="B28" s="45"/>
      <c r="C28" s="25" t="s">
        <v>38</v>
      </c>
      <c r="D28" s="26"/>
    </row>
    <row r="29" spans="1:4" ht="15.75" thickTop="1">
      <c r="A29" s="10"/>
      <c r="B29" s="10"/>
      <c r="C29" s="10"/>
      <c r="D29" s="6"/>
    </row>
    <row r="30" spans="1:4">
      <c r="A30" s="10"/>
      <c r="B30" s="10"/>
      <c r="C30" s="10"/>
      <c r="D30" s="6"/>
    </row>
    <row r="31" spans="1:4" ht="15.75" thickBot="1">
      <c r="A31" s="10"/>
      <c r="B31" s="10"/>
      <c r="C31" s="10"/>
      <c r="D31" s="6"/>
    </row>
    <row r="32" spans="1:4" ht="15.75" thickTop="1">
      <c r="A32" s="30" t="s">
        <v>39</v>
      </c>
      <c r="B32" s="19" t="s">
        <v>10</v>
      </c>
      <c r="C32" s="19" t="s">
        <v>11</v>
      </c>
      <c r="D32" s="20"/>
    </row>
    <row r="33" spans="1:4" ht="15.75" thickBot="1">
      <c r="A33" s="29" t="s">
        <v>40</v>
      </c>
      <c r="B33" s="46"/>
      <c r="C33" s="25" t="s">
        <v>41</v>
      </c>
      <c r="D33" s="26"/>
    </row>
    <row r="34" spans="1:4" ht="15.75" thickTop="1">
      <c r="A34" s="10"/>
      <c r="B34" s="10"/>
      <c r="C34" s="10"/>
      <c r="D34" s="6"/>
    </row>
    <row r="35" spans="1:4">
      <c r="A35" s="10"/>
      <c r="B35" s="10"/>
      <c r="C35" s="10"/>
      <c r="D35" s="6"/>
    </row>
    <row r="36" spans="1:4">
      <c r="A36" s="10"/>
      <c r="B36" s="10"/>
      <c r="C36" s="10"/>
      <c r="D36" s="6"/>
    </row>
    <row r="37" spans="1:4" ht="30">
      <c r="A37" s="31" t="s">
        <v>42</v>
      </c>
      <c r="B37" s="32">
        <f>B14+B23+B28+B33</f>
        <v>270</v>
      </c>
      <c r="C37" s="33"/>
      <c r="D37" s="34"/>
    </row>
    <row r="42" spans="1:4" ht="30">
      <c r="A42" s="14" t="s">
        <v>43</v>
      </c>
      <c r="B42" s="13"/>
    </row>
    <row r="43" spans="1:4" ht="15.75">
      <c r="A43" s="2" t="s">
        <v>7</v>
      </c>
      <c r="B43" s="3" t="s">
        <v>15</v>
      </c>
    </row>
    <row r="44" spans="1:4" ht="15.75">
      <c r="A44" s="4">
        <v>1</v>
      </c>
      <c r="B44" s="38">
        <v>1073.3333333333333</v>
      </c>
      <c r="C44" s="8"/>
    </row>
    <row r="45" spans="1:4" ht="15.75">
      <c r="A45" s="4">
        <v>2</v>
      </c>
      <c r="B45" s="38">
        <v>1451.6666666666667</v>
      </c>
      <c r="C45" s="8"/>
    </row>
    <row r="46" spans="1:4" ht="15.75">
      <c r="A46" s="4">
        <v>3</v>
      </c>
      <c r="B46" s="38">
        <v>1830</v>
      </c>
      <c r="C46" s="8"/>
    </row>
    <row r="47" spans="1:4" ht="15.75">
      <c r="A47" s="4">
        <v>4</v>
      </c>
      <c r="B47" s="38">
        <v>2208.3333333333335</v>
      </c>
      <c r="C47" s="8"/>
    </row>
    <row r="48" spans="1:4" ht="15.75">
      <c r="A48" s="4">
        <v>5</v>
      </c>
      <c r="B48" s="38">
        <v>2586.6666666666665</v>
      </c>
      <c r="C48" s="8"/>
    </row>
    <row r="49" spans="1:3" ht="15.75">
      <c r="A49" s="4">
        <v>6</v>
      </c>
      <c r="B49" s="38">
        <v>2965</v>
      </c>
      <c r="C49" s="8"/>
    </row>
    <row r="50" spans="1:3" ht="15.75">
      <c r="A50" s="4">
        <v>7</v>
      </c>
      <c r="B50" s="38">
        <v>3343.3333333333335</v>
      </c>
      <c r="C50" s="8"/>
    </row>
    <row r="51" spans="1:3" ht="15.75">
      <c r="A51" s="4">
        <v>8</v>
      </c>
      <c r="B51" s="39">
        <v>3721.6666666666665</v>
      </c>
      <c r="C51" s="8"/>
    </row>
    <row r="52" spans="1:3" ht="15.75">
      <c r="A52" s="4">
        <v>9</v>
      </c>
      <c r="B52" s="39">
        <v>4100</v>
      </c>
      <c r="C52" s="8"/>
    </row>
    <row r="53" spans="1:3" ht="15.75">
      <c r="A53" s="4">
        <v>10</v>
      </c>
      <c r="B53" s="39">
        <v>4478.333333333333</v>
      </c>
      <c r="C53" s="8"/>
    </row>
    <row r="54" spans="1:3" ht="15.75">
      <c r="A54" s="4">
        <v>11</v>
      </c>
      <c r="B54" s="39">
        <v>4856.666666666667</v>
      </c>
      <c r="C54" s="8"/>
    </row>
    <row r="55" spans="1:3" ht="15.75">
      <c r="A55" s="4">
        <v>12</v>
      </c>
      <c r="B55" s="39">
        <v>5235</v>
      </c>
      <c r="C55" s="8"/>
    </row>
    <row r="56" spans="1:3" ht="15.75">
      <c r="A56" s="4">
        <v>13</v>
      </c>
      <c r="B56" s="39">
        <v>5613.333333333333</v>
      </c>
      <c r="C56" s="8"/>
    </row>
    <row r="57" spans="1:3" ht="15.75">
      <c r="A57" s="4">
        <v>14</v>
      </c>
      <c r="B57" s="39">
        <v>5991.666666666667</v>
      </c>
      <c r="C57" s="8"/>
    </row>
    <row r="60" spans="1:3">
      <c r="B60" s="5"/>
    </row>
    <row r="61" spans="1:3">
      <c r="B61" s="5"/>
    </row>
    <row r="62" spans="1:3">
      <c r="B62" s="5"/>
    </row>
    <row r="63" spans="1:3">
      <c r="B63" s="5"/>
    </row>
    <row r="64" spans="1:3">
      <c r="B64" s="5"/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2:2">
      <c r="B74" s="5"/>
    </row>
    <row r="75" spans="2:2">
      <c r="B75" s="5"/>
    </row>
  </sheetData>
  <printOptions gridLines="1"/>
  <pageMargins left="0.3" right="0.5" top="0.75" bottom="0.75" header="0.3" footer="0.3"/>
  <pageSetup scale="5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State of Utah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Kolthoff</dc:creator>
  <cp:keywords/>
  <dc:description/>
  <cp:lastModifiedBy>Sisifo Taatiti</cp:lastModifiedBy>
  <cp:revision/>
  <dcterms:created xsi:type="dcterms:W3CDTF">2018-10-16T19:12:10Z</dcterms:created>
  <dcterms:modified xsi:type="dcterms:W3CDTF">2022-09-26T21:44:06Z</dcterms:modified>
  <cp:category/>
  <cp:contentStatus/>
</cp:coreProperties>
</file>