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LIHEAP\Alabama\"/>
    </mc:Choice>
  </mc:AlternateContent>
  <xr:revisionPtr revIDLastSave="0" documentId="8_{62120496-0950-4399-A630-324E3B1B5AB6}" xr6:coauthVersionLast="47" xr6:coauthVersionMax="47" xr10:uidLastSave="{00000000-0000-0000-0000-000000000000}"/>
  <bookViews>
    <workbookView xWindow="2040" yWindow="372" windowWidth="18972" windowHeight="11484" xr2:uid="{F31326B4-0E5C-4DE9-9D61-F3999F97E721}"/>
  </bookViews>
  <sheets>
    <sheet name="LIHEAP Income Limits" sheetId="1" r:id="rId1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93" i="1"/>
  <c r="I93" i="1"/>
  <c r="G93" i="1"/>
  <c r="L93" i="1" s="1"/>
  <c r="K92" i="1"/>
  <c r="I92" i="1"/>
  <c r="G92" i="1"/>
  <c r="L92" i="1" s="1"/>
  <c r="K91" i="1"/>
  <c r="I91" i="1"/>
  <c r="G91" i="1"/>
  <c r="L91" i="1" s="1"/>
  <c r="K90" i="1"/>
  <c r="I90" i="1"/>
  <c r="G90" i="1"/>
  <c r="L90" i="1" s="1"/>
  <c r="K89" i="1"/>
  <c r="I89" i="1"/>
  <c r="G89" i="1"/>
  <c r="L89" i="1" s="1"/>
  <c r="K88" i="1"/>
  <c r="I88" i="1"/>
  <c r="G88" i="1"/>
  <c r="L88" i="1" s="1"/>
  <c r="L87" i="1"/>
  <c r="K87" i="1"/>
  <c r="I87" i="1"/>
  <c r="K86" i="1"/>
  <c r="I86" i="1"/>
  <c r="G86" i="1"/>
  <c r="L86" i="1" s="1"/>
  <c r="K85" i="1"/>
  <c r="I85" i="1"/>
  <c r="G85" i="1"/>
  <c r="L85" i="1" s="1"/>
  <c r="K84" i="1"/>
  <c r="I84" i="1"/>
  <c r="G84" i="1"/>
  <c r="L84" i="1" s="1"/>
  <c r="K83" i="1"/>
  <c r="I83" i="1"/>
  <c r="G83" i="1"/>
  <c r="L83" i="1" s="1"/>
  <c r="K82" i="1"/>
  <c r="I82" i="1"/>
  <c r="G82" i="1"/>
  <c r="L82" i="1" s="1"/>
  <c r="K81" i="1"/>
  <c r="I81" i="1"/>
  <c r="G81" i="1"/>
  <c r="L81" i="1" s="1"/>
  <c r="K80" i="1"/>
  <c r="I80" i="1"/>
  <c r="G80" i="1"/>
  <c r="L80" i="1" s="1"/>
  <c r="K79" i="1"/>
  <c r="I79" i="1"/>
  <c r="G79" i="1"/>
  <c r="L79" i="1" s="1"/>
  <c r="K78" i="1"/>
  <c r="I78" i="1"/>
  <c r="G78" i="1"/>
  <c r="L78" i="1" s="1"/>
  <c r="L77" i="1"/>
  <c r="K77" i="1"/>
  <c r="I77" i="1"/>
  <c r="K76" i="1"/>
  <c r="I76" i="1"/>
  <c r="G76" i="1"/>
  <c r="L76" i="1" s="1"/>
  <c r="K75" i="1"/>
  <c r="I75" i="1"/>
  <c r="G75" i="1"/>
  <c r="L75" i="1" s="1"/>
  <c r="K74" i="1"/>
  <c r="I74" i="1"/>
  <c r="G74" i="1"/>
  <c r="L74" i="1" s="1"/>
  <c r="K73" i="1"/>
  <c r="I73" i="1"/>
  <c r="G73" i="1"/>
  <c r="L73" i="1" s="1"/>
  <c r="K72" i="1"/>
  <c r="I72" i="1"/>
  <c r="G72" i="1"/>
  <c r="L72" i="1" s="1"/>
  <c r="K71" i="1"/>
  <c r="I71" i="1"/>
  <c r="G71" i="1"/>
  <c r="L71" i="1" s="1"/>
  <c r="K70" i="1"/>
  <c r="I70" i="1"/>
  <c r="G70" i="1"/>
  <c r="L70" i="1" s="1"/>
  <c r="K69" i="1"/>
  <c r="I69" i="1"/>
  <c r="G69" i="1"/>
  <c r="L69" i="1" s="1"/>
  <c r="K68" i="1"/>
  <c r="I68" i="1"/>
  <c r="G68" i="1"/>
  <c r="L68" i="1" s="1"/>
  <c r="L67" i="1"/>
  <c r="K67" i="1"/>
  <c r="I67" i="1"/>
  <c r="K66" i="1"/>
  <c r="I66" i="1"/>
  <c r="G66" i="1"/>
  <c r="L66" i="1" s="1"/>
  <c r="K65" i="1"/>
  <c r="I65" i="1"/>
  <c r="G65" i="1"/>
  <c r="L65" i="1" s="1"/>
  <c r="K64" i="1"/>
  <c r="I64" i="1"/>
  <c r="G64" i="1"/>
  <c r="L64" i="1" s="1"/>
  <c r="K63" i="1"/>
  <c r="I63" i="1"/>
  <c r="G63" i="1"/>
  <c r="L63" i="1" s="1"/>
  <c r="K62" i="1"/>
  <c r="I62" i="1"/>
  <c r="G62" i="1"/>
  <c r="L62" i="1" s="1"/>
  <c r="K61" i="1"/>
  <c r="I61" i="1"/>
  <c r="G61" i="1"/>
  <c r="L61" i="1" s="1"/>
  <c r="K60" i="1"/>
  <c r="I60" i="1"/>
  <c r="G60" i="1"/>
  <c r="L60" i="1" s="1"/>
  <c r="K59" i="1"/>
  <c r="I59" i="1"/>
  <c r="G59" i="1"/>
  <c r="L59" i="1" s="1"/>
  <c r="K58" i="1"/>
  <c r="I58" i="1"/>
  <c r="G58" i="1"/>
  <c r="L58" i="1" s="1"/>
  <c r="L57" i="1"/>
  <c r="K57" i="1"/>
  <c r="I57" i="1"/>
  <c r="K56" i="1"/>
  <c r="I56" i="1"/>
  <c r="G56" i="1"/>
  <c r="L56" i="1" s="1"/>
  <c r="K55" i="1"/>
  <c r="I55" i="1"/>
  <c r="G55" i="1"/>
  <c r="L55" i="1" s="1"/>
  <c r="K54" i="1"/>
  <c r="I54" i="1"/>
  <c r="G54" i="1"/>
  <c r="L54" i="1" s="1"/>
  <c r="K53" i="1"/>
  <c r="I53" i="1"/>
  <c r="G53" i="1"/>
  <c r="L53" i="1" s="1"/>
  <c r="K52" i="1"/>
  <c r="I52" i="1"/>
  <c r="G52" i="1"/>
  <c r="L52" i="1" s="1"/>
  <c r="K51" i="1"/>
  <c r="I51" i="1"/>
  <c r="G51" i="1"/>
  <c r="L51" i="1" s="1"/>
  <c r="K50" i="1"/>
  <c r="I50" i="1"/>
  <c r="G50" i="1"/>
  <c r="L50" i="1" s="1"/>
  <c r="K49" i="1"/>
  <c r="I49" i="1"/>
  <c r="G49" i="1"/>
  <c r="L49" i="1" s="1"/>
  <c r="K48" i="1"/>
  <c r="I48" i="1"/>
  <c r="G48" i="1"/>
  <c r="L48" i="1" s="1"/>
  <c r="L47" i="1"/>
  <c r="K47" i="1"/>
  <c r="I47" i="1"/>
  <c r="K46" i="1"/>
  <c r="I46" i="1"/>
  <c r="G46" i="1"/>
  <c r="L46" i="1" s="1"/>
  <c r="K45" i="1"/>
  <c r="I45" i="1"/>
  <c r="G45" i="1"/>
  <c r="L45" i="1" s="1"/>
  <c r="K44" i="1"/>
  <c r="I44" i="1"/>
  <c r="G44" i="1"/>
  <c r="L44" i="1" s="1"/>
  <c r="K43" i="1"/>
  <c r="I43" i="1"/>
  <c r="G43" i="1"/>
  <c r="L43" i="1" s="1"/>
  <c r="K42" i="1"/>
  <c r="I42" i="1"/>
  <c r="G42" i="1"/>
  <c r="L42" i="1" s="1"/>
  <c r="K41" i="1"/>
  <c r="I41" i="1"/>
  <c r="G41" i="1"/>
  <c r="L41" i="1" s="1"/>
  <c r="K40" i="1"/>
  <c r="I40" i="1"/>
  <c r="G40" i="1"/>
  <c r="L40" i="1" s="1"/>
  <c r="K39" i="1"/>
  <c r="I39" i="1"/>
  <c r="G39" i="1"/>
  <c r="L39" i="1" s="1"/>
  <c r="K38" i="1"/>
  <c r="I38" i="1"/>
  <c r="G38" i="1"/>
  <c r="L38" i="1" s="1"/>
  <c r="L37" i="1"/>
  <c r="K37" i="1"/>
  <c r="I37" i="1"/>
  <c r="K36" i="1"/>
  <c r="I36" i="1"/>
  <c r="G36" i="1"/>
  <c r="L36" i="1" s="1"/>
  <c r="K35" i="1"/>
  <c r="I35" i="1"/>
  <c r="G35" i="1"/>
  <c r="L35" i="1" s="1"/>
  <c r="K34" i="1"/>
  <c r="I34" i="1"/>
  <c r="G34" i="1"/>
  <c r="L34" i="1" s="1"/>
  <c r="K33" i="1"/>
  <c r="I33" i="1"/>
  <c r="G33" i="1"/>
  <c r="L33" i="1" s="1"/>
  <c r="K32" i="1"/>
  <c r="I32" i="1"/>
  <c r="G32" i="1"/>
  <c r="L32" i="1" s="1"/>
  <c r="K31" i="1"/>
  <c r="I31" i="1"/>
  <c r="G31" i="1"/>
  <c r="L31" i="1" s="1"/>
  <c r="K30" i="1"/>
  <c r="I30" i="1"/>
  <c r="G30" i="1"/>
  <c r="L30" i="1" s="1"/>
  <c r="K29" i="1"/>
  <c r="I29" i="1"/>
  <c r="G29" i="1"/>
  <c r="L29" i="1" s="1"/>
  <c r="K28" i="1"/>
  <c r="I28" i="1"/>
  <c r="G28" i="1"/>
  <c r="L28" i="1" s="1"/>
  <c r="L27" i="1"/>
  <c r="K27" i="1"/>
  <c r="I27" i="1"/>
  <c r="K26" i="1"/>
  <c r="I26" i="1"/>
  <c r="G26" i="1"/>
  <c r="L26" i="1" s="1"/>
  <c r="K25" i="1"/>
  <c r="I25" i="1"/>
  <c r="G25" i="1"/>
  <c r="L25" i="1" s="1"/>
  <c r="K24" i="1"/>
  <c r="I24" i="1"/>
  <c r="G24" i="1"/>
  <c r="L24" i="1" s="1"/>
  <c r="K23" i="1"/>
  <c r="I23" i="1"/>
  <c r="G23" i="1"/>
  <c r="L23" i="1" s="1"/>
  <c r="K22" i="1"/>
  <c r="I22" i="1"/>
  <c r="G22" i="1"/>
  <c r="L22" i="1" s="1"/>
  <c r="K21" i="1"/>
  <c r="I21" i="1"/>
  <c r="G21" i="1"/>
  <c r="L21" i="1" s="1"/>
  <c r="K20" i="1"/>
  <c r="I20" i="1"/>
  <c r="G20" i="1"/>
  <c r="L20" i="1" s="1"/>
  <c r="K19" i="1"/>
  <c r="I19" i="1"/>
  <c r="G19" i="1"/>
  <c r="L19" i="1" s="1"/>
  <c r="K18" i="1"/>
  <c r="I18" i="1"/>
  <c r="G18" i="1"/>
  <c r="L18" i="1" s="1"/>
  <c r="L17" i="1"/>
  <c r="K17" i="1"/>
  <c r="I17" i="1"/>
  <c r="K16" i="1"/>
  <c r="I16" i="1"/>
  <c r="G16" i="1"/>
  <c r="L16" i="1" s="1"/>
  <c r="K15" i="1"/>
  <c r="I15" i="1"/>
  <c r="G15" i="1"/>
  <c r="L15" i="1" s="1"/>
  <c r="K14" i="1"/>
  <c r="I14" i="1"/>
  <c r="G14" i="1"/>
  <c r="L14" i="1" s="1"/>
  <c r="L7" i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6" i="1"/>
  <c r="L6" i="1" s="1"/>
  <c r="G5" i="1"/>
  <c r="L5" i="1" s="1"/>
  <c r="G4" i="1"/>
  <c r="L4" i="1" s="1"/>
  <c r="I6" i="1"/>
  <c r="I7" i="1"/>
  <c r="I8" i="1"/>
  <c r="I9" i="1"/>
  <c r="I10" i="1"/>
  <c r="I11" i="1"/>
  <c r="I12" i="1"/>
  <c r="I13" i="1"/>
  <c r="I5" i="1"/>
  <c r="I4" i="1"/>
  <c r="K6" i="1"/>
  <c r="K7" i="1"/>
  <c r="K8" i="1"/>
  <c r="K9" i="1"/>
  <c r="K10" i="1"/>
  <c r="K11" i="1"/>
  <c r="K12" i="1"/>
  <c r="K13" i="1"/>
  <c r="K5" i="1"/>
</calcChain>
</file>

<file path=xl/sharedStrings.xml><?xml version="1.0" encoding="utf-8"?>
<sst xmlns="http://schemas.openxmlformats.org/spreadsheetml/2006/main" count="190" uniqueCount="28">
  <si>
    <t>State</t>
  </si>
  <si>
    <t>Postal Code</t>
  </si>
  <si>
    <t>SMI</t>
  </si>
  <si>
    <t>Alabama</t>
  </si>
  <si>
    <t>AL</t>
  </si>
  <si>
    <t>Florida</t>
  </si>
  <si>
    <t>FL</t>
  </si>
  <si>
    <t>Georgia</t>
  </si>
  <si>
    <t>GA</t>
  </si>
  <si>
    <t>Louisiana</t>
  </si>
  <si>
    <t>LA</t>
  </si>
  <si>
    <t>Mississippi</t>
  </si>
  <si>
    <t>MS</t>
  </si>
  <si>
    <t>North Carolina</t>
  </si>
  <si>
    <t>NC</t>
  </si>
  <si>
    <t>South Carolina</t>
  </si>
  <si>
    <t>SC</t>
  </si>
  <si>
    <t>Tennessee</t>
  </si>
  <si>
    <t>TN</t>
  </si>
  <si>
    <t>Texas</t>
  </si>
  <si>
    <t>TX</t>
  </si>
  <si>
    <t>Household Size</t>
  </si>
  <si>
    <t>FPIG Maximum Income Limit</t>
  </si>
  <si>
    <t>60% SMI Income Limit</t>
  </si>
  <si>
    <t>2021 FPIG Minimum Income Limit</t>
  </si>
  <si>
    <t>2022 FPIG Minimum Income Limit</t>
  </si>
  <si>
    <t>2021 100% FPIG</t>
  </si>
  <si>
    <t>2022 100% FPIG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</si>
</sst>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2" xfId="0" applyNumberFormat="1" applyFill="1" applyBorder="1"/>
    <xf numFmtId="164" fontId="0" fillId="3" borderId="2" xfId="0" applyNumberFormat="1" applyFill="1" applyBorder="1"/>
    <xf numFmtId="164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1" fillId="2" borderId="3" xfId="0" applyNumberFormat="1" applyFont="1" applyFill="1" applyBorder="1" applyAlignment="1">
      <alignment horizontal="center" wrapText="1"/>
    </xf>
    <xf numFmtId="164" fontId="0" fillId="0" borderId="3" xfId="0" applyNumberFormat="1" applyFill="1" applyBorder="1"/>
    <xf numFmtId="164" fontId="0" fillId="3" borderId="3" xfId="0" applyNumberFormat="1" applyFill="1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92D050"/>
      </font>
    </dxf>
  </dxfs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A887-6800-470E-94E4-9E7D9E834C20}">
  <dimension ref="B3:M93"/>
  <sheetViews>
    <sheetView tabSelected="1" topLeftCell="B1" workbookViewId="0">
      <selection activeCell="E4" sqref="E4"/>
    </sheetView>
  </sheetViews>
  <sheetFormatPr defaultRowHeight="14.4" x14ac:dyDescent="0.3"/>
  <cols>
    <col min="2" max="2" width="13.109375" bestFit="1" customWidth="1"/>
    <col min="3" max="3" width="10.88671875" style="3" bestFit="1" customWidth="1"/>
    <col min="4" max="4" width="10.88671875" style="3" customWidth="1"/>
    <col min="5" max="5" width="9.109375" style="3" customWidth="1"/>
    <col min="6" max="6" width="8.88671875" customWidth="1"/>
    <col min="7" max="7" width="8.44140625" bestFit="1" customWidth="1"/>
    <col min="8" max="8" width="15.5546875" customWidth="1"/>
    <col min="9" max="10" width="14.21875" customWidth="1"/>
    <col min="11" max="11" width="14.77734375" customWidth="1"/>
    <col min="12" max="12" width="14.44140625" style="17" customWidth="1"/>
  </cols>
  <sheetData>
    <row r="3" spans="2:13" ht="43.2" x14ac:dyDescent="0.3">
      <c r="B3" s="4" t="s">
        <v>0</v>
      </c>
      <c r="C3" s="5" t="s">
        <v>1</v>
      </c>
      <c r="D3" s="6" t="s">
        <v>21</v>
      </c>
      <c r="E3" s="12" t="s">
        <v>26</v>
      </c>
      <c r="F3" s="12" t="s">
        <v>27</v>
      </c>
      <c r="G3" s="12" t="s">
        <v>2</v>
      </c>
      <c r="H3" s="9" t="s">
        <v>24</v>
      </c>
      <c r="I3" s="9" t="s">
        <v>25</v>
      </c>
      <c r="J3" s="9"/>
      <c r="K3" s="9" t="s">
        <v>22</v>
      </c>
      <c r="L3" s="14" t="s">
        <v>23</v>
      </c>
    </row>
    <row r="4" spans="2:13" x14ac:dyDescent="0.3">
      <c r="B4" s="7" t="s">
        <v>3</v>
      </c>
      <c r="C4" s="8" t="s">
        <v>4</v>
      </c>
      <c r="D4" s="8">
        <v>1</v>
      </c>
      <c r="E4" s="8"/>
      <c r="F4" s="10">
        <v>12880</v>
      </c>
      <c r="G4" s="10">
        <f>G7*0.52</f>
        <v>41996.24</v>
      </c>
      <c r="H4" s="10"/>
      <c r="I4" s="10">
        <f>F4*1.1</f>
        <v>14168.000000000002</v>
      </c>
      <c r="J4" s="10"/>
      <c r="K4" s="10">
        <f t="shared" ref="K4:K15" si="0">F4*1.5</f>
        <v>19320</v>
      </c>
      <c r="L4" s="15">
        <f>G4*0.6</f>
        <v>25197.743999999999</v>
      </c>
      <c r="M4" s="13"/>
    </row>
    <row r="5" spans="2:13" x14ac:dyDescent="0.3">
      <c r="B5" s="1" t="s">
        <v>3</v>
      </c>
      <c r="C5" s="2" t="s">
        <v>4</v>
      </c>
      <c r="D5" s="2">
        <v>2</v>
      </c>
      <c r="E5" s="2"/>
      <c r="F5" s="11">
        <v>17420</v>
      </c>
      <c r="G5" s="11">
        <f>G7*0.68</f>
        <v>54918.16</v>
      </c>
      <c r="H5" s="11"/>
      <c r="I5" s="11">
        <f>F5*1.1</f>
        <v>19162</v>
      </c>
      <c r="J5" s="11"/>
      <c r="K5" s="11">
        <f t="shared" si="0"/>
        <v>26130</v>
      </c>
      <c r="L5" s="16">
        <f>G5*0.6</f>
        <v>32950.896000000001</v>
      </c>
      <c r="M5" s="13"/>
    </row>
    <row r="6" spans="2:13" x14ac:dyDescent="0.3">
      <c r="B6" s="7" t="s">
        <v>3</v>
      </c>
      <c r="C6" s="8" t="s">
        <v>4</v>
      </c>
      <c r="D6" s="8">
        <v>3</v>
      </c>
      <c r="E6" s="8"/>
      <c r="F6" s="10">
        <v>21960</v>
      </c>
      <c r="G6" s="10">
        <f>G7*0.84</f>
        <v>67840.08</v>
      </c>
      <c r="H6" s="10"/>
      <c r="I6" s="10">
        <f t="shared" ref="I6:I13" si="1">F6*1.1</f>
        <v>24156.000000000004</v>
      </c>
      <c r="J6" s="10"/>
      <c r="K6" s="10">
        <f t="shared" si="0"/>
        <v>32940</v>
      </c>
      <c r="L6" s="15">
        <f t="shared" ref="L6:L13" si="2">G6*0.6</f>
        <v>40704.048000000003</v>
      </c>
      <c r="M6" s="13"/>
    </row>
    <row r="7" spans="2:13" x14ac:dyDescent="0.3">
      <c r="B7" s="1" t="s">
        <v>3</v>
      </c>
      <c r="C7" s="2" t="s">
        <v>4</v>
      </c>
      <c r="D7" s="2">
        <v>4</v>
      </c>
      <c r="E7" s="2"/>
      <c r="F7" s="11">
        <v>26500</v>
      </c>
      <c r="G7" s="11">
        <v>80762</v>
      </c>
      <c r="H7" s="11"/>
      <c r="I7" s="11">
        <f t="shared" si="1"/>
        <v>29150.000000000004</v>
      </c>
      <c r="J7" s="11"/>
      <c r="K7" s="11">
        <f t="shared" si="0"/>
        <v>39750</v>
      </c>
      <c r="L7" s="16">
        <f t="shared" si="2"/>
        <v>48457.2</v>
      </c>
      <c r="M7" s="13"/>
    </row>
    <row r="8" spans="2:13" x14ac:dyDescent="0.3">
      <c r="B8" s="7" t="s">
        <v>3</v>
      </c>
      <c r="C8" s="8" t="s">
        <v>4</v>
      </c>
      <c r="D8" s="8">
        <v>5</v>
      </c>
      <c r="E8" s="8"/>
      <c r="F8" s="10">
        <v>31040</v>
      </c>
      <c r="G8" s="10">
        <f>G7*1.16</f>
        <v>93683.92</v>
      </c>
      <c r="H8" s="10"/>
      <c r="I8" s="10">
        <f t="shared" si="1"/>
        <v>34144</v>
      </c>
      <c r="J8" s="10"/>
      <c r="K8" s="10">
        <f t="shared" si="0"/>
        <v>46560</v>
      </c>
      <c r="L8" s="15">
        <f t="shared" si="2"/>
        <v>56210.351999999999</v>
      </c>
      <c r="M8" s="13"/>
    </row>
    <row r="9" spans="2:13" x14ac:dyDescent="0.3">
      <c r="B9" s="1" t="s">
        <v>3</v>
      </c>
      <c r="C9" s="2" t="s">
        <v>4</v>
      </c>
      <c r="D9" s="2">
        <v>6</v>
      </c>
      <c r="E9" s="2"/>
      <c r="F9" s="11">
        <v>35580</v>
      </c>
      <c r="G9" s="11">
        <f>G7*1.32</f>
        <v>106605.84000000001</v>
      </c>
      <c r="H9" s="11"/>
      <c r="I9" s="11">
        <f t="shared" si="1"/>
        <v>39138</v>
      </c>
      <c r="J9" s="11"/>
      <c r="K9" s="11">
        <f t="shared" si="0"/>
        <v>53370</v>
      </c>
      <c r="L9" s="16">
        <f t="shared" si="2"/>
        <v>63963.504000000001</v>
      </c>
      <c r="M9" s="13"/>
    </row>
    <row r="10" spans="2:13" x14ac:dyDescent="0.3">
      <c r="B10" s="7" t="s">
        <v>3</v>
      </c>
      <c r="C10" s="8" t="s">
        <v>4</v>
      </c>
      <c r="D10" s="8">
        <v>7</v>
      </c>
      <c r="E10" s="8"/>
      <c r="F10" s="10">
        <v>40120</v>
      </c>
      <c r="G10" s="10">
        <f>G7*1.35</f>
        <v>109028.70000000001</v>
      </c>
      <c r="H10" s="10"/>
      <c r="I10" s="10">
        <f t="shared" si="1"/>
        <v>44132</v>
      </c>
      <c r="J10" s="10"/>
      <c r="K10" s="10">
        <f t="shared" si="0"/>
        <v>60180</v>
      </c>
      <c r="L10" s="15">
        <f t="shared" si="2"/>
        <v>65417.22</v>
      </c>
      <c r="M10" s="13"/>
    </row>
    <row r="11" spans="2:13" x14ac:dyDescent="0.3">
      <c r="B11" s="1" t="s">
        <v>3</v>
      </c>
      <c r="C11" s="2" t="s">
        <v>4</v>
      </c>
      <c r="D11" s="2">
        <v>8</v>
      </c>
      <c r="E11" s="2"/>
      <c r="F11" s="11">
        <v>44660</v>
      </c>
      <c r="G11" s="11">
        <f>G7*1.38</f>
        <v>111451.56</v>
      </c>
      <c r="H11" s="11"/>
      <c r="I11" s="11">
        <f t="shared" si="1"/>
        <v>49126.000000000007</v>
      </c>
      <c r="J11" s="11"/>
      <c r="K11" s="11">
        <f t="shared" si="0"/>
        <v>66990</v>
      </c>
      <c r="L11" s="16">
        <f t="shared" si="2"/>
        <v>66870.936000000002</v>
      </c>
      <c r="M11" s="13"/>
    </row>
    <row r="12" spans="2:13" x14ac:dyDescent="0.3">
      <c r="B12" s="7" t="s">
        <v>3</v>
      </c>
      <c r="C12" s="8" t="s">
        <v>4</v>
      </c>
      <c r="D12" s="8">
        <v>9</v>
      </c>
      <c r="E12" s="8"/>
      <c r="F12" s="10">
        <v>49200</v>
      </c>
      <c r="G12" s="10">
        <f>G7*1.41</f>
        <v>113874.42</v>
      </c>
      <c r="H12" s="10"/>
      <c r="I12" s="10">
        <f t="shared" si="1"/>
        <v>54120.000000000007</v>
      </c>
      <c r="J12" s="10"/>
      <c r="K12" s="10">
        <f t="shared" si="0"/>
        <v>73800</v>
      </c>
      <c r="L12" s="15">
        <f t="shared" si="2"/>
        <v>68324.652000000002</v>
      </c>
      <c r="M12" s="13"/>
    </row>
    <row r="13" spans="2:13" x14ac:dyDescent="0.3">
      <c r="B13" s="1" t="s">
        <v>3</v>
      </c>
      <c r="C13" s="2" t="s">
        <v>4</v>
      </c>
      <c r="D13" s="2">
        <v>10</v>
      </c>
      <c r="E13" s="2"/>
      <c r="F13" s="11">
        <v>53740</v>
      </c>
      <c r="G13" s="11">
        <f>G7*1.44</f>
        <v>116297.28</v>
      </c>
      <c r="H13" s="11"/>
      <c r="I13" s="11">
        <f t="shared" si="1"/>
        <v>59114.000000000007</v>
      </c>
      <c r="J13" s="11"/>
      <c r="K13" s="11">
        <f t="shared" si="0"/>
        <v>80610</v>
      </c>
      <c r="L13" s="16">
        <f t="shared" si="2"/>
        <v>69778.368000000002</v>
      </c>
      <c r="M13" s="13"/>
    </row>
    <row r="14" spans="2:13" x14ac:dyDescent="0.3">
      <c r="B14" s="7" t="s">
        <v>5</v>
      </c>
      <c r="C14" s="8" t="s">
        <v>6</v>
      </c>
      <c r="D14" s="8">
        <v>1</v>
      </c>
      <c r="E14" s="8"/>
      <c r="F14" s="10">
        <v>12880</v>
      </c>
      <c r="G14" s="10">
        <f>G17*0.52</f>
        <v>42160.04</v>
      </c>
      <c r="H14" s="10"/>
      <c r="I14" s="10">
        <f>F14*1.1</f>
        <v>14168.000000000002</v>
      </c>
      <c r="J14" s="10"/>
      <c r="K14" s="10">
        <f t="shared" si="0"/>
        <v>19320</v>
      </c>
      <c r="L14" s="15">
        <f>G14*0.6</f>
        <v>25296.024000000001</v>
      </c>
    </row>
    <row r="15" spans="2:13" x14ac:dyDescent="0.3">
      <c r="B15" s="1" t="s">
        <v>5</v>
      </c>
      <c r="C15" s="2" t="s">
        <v>6</v>
      </c>
      <c r="D15" s="2">
        <v>2</v>
      </c>
      <c r="E15" s="2"/>
      <c r="F15" s="11">
        <v>17420</v>
      </c>
      <c r="G15" s="11">
        <f>G17*0.68</f>
        <v>55132.36</v>
      </c>
      <c r="H15" s="11"/>
      <c r="I15" s="11">
        <f>F15*1.1</f>
        <v>19162</v>
      </c>
      <c r="J15" s="11"/>
      <c r="K15" s="11">
        <f t="shared" si="0"/>
        <v>26130</v>
      </c>
      <c r="L15" s="16">
        <f>G15*0.6</f>
        <v>33079.415999999997</v>
      </c>
    </row>
    <row r="16" spans="2:13" x14ac:dyDescent="0.3">
      <c r="B16" s="7" t="s">
        <v>5</v>
      </c>
      <c r="C16" s="8" t="s">
        <v>6</v>
      </c>
      <c r="D16" s="8">
        <v>3</v>
      </c>
      <c r="E16" s="8"/>
      <c r="F16" s="10">
        <v>21960</v>
      </c>
      <c r="G16" s="10">
        <f>G17*0.84</f>
        <v>68104.679999999993</v>
      </c>
      <c r="H16" s="10"/>
      <c r="I16" s="10">
        <f t="shared" ref="I16:I23" si="3">F16*1.1</f>
        <v>24156.000000000004</v>
      </c>
      <c r="J16" s="10"/>
      <c r="K16" s="10">
        <f t="shared" ref="K16:K23" si="4">F16*1.5</f>
        <v>32940</v>
      </c>
      <c r="L16" s="15">
        <f t="shared" ref="L16:L23" si="5">G16*0.6</f>
        <v>40862.807999999997</v>
      </c>
    </row>
    <row r="17" spans="2:12" x14ac:dyDescent="0.3">
      <c r="B17" s="1" t="s">
        <v>5</v>
      </c>
      <c r="C17" s="2" t="s">
        <v>6</v>
      </c>
      <c r="D17" s="2">
        <v>4</v>
      </c>
      <c r="E17" s="2"/>
      <c r="F17" s="11">
        <v>26500</v>
      </c>
      <c r="G17" s="11">
        <v>81077</v>
      </c>
      <c r="H17" s="11"/>
      <c r="I17" s="11">
        <f t="shared" si="3"/>
        <v>29150.000000000004</v>
      </c>
      <c r="J17" s="11"/>
      <c r="K17" s="11">
        <f t="shared" si="4"/>
        <v>39750</v>
      </c>
      <c r="L17" s="16">
        <f t="shared" si="5"/>
        <v>48646.2</v>
      </c>
    </row>
    <row r="18" spans="2:12" x14ac:dyDescent="0.3">
      <c r="B18" s="7" t="s">
        <v>5</v>
      </c>
      <c r="C18" s="8" t="s">
        <v>6</v>
      </c>
      <c r="D18" s="8">
        <v>5</v>
      </c>
      <c r="E18" s="8"/>
      <c r="F18" s="10">
        <v>31040</v>
      </c>
      <c r="G18" s="10">
        <f>G17*1.16</f>
        <v>94049.319999999992</v>
      </c>
      <c r="H18" s="10"/>
      <c r="I18" s="10">
        <f t="shared" si="3"/>
        <v>34144</v>
      </c>
      <c r="J18" s="10"/>
      <c r="K18" s="10">
        <f t="shared" si="4"/>
        <v>46560</v>
      </c>
      <c r="L18" s="15">
        <f t="shared" si="5"/>
        <v>56429.591999999997</v>
      </c>
    </row>
    <row r="19" spans="2:12" x14ac:dyDescent="0.3">
      <c r="B19" s="1" t="s">
        <v>5</v>
      </c>
      <c r="C19" s="2" t="s">
        <v>6</v>
      </c>
      <c r="D19" s="2">
        <v>6</v>
      </c>
      <c r="E19" s="2"/>
      <c r="F19" s="11">
        <v>35580</v>
      </c>
      <c r="G19" s="11">
        <f>G17*1.32</f>
        <v>107021.64</v>
      </c>
      <c r="H19" s="11"/>
      <c r="I19" s="11">
        <f t="shared" si="3"/>
        <v>39138</v>
      </c>
      <c r="J19" s="11"/>
      <c r="K19" s="11">
        <f t="shared" si="4"/>
        <v>53370</v>
      </c>
      <c r="L19" s="16">
        <f t="shared" si="5"/>
        <v>64212.983999999997</v>
      </c>
    </row>
    <row r="20" spans="2:12" x14ac:dyDescent="0.3">
      <c r="B20" s="7" t="s">
        <v>5</v>
      </c>
      <c r="C20" s="8" t="s">
        <v>6</v>
      </c>
      <c r="D20" s="8">
        <v>7</v>
      </c>
      <c r="E20" s="8"/>
      <c r="F20" s="10">
        <v>40120</v>
      </c>
      <c r="G20" s="10">
        <f>G17*1.35</f>
        <v>109453.95000000001</v>
      </c>
      <c r="H20" s="10"/>
      <c r="I20" s="10">
        <f t="shared" si="3"/>
        <v>44132</v>
      </c>
      <c r="J20" s="10"/>
      <c r="K20" s="10">
        <f t="shared" si="4"/>
        <v>60180</v>
      </c>
      <c r="L20" s="15">
        <f t="shared" si="5"/>
        <v>65672.37000000001</v>
      </c>
    </row>
    <row r="21" spans="2:12" x14ac:dyDescent="0.3">
      <c r="B21" s="1" t="s">
        <v>5</v>
      </c>
      <c r="C21" s="2" t="s">
        <v>6</v>
      </c>
      <c r="D21" s="2">
        <v>8</v>
      </c>
      <c r="E21" s="2"/>
      <c r="F21" s="11">
        <v>44660</v>
      </c>
      <c r="G21" s="11">
        <f>G17*1.38</f>
        <v>111886.26</v>
      </c>
      <c r="H21" s="11"/>
      <c r="I21" s="11">
        <f t="shared" si="3"/>
        <v>49126.000000000007</v>
      </c>
      <c r="J21" s="11"/>
      <c r="K21" s="11">
        <f t="shared" si="4"/>
        <v>66990</v>
      </c>
      <c r="L21" s="16">
        <f t="shared" si="5"/>
        <v>67131.755999999994</v>
      </c>
    </row>
    <row r="22" spans="2:12" x14ac:dyDescent="0.3">
      <c r="B22" s="7" t="s">
        <v>5</v>
      </c>
      <c r="C22" s="8" t="s">
        <v>6</v>
      </c>
      <c r="D22" s="8">
        <v>9</v>
      </c>
      <c r="E22" s="8"/>
      <c r="F22" s="10">
        <v>49200</v>
      </c>
      <c r="G22" s="10">
        <f>G17*1.41</f>
        <v>114318.56999999999</v>
      </c>
      <c r="H22" s="10"/>
      <c r="I22" s="10">
        <f t="shared" si="3"/>
        <v>54120.000000000007</v>
      </c>
      <c r="J22" s="10"/>
      <c r="K22" s="10">
        <f t="shared" si="4"/>
        <v>73800</v>
      </c>
      <c r="L22" s="15">
        <f t="shared" si="5"/>
        <v>68591.141999999993</v>
      </c>
    </row>
    <row r="23" spans="2:12" x14ac:dyDescent="0.3">
      <c r="B23" s="1" t="s">
        <v>5</v>
      </c>
      <c r="C23" s="2" t="s">
        <v>6</v>
      </c>
      <c r="D23" s="2">
        <v>10</v>
      </c>
      <c r="E23" s="2"/>
      <c r="F23" s="11">
        <v>53740</v>
      </c>
      <c r="G23" s="11">
        <f>G17*1.44</f>
        <v>116750.87999999999</v>
      </c>
      <c r="H23" s="11"/>
      <c r="I23" s="11">
        <f t="shared" si="3"/>
        <v>59114.000000000007</v>
      </c>
      <c r="J23" s="11"/>
      <c r="K23" s="11">
        <f t="shared" si="4"/>
        <v>80610</v>
      </c>
      <c r="L23" s="16">
        <f t="shared" si="5"/>
        <v>70050.527999999991</v>
      </c>
    </row>
    <row r="24" spans="2:12" x14ac:dyDescent="0.3">
      <c r="B24" s="7" t="s">
        <v>7</v>
      </c>
      <c r="C24" s="8" t="s">
        <v>8</v>
      </c>
      <c r="D24" s="8">
        <v>1</v>
      </c>
      <c r="E24" s="8"/>
      <c r="F24" s="10">
        <v>12880</v>
      </c>
      <c r="G24" s="10">
        <f>G27*0.52</f>
        <v>44122.520000000004</v>
      </c>
      <c r="H24" s="10"/>
      <c r="I24" s="10">
        <f>F24*1.1</f>
        <v>14168.000000000002</v>
      </c>
      <c r="J24" s="10"/>
      <c r="K24" s="10">
        <f>F24*1.5</f>
        <v>19320</v>
      </c>
      <c r="L24" s="15">
        <f>G24*0.6</f>
        <v>26473.512000000002</v>
      </c>
    </row>
    <row r="25" spans="2:12" x14ac:dyDescent="0.3">
      <c r="B25" s="1" t="s">
        <v>7</v>
      </c>
      <c r="C25" s="2" t="s">
        <v>8</v>
      </c>
      <c r="D25" s="2">
        <v>2</v>
      </c>
      <c r="E25" s="2"/>
      <c r="F25" s="11">
        <v>17420</v>
      </c>
      <c r="G25" s="11">
        <f>G27*0.68</f>
        <v>57698.680000000008</v>
      </c>
      <c r="H25" s="11"/>
      <c r="I25" s="11">
        <f>F25*1.1</f>
        <v>19162</v>
      </c>
      <c r="J25" s="11"/>
      <c r="K25" s="11">
        <f>F25*1.5</f>
        <v>26130</v>
      </c>
      <c r="L25" s="16">
        <f>G25*0.6</f>
        <v>34619.208000000006</v>
      </c>
    </row>
    <row r="26" spans="2:12" x14ac:dyDescent="0.3">
      <c r="B26" s="7" t="s">
        <v>7</v>
      </c>
      <c r="C26" s="8" t="s">
        <v>8</v>
      </c>
      <c r="D26" s="8">
        <v>3</v>
      </c>
      <c r="E26" s="8"/>
      <c r="F26" s="10">
        <v>21960</v>
      </c>
      <c r="G26" s="10">
        <f>G27*0.84</f>
        <v>71274.84</v>
      </c>
      <c r="H26" s="10"/>
      <c r="I26" s="10">
        <f t="shared" ref="I26:I33" si="6">F26*1.1</f>
        <v>24156.000000000004</v>
      </c>
      <c r="J26" s="10"/>
      <c r="K26" s="10">
        <f t="shared" ref="K26:K33" si="7">F26*1.5</f>
        <v>32940</v>
      </c>
      <c r="L26" s="15">
        <f t="shared" ref="L26:L33" si="8">G26*0.6</f>
        <v>42764.903999999995</v>
      </c>
    </row>
    <row r="27" spans="2:12" x14ac:dyDescent="0.3">
      <c r="B27" s="1" t="s">
        <v>7</v>
      </c>
      <c r="C27" s="2" t="s">
        <v>8</v>
      </c>
      <c r="D27" s="2">
        <v>4</v>
      </c>
      <c r="E27" s="2"/>
      <c r="F27" s="11">
        <v>26500</v>
      </c>
      <c r="G27" s="11">
        <v>84851</v>
      </c>
      <c r="H27" s="11"/>
      <c r="I27" s="11">
        <f t="shared" si="6"/>
        <v>29150.000000000004</v>
      </c>
      <c r="J27" s="11"/>
      <c r="K27" s="11">
        <f t="shared" si="7"/>
        <v>39750</v>
      </c>
      <c r="L27" s="16">
        <f t="shared" si="8"/>
        <v>50910.6</v>
      </c>
    </row>
    <row r="28" spans="2:12" x14ac:dyDescent="0.3">
      <c r="B28" s="7" t="s">
        <v>7</v>
      </c>
      <c r="C28" s="8" t="s">
        <v>8</v>
      </c>
      <c r="D28" s="8">
        <v>5</v>
      </c>
      <c r="E28" s="8"/>
      <c r="F28" s="10">
        <v>31040</v>
      </c>
      <c r="G28" s="10">
        <f>G27*1.16</f>
        <v>98427.159999999989</v>
      </c>
      <c r="H28" s="10"/>
      <c r="I28" s="10">
        <f t="shared" si="6"/>
        <v>34144</v>
      </c>
      <c r="J28" s="10"/>
      <c r="K28" s="10">
        <f t="shared" si="7"/>
        <v>46560</v>
      </c>
      <c r="L28" s="15">
        <f t="shared" si="8"/>
        <v>59056.295999999988</v>
      </c>
    </row>
    <row r="29" spans="2:12" x14ac:dyDescent="0.3">
      <c r="B29" s="1" t="s">
        <v>7</v>
      </c>
      <c r="C29" s="2" t="s">
        <v>8</v>
      </c>
      <c r="D29" s="2">
        <v>6</v>
      </c>
      <c r="E29" s="2"/>
      <c r="F29" s="11">
        <v>35580</v>
      </c>
      <c r="G29" s="11">
        <f>G27*1.32</f>
        <v>112003.32</v>
      </c>
      <c r="H29" s="11"/>
      <c r="I29" s="11">
        <f t="shared" si="6"/>
        <v>39138</v>
      </c>
      <c r="J29" s="11"/>
      <c r="K29" s="11">
        <f t="shared" si="7"/>
        <v>53370</v>
      </c>
      <c r="L29" s="16">
        <f t="shared" si="8"/>
        <v>67201.991999999998</v>
      </c>
    </row>
    <row r="30" spans="2:12" x14ac:dyDescent="0.3">
      <c r="B30" s="7" t="s">
        <v>7</v>
      </c>
      <c r="C30" s="8" t="s">
        <v>8</v>
      </c>
      <c r="D30" s="8">
        <v>7</v>
      </c>
      <c r="E30" s="8"/>
      <c r="F30" s="10">
        <v>40120</v>
      </c>
      <c r="G30" s="10">
        <f>G27*1.35</f>
        <v>114548.85</v>
      </c>
      <c r="H30" s="10"/>
      <c r="I30" s="10">
        <f t="shared" si="6"/>
        <v>44132</v>
      </c>
      <c r="J30" s="10"/>
      <c r="K30" s="10">
        <f t="shared" si="7"/>
        <v>60180</v>
      </c>
      <c r="L30" s="15">
        <f t="shared" si="8"/>
        <v>68729.31</v>
      </c>
    </row>
    <row r="31" spans="2:12" x14ac:dyDescent="0.3">
      <c r="B31" s="1" t="s">
        <v>7</v>
      </c>
      <c r="C31" s="2" t="s">
        <v>8</v>
      </c>
      <c r="D31" s="2">
        <v>8</v>
      </c>
      <c r="E31" s="2"/>
      <c r="F31" s="11">
        <v>44660</v>
      </c>
      <c r="G31" s="11">
        <f>G27*1.38</f>
        <v>117094.37999999999</v>
      </c>
      <c r="H31" s="11"/>
      <c r="I31" s="11">
        <f t="shared" si="6"/>
        <v>49126.000000000007</v>
      </c>
      <c r="J31" s="11"/>
      <c r="K31" s="11">
        <f t="shared" si="7"/>
        <v>66990</v>
      </c>
      <c r="L31" s="16">
        <f t="shared" si="8"/>
        <v>70256.627999999997</v>
      </c>
    </row>
    <row r="32" spans="2:12" x14ac:dyDescent="0.3">
      <c r="B32" s="7" t="s">
        <v>7</v>
      </c>
      <c r="C32" s="8" t="s">
        <v>8</v>
      </c>
      <c r="D32" s="8">
        <v>9</v>
      </c>
      <c r="E32" s="8"/>
      <c r="F32" s="10">
        <v>49200</v>
      </c>
      <c r="G32" s="10">
        <f>G27*1.41</f>
        <v>119639.90999999999</v>
      </c>
      <c r="H32" s="10"/>
      <c r="I32" s="10">
        <f t="shared" si="6"/>
        <v>54120.000000000007</v>
      </c>
      <c r="J32" s="10"/>
      <c r="K32" s="10">
        <f t="shared" si="7"/>
        <v>73800</v>
      </c>
      <c r="L32" s="15">
        <f t="shared" si="8"/>
        <v>71783.945999999996</v>
      </c>
    </row>
    <row r="33" spans="2:12" x14ac:dyDescent="0.3">
      <c r="B33" s="1" t="s">
        <v>7</v>
      </c>
      <c r="C33" s="2" t="s">
        <v>8</v>
      </c>
      <c r="D33" s="2">
        <v>10</v>
      </c>
      <c r="E33" s="2"/>
      <c r="F33" s="11">
        <v>53740</v>
      </c>
      <c r="G33" s="11">
        <f>G27*1.44</f>
        <v>122185.44</v>
      </c>
      <c r="H33" s="11"/>
      <c r="I33" s="11">
        <f t="shared" si="6"/>
        <v>59114.000000000007</v>
      </c>
      <c r="J33" s="11"/>
      <c r="K33" s="11">
        <f t="shared" si="7"/>
        <v>80610</v>
      </c>
      <c r="L33" s="16">
        <f t="shared" si="8"/>
        <v>73311.263999999996</v>
      </c>
    </row>
    <row r="34" spans="2:12" x14ac:dyDescent="0.3">
      <c r="B34" s="7" t="s">
        <v>9</v>
      </c>
      <c r="C34" s="8" t="s">
        <v>10</v>
      </c>
      <c r="D34" s="8">
        <v>1</v>
      </c>
      <c r="E34" s="8"/>
      <c r="F34" s="10">
        <v>12880</v>
      </c>
      <c r="G34" s="10">
        <f>G37*0.52</f>
        <v>42525.08</v>
      </c>
      <c r="H34" s="10"/>
      <c r="I34" s="10">
        <f>F34*1.1</f>
        <v>14168.000000000002</v>
      </c>
      <c r="J34" s="10"/>
      <c r="K34" s="10">
        <f>F34*1.5</f>
        <v>19320</v>
      </c>
      <c r="L34" s="15">
        <f>G34*0.6</f>
        <v>25515.047999999999</v>
      </c>
    </row>
    <row r="35" spans="2:12" x14ac:dyDescent="0.3">
      <c r="B35" s="1" t="s">
        <v>9</v>
      </c>
      <c r="C35" s="2" t="s">
        <v>10</v>
      </c>
      <c r="D35" s="2">
        <v>2</v>
      </c>
      <c r="E35" s="2"/>
      <c r="F35" s="11">
        <v>17420</v>
      </c>
      <c r="G35" s="11">
        <f>G37*0.68</f>
        <v>55609.72</v>
      </c>
      <c r="H35" s="11"/>
      <c r="I35" s="11">
        <f>F35*1.1</f>
        <v>19162</v>
      </c>
      <c r="J35" s="11"/>
      <c r="K35" s="11">
        <f>F35*1.5</f>
        <v>26130</v>
      </c>
      <c r="L35" s="16">
        <f>G35*0.6</f>
        <v>33365.832000000002</v>
      </c>
    </row>
    <row r="36" spans="2:12" x14ac:dyDescent="0.3">
      <c r="B36" s="7" t="s">
        <v>9</v>
      </c>
      <c r="C36" s="8" t="s">
        <v>10</v>
      </c>
      <c r="D36" s="8">
        <v>3</v>
      </c>
      <c r="E36" s="8"/>
      <c r="F36" s="10">
        <v>21960</v>
      </c>
      <c r="G36" s="10">
        <f>G37*0.84</f>
        <v>68694.36</v>
      </c>
      <c r="H36" s="10"/>
      <c r="I36" s="10">
        <f t="shared" ref="I36:I43" si="9">F36*1.1</f>
        <v>24156.000000000004</v>
      </c>
      <c r="J36" s="10"/>
      <c r="K36" s="10">
        <f t="shared" ref="K36:K43" si="10">F36*1.5</f>
        <v>32940</v>
      </c>
      <c r="L36" s="15">
        <f t="shared" ref="L36:L43" si="11">G36*0.6</f>
        <v>41216.616000000002</v>
      </c>
    </row>
    <row r="37" spans="2:12" x14ac:dyDescent="0.3">
      <c r="B37" s="1" t="s">
        <v>9</v>
      </c>
      <c r="C37" s="2" t="s">
        <v>10</v>
      </c>
      <c r="D37" s="2">
        <v>4</v>
      </c>
      <c r="E37" s="2"/>
      <c r="F37" s="11">
        <v>26500</v>
      </c>
      <c r="G37" s="11">
        <v>81779</v>
      </c>
      <c r="H37" s="11"/>
      <c r="I37" s="11">
        <f t="shared" si="9"/>
        <v>29150.000000000004</v>
      </c>
      <c r="J37" s="11"/>
      <c r="K37" s="11">
        <f t="shared" si="10"/>
        <v>39750</v>
      </c>
      <c r="L37" s="16">
        <f t="shared" si="11"/>
        <v>49067.4</v>
      </c>
    </row>
    <row r="38" spans="2:12" x14ac:dyDescent="0.3">
      <c r="B38" s="7" t="s">
        <v>9</v>
      </c>
      <c r="C38" s="8" t="s">
        <v>10</v>
      </c>
      <c r="D38" s="8">
        <v>5</v>
      </c>
      <c r="E38" s="8"/>
      <c r="F38" s="10">
        <v>31040</v>
      </c>
      <c r="G38" s="10">
        <f>G37*1.16</f>
        <v>94863.64</v>
      </c>
      <c r="H38" s="10"/>
      <c r="I38" s="10">
        <f t="shared" si="9"/>
        <v>34144</v>
      </c>
      <c r="J38" s="10"/>
      <c r="K38" s="10">
        <f t="shared" si="10"/>
        <v>46560</v>
      </c>
      <c r="L38" s="15">
        <f t="shared" si="11"/>
        <v>56918.184000000001</v>
      </c>
    </row>
    <row r="39" spans="2:12" x14ac:dyDescent="0.3">
      <c r="B39" s="1" t="s">
        <v>9</v>
      </c>
      <c r="C39" s="2" t="s">
        <v>10</v>
      </c>
      <c r="D39" s="2">
        <v>6</v>
      </c>
      <c r="E39" s="2"/>
      <c r="F39" s="11">
        <v>35580</v>
      </c>
      <c r="G39" s="11">
        <f>G37*1.32</f>
        <v>107948.28</v>
      </c>
      <c r="H39" s="11"/>
      <c r="I39" s="11">
        <f t="shared" si="9"/>
        <v>39138</v>
      </c>
      <c r="J39" s="11"/>
      <c r="K39" s="11">
        <f t="shared" si="10"/>
        <v>53370</v>
      </c>
      <c r="L39" s="16">
        <f t="shared" si="11"/>
        <v>64768.967999999993</v>
      </c>
    </row>
    <row r="40" spans="2:12" x14ac:dyDescent="0.3">
      <c r="B40" s="7" t="s">
        <v>9</v>
      </c>
      <c r="C40" s="8" t="s">
        <v>10</v>
      </c>
      <c r="D40" s="8">
        <v>7</v>
      </c>
      <c r="E40" s="8"/>
      <c r="F40" s="10">
        <v>40120</v>
      </c>
      <c r="G40" s="10">
        <f>G37*1.35</f>
        <v>110401.65000000001</v>
      </c>
      <c r="H40" s="10"/>
      <c r="I40" s="10">
        <f t="shared" si="9"/>
        <v>44132</v>
      </c>
      <c r="J40" s="10"/>
      <c r="K40" s="10">
        <f t="shared" si="10"/>
        <v>60180</v>
      </c>
      <c r="L40" s="15">
        <f t="shared" si="11"/>
        <v>66240.990000000005</v>
      </c>
    </row>
    <row r="41" spans="2:12" x14ac:dyDescent="0.3">
      <c r="B41" s="1" t="s">
        <v>9</v>
      </c>
      <c r="C41" s="2" t="s">
        <v>10</v>
      </c>
      <c r="D41" s="2">
        <v>8</v>
      </c>
      <c r="E41" s="2"/>
      <c r="F41" s="11">
        <v>44660</v>
      </c>
      <c r="G41" s="11">
        <f>G37*1.38</f>
        <v>112855.01999999999</v>
      </c>
      <c r="H41" s="11"/>
      <c r="I41" s="11">
        <f t="shared" si="9"/>
        <v>49126.000000000007</v>
      </c>
      <c r="J41" s="11"/>
      <c r="K41" s="11">
        <f t="shared" si="10"/>
        <v>66990</v>
      </c>
      <c r="L41" s="16">
        <f t="shared" si="11"/>
        <v>67713.011999999988</v>
      </c>
    </row>
    <row r="42" spans="2:12" x14ac:dyDescent="0.3">
      <c r="B42" s="7" t="s">
        <v>9</v>
      </c>
      <c r="C42" s="8" t="s">
        <v>10</v>
      </c>
      <c r="D42" s="8">
        <v>9</v>
      </c>
      <c r="E42" s="8"/>
      <c r="F42" s="10">
        <v>49200</v>
      </c>
      <c r="G42" s="10">
        <f>G37*1.41</f>
        <v>115308.39</v>
      </c>
      <c r="H42" s="10"/>
      <c r="I42" s="10">
        <f t="shared" si="9"/>
        <v>54120.000000000007</v>
      </c>
      <c r="J42" s="10"/>
      <c r="K42" s="10">
        <f t="shared" si="10"/>
        <v>73800</v>
      </c>
      <c r="L42" s="15">
        <f t="shared" si="11"/>
        <v>69185.034</v>
      </c>
    </row>
    <row r="43" spans="2:12" x14ac:dyDescent="0.3">
      <c r="B43" s="1" t="s">
        <v>9</v>
      </c>
      <c r="C43" s="2" t="s">
        <v>10</v>
      </c>
      <c r="D43" s="2">
        <v>10</v>
      </c>
      <c r="E43" s="2"/>
      <c r="F43" s="11">
        <v>53740</v>
      </c>
      <c r="G43" s="11">
        <f>G37*1.44</f>
        <v>117761.76</v>
      </c>
      <c r="H43" s="11"/>
      <c r="I43" s="11">
        <f t="shared" si="9"/>
        <v>59114.000000000007</v>
      </c>
      <c r="J43" s="11"/>
      <c r="K43" s="11">
        <f t="shared" si="10"/>
        <v>80610</v>
      </c>
      <c r="L43" s="16">
        <f t="shared" si="11"/>
        <v>70657.055999999997</v>
      </c>
    </row>
    <row r="44" spans="2:12" x14ac:dyDescent="0.3">
      <c r="B44" s="7" t="s">
        <v>11</v>
      </c>
      <c r="C44" s="8" t="s">
        <v>12</v>
      </c>
      <c r="D44" s="8">
        <v>1</v>
      </c>
      <c r="E44" s="8"/>
      <c r="F44" s="10">
        <v>12880</v>
      </c>
      <c r="G44" s="10">
        <f>G47*0.52</f>
        <v>35812.92</v>
      </c>
      <c r="H44" s="10"/>
      <c r="I44" s="10">
        <f>F44*1.1</f>
        <v>14168.000000000002</v>
      </c>
      <c r="J44" s="10"/>
      <c r="K44" s="10">
        <f>F44*1.5</f>
        <v>19320</v>
      </c>
      <c r="L44" s="15">
        <f>G44*0.6</f>
        <v>21487.751999999997</v>
      </c>
    </row>
    <row r="45" spans="2:12" x14ac:dyDescent="0.3">
      <c r="B45" s="1" t="s">
        <v>11</v>
      </c>
      <c r="C45" s="2" t="s">
        <v>12</v>
      </c>
      <c r="D45" s="2">
        <v>2</v>
      </c>
      <c r="E45" s="2"/>
      <c r="F45" s="11">
        <v>17420</v>
      </c>
      <c r="G45" s="11">
        <f>G47*0.68</f>
        <v>46832.280000000006</v>
      </c>
      <c r="H45" s="11"/>
      <c r="I45" s="11">
        <f>F45*1.1</f>
        <v>19162</v>
      </c>
      <c r="J45" s="11"/>
      <c r="K45" s="11">
        <f>F45*1.5</f>
        <v>26130</v>
      </c>
      <c r="L45" s="16">
        <f>G45*0.6</f>
        <v>28099.368000000002</v>
      </c>
    </row>
    <row r="46" spans="2:12" x14ac:dyDescent="0.3">
      <c r="B46" s="7" t="s">
        <v>11</v>
      </c>
      <c r="C46" s="8" t="s">
        <v>12</v>
      </c>
      <c r="D46" s="8">
        <v>3</v>
      </c>
      <c r="E46" s="8"/>
      <c r="F46" s="10">
        <v>21960</v>
      </c>
      <c r="G46" s="10">
        <f>G47*0.84</f>
        <v>57851.64</v>
      </c>
      <c r="H46" s="10"/>
      <c r="I46" s="10">
        <f t="shared" ref="I46:I53" si="12">F46*1.1</f>
        <v>24156.000000000004</v>
      </c>
      <c r="J46" s="10"/>
      <c r="K46" s="10">
        <f t="shared" ref="K46:K53" si="13">F46*1.5</f>
        <v>32940</v>
      </c>
      <c r="L46" s="15">
        <f t="shared" ref="L46:L53" si="14">G46*0.6</f>
        <v>34710.983999999997</v>
      </c>
    </row>
    <row r="47" spans="2:12" x14ac:dyDescent="0.3">
      <c r="B47" s="1" t="s">
        <v>11</v>
      </c>
      <c r="C47" s="2" t="s">
        <v>12</v>
      </c>
      <c r="D47" s="2">
        <v>4</v>
      </c>
      <c r="E47" s="2"/>
      <c r="F47" s="11">
        <v>26500</v>
      </c>
      <c r="G47" s="11">
        <v>68871</v>
      </c>
      <c r="H47" s="11"/>
      <c r="I47" s="11">
        <f t="shared" si="12"/>
        <v>29150.000000000004</v>
      </c>
      <c r="J47" s="11"/>
      <c r="K47" s="11">
        <f t="shared" si="13"/>
        <v>39750</v>
      </c>
      <c r="L47" s="16">
        <f t="shared" si="14"/>
        <v>41322.6</v>
      </c>
    </row>
    <row r="48" spans="2:12" x14ac:dyDescent="0.3">
      <c r="B48" s="7" t="s">
        <v>11</v>
      </c>
      <c r="C48" s="8" t="s">
        <v>12</v>
      </c>
      <c r="D48" s="8">
        <v>5</v>
      </c>
      <c r="E48" s="8"/>
      <c r="F48" s="10">
        <v>31040</v>
      </c>
      <c r="G48" s="10">
        <f>G47*1.16</f>
        <v>79890.36</v>
      </c>
      <c r="H48" s="10"/>
      <c r="I48" s="10">
        <f t="shared" si="12"/>
        <v>34144</v>
      </c>
      <c r="J48" s="10"/>
      <c r="K48" s="10">
        <f t="shared" si="13"/>
        <v>46560</v>
      </c>
      <c r="L48" s="15">
        <f t="shared" si="14"/>
        <v>47934.216</v>
      </c>
    </row>
    <row r="49" spans="2:12" x14ac:dyDescent="0.3">
      <c r="B49" s="1" t="s">
        <v>11</v>
      </c>
      <c r="C49" s="2" t="s">
        <v>12</v>
      </c>
      <c r="D49" s="2">
        <v>6</v>
      </c>
      <c r="E49" s="2"/>
      <c r="F49" s="11">
        <v>35580</v>
      </c>
      <c r="G49" s="11">
        <f>G47*1.32</f>
        <v>90909.72</v>
      </c>
      <c r="H49" s="11"/>
      <c r="I49" s="11">
        <f t="shared" si="12"/>
        <v>39138</v>
      </c>
      <c r="J49" s="11"/>
      <c r="K49" s="11">
        <f t="shared" si="13"/>
        <v>53370</v>
      </c>
      <c r="L49" s="16">
        <f t="shared" si="14"/>
        <v>54545.832000000002</v>
      </c>
    </row>
    <row r="50" spans="2:12" x14ac:dyDescent="0.3">
      <c r="B50" s="7" t="s">
        <v>11</v>
      </c>
      <c r="C50" s="8" t="s">
        <v>12</v>
      </c>
      <c r="D50" s="8">
        <v>7</v>
      </c>
      <c r="E50" s="8"/>
      <c r="F50" s="10">
        <v>40120</v>
      </c>
      <c r="G50" s="10">
        <f>G47*1.35</f>
        <v>92975.85</v>
      </c>
      <c r="H50" s="10"/>
      <c r="I50" s="10">
        <f t="shared" si="12"/>
        <v>44132</v>
      </c>
      <c r="J50" s="10"/>
      <c r="K50" s="10">
        <f t="shared" si="13"/>
        <v>60180</v>
      </c>
      <c r="L50" s="15">
        <f t="shared" si="14"/>
        <v>55785.51</v>
      </c>
    </row>
    <row r="51" spans="2:12" x14ac:dyDescent="0.3">
      <c r="B51" s="1" t="s">
        <v>11</v>
      </c>
      <c r="C51" s="2" t="s">
        <v>12</v>
      </c>
      <c r="D51" s="2">
        <v>8</v>
      </c>
      <c r="E51" s="2"/>
      <c r="F51" s="11">
        <v>44660</v>
      </c>
      <c r="G51" s="11">
        <f>G47*1.38</f>
        <v>95041.98</v>
      </c>
      <c r="H51" s="11"/>
      <c r="I51" s="11">
        <f t="shared" si="12"/>
        <v>49126.000000000007</v>
      </c>
      <c r="J51" s="11"/>
      <c r="K51" s="11">
        <f t="shared" si="13"/>
        <v>66990</v>
      </c>
      <c r="L51" s="16">
        <f t="shared" si="14"/>
        <v>57025.187999999995</v>
      </c>
    </row>
    <row r="52" spans="2:12" x14ac:dyDescent="0.3">
      <c r="B52" s="7" t="s">
        <v>11</v>
      </c>
      <c r="C52" s="8" t="s">
        <v>12</v>
      </c>
      <c r="D52" s="8">
        <v>9</v>
      </c>
      <c r="E52" s="8"/>
      <c r="F52" s="10">
        <v>49200</v>
      </c>
      <c r="G52" s="10">
        <f>G47*1.41</f>
        <v>97108.11</v>
      </c>
      <c r="H52" s="10"/>
      <c r="I52" s="10">
        <f t="shared" si="12"/>
        <v>54120.000000000007</v>
      </c>
      <c r="J52" s="10"/>
      <c r="K52" s="10">
        <f t="shared" si="13"/>
        <v>73800</v>
      </c>
      <c r="L52" s="15">
        <f t="shared" si="14"/>
        <v>58264.866000000002</v>
      </c>
    </row>
    <row r="53" spans="2:12" x14ac:dyDescent="0.3">
      <c r="B53" s="1" t="s">
        <v>11</v>
      </c>
      <c r="C53" s="2" t="s">
        <v>12</v>
      </c>
      <c r="D53" s="2">
        <v>10</v>
      </c>
      <c r="E53" s="2"/>
      <c r="F53" s="11">
        <v>53740</v>
      </c>
      <c r="G53" s="11">
        <f>G47*1.44</f>
        <v>99174.239999999991</v>
      </c>
      <c r="H53" s="11"/>
      <c r="I53" s="11">
        <f t="shared" si="12"/>
        <v>59114.000000000007</v>
      </c>
      <c r="J53" s="11"/>
      <c r="K53" s="11">
        <f t="shared" si="13"/>
        <v>80610</v>
      </c>
      <c r="L53" s="16">
        <f t="shared" si="14"/>
        <v>59504.543999999994</v>
      </c>
    </row>
    <row r="54" spans="2:12" x14ac:dyDescent="0.3">
      <c r="B54" s="7" t="s">
        <v>13</v>
      </c>
      <c r="C54" s="8" t="s">
        <v>14</v>
      </c>
      <c r="D54" s="8">
        <v>1</v>
      </c>
      <c r="E54" s="8"/>
      <c r="F54" s="10">
        <v>12880</v>
      </c>
      <c r="G54" s="10">
        <f>G57*0.52</f>
        <v>43965.48</v>
      </c>
      <c r="H54" s="10"/>
      <c r="I54" s="10">
        <f>F54*1.1</f>
        <v>14168.000000000002</v>
      </c>
      <c r="J54" s="10"/>
      <c r="K54" s="10">
        <f>F54*1.5</f>
        <v>19320</v>
      </c>
      <c r="L54" s="15">
        <f>G54*0.6</f>
        <v>26379.288</v>
      </c>
    </row>
    <row r="55" spans="2:12" x14ac:dyDescent="0.3">
      <c r="B55" s="1" t="s">
        <v>13</v>
      </c>
      <c r="C55" s="2" t="s">
        <v>14</v>
      </c>
      <c r="D55" s="2">
        <v>2</v>
      </c>
      <c r="E55" s="2"/>
      <c r="F55" s="11">
        <v>17420</v>
      </c>
      <c r="G55" s="11">
        <f>G57*0.68</f>
        <v>57493.320000000007</v>
      </c>
      <c r="H55" s="11"/>
      <c r="I55" s="11">
        <f>F55*1.1</f>
        <v>19162</v>
      </c>
      <c r="J55" s="11"/>
      <c r="K55" s="11">
        <f>F55*1.5</f>
        <v>26130</v>
      </c>
      <c r="L55" s="16">
        <f>G55*0.6</f>
        <v>34495.992000000006</v>
      </c>
    </row>
    <row r="56" spans="2:12" x14ac:dyDescent="0.3">
      <c r="B56" s="7" t="s">
        <v>13</v>
      </c>
      <c r="C56" s="8" t="s">
        <v>14</v>
      </c>
      <c r="D56" s="8">
        <v>3</v>
      </c>
      <c r="E56" s="8"/>
      <c r="F56" s="10">
        <v>21960</v>
      </c>
      <c r="G56" s="10">
        <f>G57*0.84</f>
        <v>71021.16</v>
      </c>
      <c r="H56" s="10"/>
      <c r="I56" s="10">
        <f t="shared" ref="I56:I63" si="15">F56*1.1</f>
        <v>24156.000000000004</v>
      </c>
      <c r="J56" s="10"/>
      <c r="K56" s="10">
        <f t="shared" ref="K56:K63" si="16">F56*1.5</f>
        <v>32940</v>
      </c>
      <c r="L56" s="15">
        <f t="shared" ref="L56:L63" si="17">G56*0.6</f>
        <v>42612.696000000004</v>
      </c>
    </row>
    <row r="57" spans="2:12" x14ac:dyDescent="0.3">
      <c r="B57" s="1" t="s">
        <v>13</v>
      </c>
      <c r="C57" s="2" t="s">
        <v>14</v>
      </c>
      <c r="D57" s="2">
        <v>4</v>
      </c>
      <c r="E57" s="2"/>
      <c r="F57" s="11">
        <v>26500</v>
      </c>
      <c r="G57" s="11">
        <v>84549</v>
      </c>
      <c r="H57" s="11"/>
      <c r="I57" s="11">
        <f t="shared" si="15"/>
        <v>29150.000000000004</v>
      </c>
      <c r="J57" s="11"/>
      <c r="K57" s="11">
        <f t="shared" si="16"/>
        <v>39750</v>
      </c>
      <c r="L57" s="16">
        <f t="shared" si="17"/>
        <v>50729.4</v>
      </c>
    </row>
    <row r="58" spans="2:12" x14ac:dyDescent="0.3">
      <c r="B58" s="7" t="s">
        <v>13</v>
      </c>
      <c r="C58" s="8" t="s">
        <v>14</v>
      </c>
      <c r="D58" s="8">
        <v>5</v>
      </c>
      <c r="E58" s="8"/>
      <c r="F58" s="10">
        <v>31040</v>
      </c>
      <c r="G58" s="10">
        <f>G57*1.16</f>
        <v>98076.84</v>
      </c>
      <c r="H58" s="10"/>
      <c r="I58" s="10">
        <f t="shared" si="15"/>
        <v>34144</v>
      </c>
      <c r="J58" s="10"/>
      <c r="K58" s="10">
        <f t="shared" si="16"/>
        <v>46560</v>
      </c>
      <c r="L58" s="15">
        <f t="shared" si="17"/>
        <v>58846.103999999999</v>
      </c>
    </row>
    <row r="59" spans="2:12" x14ac:dyDescent="0.3">
      <c r="B59" s="1" t="s">
        <v>13</v>
      </c>
      <c r="C59" s="2" t="s">
        <v>14</v>
      </c>
      <c r="D59" s="2">
        <v>6</v>
      </c>
      <c r="E59" s="2"/>
      <c r="F59" s="11">
        <v>35580</v>
      </c>
      <c r="G59" s="11">
        <f>G57*1.32</f>
        <v>111604.68000000001</v>
      </c>
      <c r="H59" s="11"/>
      <c r="I59" s="11">
        <f t="shared" si="15"/>
        <v>39138</v>
      </c>
      <c r="J59" s="11"/>
      <c r="K59" s="11">
        <f t="shared" si="16"/>
        <v>53370</v>
      </c>
      <c r="L59" s="16">
        <f t="shared" si="17"/>
        <v>66962.808000000005</v>
      </c>
    </row>
    <row r="60" spans="2:12" x14ac:dyDescent="0.3">
      <c r="B60" s="7" t="s">
        <v>13</v>
      </c>
      <c r="C60" s="8" t="s">
        <v>14</v>
      </c>
      <c r="D60" s="8">
        <v>7</v>
      </c>
      <c r="E60" s="8"/>
      <c r="F60" s="10">
        <v>40120</v>
      </c>
      <c r="G60" s="10">
        <f>G57*1.35</f>
        <v>114141.15000000001</v>
      </c>
      <c r="H60" s="10"/>
      <c r="I60" s="10">
        <f t="shared" si="15"/>
        <v>44132</v>
      </c>
      <c r="J60" s="10"/>
      <c r="K60" s="10">
        <f t="shared" si="16"/>
        <v>60180</v>
      </c>
      <c r="L60" s="15">
        <f t="shared" si="17"/>
        <v>68484.69</v>
      </c>
    </row>
    <row r="61" spans="2:12" x14ac:dyDescent="0.3">
      <c r="B61" s="1" t="s">
        <v>13</v>
      </c>
      <c r="C61" s="2" t="s">
        <v>14</v>
      </c>
      <c r="D61" s="2">
        <v>8</v>
      </c>
      <c r="E61" s="2"/>
      <c r="F61" s="11">
        <v>44660</v>
      </c>
      <c r="G61" s="11">
        <f>G57*1.38</f>
        <v>116677.62</v>
      </c>
      <c r="H61" s="11"/>
      <c r="I61" s="11">
        <f t="shared" si="15"/>
        <v>49126.000000000007</v>
      </c>
      <c r="J61" s="11"/>
      <c r="K61" s="11">
        <f t="shared" si="16"/>
        <v>66990</v>
      </c>
      <c r="L61" s="16">
        <f t="shared" si="17"/>
        <v>70006.572</v>
      </c>
    </row>
    <row r="62" spans="2:12" x14ac:dyDescent="0.3">
      <c r="B62" s="7" t="s">
        <v>13</v>
      </c>
      <c r="C62" s="8" t="s">
        <v>14</v>
      </c>
      <c r="D62" s="8">
        <v>9</v>
      </c>
      <c r="E62" s="8"/>
      <c r="F62" s="10">
        <v>49200</v>
      </c>
      <c r="G62" s="10">
        <f>G57*1.41</f>
        <v>119214.09</v>
      </c>
      <c r="H62" s="10"/>
      <c r="I62" s="10">
        <f t="shared" si="15"/>
        <v>54120.000000000007</v>
      </c>
      <c r="J62" s="10"/>
      <c r="K62" s="10">
        <f t="shared" si="16"/>
        <v>73800</v>
      </c>
      <c r="L62" s="15">
        <f t="shared" si="17"/>
        <v>71528.453999999998</v>
      </c>
    </row>
    <row r="63" spans="2:12" x14ac:dyDescent="0.3">
      <c r="B63" s="1" t="s">
        <v>13</v>
      </c>
      <c r="C63" s="2" t="s">
        <v>14</v>
      </c>
      <c r="D63" s="2">
        <v>10</v>
      </c>
      <c r="E63" s="2"/>
      <c r="F63" s="11">
        <v>53740</v>
      </c>
      <c r="G63" s="11">
        <f>G57*1.44</f>
        <v>121750.56</v>
      </c>
      <c r="H63" s="11"/>
      <c r="I63" s="11">
        <f t="shared" si="15"/>
        <v>59114.000000000007</v>
      </c>
      <c r="J63" s="11"/>
      <c r="K63" s="11">
        <f t="shared" si="16"/>
        <v>80610</v>
      </c>
      <c r="L63" s="16">
        <f t="shared" si="17"/>
        <v>73050.335999999996</v>
      </c>
    </row>
    <row r="64" spans="2:12" x14ac:dyDescent="0.3">
      <c r="B64" s="7" t="s">
        <v>15</v>
      </c>
      <c r="C64" s="8" t="s">
        <v>16</v>
      </c>
      <c r="D64" s="8">
        <v>1</v>
      </c>
      <c r="E64" s="8"/>
      <c r="F64" s="10">
        <v>12880</v>
      </c>
      <c r="G64" s="10">
        <f>G67*0.52</f>
        <v>42105.96</v>
      </c>
      <c r="H64" s="10"/>
      <c r="I64" s="10">
        <f>F64*1.1</f>
        <v>14168.000000000002</v>
      </c>
      <c r="J64" s="10"/>
      <c r="K64" s="10">
        <f>F64*1.5</f>
        <v>19320</v>
      </c>
      <c r="L64" s="15">
        <f>G64*0.6</f>
        <v>25263.575999999997</v>
      </c>
    </row>
    <row r="65" spans="2:12" x14ac:dyDescent="0.3">
      <c r="B65" s="1" t="s">
        <v>15</v>
      </c>
      <c r="C65" s="2" t="s">
        <v>16</v>
      </c>
      <c r="D65" s="2">
        <v>2</v>
      </c>
      <c r="E65" s="2"/>
      <c r="F65" s="11">
        <v>17420</v>
      </c>
      <c r="G65" s="11">
        <f>G67*0.68</f>
        <v>55061.640000000007</v>
      </c>
      <c r="H65" s="11"/>
      <c r="I65" s="11">
        <f>F65*1.1</f>
        <v>19162</v>
      </c>
      <c r="J65" s="11"/>
      <c r="K65" s="11">
        <f>F65*1.5</f>
        <v>26130</v>
      </c>
      <c r="L65" s="16">
        <f>G65*0.6</f>
        <v>33036.984000000004</v>
      </c>
    </row>
    <row r="66" spans="2:12" x14ac:dyDescent="0.3">
      <c r="B66" s="7" t="s">
        <v>15</v>
      </c>
      <c r="C66" s="8" t="s">
        <v>16</v>
      </c>
      <c r="D66" s="8">
        <v>3</v>
      </c>
      <c r="E66" s="8"/>
      <c r="F66" s="10">
        <v>21960</v>
      </c>
      <c r="G66" s="10">
        <f>G67*0.84</f>
        <v>68017.319999999992</v>
      </c>
      <c r="H66" s="10"/>
      <c r="I66" s="10">
        <f t="shared" ref="I66:I73" si="18">F66*1.1</f>
        <v>24156.000000000004</v>
      </c>
      <c r="J66" s="10"/>
      <c r="K66" s="10">
        <f t="shared" ref="K66:K73" si="19">F66*1.5</f>
        <v>32940</v>
      </c>
      <c r="L66" s="15">
        <f t="shared" ref="L66:L73" si="20">G66*0.6</f>
        <v>40810.391999999993</v>
      </c>
    </row>
    <row r="67" spans="2:12" x14ac:dyDescent="0.3">
      <c r="B67" s="1" t="s">
        <v>15</v>
      </c>
      <c r="C67" s="2" t="s">
        <v>16</v>
      </c>
      <c r="D67" s="2">
        <v>4</v>
      </c>
      <c r="E67" s="2"/>
      <c r="F67" s="11">
        <v>26500</v>
      </c>
      <c r="G67" s="11">
        <v>80973</v>
      </c>
      <c r="H67" s="11"/>
      <c r="I67" s="11">
        <f t="shared" si="18"/>
        <v>29150.000000000004</v>
      </c>
      <c r="J67" s="11"/>
      <c r="K67" s="11">
        <f t="shared" si="19"/>
        <v>39750</v>
      </c>
      <c r="L67" s="16">
        <f t="shared" si="20"/>
        <v>48583.799999999996</v>
      </c>
    </row>
    <row r="68" spans="2:12" x14ac:dyDescent="0.3">
      <c r="B68" s="7" t="s">
        <v>15</v>
      </c>
      <c r="C68" s="8" t="s">
        <v>16</v>
      </c>
      <c r="D68" s="8">
        <v>5</v>
      </c>
      <c r="E68" s="8"/>
      <c r="F68" s="10">
        <v>31040</v>
      </c>
      <c r="G68" s="10">
        <f>G67*1.16</f>
        <v>93928.68</v>
      </c>
      <c r="H68" s="10"/>
      <c r="I68" s="10">
        <f t="shared" si="18"/>
        <v>34144</v>
      </c>
      <c r="J68" s="10"/>
      <c r="K68" s="10">
        <f t="shared" si="19"/>
        <v>46560</v>
      </c>
      <c r="L68" s="15">
        <f t="shared" si="20"/>
        <v>56357.207999999991</v>
      </c>
    </row>
    <row r="69" spans="2:12" x14ac:dyDescent="0.3">
      <c r="B69" s="1" t="s">
        <v>15</v>
      </c>
      <c r="C69" s="2" t="s">
        <v>16</v>
      </c>
      <c r="D69" s="2">
        <v>6</v>
      </c>
      <c r="E69" s="2"/>
      <c r="F69" s="11">
        <v>35580</v>
      </c>
      <c r="G69" s="11">
        <f>G67*1.32</f>
        <v>106884.36</v>
      </c>
      <c r="H69" s="11"/>
      <c r="I69" s="11">
        <f t="shared" si="18"/>
        <v>39138</v>
      </c>
      <c r="J69" s="11"/>
      <c r="K69" s="11">
        <f t="shared" si="19"/>
        <v>53370</v>
      </c>
      <c r="L69" s="16">
        <f t="shared" si="20"/>
        <v>64130.615999999995</v>
      </c>
    </row>
    <row r="70" spans="2:12" x14ac:dyDescent="0.3">
      <c r="B70" s="7" t="s">
        <v>15</v>
      </c>
      <c r="C70" s="8" t="s">
        <v>16</v>
      </c>
      <c r="D70" s="8">
        <v>7</v>
      </c>
      <c r="E70" s="8"/>
      <c r="F70" s="10">
        <v>40120</v>
      </c>
      <c r="G70" s="10">
        <f>G67*1.35</f>
        <v>109313.55</v>
      </c>
      <c r="H70" s="10"/>
      <c r="I70" s="10">
        <f t="shared" si="18"/>
        <v>44132</v>
      </c>
      <c r="J70" s="10"/>
      <c r="K70" s="10">
        <f t="shared" si="19"/>
        <v>60180</v>
      </c>
      <c r="L70" s="15">
        <f t="shared" si="20"/>
        <v>65588.13</v>
      </c>
    </row>
    <row r="71" spans="2:12" x14ac:dyDescent="0.3">
      <c r="B71" s="1" t="s">
        <v>15</v>
      </c>
      <c r="C71" s="2" t="s">
        <v>16</v>
      </c>
      <c r="D71" s="2">
        <v>8</v>
      </c>
      <c r="E71" s="2"/>
      <c r="F71" s="11">
        <v>44660</v>
      </c>
      <c r="G71" s="11">
        <f>G67*1.38</f>
        <v>111742.73999999999</v>
      </c>
      <c r="H71" s="11"/>
      <c r="I71" s="11">
        <f t="shared" si="18"/>
        <v>49126.000000000007</v>
      </c>
      <c r="J71" s="11"/>
      <c r="K71" s="11">
        <f t="shared" si="19"/>
        <v>66990</v>
      </c>
      <c r="L71" s="16">
        <f t="shared" si="20"/>
        <v>67045.643999999986</v>
      </c>
    </row>
    <row r="72" spans="2:12" x14ac:dyDescent="0.3">
      <c r="B72" s="7" t="s">
        <v>15</v>
      </c>
      <c r="C72" s="8" t="s">
        <v>16</v>
      </c>
      <c r="D72" s="8">
        <v>9</v>
      </c>
      <c r="E72" s="8"/>
      <c r="F72" s="10">
        <v>49200</v>
      </c>
      <c r="G72" s="10">
        <f>G67*1.41</f>
        <v>114171.93</v>
      </c>
      <c r="H72" s="10"/>
      <c r="I72" s="10">
        <f t="shared" si="18"/>
        <v>54120.000000000007</v>
      </c>
      <c r="J72" s="10"/>
      <c r="K72" s="10">
        <f t="shared" si="19"/>
        <v>73800</v>
      </c>
      <c r="L72" s="15">
        <f t="shared" si="20"/>
        <v>68503.157999999996</v>
      </c>
    </row>
    <row r="73" spans="2:12" x14ac:dyDescent="0.3">
      <c r="B73" s="1" t="s">
        <v>15</v>
      </c>
      <c r="C73" s="2" t="s">
        <v>16</v>
      </c>
      <c r="D73" s="2">
        <v>10</v>
      </c>
      <c r="E73" s="2"/>
      <c r="F73" s="11">
        <v>53740</v>
      </c>
      <c r="G73" s="11">
        <f>G67*1.44</f>
        <v>116601.12</v>
      </c>
      <c r="H73" s="11"/>
      <c r="I73" s="11">
        <f t="shared" si="18"/>
        <v>59114.000000000007</v>
      </c>
      <c r="J73" s="11"/>
      <c r="K73" s="11">
        <f t="shared" si="19"/>
        <v>80610</v>
      </c>
      <c r="L73" s="16">
        <f t="shared" si="20"/>
        <v>69960.671999999991</v>
      </c>
    </row>
    <row r="74" spans="2:12" x14ac:dyDescent="0.3">
      <c r="B74" s="7" t="s">
        <v>17</v>
      </c>
      <c r="C74" s="8" t="s">
        <v>18</v>
      </c>
      <c r="D74" s="8">
        <v>1</v>
      </c>
      <c r="E74" s="8"/>
      <c r="F74" s="10">
        <v>12880</v>
      </c>
      <c r="G74" s="10">
        <f>G77*0.52</f>
        <v>42001.96</v>
      </c>
      <c r="H74" s="10"/>
      <c r="I74" s="10">
        <f>F74*1.1</f>
        <v>14168.000000000002</v>
      </c>
      <c r="J74" s="10"/>
      <c r="K74" s="10">
        <f>F74*1.5</f>
        <v>19320</v>
      </c>
      <c r="L74" s="15">
        <f>G74*0.6</f>
        <v>25201.175999999999</v>
      </c>
    </row>
    <row r="75" spans="2:12" x14ac:dyDescent="0.3">
      <c r="B75" s="1" t="s">
        <v>17</v>
      </c>
      <c r="C75" s="2" t="s">
        <v>18</v>
      </c>
      <c r="D75" s="2">
        <v>2</v>
      </c>
      <c r="E75" s="2"/>
      <c r="F75" s="11">
        <v>17420</v>
      </c>
      <c r="G75" s="11">
        <f>G77*0.68</f>
        <v>54925.640000000007</v>
      </c>
      <c r="H75" s="11"/>
      <c r="I75" s="11">
        <f>F75*1.1</f>
        <v>19162</v>
      </c>
      <c r="J75" s="11"/>
      <c r="K75" s="11">
        <f>F75*1.5</f>
        <v>26130</v>
      </c>
      <c r="L75" s="16">
        <f>G75*0.6</f>
        <v>32955.384000000005</v>
      </c>
    </row>
    <row r="76" spans="2:12" x14ac:dyDescent="0.3">
      <c r="B76" s="7" t="s">
        <v>17</v>
      </c>
      <c r="C76" s="8" t="s">
        <v>18</v>
      </c>
      <c r="D76" s="8">
        <v>3</v>
      </c>
      <c r="E76" s="8"/>
      <c r="F76" s="10">
        <v>21960</v>
      </c>
      <c r="G76" s="10">
        <f>G77*0.84</f>
        <v>67849.319999999992</v>
      </c>
      <c r="H76" s="10"/>
      <c r="I76" s="10">
        <f t="shared" ref="I76:I83" si="21">F76*1.1</f>
        <v>24156.000000000004</v>
      </c>
      <c r="J76" s="10"/>
      <c r="K76" s="10">
        <f t="shared" ref="K76:K83" si="22">F76*1.5</f>
        <v>32940</v>
      </c>
      <c r="L76" s="15">
        <f t="shared" ref="L76:L83" si="23">G76*0.6</f>
        <v>40709.591999999997</v>
      </c>
    </row>
    <row r="77" spans="2:12" x14ac:dyDescent="0.3">
      <c r="B77" s="1" t="s">
        <v>17</v>
      </c>
      <c r="C77" s="2" t="s">
        <v>18</v>
      </c>
      <c r="D77" s="2">
        <v>4</v>
      </c>
      <c r="E77" s="2"/>
      <c r="F77" s="11">
        <v>26500</v>
      </c>
      <c r="G77" s="11">
        <v>80773</v>
      </c>
      <c r="H77" s="11"/>
      <c r="I77" s="11">
        <f t="shared" si="21"/>
        <v>29150.000000000004</v>
      </c>
      <c r="J77" s="11"/>
      <c r="K77" s="11">
        <f t="shared" si="22"/>
        <v>39750</v>
      </c>
      <c r="L77" s="16">
        <f t="shared" si="23"/>
        <v>48463.799999999996</v>
      </c>
    </row>
    <row r="78" spans="2:12" x14ac:dyDescent="0.3">
      <c r="B78" s="7" t="s">
        <v>17</v>
      </c>
      <c r="C78" s="8" t="s">
        <v>18</v>
      </c>
      <c r="D78" s="8">
        <v>5</v>
      </c>
      <c r="E78" s="8"/>
      <c r="F78" s="10">
        <v>31040</v>
      </c>
      <c r="G78" s="10">
        <f>G77*1.16</f>
        <v>93696.68</v>
      </c>
      <c r="H78" s="10"/>
      <c r="I78" s="10">
        <f t="shared" si="21"/>
        <v>34144</v>
      </c>
      <c r="J78" s="10"/>
      <c r="K78" s="10">
        <f t="shared" si="22"/>
        <v>46560</v>
      </c>
      <c r="L78" s="15">
        <f t="shared" si="23"/>
        <v>56218.007999999994</v>
      </c>
    </row>
    <row r="79" spans="2:12" x14ac:dyDescent="0.3">
      <c r="B79" s="1" t="s">
        <v>17</v>
      </c>
      <c r="C79" s="2" t="s">
        <v>18</v>
      </c>
      <c r="D79" s="2">
        <v>6</v>
      </c>
      <c r="E79" s="2"/>
      <c r="F79" s="11">
        <v>35580</v>
      </c>
      <c r="G79" s="11">
        <f>G77*1.32</f>
        <v>106620.36</v>
      </c>
      <c r="H79" s="11"/>
      <c r="I79" s="11">
        <f t="shared" si="21"/>
        <v>39138</v>
      </c>
      <c r="J79" s="11"/>
      <c r="K79" s="11">
        <f t="shared" si="22"/>
        <v>53370</v>
      </c>
      <c r="L79" s="16">
        <f t="shared" si="23"/>
        <v>63972.216</v>
      </c>
    </row>
    <row r="80" spans="2:12" x14ac:dyDescent="0.3">
      <c r="B80" s="7" t="s">
        <v>17</v>
      </c>
      <c r="C80" s="8" t="s">
        <v>18</v>
      </c>
      <c r="D80" s="8">
        <v>7</v>
      </c>
      <c r="E80" s="8"/>
      <c r="F80" s="10">
        <v>40120</v>
      </c>
      <c r="G80" s="10">
        <f>G77*1.35</f>
        <v>109043.55</v>
      </c>
      <c r="H80" s="10"/>
      <c r="I80" s="10">
        <f t="shared" si="21"/>
        <v>44132</v>
      </c>
      <c r="J80" s="10"/>
      <c r="K80" s="10">
        <f t="shared" si="22"/>
        <v>60180</v>
      </c>
      <c r="L80" s="15">
        <f t="shared" si="23"/>
        <v>65426.13</v>
      </c>
    </row>
    <row r="81" spans="2:12" x14ac:dyDescent="0.3">
      <c r="B81" s="1" t="s">
        <v>17</v>
      </c>
      <c r="C81" s="2" t="s">
        <v>18</v>
      </c>
      <c r="D81" s="2">
        <v>8</v>
      </c>
      <c r="E81" s="2"/>
      <c r="F81" s="11">
        <v>44660</v>
      </c>
      <c r="G81" s="11">
        <f>G77*1.38</f>
        <v>111466.73999999999</v>
      </c>
      <c r="H81" s="11"/>
      <c r="I81" s="11">
        <f t="shared" si="21"/>
        <v>49126.000000000007</v>
      </c>
      <c r="J81" s="11"/>
      <c r="K81" s="11">
        <f t="shared" si="22"/>
        <v>66990</v>
      </c>
      <c r="L81" s="16">
        <f t="shared" si="23"/>
        <v>66880.043999999994</v>
      </c>
    </row>
    <row r="82" spans="2:12" x14ac:dyDescent="0.3">
      <c r="B82" s="7" t="s">
        <v>17</v>
      </c>
      <c r="C82" s="8" t="s">
        <v>18</v>
      </c>
      <c r="D82" s="8">
        <v>9</v>
      </c>
      <c r="E82" s="8"/>
      <c r="F82" s="10">
        <v>49200</v>
      </c>
      <c r="G82" s="10">
        <f>G77*1.41</f>
        <v>113889.93</v>
      </c>
      <c r="H82" s="10"/>
      <c r="I82" s="10">
        <f t="shared" si="21"/>
        <v>54120.000000000007</v>
      </c>
      <c r="J82" s="10"/>
      <c r="K82" s="10">
        <f t="shared" si="22"/>
        <v>73800</v>
      </c>
      <c r="L82" s="15">
        <f t="shared" si="23"/>
        <v>68333.957999999999</v>
      </c>
    </row>
    <row r="83" spans="2:12" x14ac:dyDescent="0.3">
      <c r="B83" s="1" t="s">
        <v>17</v>
      </c>
      <c r="C83" s="2" t="s">
        <v>18</v>
      </c>
      <c r="D83" s="2">
        <v>10</v>
      </c>
      <c r="E83" s="2"/>
      <c r="F83" s="11">
        <v>53740</v>
      </c>
      <c r="G83" s="11">
        <f>G77*1.44</f>
        <v>116313.12</v>
      </c>
      <c r="H83" s="11"/>
      <c r="I83" s="11">
        <f t="shared" si="21"/>
        <v>59114.000000000007</v>
      </c>
      <c r="J83" s="11"/>
      <c r="K83" s="11">
        <f t="shared" si="22"/>
        <v>80610</v>
      </c>
      <c r="L83" s="16">
        <f t="shared" si="23"/>
        <v>69787.871999999988</v>
      </c>
    </row>
    <row r="84" spans="2:12" x14ac:dyDescent="0.3">
      <c r="B84" s="7" t="s">
        <v>19</v>
      </c>
      <c r="C84" s="8" t="s">
        <v>20</v>
      </c>
      <c r="D84" s="8">
        <v>1</v>
      </c>
      <c r="E84" s="8"/>
      <c r="F84" s="10">
        <v>12880</v>
      </c>
      <c r="G84" s="10">
        <f>G87*0.52</f>
        <v>44403.32</v>
      </c>
      <c r="H84" s="10"/>
      <c r="I84" s="10">
        <f>F84*1.1</f>
        <v>14168.000000000002</v>
      </c>
      <c r="J84" s="10"/>
      <c r="K84" s="10">
        <f>F84*1.5</f>
        <v>19320</v>
      </c>
      <c r="L84" s="15">
        <f>G84*0.6</f>
        <v>26641.991999999998</v>
      </c>
    </row>
    <row r="85" spans="2:12" x14ac:dyDescent="0.3">
      <c r="B85" s="1" t="s">
        <v>19</v>
      </c>
      <c r="C85" s="2" t="s">
        <v>20</v>
      </c>
      <c r="D85" s="2">
        <v>2</v>
      </c>
      <c r="E85" s="2"/>
      <c r="F85" s="11">
        <v>17420</v>
      </c>
      <c r="G85" s="11">
        <f>G87*0.68</f>
        <v>58065.880000000005</v>
      </c>
      <c r="H85" s="11"/>
      <c r="I85" s="11">
        <f>F85*1.1</f>
        <v>19162</v>
      </c>
      <c r="J85" s="11"/>
      <c r="K85" s="11">
        <f>F85*1.5</f>
        <v>26130</v>
      </c>
      <c r="L85" s="16">
        <f>G85*0.6</f>
        <v>34839.527999999998</v>
      </c>
    </row>
    <row r="86" spans="2:12" x14ac:dyDescent="0.3">
      <c r="B86" s="7" t="s">
        <v>19</v>
      </c>
      <c r="C86" s="8" t="s">
        <v>20</v>
      </c>
      <c r="D86" s="8">
        <v>3</v>
      </c>
      <c r="E86" s="8"/>
      <c r="F86" s="10">
        <v>21960</v>
      </c>
      <c r="G86" s="10">
        <f>G87*0.84</f>
        <v>71728.44</v>
      </c>
      <c r="H86" s="10"/>
      <c r="I86" s="10">
        <f t="shared" ref="I86:I93" si="24">F86*1.1</f>
        <v>24156.000000000004</v>
      </c>
      <c r="J86" s="10"/>
      <c r="K86" s="10">
        <f t="shared" ref="K86:K93" si="25">F86*1.5</f>
        <v>32940</v>
      </c>
      <c r="L86" s="15">
        <f t="shared" ref="L86:L93" si="26">G86*0.6</f>
        <v>43037.063999999998</v>
      </c>
    </row>
    <row r="87" spans="2:12" x14ac:dyDescent="0.3">
      <c r="B87" s="1" t="s">
        <v>19</v>
      </c>
      <c r="C87" s="2" t="s">
        <v>20</v>
      </c>
      <c r="D87" s="2">
        <v>4</v>
      </c>
      <c r="E87" s="2"/>
      <c r="F87" s="11">
        <v>26500</v>
      </c>
      <c r="G87" s="11">
        <v>85391</v>
      </c>
      <c r="H87" s="11"/>
      <c r="I87" s="11">
        <f t="shared" si="24"/>
        <v>29150.000000000004</v>
      </c>
      <c r="J87" s="11"/>
      <c r="K87" s="11">
        <f t="shared" si="25"/>
        <v>39750</v>
      </c>
      <c r="L87" s="16">
        <f t="shared" si="26"/>
        <v>51234.6</v>
      </c>
    </row>
    <row r="88" spans="2:12" x14ac:dyDescent="0.3">
      <c r="B88" s="7" t="s">
        <v>19</v>
      </c>
      <c r="C88" s="8" t="s">
        <v>20</v>
      </c>
      <c r="D88" s="8">
        <v>5</v>
      </c>
      <c r="E88" s="8"/>
      <c r="F88" s="10">
        <v>31040</v>
      </c>
      <c r="G88" s="10">
        <f>G87*1.16</f>
        <v>99053.56</v>
      </c>
      <c r="H88" s="10"/>
      <c r="I88" s="10">
        <f t="shared" si="24"/>
        <v>34144</v>
      </c>
      <c r="J88" s="10"/>
      <c r="K88" s="10">
        <f t="shared" si="25"/>
        <v>46560</v>
      </c>
      <c r="L88" s="15">
        <f t="shared" si="26"/>
        <v>59432.135999999999</v>
      </c>
    </row>
    <row r="89" spans="2:12" x14ac:dyDescent="0.3">
      <c r="B89" s="1" t="s">
        <v>19</v>
      </c>
      <c r="C89" s="2" t="s">
        <v>20</v>
      </c>
      <c r="D89" s="2">
        <v>6</v>
      </c>
      <c r="E89" s="2"/>
      <c r="F89" s="11">
        <v>35580</v>
      </c>
      <c r="G89" s="11">
        <f>G87*1.32</f>
        <v>112716.12000000001</v>
      </c>
      <c r="H89" s="11"/>
      <c r="I89" s="11">
        <f t="shared" si="24"/>
        <v>39138</v>
      </c>
      <c r="J89" s="11"/>
      <c r="K89" s="11">
        <f t="shared" si="25"/>
        <v>53370</v>
      </c>
      <c r="L89" s="16">
        <f t="shared" si="26"/>
        <v>67629.672000000006</v>
      </c>
    </row>
    <row r="90" spans="2:12" x14ac:dyDescent="0.3">
      <c r="B90" s="7" t="s">
        <v>19</v>
      </c>
      <c r="C90" s="8" t="s">
        <v>20</v>
      </c>
      <c r="D90" s="8">
        <v>7</v>
      </c>
      <c r="E90" s="8"/>
      <c r="F90" s="10">
        <v>40120</v>
      </c>
      <c r="G90" s="10">
        <f>G87*1.35</f>
        <v>115277.85</v>
      </c>
      <c r="H90" s="10"/>
      <c r="I90" s="10">
        <f t="shared" si="24"/>
        <v>44132</v>
      </c>
      <c r="J90" s="10"/>
      <c r="K90" s="10">
        <f t="shared" si="25"/>
        <v>60180</v>
      </c>
      <c r="L90" s="15">
        <f t="shared" si="26"/>
        <v>69166.710000000006</v>
      </c>
    </row>
    <row r="91" spans="2:12" x14ac:dyDescent="0.3">
      <c r="B91" s="1" t="s">
        <v>19</v>
      </c>
      <c r="C91" s="2" t="s">
        <v>20</v>
      </c>
      <c r="D91" s="2">
        <v>8</v>
      </c>
      <c r="E91" s="2"/>
      <c r="F91" s="11">
        <v>44660</v>
      </c>
      <c r="G91" s="11">
        <f>G87*1.38</f>
        <v>117839.57999999999</v>
      </c>
      <c r="H91" s="11"/>
      <c r="I91" s="11">
        <f t="shared" si="24"/>
        <v>49126.000000000007</v>
      </c>
      <c r="J91" s="11"/>
      <c r="K91" s="11">
        <f t="shared" si="25"/>
        <v>66990</v>
      </c>
      <c r="L91" s="16">
        <f t="shared" si="26"/>
        <v>70703.747999999992</v>
      </c>
    </row>
    <row r="92" spans="2:12" x14ac:dyDescent="0.3">
      <c r="B92" s="7" t="s">
        <v>19</v>
      </c>
      <c r="C92" s="8" t="s">
        <v>20</v>
      </c>
      <c r="D92" s="8">
        <v>9</v>
      </c>
      <c r="E92" s="8"/>
      <c r="F92" s="10">
        <v>49200</v>
      </c>
      <c r="G92" s="10">
        <f>G87*1.41</f>
        <v>120401.31</v>
      </c>
      <c r="H92" s="10"/>
      <c r="I92" s="10">
        <f t="shared" si="24"/>
        <v>54120.000000000007</v>
      </c>
      <c r="J92" s="10"/>
      <c r="K92" s="10">
        <f t="shared" si="25"/>
        <v>73800</v>
      </c>
      <c r="L92" s="15">
        <f t="shared" si="26"/>
        <v>72240.785999999993</v>
      </c>
    </row>
    <row r="93" spans="2:12" x14ac:dyDescent="0.3">
      <c r="B93" s="1" t="s">
        <v>19</v>
      </c>
      <c r="C93" s="2" t="s">
        <v>20</v>
      </c>
      <c r="D93" s="2">
        <v>10</v>
      </c>
      <c r="E93" s="2"/>
      <c r="F93" s="11">
        <v>53740</v>
      </c>
      <c r="G93" s="11">
        <f>G87*1.44</f>
        <v>122963.04</v>
      </c>
      <c r="H93" s="11"/>
      <c r="I93" s="11">
        <f t="shared" si="24"/>
        <v>59114.000000000007</v>
      </c>
      <c r="J93" s="11"/>
      <c r="K93" s="11">
        <f t="shared" si="25"/>
        <v>80610</v>
      </c>
      <c r="L93" s="16">
        <f t="shared" si="26"/>
        <v>73777.823999999993</v>
      </c>
    </row>
  </sheetData>
  <conditionalFormatting sqref="K4">
    <cfRule type="expression" dxfId="0" priority="1">
      <formula>K:K&gt;L:L</formula>
    </cfRule>
    <cfRule type="expression" priority="2">
      <formula>$K$4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LIHEAP Income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2021-11-05T19:35:09Z</dcterms:created>
  <dcterms:modified xsi:type="dcterms:W3CDTF">2021-11-12T13:17:11Z</dcterms:modified>
</cp:coreProperties>
</file>