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West Virginia\"/>
    </mc:Choice>
  </mc:AlternateContent>
  <xr:revisionPtr revIDLastSave="0" documentId="13_ncr:1_{FC2017D3-52FD-4589-B5EC-986E325A95C2}" xr6:coauthVersionLast="47" xr6:coauthVersionMax="47" xr10:uidLastSave="{00000000-0000-0000-0000-000000000000}"/>
  <bookViews>
    <workbookView xWindow="110" yWindow="140" windowWidth="11940" windowHeight="9590" xr2:uid="{00000000-000D-0000-FFFF-FFFF00000000}"/>
  </bookViews>
  <sheets>
    <sheet name="2019 Fees" sheetId="1" r:id="rId1"/>
    <sheet name="2020 Fees" sheetId="3" r:id="rId2"/>
    <sheet name="2021 Fees" sheetId="4" r:id="rId3"/>
    <sheet name="2022 Fees" sheetId="5" r:id="rId4"/>
    <sheet name="2023 Fees" sheetId="6" r:id="rId5"/>
    <sheet name="FPIG" sheetId="2" r:id="rId6"/>
  </sheets>
  <externalReferences>
    <externalReference r:id="rId7"/>
    <externalReference r:id="rId8"/>
    <externalReference r:id="rId9"/>
    <externalReference r:id="rId10"/>
    <externalReference r:id="rId11"/>
  </externalReferences>
  <definedNames>
    <definedName name="ActiveState" localSheetId="5">[1]Calc1!$C$3</definedName>
    <definedName name="ActiveState">[2]Calc1!$C$3</definedName>
    <definedName name="Adjusted_Gross_Income" localSheetId="1">[2]Calc1!$N$26:INDEX([2]Calc1!$N$26:$HF$26,COUNTIF([2]Calc1!$N$26:$HF$26,”&lt;&gt;”&amp;””))</definedName>
    <definedName name="Adjusted_Gross_Income" localSheetId="2">[2]Calc1!$N$26:INDEX([2]Calc1!$N$26:$HF$26,COUNTIF([2]Calc1!$N$26:$HF$26,”&lt;&gt;”&amp;””))</definedName>
    <definedName name="Adjusted_Gross_Income" localSheetId="3">[2]Calc1!$N$26:INDEX([2]Calc1!$N$26:$HF$26,COUNTIF([2]Calc1!$N$26:$HF$26,”&lt;&gt;”&amp;””))</definedName>
    <definedName name="Adjusted_Gross_Income" localSheetId="4">[2]Calc1!$N$26:INDEX([2]Calc1!$N$26:$HF$26,COUNTIF([2]Calc1!$N$26:$HF$26,”&lt;&gt;”&amp;””))</definedName>
    <definedName name="Adjusted_Gross_Income" localSheetId="5">[1]Calc1!$N$26:INDEX([1]Calc1!$N$26:$HF$26,COUNTIF([1]Calc1!$N$26:$HF$26,”&lt;&gt;”&amp;””))</definedName>
    <definedName name="Adjusted_Gross_Income">[2]Calc1!$N$26:INDEX([2]Calc1!$N$26:$HF$26,COUNTIF([2]Calc1!$N$26:$HF$26,”&lt;&gt;”&amp;””))</definedName>
    <definedName name="AgeAdult" localSheetId="5">[1]Lists!$F$10:$F$59</definedName>
    <definedName name="AgeAdult">[2]Lists!$F$10:$F$59</definedName>
    <definedName name="AgeChild" localSheetId="5">[1]Lists!$H$10:$H$33</definedName>
    <definedName name="AgeChild">[2]Lists!$H$10:$H$33</definedName>
    <definedName name="CCA_MonthlyTieredParticipationMaximum" localSheetId="1">[3]!CCAMonthlyTieredParticipationMaximum[#Data]</definedName>
    <definedName name="CCA_MonthlyTieredParticipationMaximum" localSheetId="2">[3]!CCAMonthlyTieredParticipationMaximum[#Data]</definedName>
    <definedName name="CCA_MonthlyTieredParticipationMaximum" localSheetId="3">[3]!CCAMonthlyTieredParticipationMaximum[#Data]</definedName>
    <definedName name="CCA_MonthlyTieredParticipationMaximum" localSheetId="4">[3]!CCAMonthlyTieredParticipationMaximum[#Data]</definedName>
    <definedName name="CCA_MonthlyTieredParticipationMaximum">[3]!CCAMonthlyTieredParticipationMaximum[#Data]</definedName>
    <definedName name="CCA_RateCategoryEntireCol" localSheetId="1">INDEX([3]!CCA_RateCategory[#Data],,'2020 Fees'!CCA_RateCategoryStateColNum)</definedName>
    <definedName name="CCA_RateCategoryEntireCol" localSheetId="2">INDEX([3]!CCA_RateCategory[#Data],,'2021 Fees'!CCA_RateCategoryStateColNum)</definedName>
    <definedName name="CCA_RateCategoryEntireCol" localSheetId="3">INDEX([3]!CCA_RateCategory[#Data],,'2022 Fees'!CCA_RateCategoryStateColNum)</definedName>
    <definedName name="CCA_RateCategoryEntireCol" localSheetId="4">INDEX([3]!CCA_RateCategory[#Data],,'2023 Fees'!CCA_RateCategoryStateColNum)</definedName>
    <definedName name="CCA_RateCategoryEntireCol" localSheetId="5">INDEX([1]!CCA_RateCategory[#Data],,FPIG!CCA_RateCategoryStateColNum)</definedName>
    <definedName name="CCA_RateCategoryEntireCol">INDEX([3]!CCA_RateCategory[#Data],,CCA_RateCategoryStateColNum)</definedName>
    <definedName name="CCA_RateCategoryLookup" localSheetId="1">INDEX([3]!CCA_RateCategory[#Data],1,'2020 Fees'!CCA_RateCategoryStateColNum):INDEX([3]!CCA_RateCategory[#Data],COUNTA('2020 Fees'!CCA_RateCategoryEntireCol),'2020 Fees'!CCA_RateCategoryStateColNum)</definedName>
    <definedName name="CCA_RateCategoryLookup" localSheetId="2">INDEX([3]!CCA_RateCategory[#Data],1,'2021 Fees'!CCA_RateCategoryStateColNum):INDEX([3]!CCA_RateCategory[#Data],COUNTA('2021 Fees'!CCA_RateCategoryEntireCol),'2021 Fees'!CCA_RateCategoryStateColNum)</definedName>
    <definedName name="CCA_RateCategoryLookup" localSheetId="3">INDEX([3]!CCA_RateCategory[#Data],1,'2022 Fees'!CCA_RateCategoryStateColNum):INDEX([3]!CCA_RateCategory[#Data],COUNTA('2022 Fees'!CCA_RateCategoryEntireCol),'2022 Fees'!CCA_RateCategoryStateColNum)</definedName>
    <definedName name="CCA_RateCategoryLookup" localSheetId="4">INDEX([3]!CCA_RateCategory[#Data],1,'2023 Fees'!CCA_RateCategoryStateColNum):INDEX([3]!CCA_RateCategory[#Data],COUNTA('2023 Fees'!CCA_RateCategoryEntireCol),'2023 Fees'!CCA_RateCategoryStateColNum)</definedName>
    <definedName name="CCA_RateCategoryLookup" localSheetId="5">INDEX([1]!CCA_RateCategory[#Data],1,FPIG!CCA_RateCategoryStateColNum):INDEX([1]!CCA_RateCategory[#Data],COUNTA(FPIG!CCA_RateCategoryEntireCol),FPIG!CCA_RateCategoryStateColNum)</definedName>
    <definedName name="CCA_RateCategoryLookup">INDEX([3]!CCA_RateCategory[#Data],1,CCA_RateCategoryStateColNum):INDEX([3]!CCA_RateCategory[#Data],COUNTA(CCA_RateCategoryEntireCol),CCA_RateCategoryStateColNum)</definedName>
    <definedName name="CCA_RateCategoryStateColNum" localSheetId="1">MATCH([0]!InputStateName,[3]!CCA_RateCategory[#Headers],0)</definedName>
    <definedName name="CCA_RateCategoryStateColNum" localSheetId="2">MATCH([0]!InputStateName,[3]!CCA_RateCategory[#Headers],0)</definedName>
    <definedName name="CCA_RateCategoryStateColNum" localSheetId="3">MATCH([0]!InputStateName,[3]!CCA_RateCategory[#Headers],0)</definedName>
    <definedName name="CCA_RateCategoryStateColNum" localSheetId="4">MATCH([0]!InputStateName,[3]!CCA_RateCategory[#Headers],0)</definedName>
    <definedName name="CCA_RateCategoryStateColNum" localSheetId="5">MATCH(FPIG!InputStateName,[1]!CCA_RateCategory[#Headers],0)</definedName>
    <definedName name="CCA_RateCategoryStateColNum">MATCH(InputStateName,[3]!CCA_RateCategory[#Headers],0)</definedName>
    <definedName name="CCA_RateCategoryStatesEntireCol" localSheetId="5">INDEX([1]!CCA_RateCategoryStates[#Data],,FPIG!CCA_RateCategoryStatesStateColNum)</definedName>
    <definedName name="CCA_RateCategoryStatesEntireCol">INDEX([2]!CCA_RateCategoryStates[#Data],,CCA_RateCategoryStatesStateColNum)</definedName>
    <definedName name="CCA_RateCategoryStatesLookup" localSheetId="5">INDEX([1]!CCA_RateCategoryStates[#Data],1,FPIG!CCA_RateCategoryStatesStateColNum):INDEX([1]!CCA_RateCategoryStates[#Data],COUNTA(FPIG!CCA_RateCategoryStatesEntireCol),FPIG!CCA_RateCategoryStatesStateColNum)</definedName>
    <definedName name="CCA_RateCategoryStatesLookup">INDEX([2]!CCA_RateCategoryStates[#Data],1,CCA_RateCategoryStatesStateColNum):INDEX([2]!CCA_RateCategoryStates[#Data],COUNTA(CCA_RateCategoryStatesEntireCol),CCA_RateCategoryStatesStateColNum)</definedName>
    <definedName name="CCA_RateCategoryStatesStateColNum" localSheetId="5">MATCH(FPIG!InputStateName,[1]!CCA_RateCategoryStates[#Headers],0)</definedName>
    <definedName name="CCA_RateCategoryStatesStateColNum">MATCH(InputStateName,[2]!CCA_RateCategoryStates[#Headers],0)</definedName>
    <definedName name="CCA_SettingsEntireCol" localSheetId="1">INDEX([3]!CCA_Settings[#Data],,'2020 Fees'!CCA_SettingsStateColNum)</definedName>
    <definedName name="CCA_SettingsEntireCol" localSheetId="2">INDEX([3]!CCA_Settings[#Data],,'2021 Fees'!CCA_SettingsStateColNum)</definedName>
    <definedName name="CCA_SettingsEntireCol" localSheetId="3">INDEX([3]!CCA_Settings[#Data],,'2022 Fees'!CCA_SettingsStateColNum)</definedName>
    <definedName name="CCA_SettingsEntireCol" localSheetId="4">INDEX([3]!CCA_Settings[#Data],,'2023 Fees'!CCA_SettingsStateColNum)</definedName>
    <definedName name="CCA_SettingsEntireCol" localSheetId="5">INDEX([1]!CCA_Settings[#Data],,FPIG!CCA_SettingsStateColNum)</definedName>
    <definedName name="CCA_SettingsEntireCol">INDEX([3]!CCA_Settings[#Data],,CCA_SettingsStateColNum)</definedName>
    <definedName name="CCA_SettingsLookup" localSheetId="1">INDEX([3]!CCA_Settings[#Data],1,'2020 Fees'!CCA_SettingsStateColNum):INDEX([3]!CCA_Settings[#Data],COUNTA('2020 Fees'!CCA_SettingsEntireCol),'2020 Fees'!CCA_SettingsStateColNum)</definedName>
    <definedName name="CCA_SettingsLookup" localSheetId="2">INDEX([3]!CCA_Settings[#Data],1,'2021 Fees'!CCA_SettingsStateColNum):INDEX([3]!CCA_Settings[#Data],COUNTA('2021 Fees'!CCA_SettingsEntireCol),'2021 Fees'!CCA_SettingsStateColNum)</definedName>
    <definedName name="CCA_SettingsLookup" localSheetId="3">INDEX([3]!CCA_Settings[#Data],1,'2022 Fees'!CCA_SettingsStateColNum):INDEX([3]!CCA_Settings[#Data],COUNTA('2022 Fees'!CCA_SettingsEntireCol),'2022 Fees'!CCA_SettingsStateColNum)</definedName>
    <definedName name="CCA_SettingsLookup" localSheetId="4">INDEX([3]!CCA_Settings[#Data],1,'2023 Fees'!CCA_SettingsStateColNum):INDEX([3]!CCA_Settings[#Data],COUNTA('2023 Fees'!CCA_SettingsEntireCol),'2023 Fees'!CCA_SettingsStateColNum)</definedName>
    <definedName name="CCA_SettingsLookup" localSheetId="5">INDEX([1]!CCA_Settings[#Data],1,FPIG!CCA_SettingsStateColNum):INDEX([1]!CCA_Settings[#Data],COUNTA(FPIG!CCA_SettingsEntireCol),FPIG!CCA_SettingsStateColNum)</definedName>
    <definedName name="CCA_SettingsLookup">INDEX([3]!CCA_Settings[#Data],1,CCA_SettingsStateColNum):INDEX([3]!CCA_Settings[#Data],COUNTA(CCA_SettingsEntireCol),CCA_SettingsStateColNum)</definedName>
    <definedName name="CCA_SettingsStateColNum" localSheetId="1">MATCH([0]!InputStateName,[3]!CCA_Settings[#Headers],0)</definedName>
    <definedName name="CCA_SettingsStateColNum" localSheetId="2">MATCH([0]!InputStateName,[3]!CCA_Settings[#Headers],0)</definedName>
    <definedName name="CCA_SettingsStateColNum" localSheetId="3">MATCH([0]!InputStateName,[3]!CCA_Settings[#Headers],0)</definedName>
    <definedName name="CCA_SettingsStateColNum" localSheetId="4">MATCH([0]!InputStateName,[3]!CCA_Settings[#Headers],0)</definedName>
    <definedName name="CCA_SettingsStateColNum" localSheetId="5">MATCH(FPIG!InputStateName,[1]!CCA_Settings[#Headers],0)</definedName>
    <definedName name="CCA_SettingsStateColNum">MATCH(InputStateName,[3]!CCA_Settings[#Headers],0)</definedName>
    <definedName name="CCA_SettingsStatesEntireCol" localSheetId="5">INDEX([1]!CCA_SettingsStates[#Data],,FPIG!CCA_SettingsStatesStateColNum)</definedName>
    <definedName name="CCA_SettingsStatesEntireCol">INDEX([2]!CCA_SettingsStates[#Data],,CCA_SettingsStatesStateColNum)</definedName>
    <definedName name="CCA_SettingsStatesLookup" localSheetId="5">INDEX([1]!CCA_SettingsStates[#Data],1,FPIG!CCA_SettingsStatesStateColNum):INDEX([1]!CCA_SettingsStates[#Data],COUNTA(FPIG!CCA_SettingsStatesEntireCol),FPIG!CCA_SettingsStatesStateColNum)</definedName>
    <definedName name="CCA_SettingsStatesLookup">INDEX([2]!CCA_SettingsStates[#Data],1,CCA_SettingsStatesStateColNum):INDEX([2]!CCA_SettingsStates[#Data],COUNTA(CCA_SettingsStatesEntireCol),CCA_SettingsStatesStateColNum)</definedName>
    <definedName name="CCA_SettingsStatesStateColNum" localSheetId="5">MATCH(FPIG!InputStateName,[1]!CCA_SettingsStates[#Headers],0)</definedName>
    <definedName name="CCA_SettingsStatesStateColNum">MATCH(InputStateName,[2]!CCA_SettingsStates[#Headers],0)</definedName>
    <definedName name="CHIP_GroupLookup1">[4]Calc1!$C$366:$G$373</definedName>
    <definedName name="CompareAlabamaAdjusted_Gross_Income" localSheetId="1">[4]Calc1!$N$66:INDEX([4]Calc1!$N$66:$HH$66,COUNTIF([4]Calc1!$N$66:$HH$66,”&lt;&gt;”&amp;””))</definedName>
    <definedName name="CompareAlabamaAdjusted_Gross_Income" localSheetId="2">[4]Calc1!$N$66:INDEX([4]Calc1!$N$66:$HH$66,COUNTIF([4]Calc1!$N$66:$HH$66,”&lt;&gt;”&amp;””))</definedName>
    <definedName name="CompareAlabamaAdjusted_Gross_Income" localSheetId="3">[4]Calc1!$N$66:INDEX([4]Calc1!$N$66:$HH$66,COUNTIF([4]Calc1!$N$66:$HH$66,”&lt;&gt;”&amp;””))</definedName>
    <definedName name="CompareAlabamaAdjusted_Gross_Income" localSheetId="4">[4]Calc1!$N$66:INDEX([4]Calc1!$N$66:$HH$66,COUNTIF([4]Calc1!$N$66:$HH$66,”&lt;&gt;”&amp;””))</definedName>
    <definedName name="CompareAlabamaAdjusted_Gross_Income" localSheetId="5">[4]Calc1!$N$66:INDEX([4]Calc1!$N$66:$HH$66,COUNTIF([4]Calc1!$N$66:$HH$66,”&lt;&gt;”&amp;””))</definedName>
    <definedName name="CompareAlabamaAdjusted_Gross_Income">[4]Calc1!$N$66:INDEX([4]Calc1!$N$66:$HH$66,COUNTIF([4]Calc1!$N$66:$HH$66,”&lt;&gt;”&amp;””))</definedName>
    <definedName name="CompareAlabamaHousehold_Annual_Earned_Income" localSheetId="1">[4]Calc1!$N$46:INDEX([4]Calc1!$N$46:$HH$46,COUNTIF([4]Calc1!$N$46:$HH$46,”&lt;&gt;”&amp;””))</definedName>
    <definedName name="CompareAlabamaHousehold_Annual_Earned_Income" localSheetId="2">[4]Calc1!$N$46:INDEX([4]Calc1!$N$46:$HH$46,COUNTIF([4]Calc1!$N$46:$HH$46,”&lt;&gt;”&amp;””))</definedName>
    <definedName name="CompareAlabamaHousehold_Annual_Earned_Income" localSheetId="3">[4]Calc1!$N$46:INDEX([4]Calc1!$N$46:$HH$46,COUNTIF([4]Calc1!$N$46:$HH$46,”&lt;&gt;”&amp;””))</definedName>
    <definedName name="CompareAlabamaHousehold_Annual_Earned_Income" localSheetId="4">[4]Calc1!$N$46:INDEX([4]Calc1!$N$46:$HH$46,COUNTIF([4]Calc1!$N$46:$HH$46,”&lt;&gt;”&amp;””))</definedName>
    <definedName name="CompareAlabamaHousehold_Annual_Earned_Income" localSheetId="5">[4]Calc1!$N$46:INDEX([4]Calc1!$N$46:$HH$46,COUNTIF([4]Calc1!$N$46:$HH$46,”&lt;&gt;”&amp;””))</definedName>
    <definedName name="CompareAlabamaHousehold_Annual_Earned_Income">[4]Calc1!$N$46:INDEX([4]Calc1!$N$46:$HH$46,COUNTIF([4]Calc1!$N$46:$HH$46,”&lt;&gt;”&amp;””))</definedName>
    <definedName name="CompareAlabamaHousehold_Annual_Income" localSheetId="1">[4]Calc1!$N$50:INDEX([4]Calc1!$N$50:$HH$50,COUNTIF([4]Calc1!$N$50:$HH$50,”&lt;&gt;”&amp;””))</definedName>
    <definedName name="CompareAlabamaHousehold_Annual_Income" localSheetId="2">[4]Calc1!$N$50:INDEX([4]Calc1!$N$50:$HH$50,COUNTIF([4]Calc1!$N$50:$HH$50,”&lt;&gt;”&amp;””))</definedName>
    <definedName name="CompareAlabamaHousehold_Annual_Income" localSheetId="3">[4]Calc1!$N$50:INDEX([4]Calc1!$N$50:$HH$50,COUNTIF([4]Calc1!$N$50:$HH$50,”&lt;&gt;”&amp;””))</definedName>
    <definedName name="CompareAlabamaHousehold_Annual_Income" localSheetId="4">[4]Calc1!$N$50:INDEX([4]Calc1!$N$50:$HH$50,COUNTIF([4]Calc1!$N$50:$HH$50,”&lt;&gt;”&amp;””))</definedName>
    <definedName name="CompareAlabamaHousehold_Annual_Income" localSheetId="5">[4]Calc1!$N$50:INDEX([4]Calc1!$N$50:$HH$50,COUNTIF([4]Calc1!$N$50:$HH$50,”&lt;&gt;”&amp;””))</definedName>
    <definedName name="CompareAlabamaHousehold_Annual_Income">[4]Calc1!$N$50:INDEX([4]Calc1!$N$50:$HH$50,COUNTIF([4]Calc1!$N$50:$HH$50,”&lt;&gt;”&amp;””))</definedName>
    <definedName name="CompareAlabamaHousehold_Annual_Unearned_Income" localSheetId="1">[4]Calc1!$N$48:INDEX([4]Calc1!$N$48:$HH$48,COUNTIF([4]Calc1!$N$48:$HH$48,”&lt;&gt;”&amp;””))</definedName>
    <definedName name="CompareAlabamaHousehold_Annual_Unearned_Income" localSheetId="2">[4]Calc1!$N$48:INDEX([4]Calc1!$N$48:$HH$48,COUNTIF([4]Calc1!$N$48:$HH$48,”&lt;&gt;”&amp;””))</definedName>
    <definedName name="CompareAlabamaHousehold_Annual_Unearned_Income" localSheetId="3">[4]Calc1!$N$48:INDEX([4]Calc1!$N$48:$HH$48,COUNTIF([4]Calc1!$N$48:$HH$48,”&lt;&gt;”&amp;””))</definedName>
    <definedName name="CompareAlabamaHousehold_Annual_Unearned_Income" localSheetId="4">[4]Calc1!$N$48:INDEX([4]Calc1!$N$48:$HH$48,COUNTIF([4]Calc1!$N$48:$HH$48,”&lt;&gt;”&amp;””))</definedName>
    <definedName name="CompareAlabamaHousehold_Annual_Unearned_Income" localSheetId="5">[4]Calc1!$N$48:INDEX([4]Calc1!$N$48:$HH$48,COUNTIF([4]Calc1!$N$48:$HH$48,”&lt;&gt;”&amp;””))</definedName>
    <definedName name="CompareAlabamaHousehold_Annual_Unearned_Income">[4]Calc1!$N$48:INDEX([4]Calc1!$N$48:$HH$48,COUNTIF([4]Calc1!$N$48:$HH$48,”&lt;&gt;”&amp;””))</definedName>
    <definedName name="CompareAlabamaHousehold_Monthly_Earned_Income" localSheetId="1">[4]Calc1!$N$45:INDEX([4]Calc1!$N$45:$HH$45,COUNTIF([4]Calc1!$N$45:$HH$45,”&lt;&gt;”&amp;””))</definedName>
    <definedName name="CompareAlabamaHousehold_Monthly_Earned_Income" localSheetId="2">[4]Calc1!$N$45:INDEX([4]Calc1!$N$45:$HH$45,COUNTIF([4]Calc1!$N$45:$HH$45,”&lt;&gt;”&amp;””))</definedName>
    <definedName name="CompareAlabamaHousehold_Monthly_Earned_Income" localSheetId="3">[4]Calc1!$N$45:INDEX([4]Calc1!$N$45:$HH$45,COUNTIF([4]Calc1!$N$45:$HH$45,”&lt;&gt;”&amp;””))</definedName>
    <definedName name="CompareAlabamaHousehold_Monthly_Earned_Income" localSheetId="4">[4]Calc1!$N$45:INDEX([4]Calc1!$N$45:$HH$45,COUNTIF([4]Calc1!$N$45:$HH$45,”&lt;&gt;”&amp;””))</definedName>
    <definedName name="CompareAlabamaHousehold_Monthly_Earned_Income" localSheetId="5">[4]Calc1!$N$45:INDEX([4]Calc1!$N$45:$HH$45,COUNTIF([4]Calc1!$N$45:$HH$45,”&lt;&gt;”&amp;””))</definedName>
    <definedName name="CompareAlabamaHousehold_Monthly_Earned_Income">[4]Calc1!$N$45:INDEX([4]Calc1!$N$45:$HH$45,COUNTIF([4]Calc1!$N$45:$HH$45,”&lt;&gt;”&amp;””))</definedName>
    <definedName name="CompareAlabamaHousehold_Monthly_Income" localSheetId="1">[4]Calc1!$N$49:INDEX([4]Calc1!$N$49:$HH$49,COUNTIF([4]Calc1!$N$49:$HH$49,”&lt;&gt;”&amp;””))</definedName>
    <definedName name="CompareAlabamaHousehold_Monthly_Income" localSheetId="2">[4]Calc1!$N$49:INDEX([4]Calc1!$N$49:$HH$49,COUNTIF([4]Calc1!$N$49:$HH$49,”&lt;&gt;”&amp;””))</definedName>
    <definedName name="CompareAlabamaHousehold_Monthly_Income" localSheetId="3">[4]Calc1!$N$49:INDEX([4]Calc1!$N$49:$HH$49,COUNTIF([4]Calc1!$N$49:$HH$49,”&lt;&gt;”&amp;””))</definedName>
    <definedName name="CompareAlabamaHousehold_Monthly_Income" localSheetId="4">[4]Calc1!$N$49:INDEX([4]Calc1!$N$49:$HH$49,COUNTIF([4]Calc1!$N$49:$HH$49,”&lt;&gt;”&amp;””))</definedName>
    <definedName name="CompareAlabamaHousehold_Monthly_Income" localSheetId="5">[4]Calc1!$N$49:INDEX([4]Calc1!$N$49:$HH$49,COUNTIF([4]Calc1!$N$49:$HH$49,”&lt;&gt;”&amp;””))</definedName>
    <definedName name="CompareAlabamaHousehold_Monthly_Income">[4]Calc1!$N$49:INDEX([4]Calc1!$N$49:$HH$49,COUNTIF([4]Calc1!$N$49:$HH$49,”&lt;&gt;”&amp;””))</definedName>
    <definedName name="CompareAlabamaHousehold_Monthly_Unearned_Income" localSheetId="1">[4]Calc1!$N$47:INDEX([4]Calc1!$N$47:$HH$47,COUNTIF([4]Calc1!$N$47:$HH$47,”&lt;&gt;”&amp;””))</definedName>
    <definedName name="CompareAlabamaHousehold_Monthly_Unearned_Income" localSheetId="2">[4]Calc1!$N$47:INDEX([4]Calc1!$N$47:$HH$47,COUNTIF([4]Calc1!$N$47:$HH$47,”&lt;&gt;”&amp;””))</definedName>
    <definedName name="CompareAlabamaHousehold_Monthly_Unearned_Income" localSheetId="3">[4]Calc1!$N$47:INDEX([4]Calc1!$N$47:$HH$47,COUNTIF([4]Calc1!$N$47:$HH$47,”&lt;&gt;”&amp;””))</definedName>
    <definedName name="CompareAlabamaHousehold_Monthly_Unearned_Income" localSheetId="4">[4]Calc1!$N$47:INDEX([4]Calc1!$N$47:$HH$47,COUNTIF([4]Calc1!$N$47:$HH$47,”&lt;&gt;”&amp;””))</definedName>
    <definedName name="CompareAlabamaHousehold_Monthly_Unearned_Income" localSheetId="5">[4]Calc1!$N$47:INDEX([4]Calc1!$N$47:$HH$47,COUNTIF([4]Calc1!$N$47:$HH$47,”&lt;&gt;”&amp;””))</definedName>
    <definedName name="CompareAlabamaHousehold_Monthly_Unearned_Income">[4]Calc1!$N$47:INDEX([4]Calc1!$N$47:$HH$47,COUNTIF([4]Calc1!$N$47:$HH$47,”&lt;&gt;”&amp;””))</definedName>
    <definedName name="CompareAlabamaOutputACTC">[4]Calc1!$N$140:$HF$140</definedName>
    <definedName name="CompareAlabamaOutputChildCareSubsidyFinal">[4]Calc1!$N$558:$HF$558</definedName>
    <definedName name="CompareAlabamaOutputCHIP">[4]Calc1!$N$401:$HF$401</definedName>
    <definedName name="CompareAlabamaOutputComboCashAssistance" localSheetId="5">CompareAlabamaOutputTANF + CompareAlabamaOutputSSI +CompareAlabamaOutputLIHEAP</definedName>
    <definedName name="CompareAlabamaOutputComboCashAssistance">CompareAlabamaOutputTANF + CompareAlabamaOutputSSI +CompareAlabamaOutputLIHEAP</definedName>
    <definedName name="CompareAlabamaOutputComboFoodAssistance" localSheetId="5">CompareAlabamaOutputSNAP + CompareAlabamaOutputWIC + CompareAlabamaOutputSubsidizedSchoolMeals</definedName>
    <definedName name="CompareAlabamaOutputComboFoodAssistance">CompareAlabamaOutputSNAP + CompareAlabamaOutputWIC + CompareAlabamaOutputSubsidizedSchoolMeals</definedName>
    <definedName name="CompareAlabamaOutputComboMedicalAssistance" localSheetId="5">CompareAlabamaOutputMedicaid + CompareAlabamaOutputCHIP + CompareAlabamaOutputHIXPTC</definedName>
    <definedName name="CompareAlabamaOutputComboMedicalAssistance">CompareAlabamaOutputMedicaid + CompareAlabamaOutputCHIP + CompareAlabamaOutputHIXPTC</definedName>
    <definedName name="CompareAlabamaOutputComboNetEarnings" localSheetId="1">'2020 Fees'!CompareAlabamaAdjusted_Gross_Income - [0]!CompareAlabamaOutputFICA - [0]!CompareAlabamaOutputFedTax - [0]!CompareAlabamaOutputStateTax</definedName>
    <definedName name="CompareAlabamaOutputComboNetEarnings" localSheetId="2">'2021 Fees'!CompareAlabamaAdjusted_Gross_Income - [0]!CompareAlabamaOutputFICA - [0]!CompareAlabamaOutputFedTax - [0]!CompareAlabamaOutputStateTax</definedName>
    <definedName name="CompareAlabamaOutputComboNetEarnings" localSheetId="3">'2022 Fees'!CompareAlabamaAdjusted_Gross_Income - [0]!CompareAlabamaOutputFICA - [0]!CompareAlabamaOutputFedTax - [0]!CompareAlabamaOutputStateTax</definedName>
    <definedName name="CompareAlabamaOutputComboNetEarnings" localSheetId="4">'2023 Fees'!CompareAlabamaAdjusted_Gross_Income - [0]!CompareAlabamaOutputFICA - [0]!CompareAlabamaOutputFedTax - [0]!CompareAlabamaOutputStateTax</definedName>
    <definedName name="CompareAlabamaOutputComboNetEarnings" localSheetId="5">FPIG!CompareAlabamaAdjusted_Gross_Income - CompareAlabamaOutputFICA - CompareAlabamaOutputFedTax - CompareAlabamaOutputStateTax</definedName>
    <definedName name="CompareAlabamaOutputComboNetEarnings">CompareAlabamaAdjusted_Gross_Income - CompareAlabamaOutputFICA - CompareAlabamaOutputFedTax - CompareAlabamaOutputStateTax</definedName>
    <definedName name="CompareAlabamaOutputComboRefundableTaxCredits" localSheetId="5">CompareAlabamaOutputEITC + CompareAlabamaOutputACTC + CompareAlabamaOutputStateEITC + CompareAlabamaOutputCTC</definedName>
    <definedName name="CompareAlabamaOutputComboRefundableTaxCredits">CompareAlabamaOutputEITC + CompareAlabamaOutputACTC + CompareAlabamaOutputStateEITC + CompareAlabamaOutputCTC</definedName>
    <definedName name="CompareAlabamaOutputCTC">[4]Calc1!$N$108:$HF$108</definedName>
    <definedName name="CompareAlabamaOutputEITC">[4]Calc1!$N$122:$HF$122</definedName>
    <definedName name="CompareAlabamaOutputFedTax">[4]Calc1!$N$102:$HF$102</definedName>
    <definedName name="CompareAlabamaOutputFICA">[4]Calc1!$N$54:$HF$54</definedName>
    <definedName name="CompareAlabamaOutputHIXPTC">[4]Calc1!$N$444:$HF$444</definedName>
    <definedName name="CompareAlabamaOutputInterval">[4]Calc1!$N$2:$HF$2</definedName>
    <definedName name="CompareAlabamaOutputLIHEAP">[4]Calc1!$N$651:$HF$651</definedName>
    <definedName name="CompareAlabamaOutputMedicaid">[4]Calc1!$N$357:$HF$357</definedName>
    <definedName name="CompareAlabamaOutputMedicaidAndCHIP" localSheetId="5">CompareAlabamaOutputMedicaid + CompareAlabamaOutputCHIP</definedName>
    <definedName name="CompareAlabamaOutputMedicaidAndCHIP">CompareAlabamaOutputMedicaid + CompareAlabamaOutputCHIP</definedName>
    <definedName name="CompareAlabamaOutputMomHourlyWage">[4]Calc1!$N$10:$HF$10</definedName>
    <definedName name="CompareAlabamaOutputMomWeeklyHours">[4]Calc1!$N$5:$HF$5</definedName>
    <definedName name="CompareAlabamaOutputSec8Entry">[4]Calc1!$N$630:$HF$630</definedName>
    <definedName name="CompareAlabamaOutputSec8Extended">[4]Calc1!$N$635:$HF$635</definedName>
    <definedName name="CompareAlabamaOutputSec8Final">[4]Calc1!$N$633:$HF$633</definedName>
    <definedName name="CompareAlabamaOutputSNAP">[4]Calc1!$N$295:$HF$295</definedName>
    <definedName name="CompareAlabamaOutputSSI">[4]Calc1!$N$262:$HF$262</definedName>
    <definedName name="CompareAlabamaOutputStackPlusCashAssistance" localSheetId="1">'2020 Fees'!CompareAlabamaOutputStackPlusRefundableTaxCredits + [0]!CompareAlabamaOutputComboCashAssistance</definedName>
    <definedName name="CompareAlabamaOutputStackPlusCashAssistance" localSheetId="2">'2021 Fees'!CompareAlabamaOutputStackPlusRefundableTaxCredits + [0]!CompareAlabamaOutputComboCashAssistance</definedName>
    <definedName name="CompareAlabamaOutputStackPlusCashAssistance" localSheetId="3">'2022 Fees'!CompareAlabamaOutputStackPlusRefundableTaxCredits + [0]!CompareAlabamaOutputComboCashAssistance</definedName>
    <definedName name="CompareAlabamaOutputStackPlusCashAssistance" localSheetId="4">'2023 Fees'!CompareAlabamaOutputStackPlusRefundableTaxCredits + [0]!CompareAlabamaOutputComboCashAssistance</definedName>
    <definedName name="CompareAlabamaOutputStackPlusCashAssistance" localSheetId="5">FPIG!CompareAlabamaOutputStackPlusRefundableTaxCredits + FPIG!CompareAlabamaOutputComboCashAssistance</definedName>
    <definedName name="CompareAlabamaOutputStackPlusCashAssistance">CompareAlabamaOutputStackPlusRefundableTaxCredits + CompareAlabamaOutputComboCashAssistance</definedName>
    <definedName name="CompareAlabamaOutputStackPlusChildCareFinal" localSheetId="1">'2020 Fees'!CompareAlabamaOutputStackPlusMedicalAssistance + [0]!CompareAlabamaOutputChildCareSubsidyFinal</definedName>
    <definedName name="CompareAlabamaOutputStackPlusChildCareFinal" localSheetId="2">'2021 Fees'!CompareAlabamaOutputStackPlusMedicalAssistance + [0]!CompareAlabamaOutputChildCareSubsidyFinal</definedName>
    <definedName name="CompareAlabamaOutputStackPlusChildCareFinal" localSheetId="3">'2022 Fees'!CompareAlabamaOutputStackPlusMedicalAssistance + [0]!CompareAlabamaOutputChildCareSubsidyFinal</definedName>
    <definedName name="CompareAlabamaOutputStackPlusChildCareFinal" localSheetId="4">'2023 Fees'!CompareAlabamaOutputStackPlusMedicalAssistance + [0]!CompareAlabamaOutputChildCareSubsidyFinal</definedName>
    <definedName name="CompareAlabamaOutputStackPlusChildCareFinal" localSheetId="5">FPIG!CompareAlabamaOutputStackPlusMedicalAssistance + CompareAlabamaOutputChildCareSubsidyFinal</definedName>
    <definedName name="CompareAlabamaOutputStackPlusChildCareFinal">CompareAlabamaOutputStackPlusMedicalAssistance + CompareAlabamaOutputChildCareSubsidyFinal</definedName>
    <definedName name="CompareAlabamaOutputStackPlusFoodAssistance" localSheetId="1">'2020 Fees'!CompareAlabamaOutputStackPlusCashAssistance + [0]!CompareAlabamaOutputComboFoodAssistance</definedName>
    <definedName name="CompareAlabamaOutputStackPlusFoodAssistance" localSheetId="2">'2021 Fees'!CompareAlabamaOutputStackPlusCashAssistance + [0]!CompareAlabamaOutputComboFoodAssistance</definedName>
    <definedName name="CompareAlabamaOutputStackPlusFoodAssistance" localSheetId="3">'2022 Fees'!CompareAlabamaOutputStackPlusCashAssistance + [0]!CompareAlabamaOutputComboFoodAssistance</definedName>
    <definedName name="CompareAlabamaOutputStackPlusFoodAssistance" localSheetId="4">'2023 Fees'!CompareAlabamaOutputStackPlusCashAssistance + [0]!CompareAlabamaOutputComboFoodAssistance</definedName>
    <definedName name="CompareAlabamaOutputStackPlusFoodAssistance" localSheetId="5">FPIG!CompareAlabamaOutputStackPlusCashAssistance + FPIG!CompareAlabamaOutputComboFoodAssistance</definedName>
    <definedName name="CompareAlabamaOutputStackPlusFoodAssistance">CompareAlabamaOutputStackPlusCashAssistance + CompareAlabamaOutputComboFoodAssistance</definedName>
    <definedName name="CompareAlabamaOutputStackPlusHIXPTC" localSheetId="1">'2020 Fees'!CompareAlabamaOutputStackPlusMedicaidAndCHIP + [0]!CompareAlabamaOutputHIXPTC</definedName>
    <definedName name="CompareAlabamaOutputStackPlusHIXPTC" localSheetId="2">'2021 Fees'!CompareAlabamaOutputStackPlusMedicaidAndCHIP + [0]!CompareAlabamaOutputHIXPTC</definedName>
    <definedName name="CompareAlabamaOutputStackPlusHIXPTC" localSheetId="3">'2022 Fees'!CompareAlabamaOutputStackPlusMedicaidAndCHIP + [0]!CompareAlabamaOutputHIXPTC</definedName>
    <definedName name="CompareAlabamaOutputStackPlusHIXPTC" localSheetId="4">'2023 Fees'!CompareAlabamaOutputStackPlusMedicaidAndCHIP + [0]!CompareAlabamaOutputHIXPTC</definedName>
    <definedName name="CompareAlabamaOutputStackPlusHIXPTC" localSheetId="5">FPIG!CompareAlabamaOutputStackPlusMedicaidAndCHIP + CompareAlabamaOutputHIXPTC</definedName>
    <definedName name="CompareAlabamaOutputStackPlusHIXPTC">CompareAlabamaOutputStackPlusMedicaidAndCHIP + CompareAlabamaOutputHIXPTC</definedName>
    <definedName name="CompareAlabamaOutputStackPlusMedicaidAndCHIP" localSheetId="1">'2020 Fees'!CompareAlabamaOutputStackPlusFoodAssistance + [0]!CompareAlabamaOutputMedicaid + [0]!CompareAlabamaOutputCHIP</definedName>
    <definedName name="CompareAlabamaOutputStackPlusMedicaidAndCHIP" localSheetId="2">'2021 Fees'!CompareAlabamaOutputStackPlusFoodAssistance + [0]!CompareAlabamaOutputMedicaid + [0]!CompareAlabamaOutputCHIP</definedName>
    <definedName name="CompareAlabamaOutputStackPlusMedicaidAndCHIP" localSheetId="3">'2022 Fees'!CompareAlabamaOutputStackPlusFoodAssistance + [0]!CompareAlabamaOutputMedicaid + [0]!CompareAlabamaOutputCHIP</definedName>
    <definedName name="CompareAlabamaOutputStackPlusMedicaidAndCHIP" localSheetId="4">'2023 Fees'!CompareAlabamaOutputStackPlusFoodAssistance + [0]!CompareAlabamaOutputMedicaid + [0]!CompareAlabamaOutputCHIP</definedName>
    <definedName name="CompareAlabamaOutputStackPlusMedicaidAndCHIP" localSheetId="5">FPIG!CompareAlabamaOutputStackPlusFoodAssistance + CompareAlabamaOutputMedicaid + CompareAlabamaOutputCHIP</definedName>
    <definedName name="CompareAlabamaOutputStackPlusMedicaidAndCHIP">CompareAlabamaOutputStackPlusFoodAssistance + CompareAlabamaOutputMedicaid + CompareAlabamaOutputCHIP</definedName>
    <definedName name="CompareAlabamaOutputStackPlusMedicalAssistance" localSheetId="1">'2020 Fees'!CompareAlabamaOutputStackPlusFoodAssistance + [0]!CompareAlabamaOutputComboMedicalAssistance</definedName>
    <definedName name="CompareAlabamaOutputStackPlusMedicalAssistance" localSheetId="2">'2021 Fees'!CompareAlabamaOutputStackPlusFoodAssistance + [0]!CompareAlabamaOutputComboMedicalAssistance</definedName>
    <definedName name="CompareAlabamaOutputStackPlusMedicalAssistance" localSheetId="3">'2022 Fees'!CompareAlabamaOutputStackPlusFoodAssistance + [0]!CompareAlabamaOutputComboMedicalAssistance</definedName>
    <definedName name="CompareAlabamaOutputStackPlusMedicalAssistance" localSheetId="4">'2023 Fees'!CompareAlabamaOutputStackPlusFoodAssistance + [0]!CompareAlabamaOutputComboMedicalAssistance</definedName>
    <definedName name="CompareAlabamaOutputStackPlusMedicalAssistance" localSheetId="5">FPIG!CompareAlabamaOutputStackPlusFoodAssistance + FPIG!CompareAlabamaOutputComboMedicalAssistance</definedName>
    <definedName name="CompareAlabamaOutputStackPlusMedicalAssistance">CompareAlabamaOutputStackPlusFoodAssistance + CompareAlabamaOutputComboMedicalAssistance</definedName>
    <definedName name="CompareAlabamaOutputStackPlusRefundableTaxCredits" localSheetId="1">'2020 Fees'!CompareAlabamaOutputComboNetEarnings+[0]!CompareAlabamaOutputComboRefundableTaxCredits</definedName>
    <definedName name="CompareAlabamaOutputStackPlusRefundableTaxCredits" localSheetId="2">'2021 Fees'!CompareAlabamaOutputComboNetEarnings+[0]!CompareAlabamaOutputComboRefundableTaxCredits</definedName>
    <definedName name="CompareAlabamaOutputStackPlusRefundableTaxCredits" localSheetId="3">'2022 Fees'!CompareAlabamaOutputComboNetEarnings+[0]!CompareAlabamaOutputComboRefundableTaxCredits</definedName>
    <definedName name="CompareAlabamaOutputStackPlusRefundableTaxCredits" localSheetId="4">'2023 Fees'!CompareAlabamaOutputComboNetEarnings+[0]!CompareAlabamaOutputComboRefundableTaxCredits</definedName>
    <definedName name="CompareAlabamaOutputStackPlusRefundableTaxCredits" localSheetId="5">FPIG!CompareAlabamaOutputComboNetEarnings+FPIG!CompareAlabamaOutputComboRefundableTaxCredits</definedName>
    <definedName name="CompareAlabamaOutputStackPlusRefundableTaxCredits">CompareAlabamaOutputComboNetEarnings+CompareAlabamaOutputComboRefundableTaxCredits</definedName>
    <definedName name="CompareAlabamaOutputStackPlusSec8Entry" localSheetId="1">'2020 Fees'!CompareAlabamaOutputStackPlusChildCareFinal + [0]!CompareAlabamaOutputSec8Entry</definedName>
    <definedName name="CompareAlabamaOutputStackPlusSec8Entry" localSheetId="2">'2021 Fees'!CompareAlabamaOutputStackPlusChildCareFinal + [0]!CompareAlabamaOutputSec8Entry</definedName>
    <definedName name="CompareAlabamaOutputStackPlusSec8Entry" localSheetId="3">'2022 Fees'!CompareAlabamaOutputStackPlusChildCareFinal + [0]!CompareAlabamaOutputSec8Entry</definedName>
    <definedName name="CompareAlabamaOutputStackPlusSec8Entry" localSheetId="4">'2023 Fees'!CompareAlabamaOutputStackPlusChildCareFinal + [0]!CompareAlabamaOutputSec8Entry</definedName>
    <definedName name="CompareAlabamaOutputStackPlusSec8Entry" localSheetId="5">FPIG!CompareAlabamaOutputStackPlusChildCareFinal + CompareAlabamaOutputSec8Entry</definedName>
    <definedName name="CompareAlabamaOutputStackPlusSec8Entry">CompareAlabamaOutputStackPlusChildCareFinal + CompareAlabamaOutputSec8Entry</definedName>
    <definedName name="CompareAlabamaOutputStackPlusSec8Entry_Graph" localSheetId="1">'2020 Fees'!CompareAlabamaOutputStackPlusChildCareFinal + [0]!CompareAlabamaOutputSec8Final</definedName>
    <definedName name="CompareAlabamaOutputStackPlusSec8Entry_Graph" localSheetId="2">'2021 Fees'!CompareAlabamaOutputStackPlusChildCareFinal + [0]!CompareAlabamaOutputSec8Final</definedName>
    <definedName name="CompareAlabamaOutputStackPlusSec8Entry_Graph" localSheetId="3">'2022 Fees'!CompareAlabamaOutputStackPlusChildCareFinal + [0]!CompareAlabamaOutputSec8Final</definedName>
    <definedName name="CompareAlabamaOutputStackPlusSec8Entry_Graph" localSheetId="4">'2023 Fees'!CompareAlabamaOutputStackPlusChildCareFinal + [0]!CompareAlabamaOutputSec8Final</definedName>
    <definedName name="CompareAlabamaOutputStackPlusSec8Entry_Graph" localSheetId="5">FPIG!CompareAlabamaOutputStackPlusChildCareFinal + CompareAlabamaOutputSec8Final</definedName>
    <definedName name="CompareAlabamaOutputStackPlusSec8Entry_Graph">CompareAlabamaOutputStackPlusChildCareFinal + CompareAlabamaOutputSec8Final</definedName>
    <definedName name="CompareAlabamaOutputStackPlusSec8Extended" localSheetId="1">'2020 Fees'!CompareAlabamaOutputStackPlusSec8Entry + [0]!CompareAlabamaOutputSec8Extended</definedName>
    <definedName name="CompareAlabamaOutputStackPlusSec8Extended" localSheetId="2">'2021 Fees'!CompareAlabamaOutputStackPlusSec8Entry + [0]!CompareAlabamaOutputSec8Extended</definedName>
    <definedName name="CompareAlabamaOutputStackPlusSec8Extended" localSheetId="3">'2022 Fees'!CompareAlabamaOutputStackPlusSec8Entry + [0]!CompareAlabamaOutputSec8Extended</definedName>
    <definedName name="CompareAlabamaOutputStackPlusSec8Extended" localSheetId="4">'2023 Fees'!CompareAlabamaOutputStackPlusSec8Entry + [0]!CompareAlabamaOutputSec8Extended</definedName>
    <definedName name="CompareAlabamaOutputStackPlusSec8Extended" localSheetId="5">FPIG!CompareAlabamaOutputStackPlusSec8Entry + CompareAlabamaOutputSec8Extended</definedName>
    <definedName name="CompareAlabamaOutputStackPlusSec8Extended">CompareAlabamaOutputStackPlusSec8Entry + CompareAlabamaOutputSec8Extended</definedName>
    <definedName name="CompareAlabamaOutputStateEITC">[4]Calc1!$N$203:$HF$203</definedName>
    <definedName name="CompareAlabamaOutputStateTax">[4]Calc1!$N$198:$HF$198</definedName>
    <definedName name="CompareAlabamaOutputSubsidizedSchoolMeals">[4]Calc1!$N$328:$HF$328</definedName>
    <definedName name="CompareAlabamaOutputTANF">[4]Calc1!$N$249:$HF$249</definedName>
    <definedName name="CompareAlabamaOutputWIC">[4]Calc1!$N$317:$HF$317</definedName>
    <definedName name="CompareFloridaAdjusted_Gross_Income" localSheetId="1">[4]Calc1!$N$66:INDEX([4]Calc1!$N$66:$HH$66,COUNTIF([4]Calc1!$N$66:$HH$66,”&lt;&gt;”&amp;””))</definedName>
    <definedName name="CompareFloridaAdjusted_Gross_Income" localSheetId="2">[4]Calc1!$N$66:INDEX([4]Calc1!$N$66:$HH$66,COUNTIF([4]Calc1!$N$66:$HH$66,”&lt;&gt;”&amp;””))</definedName>
    <definedName name="CompareFloridaAdjusted_Gross_Income" localSheetId="3">[4]Calc1!$N$66:INDEX([4]Calc1!$N$66:$HH$66,COUNTIF([4]Calc1!$N$66:$HH$66,”&lt;&gt;”&amp;””))</definedName>
    <definedName name="CompareFloridaAdjusted_Gross_Income" localSheetId="4">[4]Calc1!$N$66:INDEX([4]Calc1!$N$66:$HH$66,COUNTIF([4]Calc1!$N$66:$HH$66,”&lt;&gt;”&amp;””))</definedName>
    <definedName name="CompareFloridaAdjusted_Gross_Income" localSheetId="5">[4]Calc1!$N$66:INDEX([4]Calc1!$N$66:$HH$66,COUNTIF([4]Calc1!$N$66:$HH$66,”&lt;&gt;”&amp;””))</definedName>
    <definedName name="CompareFloridaAdjusted_Gross_Income">[4]Calc1!$N$66:INDEX([4]Calc1!$N$66:$HH$66,COUNTIF([4]Calc1!$N$66:$HH$66,”&lt;&gt;”&amp;””))</definedName>
    <definedName name="CompareFloridaHousehold_Annual_Earned_Income" localSheetId="1">[4]Calc1!$N$46:INDEX([4]Calc1!$N$46:$HH$46,COUNTIF([4]Calc1!$N$46:$HH$46,”&lt;&gt;”&amp;””))</definedName>
    <definedName name="CompareFloridaHousehold_Annual_Earned_Income" localSheetId="2">[4]Calc1!$N$46:INDEX([4]Calc1!$N$46:$HH$46,COUNTIF([4]Calc1!$N$46:$HH$46,”&lt;&gt;”&amp;””))</definedName>
    <definedName name="CompareFloridaHousehold_Annual_Earned_Income" localSheetId="3">[4]Calc1!$N$46:INDEX([4]Calc1!$N$46:$HH$46,COUNTIF([4]Calc1!$N$46:$HH$46,”&lt;&gt;”&amp;””))</definedName>
    <definedName name="CompareFloridaHousehold_Annual_Earned_Income" localSheetId="4">[4]Calc1!$N$46:INDEX([4]Calc1!$N$46:$HH$46,COUNTIF([4]Calc1!$N$46:$HH$46,”&lt;&gt;”&amp;””))</definedName>
    <definedName name="CompareFloridaHousehold_Annual_Earned_Income" localSheetId="5">[4]Calc1!$N$46:INDEX([4]Calc1!$N$46:$HH$46,COUNTIF([4]Calc1!$N$46:$HH$46,”&lt;&gt;”&amp;””))</definedName>
    <definedName name="CompareFloridaHousehold_Annual_Earned_Income">[4]Calc1!$N$46:INDEX([4]Calc1!$N$46:$HH$46,COUNTIF([4]Calc1!$N$46:$HH$46,”&lt;&gt;”&amp;””))</definedName>
    <definedName name="CompareFloridaHousehold_Annual_Income" localSheetId="1">[4]Calc1!$N$50:INDEX([4]Calc1!$N$50:$HH$50,COUNTIF([4]Calc1!$N$50:$HH$50,”&lt;&gt;”&amp;””))</definedName>
    <definedName name="CompareFloridaHousehold_Annual_Income" localSheetId="2">[4]Calc1!$N$50:INDEX([4]Calc1!$N$50:$HH$50,COUNTIF([4]Calc1!$N$50:$HH$50,”&lt;&gt;”&amp;””))</definedName>
    <definedName name="CompareFloridaHousehold_Annual_Income" localSheetId="3">[4]Calc1!$N$50:INDEX([4]Calc1!$N$50:$HH$50,COUNTIF([4]Calc1!$N$50:$HH$50,”&lt;&gt;”&amp;””))</definedName>
    <definedName name="CompareFloridaHousehold_Annual_Income" localSheetId="4">[4]Calc1!$N$50:INDEX([4]Calc1!$N$50:$HH$50,COUNTIF([4]Calc1!$N$50:$HH$50,”&lt;&gt;”&amp;””))</definedName>
    <definedName name="CompareFloridaHousehold_Annual_Income" localSheetId="5">[4]Calc1!$N$50:INDEX([4]Calc1!$N$50:$HH$50,COUNTIF([4]Calc1!$N$50:$HH$50,”&lt;&gt;”&amp;””))</definedName>
    <definedName name="CompareFloridaHousehold_Annual_Income">[4]Calc1!$N$50:INDEX([4]Calc1!$N$50:$HH$50,COUNTIF([4]Calc1!$N$50:$HH$50,”&lt;&gt;”&amp;””))</definedName>
    <definedName name="CompareFloridaHousehold_Annual_Unearned_Income" localSheetId="1">[4]Calc1!$N$48:INDEX([4]Calc1!$N$48:$HH$48,COUNTIF([4]Calc1!$N$48:$HH$48,”&lt;&gt;”&amp;””))</definedName>
    <definedName name="CompareFloridaHousehold_Annual_Unearned_Income" localSheetId="2">[4]Calc1!$N$48:INDEX([4]Calc1!$N$48:$HH$48,COUNTIF([4]Calc1!$N$48:$HH$48,”&lt;&gt;”&amp;””))</definedName>
    <definedName name="CompareFloridaHousehold_Annual_Unearned_Income" localSheetId="3">[4]Calc1!$N$48:INDEX([4]Calc1!$N$48:$HH$48,COUNTIF([4]Calc1!$N$48:$HH$48,”&lt;&gt;”&amp;””))</definedName>
    <definedName name="CompareFloridaHousehold_Annual_Unearned_Income" localSheetId="4">[4]Calc1!$N$48:INDEX([4]Calc1!$N$48:$HH$48,COUNTIF([4]Calc1!$N$48:$HH$48,”&lt;&gt;”&amp;””))</definedName>
    <definedName name="CompareFloridaHousehold_Annual_Unearned_Income" localSheetId="5">[4]Calc1!$N$48:INDEX([4]Calc1!$N$48:$HH$48,COUNTIF([4]Calc1!$N$48:$HH$48,”&lt;&gt;”&amp;””))</definedName>
    <definedName name="CompareFloridaHousehold_Annual_Unearned_Income">[4]Calc1!$N$48:INDEX([4]Calc1!$N$48:$HH$48,COUNTIF([4]Calc1!$N$48:$HH$48,”&lt;&gt;”&amp;””))</definedName>
    <definedName name="CompareFloridaHousehold_Monthly_Earned_Income" localSheetId="1">[4]Calc1!$N$45:INDEX([4]Calc1!$N$45:$HH$45,COUNTIF([4]Calc1!$N$45:$HH$45,”&lt;&gt;”&amp;””))</definedName>
    <definedName name="CompareFloridaHousehold_Monthly_Earned_Income" localSheetId="2">[4]Calc1!$N$45:INDEX([4]Calc1!$N$45:$HH$45,COUNTIF([4]Calc1!$N$45:$HH$45,”&lt;&gt;”&amp;””))</definedName>
    <definedName name="CompareFloridaHousehold_Monthly_Earned_Income" localSheetId="3">[4]Calc1!$N$45:INDEX([4]Calc1!$N$45:$HH$45,COUNTIF([4]Calc1!$N$45:$HH$45,”&lt;&gt;”&amp;””))</definedName>
    <definedName name="CompareFloridaHousehold_Monthly_Earned_Income" localSheetId="4">[4]Calc1!$N$45:INDEX([4]Calc1!$N$45:$HH$45,COUNTIF([4]Calc1!$N$45:$HH$45,”&lt;&gt;”&amp;””))</definedName>
    <definedName name="CompareFloridaHousehold_Monthly_Earned_Income" localSheetId="5">[4]Calc1!$N$45:INDEX([4]Calc1!$N$45:$HH$45,COUNTIF([4]Calc1!$N$45:$HH$45,”&lt;&gt;”&amp;””))</definedName>
    <definedName name="CompareFloridaHousehold_Monthly_Earned_Income">[4]Calc1!$N$45:INDEX([4]Calc1!$N$45:$HH$45,COUNTIF([4]Calc1!$N$45:$HH$45,”&lt;&gt;”&amp;””))</definedName>
    <definedName name="CompareFloridaHousehold_Monthly_Income" localSheetId="1">[4]Calc1!$N$49:INDEX([4]Calc1!$N$49:$HH$49,COUNTIF([4]Calc1!$N$49:$HH$49,”&lt;&gt;”&amp;””))</definedName>
    <definedName name="CompareFloridaHousehold_Monthly_Income" localSheetId="2">[4]Calc1!$N$49:INDEX([4]Calc1!$N$49:$HH$49,COUNTIF([4]Calc1!$N$49:$HH$49,”&lt;&gt;”&amp;””))</definedName>
    <definedName name="CompareFloridaHousehold_Monthly_Income" localSheetId="3">[4]Calc1!$N$49:INDEX([4]Calc1!$N$49:$HH$49,COUNTIF([4]Calc1!$N$49:$HH$49,”&lt;&gt;”&amp;””))</definedName>
    <definedName name="CompareFloridaHousehold_Monthly_Income" localSheetId="4">[4]Calc1!$N$49:INDEX([4]Calc1!$N$49:$HH$49,COUNTIF([4]Calc1!$N$49:$HH$49,”&lt;&gt;”&amp;””))</definedName>
    <definedName name="CompareFloridaHousehold_Monthly_Income" localSheetId="5">[4]Calc1!$N$49:INDEX([4]Calc1!$N$49:$HH$49,COUNTIF([4]Calc1!$N$49:$HH$49,”&lt;&gt;”&amp;””))</definedName>
    <definedName name="CompareFloridaHousehold_Monthly_Income">[4]Calc1!$N$49:INDEX([4]Calc1!$N$49:$HH$49,COUNTIF([4]Calc1!$N$49:$HH$49,”&lt;&gt;”&amp;””))</definedName>
    <definedName name="CompareFloridaHousehold_Monthly_Unearned_Income" localSheetId="1">[4]Calc1!$N$47:INDEX([4]Calc1!$N$47:$HH$47,COUNTIF([4]Calc1!$N$47:$HH$47,”&lt;&gt;”&amp;””))</definedName>
    <definedName name="CompareFloridaHousehold_Monthly_Unearned_Income" localSheetId="2">[4]Calc1!$N$47:INDEX([4]Calc1!$N$47:$HH$47,COUNTIF([4]Calc1!$N$47:$HH$47,”&lt;&gt;”&amp;””))</definedName>
    <definedName name="CompareFloridaHousehold_Monthly_Unearned_Income" localSheetId="3">[4]Calc1!$N$47:INDEX([4]Calc1!$N$47:$HH$47,COUNTIF([4]Calc1!$N$47:$HH$47,”&lt;&gt;”&amp;””))</definedName>
    <definedName name="CompareFloridaHousehold_Monthly_Unearned_Income" localSheetId="4">[4]Calc1!$N$47:INDEX([4]Calc1!$N$47:$HH$47,COUNTIF([4]Calc1!$N$47:$HH$47,”&lt;&gt;”&amp;””))</definedName>
    <definedName name="CompareFloridaHousehold_Monthly_Unearned_Income" localSheetId="5">[4]Calc1!$N$47:INDEX([4]Calc1!$N$47:$HH$47,COUNTIF([4]Calc1!$N$47:$HH$47,”&lt;&gt;”&amp;””))</definedName>
    <definedName name="CompareFloridaHousehold_Monthly_Unearned_Income">[4]Calc1!$N$47:INDEX([4]Calc1!$N$47:$HH$47,COUNTIF([4]Calc1!$N$47:$HH$47,”&lt;&gt;”&amp;””))</definedName>
    <definedName name="CompareFloridaOutputACTC">[4]Calc1!$N$140:$HF$140</definedName>
    <definedName name="CompareFloridaOutputChildCareSubsidyFinal">[4]Calc1!$N$558:$HF$558</definedName>
    <definedName name="CompareFloridaOutputCHIP">[4]Calc1!$N$401:$HF$401</definedName>
    <definedName name="CompareFloridaOutputComboCashAssistance" localSheetId="5">CompareFloridaOutputTANF + CompareFloridaOutputSSI +CompareFloridaOutputLIHEAP</definedName>
    <definedName name="CompareFloridaOutputComboCashAssistance">CompareFloridaOutputTANF + CompareFloridaOutputSSI +CompareFloridaOutputLIHEAP</definedName>
    <definedName name="CompareFloridaOutputComboFoodAssistance" localSheetId="5">CompareFloridaOutputSNAP + CompareFloridaOutputWIC + CompareFloridaOutputSubsidizedSchoolMeals</definedName>
    <definedName name="CompareFloridaOutputComboFoodAssistance">CompareFloridaOutputSNAP + CompareFloridaOutputWIC + CompareFloridaOutputSubsidizedSchoolMeals</definedName>
    <definedName name="CompareFloridaOutputComboMedicalAssistance" localSheetId="5">CompareFloridaOutputMedicaid + CompareFloridaOutputCHIP + CompareFloridaOutputHIXPTC</definedName>
    <definedName name="CompareFloridaOutputComboMedicalAssistance">CompareFloridaOutputMedicaid + CompareFloridaOutputCHIP + CompareFloridaOutputHIXPTC</definedName>
    <definedName name="CompareFloridaOutputComboNetEarnings" localSheetId="1">'2020 Fees'!CompareFloridaAdjusted_Gross_Income - [0]!CompareFloridaOutputFICA - [0]!CompareFloridaOutputFedTax - [0]!CompareFloridaOutputStateTax</definedName>
    <definedName name="CompareFloridaOutputComboNetEarnings" localSheetId="2">'2021 Fees'!CompareFloridaAdjusted_Gross_Income - [0]!CompareFloridaOutputFICA - [0]!CompareFloridaOutputFedTax - [0]!CompareFloridaOutputStateTax</definedName>
    <definedName name="CompareFloridaOutputComboNetEarnings" localSheetId="3">'2022 Fees'!CompareFloridaAdjusted_Gross_Income - [0]!CompareFloridaOutputFICA - [0]!CompareFloridaOutputFedTax - [0]!CompareFloridaOutputStateTax</definedName>
    <definedName name="CompareFloridaOutputComboNetEarnings" localSheetId="4">'2023 Fees'!CompareFloridaAdjusted_Gross_Income - [0]!CompareFloridaOutputFICA - [0]!CompareFloridaOutputFedTax - [0]!CompareFloridaOutputStateTax</definedName>
    <definedName name="CompareFloridaOutputComboNetEarnings" localSheetId="5">FPIG!CompareFloridaAdjusted_Gross_Income - CompareFloridaOutputFICA - CompareFloridaOutputFedTax - CompareFloridaOutputStateTax</definedName>
    <definedName name="CompareFloridaOutputComboNetEarnings">CompareFloridaAdjusted_Gross_Income - CompareFloridaOutputFICA - CompareFloridaOutputFedTax - CompareFloridaOutputStateTax</definedName>
    <definedName name="CompareFloridaOutputComboRefundableTaxCredits" localSheetId="5">CompareFloridaOutputEITC + CompareFloridaOutputACTC + CompareFloridaOutputStateEITC + CompareFloridaOutputCTC</definedName>
    <definedName name="CompareFloridaOutputComboRefundableTaxCredits">CompareFloridaOutputEITC + CompareFloridaOutputACTC + CompareFloridaOutputStateEITC + CompareFloridaOutputCTC</definedName>
    <definedName name="CompareFloridaOutputCTC">[4]Calc1!$N$108:$HF$108</definedName>
    <definedName name="CompareFloridaOutputEITC">[4]Calc1!$N$122:$HF$122</definedName>
    <definedName name="CompareFloridaOutputFedTax">[4]Calc1!$N$102:$HF$102</definedName>
    <definedName name="CompareFloridaOutputFICA">[4]Calc1!$N$54:$HF$54</definedName>
    <definedName name="CompareFloridaOutputHIXPTC">[4]Calc1!$N$444:$HF$444</definedName>
    <definedName name="CompareFloridaOutputInterval">[4]Calc1!$N$2:$HF$2</definedName>
    <definedName name="CompareFloridaOutputLIHEAP">[4]Calc1!$N$651:$HF$651</definedName>
    <definedName name="CompareFloridaOutputMedicaid">[4]Calc1!$N$357:$HF$357</definedName>
    <definedName name="CompareFloridaOutputMedicaidAndCHIP" localSheetId="5">CompareFloridaOutputMedicaid + CompareFloridaOutputCHIP</definedName>
    <definedName name="CompareFloridaOutputMedicaidAndCHIP">CompareFloridaOutputMedicaid + CompareFloridaOutputCHIP</definedName>
    <definedName name="CompareFloridaOutputMomHourlyWage">[4]Calc1!$N$10:$HF$10</definedName>
    <definedName name="CompareFloridaOutputMomWeeklyHours">[4]Calc1!$N$5:$HF$5</definedName>
    <definedName name="CompareFloridaOutputSec8Entry">[4]Calc1!$N$630:$HF$630</definedName>
    <definedName name="CompareFloridaOutputSec8Extended">[4]Calc1!$N$635:$HF$635</definedName>
    <definedName name="CompareFloridaOutputSec8Final">[4]Calc1!$N$633:$HF$633</definedName>
    <definedName name="CompareFloridaOutputSNAP">[4]Calc1!$N$295:$HF$295</definedName>
    <definedName name="CompareFloridaOutputSSI">[4]Calc1!$N$262:$HF$262</definedName>
    <definedName name="CompareFloridaOutputStackPlusCashAssistance" localSheetId="1">'2020 Fees'!CompareFloridaOutputStackPlusRefundableTaxCredits + [0]!CompareFloridaOutputComboCashAssistance</definedName>
    <definedName name="CompareFloridaOutputStackPlusCashAssistance" localSheetId="2">'2021 Fees'!CompareFloridaOutputStackPlusRefundableTaxCredits + [0]!CompareFloridaOutputComboCashAssistance</definedName>
    <definedName name="CompareFloridaOutputStackPlusCashAssistance" localSheetId="3">'2022 Fees'!CompareFloridaOutputStackPlusRefundableTaxCredits + [0]!CompareFloridaOutputComboCashAssistance</definedName>
    <definedName name="CompareFloridaOutputStackPlusCashAssistance" localSheetId="4">'2023 Fees'!CompareFloridaOutputStackPlusRefundableTaxCredits + [0]!CompareFloridaOutputComboCashAssistance</definedName>
    <definedName name="CompareFloridaOutputStackPlusCashAssistance" localSheetId="5">FPIG!CompareFloridaOutputStackPlusRefundableTaxCredits + FPIG!CompareFloridaOutputComboCashAssistance</definedName>
    <definedName name="CompareFloridaOutputStackPlusCashAssistance">CompareFloridaOutputStackPlusRefundableTaxCredits + CompareFloridaOutputComboCashAssistance</definedName>
    <definedName name="CompareFloridaOutputStackPlusChildCareFinal" localSheetId="1">'2020 Fees'!CompareFloridaOutputStackPlusMedicalAssistance + [0]!CompareFloridaOutputChildCareSubsidyFinal</definedName>
    <definedName name="CompareFloridaOutputStackPlusChildCareFinal" localSheetId="2">'2021 Fees'!CompareFloridaOutputStackPlusMedicalAssistance + [0]!CompareFloridaOutputChildCareSubsidyFinal</definedName>
    <definedName name="CompareFloridaOutputStackPlusChildCareFinal" localSheetId="3">'2022 Fees'!CompareFloridaOutputStackPlusMedicalAssistance + [0]!CompareFloridaOutputChildCareSubsidyFinal</definedName>
    <definedName name="CompareFloridaOutputStackPlusChildCareFinal" localSheetId="4">'2023 Fees'!CompareFloridaOutputStackPlusMedicalAssistance + [0]!CompareFloridaOutputChildCareSubsidyFinal</definedName>
    <definedName name="CompareFloridaOutputStackPlusChildCareFinal" localSheetId="5">FPIG!CompareFloridaOutputStackPlusMedicalAssistance + CompareFloridaOutputChildCareSubsidyFinal</definedName>
    <definedName name="CompareFloridaOutputStackPlusChildCareFinal">CompareFloridaOutputStackPlusMedicalAssistance + CompareFloridaOutputChildCareSubsidyFinal</definedName>
    <definedName name="CompareFloridaOutputStackPlusFoodAssistance" localSheetId="1">'2020 Fees'!CompareFloridaOutputStackPlusCashAssistance + [0]!CompareFloridaOutputComboFoodAssistance</definedName>
    <definedName name="CompareFloridaOutputStackPlusFoodAssistance" localSheetId="2">'2021 Fees'!CompareFloridaOutputStackPlusCashAssistance + [0]!CompareFloridaOutputComboFoodAssistance</definedName>
    <definedName name="CompareFloridaOutputStackPlusFoodAssistance" localSheetId="3">'2022 Fees'!CompareFloridaOutputStackPlusCashAssistance + [0]!CompareFloridaOutputComboFoodAssistance</definedName>
    <definedName name="CompareFloridaOutputStackPlusFoodAssistance" localSheetId="4">'2023 Fees'!CompareFloridaOutputStackPlusCashAssistance + [0]!CompareFloridaOutputComboFoodAssistance</definedName>
    <definedName name="CompareFloridaOutputStackPlusFoodAssistance" localSheetId="5">FPIG!CompareFloridaOutputStackPlusCashAssistance + FPIG!CompareFloridaOutputComboFoodAssistance</definedName>
    <definedName name="CompareFloridaOutputStackPlusFoodAssistance">CompareFloridaOutputStackPlusCashAssistance + CompareFloridaOutputComboFoodAssistance</definedName>
    <definedName name="CompareFloridaOutputStackPlusHIXPTC" localSheetId="1">'2020 Fees'!CompareFloridaOutputStackPlusMedicaidAndCHIP + [0]!CompareFloridaOutputHIXPTC</definedName>
    <definedName name="CompareFloridaOutputStackPlusHIXPTC" localSheetId="2">'2021 Fees'!CompareFloridaOutputStackPlusMedicaidAndCHIP + [0]!CompareFloridaOutputHIXPTC</definedName>
    <definedName name="CompareFloridaOutputStackPlusHIXPTC" localSheetId="3">'2022 Fees'!CompareFloridaOutputStackPlusMedicaidAndCHIP + [0]!CompareFloridaOutputHIXPTC</definedName>
    <definedName name="CompareFloridaOutputStackPlusHIXPTC" localSheetId="4">'2023 Fees'!CompareFloridaOutputStackPlusMedicaidAndCHIP + [0]!CompareFloridaOutputHIXPTC</definedName>
    <definedName name="CompareFloridaOutputStackPlusHIXPTC" localSheetId="5">FPIG!CompareFloridaOutputStackPlusMedicaidAndCHIP + CompareFloridaOutputHIXPTC</definedName>
    <definedName name="CompareFloridaOutputStackPlusHIXPTC">CompareFloridaOutputStackPlusMedicaidAndCHIP + CompareFloridaOutputHIXPTC</definedName>
    <definedName name="CompareFloridaOutputStackPlusMedicaidAndCHIP" localSheetId="1">'2020 Fees'!CompareFloridaOutputStackPlusFoodAssistance + [0]!CompareFloridaOutputMedicaid + [0]!CompareFloridaOutputCHIP</definedName>
    <definedName name="CompareFloridaOutputStackPlusMedicaidAndCHIP" localSheetId="2">'2021 Fees'!CompareFloridaOutputStackPlusFoodAssistance + [0]!CompareFloridaOutputMedicaid + [0]!CompareFloridaOutputCHIP</definedName>
    <definedName name="CompareFloridaOutputStackPlusMedicaidAndCHIP" localSheetId="3">'2022 Fees'!CompareFloridaOutputStackPlusFoodAssistance + [0]!CompareFloridaOutputMedicaid + [0]!CompareFloridaOutputCHIP</definedName>
    <definedName name="CompareFloridaOutputStackPlusMedicaidAndCHIP" localSheetId="4">'2023 Fees'!CompareFloridaOutputStackPlusFoodAssistance + [0]!CompareFloridaOutputMedicaid + [0]!CompareFloridaOutputCHIP</definedName>
    <definedName name="CompareFloridaOutputStackPlusMedicaidAndCHIP" localSheetId="5">FPIG!CompareFloridaOutputStackPlusFoodAssistance + CompareFloridaOutputMedicaid + CompareFloridaOutputCHIP</definedName>
    <definedName name="CompareFloridaOutputStackPlusMedicaidAndCHIP">CompareFloridaOutputStackPlusFoodAssistance + CompareFloridaOutputMedicaid + CompareFloridaOutputCHIP</definedName>
    <definedName name="CompareFloridaOutputStackPlusMedicalAssistance" localSheetId="1">'2020 Fees'!CompareFloridaOutputStackPlusFoodAssistance + [0]!CompareFloridaOutputComboMedicalAssistance</definedName>
    <definedName name="CompareFloridaOutputStackPlusMedicalAssistance" localSheetId="2">'2021 Fees'!CompareFloridaOutputStackPlusFoodAssistance + [0]!CompareFloridaOutputComboMedicalAssistance</definedName>
    <definedName name="CompareFloridaOutputStackPlusMedicalAssistance" localSheetId="3">'2022 Fees'!CompareFloridaOutputStackPlusFoodAssistance + [0]!CompareFloridaOutputComboMedicalAssistance</definedName>
    <definedName name="CompareFloridaOutputStackPlusMedicalAssistance" localSheetId="4">'2023 Fees'!CompareFloridaOutputStackPlusFoodAssistance + [0]!CompareFloridaOutputComboMedicalAssistance</definedName>
    <definedName name="CompareFloridaOutputStackPlusMedicalAssistance" localSheetId="5">FPIG!CompareFloridaOutputStackPlusFoodAssistance + FPIG!CompareFloridaOutputComboMedicalAssistance</definedName>
    <definedName name="CompareFloridaOutputStackPlusMedicalAssistance">CompareFloridaOutputStackPlusFoodAssistance + CompareFloridaOutputComboMedicalAssistance</definedName>
    <definedName name="CompareFloridaOutputStackPlusRefundableTaxCredits" localSheetId="1">'2020 Fees'!CompareFloridaOutputComboNetEarnings+[0]!CompareFloridaOutputComboRefundableTaxCredits</definedName>
    <definedName name="CompareFloridaOutputStackPlusRefundableTaxCredits" localSheetId="2">'2021 Fees'!CompareFloridaOutputComboNetEarnings+[0]!CompareFloridaOutputComboRefundableTaxCredits</definedName>
    <definedName name="CompareFloridaOutputStackPlusRefundableTaxCredits" localSheetId="3">'2022 Fees'!CompareFloridaOutputComboNetEarnings+[0]!CompareFloridaOutputComboRefundableTaxCredits</definedName>
    <definedName name="CompareFloridaOutputStackPlusRefundableTaxCredits" localSheetId="4">'2023 Fees'!CompareFloridaOutputComboNetEarnings+[0]!CompareFloridaOutputComboRefundableTaxCredits</definedName>
    <definedName name="CompareFloridaOutputStackPlusRefundableTaxCredits" localSheetId="5">FPIG!CompareFloridaOutputComboNetEarnings+FPIG!CompareFloridaOutputComboRefundableTaxCredits</definedName>
    <definedName name="CompareFloridaOutputStackPlusRefundableTaxCredits">CompareFloridaOutputComboNetEarnings+CompareFloridaOutputComboRefundableTaxCredits</definedName>
    <definedName name="CompareFloridaOutputStackPlusSec8Entry" localSheetId="1">'2020 Fees'!CompareFloridaOutputStackPlusChildCareFinal + [0]!CompareFloridaOutputSec8Entry</definedName>
    <definedName name="CompareFloridaOutputStackPlusSec8Entry" localSheetId="2">'2021 Fees'!CompareFloridaOutputStackPlusChildCareFinal + [0]!CompareFloridaOutputSec8Entry</definedName>
    <definedName name="CompareFloridaOutputStackPlusSec8Entry" localSheetId="3">'2022 Fees'!CompareFloridaOutputStackPlusChildCareFinal + [0]!CompareFloridaOutputSec8Entry</definedName>
    <definedName name="CompareFloridaOutputStackPlusSec8Entry" localSheetId="4">'2023 Fees'!CompareFloridaOutputStackPlusChildCareFinal + [0]!CompareFloridaOutputSec8Entry</definedName>
    <definedName name="CompareFloridaOutputStackPlusSec8Entry" localSheetId="5">FPIG!CompareFloridaOutputStackPlusChildCareFinal + CompareFloridaOutputSec8Entry</definedName>
    <definedName name="CompareFloridaOutputStackPlusSec8Entry">CompareFloridaOutputStackPlusChildCareFinal + CompareFloridaOutputSec8Entry</definedName>
    <definedName name="CompareFloridaOutputStackPlusSec8Entry_Graph" localSheetId="1">'2020 Fees'!CompareFloridaOutputStackPlusChildCareFinal + [0]!CompareFloridaOutputSec8Final</definedName>
    <definedName name="CompareFloridaOutputStackPlusSec8Entry_Graph" localSheetId="2">'2021 Fees'!CompareFloridaOutputStackPlusChildCareFinal + [0]!CompareFloridaOutputSec8Final</definedName>
    <definedName name="CompareFloridaOutputStackPlusSec8Entry_Graph" localSheetId="3">'2022 Fees'!CompareFloridaOutputStackPlusChildCareFinal + [0]!CompareFloridaOutputSec8Final</definedName>
    <definedName name="CompareFloridaOutputStackPlusSec8Entry_Graph" localSheetId="4">'2023 Fees'!CompareFloridaOutputStackPlusChildCareFinal + [0]!CompareFloridaOutputSec8Final</definedName>
    <definedName name="CompareFloridaOutputStackPlusSec8Entry_Graph" localSheetId="5">FPIG!CompareFloridaOutputStackPlusChildCareFinal + CompareFloridaOutputSec8Final</definedName>
    <definedName name="CompareFloridaOutputStackPlusSec8Entry_Graph">CompareFloridaOutputStackPlusChildCareFinal + CompareFloridaOutputSec8Final</definedName>
    <definedName name="CompareFloridaOutputStackPlusSec8Extended" localSheetId="1">'2020 Fees'!CompareFloridaOutputStackPlusSec8Entry + [0]!CompareFloridaOutputSec8Extended</definedName>
    <definedName name="CompareFloridaOutputStackPlusSec8Extended" localSheetId="2">'2021 Fees'!CompareFloridaOutputStackPlusSec8Entry + [0]!CompareFloridaOutputSec8Extended</definedName>
    <definedName name="CompareFloridaOutputStackPlusSec8Extended" localSheetId="3">'2022 Fees'!CompareFloridaOutputStackPlusSec8Entry + [0]!CompareFloridaOutputSec8Extended</definedName>
    <definedName name="CompareFloridaOutputStackPlusSec8Extended" localSheetId="4">'2023 Fees'!CompareFloridaOutputStackPlusSec8Entry + [0]!CompareFloridaOutputSec8Extended</definedName>
    <definedName name="CompareFloridaOutputStackPlusSec8Extended" localSheetId="5">FPIG!CompareFloridaOutputStackPlusSec8Entry + CompareFloridaOutputSec8Extended</definedName>
    <definedName name="CompareFloridaOutputStackPlusSec8Extended">CompareFloridaOutputStackPlusSec8Entry + CompareFloridaOutputSec8Extended</definedName>
    <definedName name="CompareFloridaOutputStateEITC">[4]Calc1!$N$203:$HF$203</definedName>
    <definedName name="CompareFloridaOutputStateTax">[4]Calc1!$N$198:$HF$198</definedName>
    <definedName name="CompareFloridaOutputSubsidizedSchoolMeals">[4]Calc1!$N$328:$HF$328</definedName>
    <definedName name="CompareFloridaOutputTANF">[4]Calc1!$N$249:$HF$249</definedName>
    <definedName name="CompareFloridaOutputWIC">[4]Calc1!$N$317:$HF$317</definedName>
    <definedName name="CompareGeorgiaAdjusted_Gross_Income" localSheetId="1">[4]Calc1!$N$66:INDEX([4]Calc1!$N$66:$HH$66,COUNTIF([4]Calc1!$N$66:$HH$66,”&lt;&gt;”&amp;””))</definedName>
    <definedName name="CompareGeorgiaAdjusted_Gross_Income" localSheetId="2">[4]Calc1!$N$66:INDEX([4]Calc1!$N$66:$HH$66,COUNTIF([4]Calc1!$N$66:$HH$66,”&lt;&gt;”&amp;””))</definedName>
    <definedName name="CompareGeorgiaAdjusted_Gross_Income" localSheetId="3">[4]Calc1!$N$66:INDEX([4]Calc1!$N$66:$HH$66,COUNTIF([4]Calc1!$N$66:$HH$66,”&lt;&gt;”&amp;””))</definedName>
    <definedName name="CompareGeorgiaAdjusted_Gross_Income" localSheetId="4">[4]Calc1!$N$66:INDEX([4]Calc1!$N$66:$HH$66,COUNTIF([4]Calc1!$N$66:$HH$66,”&lt;&gt;”&amp;””))</definedName>
    <definedName name="CompareGeorgiaAdjusted_Gross_Income" localSheetId="5">[4]Calc1!$N$66:INDEX([4]Calc1!$N$66:$HH$66,COUNTIF([4]Calc1!$N$66:$HH$66,”&lt;&gt;”&amp;””))</definedName>
    <definedName name="CompareGeorgiaAdjusted_Gross_Income">[4]Calc1!$N$66:INDEX([4]Calc1!$N$66:$HH$66,COUNTIF([4]Calc1!$N$66:$HH$66,”&lt;&gt;”&amp;””))</definedName>
    <definedName name="CompareGeorgiaHousehold_Annual_Earned_Income" localSheetId="1">[4]Calc1!$N$46:INDEX([4]Calc1!$N$46:$HH$46,COUNTIF([4]Calc1!$N$46:$HH$46,”&lt;&gt;”&amp;””))</definedName>
    <definedName name="CompareGeorgiaHousehold_Annual_Earned_Income" localSheetId="2">[4]Calc1!$N$46:INDEX([4]Calc1!$N$46:$HH$46,COUNTIF([4]Calc1!$N$46:$HH$46,”&lt;&gt;”&amp;””))</definedName>
    <definedName name="CompareGeorgiaHousehold_Annual_Earned_Income" localSheetId="3">[4]Calc1!$N$46:INDEX([4]Calc1!$N$46:$HH$46,COUNTIF([4]Calc1!$N$46:$HH$46,”&lt;&gt;”&amp;””))</definedName>
    <definedName name="CompareGeorgiaHousehold_Annual_Earned_Income" localSheetId="4">[4]Calc1!$N$46:INDEX([4]Calc1!$N$46:$HH$46,COUNTIF([4]Calc1!$N$46:$HH$46,”&lt;&gt;”&amp;””))</definedName>
    <definedName name="CompareGeorgiaHousehold_Annual_Earned_Income" localSheetId="5">[4]Calc1!$N$46:INDEX([4]Calc1!$N$46:$HH$46,COUNTIF([4]Calc1!$N$46:$HH$46,”&lt;&gt;”&amp;””))</definedName>
    <definedName name="CompareGeorgiaHousehold_Annual_Earned_Income">[4]Calc1!$N$46:INDEX([4]Calc1!$N$46:$HH$46,COUNTIF([4]Calc1!$N$46:$HH$46,”&lt;&gt;”&amp;””))</definedName>
    <definedName name="CompareGeorgiaHousehold_Annual_Income" localSheetId="1">[4]Calc1!$N$50:INDEX([4]Calc1!$N$50:$HH$50,COUNTIF([4]Calc1!$N$50:$HH$50,”&lt;&gt;”&amp;””))</definedName>
    <definedName name="CompareGeorgiaHousehold_Annual_Income" localSheetId="2">[4]Calc1!$N$50:INDEX([4]Calc1!$N$50:$HH$50,COUNTIF([4]Calc1!$N$50:$HH$50,”&lt;&gt;”&amp;””))</definedName>
    <definedName name="CompareGeorgiaHousehold_Annual_Income" localSheetId="3">[4]Calc1!$N$50:INDEX([4]Calc1!$N$50:$HH$50,COUNTIF([4]Calc1!$N$50:$HH$50,”&lt;&gt;”&amp;””))</definedName>
    <definedName name="CompareGeorgiaHousehold_Annual_Income" localSheetId="4">[4]Calc1!$N$50:INDEX([4]Calc1!$N$50:$HH$50,COUNTIF([4]Calc1!$N$50:$HH$50,”&lt;&gt;”&amp;””))</definedName>
    <definedName name="CompareGeorgiaHousehold_Annual_Income" localSheetId="5">[4]Calc1!$N$50:INDEX([4]Calc1!$N$50:$HH$50,COUNTIF([4]Calc1!$N$50:$HH$50,”&lt;&gt;”&amp;””))</definedName>
    <definedName name="CompareGeorgiaHousehold_Annual_Income">[4]Calc1!$N$50:INDEX([4]Calc1!$N$50:$HH$50,COUNTIF([4]Calc1!$N$50:$HH$50,”&lt;&gt;”&amp;””))</definedName>
    <definedName name="CompareGeorgiaHousehold_Annual_Unearned_Income" localSheetId="1">[4]Calc1!$N$48:INDEX([4]Calc1!$N$48:$HH$48,COUNTIF([4]Calc1!$N$48:$HH$48,”&lt;&gt;”&amp;””))</definedName>
    <definedName name="CompareGeorgiaHousehold_Annual_Unearned_Income" localSheetId="2">[4]Calc1!$N$48:INDEX([4]Calc1!$N$48:$HH$48,COUNTIF([4]Calc1!$N$48:$HH$48,”&lt;&gt;”&amp;””))</definedName>
    <definedName name="CompareGeorgiaHousehold_Annual_Unearned_Income" localSheetId="3">[4]Calc1!$N$48:INDEX([4]Calc1!$N$48:$HH$48,COUNTIF([4]Calc1!$N$48:$HH$48,”&lt;&gt;”&amp;””))</definedName>
    <definedName name="CompareGeorgiaHousehold_Annual_Unearned_Income" localSheetId="4">[4]Calc1!$N$48:INDEX([4]Calc1!$N$48:$HH$48,COUNTIF([4]Calc1!$N$48:$HH$48,”&lt;&gt;”&amp;””))</definedName>
    <definedName name="CompareGeorgiaHousehold_Annual_Unearned_Income" localSheetId="5">[4]Calc1!$N$48:INDEX([4]Calc1!$N$48:$HH$48,COUNTIF([4]Calc1!$N$48:$HH$48,”&lt;&gt;”&amp;””))</definedName>
    <definedName name="CompareGeorgiaHousehold_Annual_Unearned_Income">[4]Calc1!$N$48:INDEX([4]Calc1!$N$48:$HH$48,COUNTIF([4]Calc1!$N$48:$HH$48,”&lt;&gt;”&amp;””))</definedName>
    <definedName name="CompareGeorgiaHousehold_Monthly_Earned_Income" localSheetId="1">[4]Calc1!$N$45:INDEX([4]Calc1!$N$45:$HH$45,COUNTIF([4]Calc1!$N$45:$HH$45,”&lt;&gt;”&amp;””))</definedName>
    <definedName name="CompareGeorgiaHousehold_Monthly_Earned_Income" localSheetId="2">[4]Calc1!$N$45:INDEX([4]Calc1!$N$45:$HH$45,COUNTIF([4]Calc1!$N$45:$HH$45,”&lt;&gt;”&amp;””))</definedName>
    <definedName name="CompareGeorgiaHousehold_Monthly_Earned_Income" localSheetId="3">[4]Calc1!$N$45:INDEX([4]Calc1!$N$45:$HH$45,COUNTIF([4]Calc1!$N$45:$HH$45,”&lt;&gt;”&amp;””))</definedName>
    <definedName name="CompareGeorgiaHousehold_Monthly_Earned_Income" localSheetId="4">[4]Calc1!$N$45:INDEX([4]Calc1!$N$45:$HH$45,COUNTIF([4]Calc1!$N$45:$HH$45,”&lt;&gt;”&amp;””))</definedName>
    <definedName name="CompareGeorgiaHousehold_Monthly_Earned_Income" localSheetId="5">[4]Calc1!$N$45:INDEX([4]Calc1!$N$45:$HH$45,COUNTIF([4]Calc1!$N$45:$HH$45,”&lt;&gt;”&amp;””))</definedName>
    <definedName name="CompareGeorgiaHousehold_Monthly_Earned_Income">[4]Calc1!$N$45:INDEX([4]Calc1!$N$45:$HH$45,COUNTIF([4]Calc1!$N$45:$HH$45,”&lt;&gt;”&amp;””))</definedName>
    <definedName name="CompareGeorgiaHousehold_Monthly_Income" localSheetId="1">[4]Calc1!$N$49:INDEX([4]Calc1!$N$49:$HH$49,COUNTIF([4]Calc1!$N$49:$HH$49,”&lt;&gt;”&amp;””))</definedName>
    <definedName name="CompareGeorgiaHousehold_Monthly_Income" localSheetId="2">[4]Calc1!$N$49:INDEX([4]Calc1!$N$49:$HH$49,COUNTIF([4]Calc1!$N$49:$HH$49,”&lt;&gt;”&amp;””))</definedName>
    <definedName name="CompareGeorgiaHousehold_Monthly_Income" localSheetId="3">[4]Calc1!$N$49:INDEX([4]Calc1!$N$49:$HH$49,COUNTIF([4]Calc1!$N$49:$HH$49,”&lt;&gt;”&amp;””))</definedName>
    <definedName name="CompareGeorgiaHousehold_Monthly_Income" localSheetId="4">[4]Calc1!$N$49:INDEX([4]Calc1!$N$49:$HH$49,COUNTIF([4]Calc1!$N$49:$HH$49,”&lt;&gt;”&amp;””))</definedName>
    <definedName name="CompareGeorgiaHousehold_Monthly_Income" localSheetId="5">[4]Calc1!$N$49:INDEX([4]Calc1!$N$49:$HH$49,COUNTIF([4]Calc1!$N$49:$HH$49,”&lt;&gt;”&amp;””))</definedName>
    <definedName name="CompareGeorgiaHousehold_Monthly_Income">[4]Calc1!$N$49:INDEX([4]Calc1!$N$49:$HH$49,COUNTIF([4]Calc1!$N$49:$HH$49,”&lt;&gt;”&amp;””))</definedName>
    <definedName name="CompareGeorgiaHousehold_Monthly_Unearned_Income" localSheetId="1">[4]Calc1!$N$47:INDEX([4]Calc1!$N$47:$HH$47,COUNTIF([4]Calc1!$N$47:$HH$47,”&lt;&gt;”&amp;””))</definedName>
    <definedName name="CompareGeorgiaHousehold_Monthly_Unearned_Income" localSheetId="2">[4]Calc1!$N$47:INDEX([4]Calc1!$N$47:$HH$47,COUNTIF([4]Calc1!$N$47:$HH$47,”&lt;&gt;”&amp;””))</definedName>
    <definedName name="CompareGeorgiaHousehold_Monthly_Unearned_Income" localSheetId="3">[4]Calc1!$N$47:INDEX([4]Calc1!$N$47:$HH$47,COUNTIF([4]Calc1!$N$47:$HH$47,”&lt;&gt;”&amp;””))</definedName>
    <definedName name="CompareGeorgiaHousehold_Monthly_Unearned_Income" localSheetId="4">[4]Calc1!$N$47:INDEX([4]Calc1!$N$47:$HH$47,COUNTIF([4]Calc1!$N$47:$HH$47,”&lt;&gt;”&amp;””))</definedName>
    <definedName name="CompareGeorgiaHousehold_Monthly_Unearned_Income" localSheetId="5">[4]Calc1!$N$47:INDEX([4]Calc1!$N$47:$HH$47,COUNTIF([4]Calc1!$N$47:$HH$47,”&lt;&gt;”&amp;””))</definedName>
    <definedName name="CompareGeorgiaHousehold_Monthly_Unearned_Income">[4]Calc1!$N$47:INDEX([4]Calc1!$N$47:$HH$47,COUNTIF([4]Calc1!$N$47:$HH$47,”&lt;&gt;”&amp;””))</definedName>
    <definedName name="CompareGeorgiaOutputACTC">[4]Calc1!$N$140:$HF$140</definedName>
    <definedName name="CompareGeorgiaOutputChildCareSubsidyFinal">[4]Calc1!$N$558:$HF$558</definedName>
    <definedName name="CompareGeorgiaOutputCHIP">[4]Calc1!$N$401:$HF$401</definedName>
    <definedName name="CompareGeorgiaOutputComboCashAssistance" localSheetId="5">CompareGeorgiaOutputTANF + CompareGeorgiaOutputSSI +CompareGeorgiaOutputLIHEAP</definedName>
    <definedName name="CompareGeorgiaOutputComboCashAssistance">CompareGeorgiaOutputTANF + CompareGeorgiaOutputSSI +CompareGeorgiaOutputLIHEAP</definedName>
    <definedName name="CompareGeorgiaOutputComboFoodAssistance" localSheetId="5">CompareGeorgiaOutputSNAP + CompareGeorgiaOutputWIC + CompareGeorgiaOutputSubsidizedSchoolMeals</definedName>
    <definedName name="CompareGeorgiaOutputComboFoodAssistance">CompareGeorgiaOutputSNAP + CompareGeorgiaOutputWIC + CompareGeorgiaOutputSubsidizedSchoolMeals</definedName>
    <definedName name="CompareGeorgiaOutputComboMedicalAssistance" localSheetId="5">CompareGeorgiaOutputMedicaid + CompareGeorgiaOutputCHIP + CompareGeorgiaOutputHIXPTC</definedName>
    <definedName name="CompareGeorgiaOutputComboMedicalAssistance">CompareGeorgiaOutputMedicaid + CompareGeorgiaOutputCHIP + CompareGeorgiaOutputHIXPTC</definedName>
    <definedName name="CompareGeorgiaOutputComboNetEarnings" localSheetId="1">'2020 Fees'!CompareGeorgiaAdjusted_Gross_Income - [0]!CompareGeorgiaOutputFICA - [0]!CompareGeorgiaOutputFedTax - [0]!CompareGeorgiaOutputStateTax</definedName>
    <definedName name="CompareGeorgiaOutputComboNetEarnings" localSheetId="2">'2021 Fees'!CompareGeorgiaAdjusted_Gross_Income - [0]!CompareGeorgiaOutputFICA - [0]!CompareGeorgiaOutputFedTax - [0]!CompareGeorgiaOutputStateTax</definedName>
    <definedName name="CompareGeorgiaOutputComboNetEarnings" localSheetId="3">'2022 Fees'!CompareGeorgiaAdjusted_Gross_Income - [0]!CompareGeorgiaOutputFICA - [0]!CompareGeorgiaOutputFedTax - [0]!CompareGeorgiaOutputStateTax</definedName>
    <definedName name="CompareGeorgiaOutputComboNetEarnings" localSheetId="4">'2023 Fees'!CompareGeorgiaAdjusted_Gross_Income - [0]!CompareGeorgiaOutputFICA - [0]!CompareGeorgiaOutputFedTax - [0]!CompareGeorgiaOutputStateTax</definedName>
    <definedName name="CompareGeorgiaOutputComboNetEarnings" localSheetId="5">FPIG!CompareGeorgiaAdjusted_Gross_Income - CompareGeorgiaOutputFICA - CompareGeorgiaOutputFedTax - CompareGeorgiaOutputStateTax</definedName>
    <definedName name="CompareGeorgiaOutputComboNetEarnings">CompareGeorgiaAdjusted_Gross_Income - CompareGeorgiaOutputFICA - CompareGeorgiaOutputFedTax - CompareGeorgiaOutputStateTax</definedName>
    <definedName name="CompareGeorgiaOutputComboRefundableTaxCredits" localSheetId="5">CompareGeorgiaOutputEITC + CompareGeorgiaOutputACTC + CompareGeorgiaOutputStateEITC + CompareGeorgiaOutputCTC</definedName>
    <definedName name="CompareGeorgiaOutputComboRefundableTaxCredits">CompareGeorgiaOutputEITC + CompareGeorgiaOutputACTC + CompareGeorgiaOutputStateEITC + CompareGeorgiaOutputCTC</definedName>
    <definedName name="CompareGeorgiaOutputCTC">[4]Calc1!$N$108:$HF$108</definedName>
    <definedName name="CompareGeorgiaOutputEITC">[4]Calc1!$N$122:$HF$122</definedName>
    <definedName name="CompareGeorgiaOutputFedTax">[4]Calc1!$N$102:$HF$102</definedName>
    <definedName name="CompareGeorgiaOutputFICA">[4]Calc1!$N$54:$HF$54</definedName>
    <definedName name="CompareGeorgiaOutputHIXPTC">[4]Calc1!$N$444:$HF$444</definedName>
    <definedName name="CompareGeorgiaOutputInterval">[4]Calc1!$N$2:$HF$2</definedName>
    <definedName name="CompareGeorgiaOutputLIHEAP">[4]Calc1!$N$651:$HF$651</definedName>
    <definedName name="CompareGeorgiaOutputMedicaid">[4]Calc1!$N$357:$HF$357</definedName>
    <definedName name="CompareGeorgiaOutputMedicaidAndCHIP" localSheetId="5">CompareGeorgiaOutputMedicaid + CompareGeorgiaOutputCHIP</definedName>
    <definedName name="CompareGeorgiaOutputMedicaidAndCHIP">CompareGeorgiaOutputMedicaid + CompareGeorgiaOutputCHIP</definedName>
    <definedName name="CompareGeorgiaOutputMomHourlyWage">[4]Calc1!$N$10:$HF$10</definedName>
    <definedName name="CompareGeorgiaOutputMomWeeklyHours">[4]Calc1!$N$5:$HF$5</definedName>
    <definedName name="CompareGeorgiaOutputSec8Entry">[4]Calc1!$N$630:$HF$630</definedName>
    <definedName name="CompareGeorgiaOutputSec8Extended">[4]Calc1!$N$635:$HF$635</definedName>
    <definedName name="CompareGeorgiaOutputSec8Final">[4]Calc1!$N$633:$HF$633</definedName>
    <definedName name="CompareGeorgiaOutputSNAP">[4]Calc1!$N$295:$HF$295</definedName>
    <definedName name="CompareGeorgiaOutputSSI">[4]Calc1!$N$262:$HF$262</definedName>
    <definedName name="CompareGeorgiaOutputStackPlusCashAssistance" localSheetId="1">'2020 Fees'!CompareGeorgiaOutputStackPlusRefundableTaxCredits + [0]!CompareGeorgiaOutputComboCashAssistance</definedName>
    <definedName name="CompareGeorgiaOutputStackPlusCashAssistance" localSheetId="2">'2021 Fees'!CompareGeorgiaOutputStackPlusRefundableTaxCredits + [0]!CompareGeorgiaOutputComboCashAssistance</definedName>
    <definedName name="CompareGeorgiaOutputStackPlusCashAssistance" localSheetId="3">'2022 Fees'!CompareGeorgiaOutputStackPlusRefundableTaxCredits + [0]!CompareGeorgiaOutputComboCashAssistance</definedName>
    <definedName name="CompareGeorgiaOutputStackPlusCashAssistance" localSheetId="4">'2023 Fees'!CompareGeorgiaOutputStackPlusRefundableTaxCredits + [0]!CompareGeorgiaOutputComboCashAssistance</definedName>
    <definedName name="CompareGeorgiaOutputStackPlusCashAssistance" localSheetId="5">FPIG!CompareGeorgiaOutputStackPlusRefundableTaxCredits + FPIG!CompareGeorgiaOutputComboCashAssistance</definedName>
    <definedName name="CompareGeorgiaOutputStackPlusCashAssistance">CompareGeorgiaOutputStackPlusRefundableTaxCredits + CompareGeorgiaOutputComboCashAssistance</definedName>
    <definedName name="CompareGeorgiaOutputStackPlusChildCareFinal" localSheetId="1">'2020 Fees'!CompareGeorgiaOutputStackPlusMedicalAssistance + [0]!CompareGeorgiaOutputChildCareSubsidyFinal</definedName>
    <definedName name="CompareGeorgiaOutputStackPlusChildCareFinal" localSheetId="2">'2021 Fees'!CompareGeorgiaOutputStackPlusMedicalAssistance + [0]!CompareGeorgiaOutputChildCareSubsidyFinal</definedName>
    <definedName name="CompareGeorgiaOutputStackPlusChildCareFinal" localSheetId="3">'2022 Fees'!CompareGeorgiaOutputStackPlusMedicalAssistance + [0]!CompareGeorgiaOutputChildCareSubsidyFinal</definedName>
    <definedName name="CompareGeorgiaOutputStackPlusChildCareFinal" localSheetId="4">'2023 Fees'!CompareGeorgiaOutputStackPlusMedicalAssistance + [0]!CompareGeorgiaOutputChildCareSubsidyFinal</definedName>
    <definedName name="CompareGeorgiaOutputStackPlusChildCareFinal" localSheetId="5">FPIG!CompareGeorgiaOutputStackPlusMedicalAssistance + CompareGeorgiaOutputChildCareSubsidyFinal</definedName>
    <definedName name="CompareGeorgiaOutputStackPlusChildCareFinal">CompareGeorgiaOutputStackPlusMedicalAssistance + CompareGeorgiaOutputChildCareSubsidyFinal</definedName>
    <definedName name="CompareGeorgiaOutputStackPlusFoodAssistance" localSheetId="1">'2020 Fees'!CompareGeorgiaOutputStackPlusCashAssistance + [0]!CompareGeorgiaOutputComboFoodAssistance</definedName>
    <definedName name="CompareGeorgiaOutputStackPlusFoodAssistance" localSheetId="2">'2021 Fees'!CompareGeorgiaOutputStackPlusCashAssistance + [0]!CompareGeorgiaOutputComboFoodAssistance</definedName>
    <definedName name="CompareGeorgiaOutputStackPlusFoodAssistance" localSheetId="3">'2022 Fees'!CompareGeorgiaOutputStackPlusCashAssistance + [0]!CompareGeorgiaOutputComboFoodAssistance</definedName>
    <definedName name="CompareGeorgiaOutputStackPlusFoodAssistance" localSheetId="4">'2023 Fees'!CompareGeorgiaOutputStackPlusCashAssistance + [0]!CompareGeorgiaOutputComboFoodAssistance</definedName>
    <definedName name="CompareGeorgiaOutputStackPlusFoodAssistance" localSheetId="5">FPIG!CompareGeorgiaOutputStackPlusCashAssistance + FPIG!CompareGeorgiaOutputComboFoodAssistance</definedName>
    <definedName name="CompareGeorgiaOutputStackPlusFoodAssistance">CompareGeorgiaOutputStackPlusCashAssistance + CompareGeorgiaOutputComboFoodAssistance</definedName>
    <definedName name="CompareGeorgiaOutputStackPlusHIXPTC" localSheetId="1">'2020 Fees'!CompareGeorgiaOutputStackPlusMedicaidAndCHIP + [0]!CompareGeorgiaOutputHIXPTC</definedName>
    <definedName name="CompareGeorgiaOutputStackPlusHIXPTC" localSheetId="2">'2021 Fees'!CompareGeorgiaOutputStackPlusMedicaidAndCHIP + [0]!CompareGeorgiaOutputHIXPTC</definedName>
    <definedName name="CompareGeorgiaOutputStackPlusHIXPTC" localSheetId="3">'2022 Fees'!CompareGeorgiaOutputStackPlusMedicaidAndCHIP + [0]!CompareGeorgiaOutputHIXPTC</definedName>
    <definedName name="CompareGeorgiaOutputStackPlusHIXPTC" localSheetId="4">'2023 Fees'!CompareGeorgiaOutputStackPlusMedicaidAndCHIP + [0]!CompareGeorgiaOutputHIXPTC</definedName>
    <definedName name="CompareGeorgiaOutputStackPlusHIXPTC" localSheetId="5">FPIG!CompareGeorgiaOutputStackPlusMedicaidAndCHIP + CompareGeorgiaOutputHIXPTC</definedName>
    <definedName name="CompareGeorgiaOutputStackPlusHIXPTC">CompareGeorgiaOutputStackPlusMedicaidAndCHIP + CompareGeorgiaOutputHIXPTC</definedName>
    <definedName name="CompareGeorgiaOutputStackPlusMedicaidAndCHIP" localSheetId="1">'2020 Fees'!CompareGeorgiaOutputStackPlusFoodAssistance + [0]!CompareGeorgiaOutputMedicaid + [0]!CompareGeorgiaOutputCHIP</definedName>
    <definedName name="CompareGeorgiaOutputStackPlusMedicaidAndCHIP" localSheetId="2">'2021 Fees'!CompareGeorgiaOutputStackPlusFoodAssistance + [0]!CompareGeorgiaOutputMedicaid + [0]!CompareGeorgiaOutputCHIP</definedName>
    <definedName name="CompareGeorgiaOutputStackPlusMedicaidAndCHIP" localSheetId="3">'2022 Fees'!CompareGeorgiaOutputStackPlusFoodAssistance + [0]!CompareGeorgiaOutputMedicaid + [0]!CompareGeorgiaOutputCHIP</definedName>
    <definedName name="CompareGeorgiaOutputStackPlusMedicaidAndCHIP" localSheetId="4">'2023 Fees'!CompareGeorgiaOutputStackPlusFoodAssistance + [0]!CompareGeorgiaOutputMedicaid + [0]!CompareGeorgiaOutputCHIP</definedName>
    <definedName name="CompareGeorgiaOutputStackPlusMedicaidAndCHIP" localSheetId="5">FPIG!CompareGeorgiaOutputStackPlusFoodAssistance + CompareGeorgiaOutputMedicaid + CompareGeorgiaOutputCHIP</definedName>
    <definedName name="CompareGeorgiaOutputStackPlusMedicaidAndCHIP">CompareGeorgiaOutputStackPlusFoodAssistance + CompareGeorgiaOutputMedicaid + CompareGeorgiaOutputCHIP</definedName>
    <definedName name="CompareGeorgiaOutputStackPlusMedicalAssistance" localSheetId="1">'2020 Fees'!CompareGeorgiaOutputStackPlusFoodAssistance + [0]!CompareGeorgiaOutputComboMedicalAssistance</definedName>
    <definedName name="CompareGeorgiaOutputStackPlusMedicalAssistance" localSheetId="2">'2021 Fees'!CompareGeorgiaOutputStackPlusFoodAssistance + [0]!CompareGeorgiaOutputComboMedicalAssistance</definedName>
    <definedName name="CompareGeorgiaOutputStackPlusMedicalAssistance" localSheetId="3">'2022 Fees'!CompareGeorgiaOutputStackPlusFoodAssistance + [0]!CompareGeorgiaOutputComboMedicalAssistance</definedName>
    <definedName name="CompareGeorgiaOutputStackPlusMedicalAssistance" localSheetId="4">'2023 Fees'!CompareGeorgiaOutputStackPlusFoodAssistance + [0]!CompareGeorgiaOutputComboMedicalAssistance</definedName>
    <definedName name="CompareGeorgiaOutputStackPlusMedicalAssistance" localSheetId="5">FPIG!CompareGeorgiaOutputStackPlusFoodAssistance + FPIG!CompareGeorgiaOutputComboMedicalAssistance</definedName>
    <definedName name="CompareGeorgiaOutputStackPlusMedicalAssistance">CompareGeorgiaOutputStackPlusFoodAssistance + CompareGeorgiaOutputComboMedicalAssistance</definedName>
    <definedName name="CompareGeorgiaOutputStackPlusRefundableTaxCredits" localSheetId="1">'2020 Fees'!CompareGeorgiaOutputComboNetEarnings+[0]!CompareGeorgiaOutputComboRefundableTaxCredits</definedName>
    <definedName name="CompareGeorgiaOutputStackPlusRefundableTaxCredits" localSheetId="2">'2021 Fees'!CompareGeorgiaOutputComboNetEarnings+[0]!CompareGeorgiaOutputComboRefundableTaxCredits</definedName>
    <definedName name="CompareGeorgiaOutputStackPlusRefundableTaxCredits" localSheetId="3">'2022 Fees'!CompareGeorgiaOutputComboNetEarnings+[0]!CompareGeorgiaOutputComboRefundableTaxCredits</definedName>
    <definedName name="CompareGeorgiaOutputStackPlusRefundableTaxCredits" localSheetId="4">'2023 Fees'!CompareGeorgiaOutputComboNetEarnings+[0]!CompareGeorgiaOutputComboRefundableTaxCredits</definedName>
    <definedName name="CompareGeorgiaOutputStackPlusRefundableTaxCredits" localSheetId="5">FPIG!CompareGeorgiaOutputComboNetEarnings+FPIG!CompareGeorgiaOutputComboRefundableTaxCredits</definedName>
    <definedName name="CompareGeorgiaOutputStackPlusRefundableTaxCredits">CompareGeorgiaOutputComboNetEarnings+CompareGeorgiaOutputComboRefundableTaxCredits</definedName>
    <definedName name="CompareGeorgiaOutputStackPlusSec8Entry" localSheetId="1">'2020 Fees'!CompareGeorgiaOutputStackPlusChildCareFinal + [0]!CompareGeorgiaOutputSec8Entry</definedName>
    <definedName name="CompareGeorgiaOutputStackPlusSec8Entry" localSheetId="2">'2021 Fees'!CompareGeorgiaOutputStackPlusChildCareFinal + [0]!CompareGeorgiaOutputSec8Entry</definedName>
    <definedName name="CompareGeorgiaOutputStackPlusSec8Entry" localSheetId="3">'2022 Fees'!CompareGeorgiaOutputStackPlusChildCareFinal + [0]!CompareGeorgiaOutputSec8Entry</definedName>
    <definedName name="CompareGeorgiaOutputStackPlusSec8Entry" localSheetId="4">'2023 Fees'!CompareGeorgiaOutputStackPlusChildCareFinal + [0]!CompareGeorgiaOutputSec8Entry</definedName>
    <definedName name="CompareGeorgiaOutputStackPlusSec8Entry" localSheetId="5">FPIG!CompareGeorgiaOutputStackPlusChildCareFinal + CompareGeorgiaOutputSec8Entry</definedName>
    <definedName name="CompareGeorgiaOutputStackPlusSec8Entry">CompareGeorgiaOutputStackPlusChildCareFinal + CompareGeorgiaOutputSec8Entry</definedName>
    <definedName name="CompareGeorgiaOutputStackPlusSec8Entry_Graph" localSheetId="1">'2020 Fees'!CompareGeorgiaOutputStackPlusChildCareFinal + [0]!CompareGeorgiaOutputSec8Final</definedName>
    <definedName name="CompareGeorgiaOutputStackPlusSec8Entry_Graph" localSheetId="2">'2021 Fees'!CompareGeorgiaOutputStackPlusChildCareFinal + [0]!CompareGeorgiaOutputSec8Final</definedName>
    <definedName name="CompareGeorgiaOutputStackPlusSec8Entry_Graph" localSheetId="3">'2022 Fees'!CompareGeorgiaOutputStackPlusChildCareFinal + [0]!CompareGeorgiaOutputSec8Final</definedName>
    <definedName name="CompareGeorgiaOutputStackPlusSec8Entry_Graph" localSheetId="4">'2023 Fees'!CompareGeorgiaOutputStackPlusChildCareFinal + [0]!CompareGeorgiaOutputSec8Final</definedName>
    <definedName name="CompareGeorgiaOutputStackPlusSec8Entry_Graph" localSheetId="5">FPIG!CompareGeorgiaOutputStackPlusChildCareFinal + CompareGeorgiaOutputSec8Final</definedName>
    <definedName name="CompareGeorgiaOutputStackPlusSec8Entry_Graph">CompareGeorgiaOutputStackPlusChildCareFinal + CompareGeorgiaOutputSec8Final</definedName>
    <definedName name="CompareGeorgiaOutputStackPlusSec8Extended" localSheetId="1">'2020 Fees'!CompareGeorgiaOutputStackPlusSec8Entry + [0]!CompareGeorgiaOutputSec8Extended</definedName>
    <definedName name="CompareGeorgiaOutputStackPlusSec8Extended" localSheetId="2">'2021 Fees'!CompareGeorgiaOutputStackPlusSec8Entry + [0]!CompareGeorgiaOutputSec8Extended</definedName>
    <definedName name="CompareGeorgiaOutputStackPlusSec8Extended" localSheetId="3">'2022 Fees'!CompareGeorgiaOutputStackPlusSec8Entry + [0]!CompareGeorgiaOutputSec8Extended</definedName>
    <definedName name="CompareGeorgiaOutputStackPlusSec8Extended" localSheetId="4">'2023 Fees'!CompareGeorgiaOutputStackPlusSec8Entry + [0]!CompareGeorgiaOutputSec8Extended</definedName>
    <definedName name="CompareGeorgiaOutputStackPlusSec8Extended" localSheetId="5">FPIG!CompareGeorgiaOutputStackPlusSec8Entry + CompareGeorgiaOutputSec8Extended</definedName>
    <definedName name="CompareGeorgiaOutputStackPlusSec8Extended">CompareGeorgiaOutputStackPlusSec8Entry + CompareGeorgiaOutputSec8Extended</definedName>
    <definedName name="CompareGeorgiaOutputStateEITC">[4]Calc1!$N$203:$HF$203</definedName>
    <definedName name="CompareGeorgiaOutputStateTax">[4]Calc1!$N$198:$HF$198</definedName>
    <definedName name="CompareGeorgiaOutputSubsidizedSchoolMeals">[4]Calc1!$N$328:$HF$328</definedName>
    <definedName name="CompareGeorgiaOutputTANF">[4]Calc1!$N$249:$HF$249</definedName>
    <definedName name="CompareGeorgiaOutputWIC">[4]Calc1!$N$317:$HF$317</definedName>
    <definedName name="CompareLouisianaAdjusted_Gross_Income" localSheetId="1">[4]Calc1!$N$66:INDEX([4]Calc1!$N$66:$HH$66,COUNTIF([4]Calc1!$N$66:$HH$66,”&lt;&gt;”&amp;””))</definedName>
    <definedName name="CompareLouisianaAdjusted_Gross_Income" localSheetId="2">[4]Calc1!$N$66:INDEX([4]Calc1!$N$66:$HH$66,COUNTIF([4]Calc1!$N$66:$HH$66,”&lt;&gt;”&amp;””))</definedName>
    <definedName name="CompareLouisianaAdjusted_Gross_Income" localSheetId="3">[4]Calc1!$N$66:INDEX([4]Calc1!$N$66:$HH$66,COUNTIF([4]Calc1!$N$66:$HH$66,”&lt;&gt;”&amp;””))</definedName>
    <definedName name="CompareLouisianaAdjusted_Gross_Income" localSheetId="4">[4]Calc1!$N$66:INDEX([4]Calc1!$N$66:$HH$66,COUNTIF([4]Calc1!$N$66:$HH$66,”&lt;&gt;”&amp;””))</definedName>
    <definedName name="CompareLouisianaAdjusted_Gross_Income" localSheetId="5">[4]Calc1!$N$66:INDEX([4]Calc1!$N$66:$HH$66,COUNTIF([4]Calc1!$N$66:$HH$66,”&lt;&gt;”&amp;””))</definedName>
    <definedName name="CompareLouisianaAdjusted_Gross_Income">[4]Calc1!$N$66:INDEX([4]Calc1!$N$66:$HH$66,COUNTIF([4]Calc1!$N$66:$HH$66,”&lt;&gt;”&amp;””))</definedName>
    <definedName name="CompareLouisianaHousehold_Annual_Earned_Income" localSheetId="1">[4]Calc1!$N$46:INDEX([4]Calc1!$N$46:$HH$46,COUNTIF([4]Calc1!$N$46:$HH$46,”&lt;&gt;”&amp;””))</definedName>
    <definedName name="CompareLouisianaHousehold_Annual_Earned_Income" localSheetId="2">[4]Calc1!$N$46:INDEX([4]Calc1!$N$46:$HH$46,COUNTIF([4]Calc1!$N$46:$HH$46,”&lt;&gt;”&amp;””))</definedName>
    <definedName name="CompareLouisianaHousehold_Annual_Earned_Income" localSheetId="3">[4]Calc1!$N$46:INDEX([4]Calc1!$N$46:$HH$46,COUNTIF([4]Calc1!$N$46:$HH$46,”&lt;&gt;”&amp;””))</definedName>
    <definedName name="CompareLouisianaHousehold_Annual_Earned_Income" localSheetId="4">[4]Calc1!$N$46:INDEX([4]Calc1!$N$46:$HH$46,COUNTIF([4]Calc1!$N$46:$HH$46,”&lt;&gt;”&amp;””))</definedName>
    <definedName name="CompareLouisianaHousehold_Annual_Earned_Income" localSheetId="5">[4]Calc1!$N$46:INDEX([4]Calc1!$N$46:$HH$46,COUNTIF([4]Calc1!$N$46:$HH$46,”&lt;&gt;”&amp;””))</definedName>
    <definedName name="CompareLouisianaHousehold_Annual_Earned_Income">[4]Calc1!$N$46:INDEX([4]Calc1!$N$46:$HH$46,COUNTIF([4]Calc1!$N$46:$HH$46,”&lt;&gt;”&amp;””))</definedName>
    <definedName name="CompareLouisianaHousehold_Annual_Income" localSheetId="1">[4]Calc1!$N$50:INDEX([4]Calc1!$N$50:$HH$50,COUNTIF([4]Calc1!$N$50:$HH$50,”&lt;&gt;”&amp;””))</definedName>
    <definedName name="CompareLouisianaHousehold_Annual_Income" localSheetId="2">[4]Calc1!$N$50:INDEX([4]Calc1!$N$50:$HH$50,COUNTIF([4]Calc1!$N$50:$HH$50,”&lt;&gt;”&amp;””))</definedName>
    <definedName name="CompareLouisianaHousehold_Annual_Income" localSheetId="3">[4]Calc1!$N$50:INDEX([4]Calc1!$N$50:$HH$50,COUNTIF([4]Calc1!$N$50:$HH$50,”&lt;&gt;”&amp;””))</definedName>
    <definedName name="CompareLouisianaHousehold_Annual_Income" localSheetId="4">[4]Calc1!$N$50:INDEX([4]Calc1!$N$50:$HH$50,COUNTIF([4]Calc1!$N$50:$HH$50,”&lt;&gt;”&amp;””))</definedName>
    <definedName name="CompareLouisianaHousehold_Annual_Income" localSheetId="5">[4]Calc1!$N$50:INDEX([4]Calc1!$N$50:$HH$50,COUNTIF([4]Calc1!$N$50:$HH$50,”&lt;&gt;”&amp;””))</definedName>
    <definedName name="CompareLouisianaHousehold_Annual_Income">[4]Calc1!$N$50:INDEX([4]Calc1!$N$50:$HH$50,COUNTIF([4]Calc1!$N$50:$HH$50,”&lt;&gt;”&amp;””))</definedName>
    <definedName name="CompareLouisianaHousehold_Annual_Unearned_Income" localSheetId="1">[4]Calc1!$N$48:INDEX([4]Calc1!$N$48:$HH$48,COUNTIF([4]Calc1!$N$48:$HH$48,”&lt;&gt;”&amp;””))</definedName>
    <definedName name="CompareLouisianaHousehold_Annual_Unearned_Income" localSheetId="2">[4]Calc1!$N$48:INDEX([4]Calc1!$N$48:$HH$48,COUNTIF([4]Calc1!$N$48:$HH$48,”&lt;&gt;”&amp;””))</definedName>
    <definedName name="CompareLouisianaHousehold_Annual_Unearned_Income" localSheetId="3">[4]Calc1!$N$48:INDEX([4]Calc1!$N$48:$HH$48,COUNTIF([4]Calc1!$N$48:$HH$48,”&lt;&gt;”&amp;””))</definedName>
    <definedName name="CompareLouisianaHousehold_Annual_Unearned_Income" localSheetId="4">[4]Calc1!$N$48:INDEX([4]Calc1!$N$48:$HH$48,COUNTIF([4]Calc1!$N$48:$HH$48,”&lt;&gt;”&amp;””))</definedName>
    <definedName name="CompareLouisianaHousehold_Annual_Unearned_Income" localSheetId="5">[4]Calc1!$N$48:INDEX([4]Calc1!$N$48:$HH$48,COUNTIF([4]Calc1!$N$48:$HH$48,”&lt;&gt;”&amp;””))</definedName>
    <definedName name="CompareLouisianaHousehold_Annual_Unearned_Income">[4]Calc1!$N$48:INDEX([4]Calc1!$N$48:$HH$48,COUNTIF([4]Calc1!$N$48:$HH$48,”&lt;&gt;”&amp;””))</definedName>
    <definedName name="CompareLouisianaHousehold_Monthly_Earned_Income" localSheetId="1">[4]Calc1!$N$45:INDEX([4]Calc1!$N$45:$HH$45,COUNTIF([4]Calc1!$N$45:$HH$45,”&lt;&gt;”&amp;””))</definedName>
    <definedName name="CompareLouisianaHousehold_Monthly_Earned_Income" localSheetId="2">[4]Calc1!$N$45:INDEX([4]Calc1!$N$45:$HH$45,COUNTIF([4]Calc1!$N$45:$HH$45,”&lt;&gt;”&amp;””))</definedName>
    <definedName name="CompareLouisianaHousehold_Monthly_Earned_Income" localSheetId="3">[4]Calc1!$N$45:INDEX([4]Calc1!$N$45:$HH$45,COUNTIF([4]Calc1!$N$45:$HH$45,”&lt;&gt;”&amp;””))</definedName>
    <definedName name="CompareLouisianaHousehold_Monthly_Earned_Income" localSheetId="4">[4]Calc1!$N$45:INDEX([4]Calc1!$N$45:$HH$45,COUNTIF([4]Calc1!$N$45:$HH$45,”&lt;&gt;”&amp;””))</definedName>
    <definedName name="CompareLouisianaHousehold_Monthly_Earned_Income" localSheetId="5">[4]Calc1!$N$45:INDEX([4]Calc1!$N$45:$HH$45,COUNTIF([4]Calc1!$N$45:$HH$45,”&lt;&gt;”&amp;””))</definedName>
    <definedName name="CompareLouisianaHousehold_Monthly_Earned_Income">[4]Calc1!$N$45:INDEX([4]Calc1!$N$45:$HH$45,COUNTIF([4]Calc1!$N$45:$HH$45,”&lt;&gt;”&amp;””))</definedName>
    <definedName name="CompareLouisianaHousehold_Monthly_Income" localSheetId="1">[4]Calc1!$N$49:INDEX([4]Calc1!$N$49:$HH$49,COUNTIF([4]Calc1!$N$49:$HH$49,”&lt;&gt;”&amp;””))</definedName>
    <definedName name="CompareLouisianaHousehold_Monthly_Income" localSheetId="2">[4]Calc1!$N$49:INDEX([4]Calc1!$N$49:$HH$49,COUNTIF([4]Calc1!$N$49:$HH$49,”&lt;&gt;”&amp;””))</definedName>
    <definedName name="CompareLouisianaHousehold_Monthly_Income" localSheetId="3">[4]Calc1!$N$49:INDEX([4]Calc1!$N$49:$HH$49,COUNTIF([4]Calc1!$N$49:$HH$49,”&lt;&gt;”&amp;””))</definedName>
    <definedName name="CompareLouisianaHousehold_Monthly_Income" localSheetId="4">[4]Calc1!$N$49:INDEX([4]Calc1!$N$49:$HH$49,COUNTIF([4]Calc1!$N$49:$HH$49,”&lt;&gt;”&amp;””))</definedName>
    <definedName name="CompareLouisianaHousehold_Monthly_Income" localSheetId="5">[4]Calc1!$N$49:INDEX([4]Calc1!$N$49:$HH$49,COUNTIF([4]Calc1!$N$49:$HH$49,”&lt;&gt;”&amp;””))</definedName>
    <definedName name="CompareLouisianaHousehold_Monthly_Income">[4]Calc1!$N$49:INDEX([4]Calc1!$N$49:$HH$49,COUNTIF([4]Calc1!$N$49:$HH$49,”&lt;&gt;”&amp;””))</definedName>
    <definedName name="CompareLouisianaHousehold_Monthly_Unearned_Income" localSheetId="1">[4]Calc1!$N$47:INDEX([4]Calc1!$N$47:$HH$47,COUNTIF([4]Calc1!$N$47:$HH$47,”&lt;&gt;”&amp;””))</definedName>
    <definedName name="CompareLouisianaHousehold_Monthly_Unearned_Income" localSheetId="2">[4]Calc1!$N$47:INDEX([4]Calc1!$N$47:$HH$47,COUNTIF([4]Calc1!$N$47:$HH$47,”&lt;&gt;”&amp;””))</definedName>
    <definedName name="CompareLouisianaHousehold_Monthly_Unearned_Income" localSheetId="3">[4]Calc1!$N$47:INDEX([4]Calc1!$N$47:$HH$47,COUNTIF([4]Calc1!$N$47:$HH$47,”&lt;&gt;”&amp;””))</definedName>
    <definedName name="CompareLouisianaHousehold_Monthly_Unearned_Income" localSheetId="4">[4]Calc1!$N$47:INDEX([4]Calc1!$N$47:$HH$47,COUNTIF([4]Calc1!$N$47:$HH$47,”&lt;&gt;”&amp;””))</definedName>
    <definedName name="CompareLouisianaHousehold_Monthly_Unearned_Income" localSheetId="5">[4]Calc1!$N$47:INDEX([4]Calc1!$N$47:$HH$47,COUNTIF([4]Calc1!$N$47:$HH$47,”&lt;&gt;”&amp;””))</definedName>
    <definedName name="CompareLouisianaHousehold_Monthly_Unearned_Income">[4]Calc1!$N$47:INDEX([4]Calc1!$N$47:$HH$47,COUNTIF([4]Calc1!$N$47:$HH$47,”&lt;&gt;”&amp;””))</definedName>
    <definedName name="CompareLouisianaOutputACTC">[4]Calc1!$N$140:$HF$140</definedName>
    <definedName name="CompareLouisianaOutputChildCareSubsidyFinal">[4]Calc1!$N$558:$HF$558</definedName>
    <definedName name="CompareLouisianaOutputCHIP">[4]Calc1!$N$401:$HF$401</definedName>
    <definedName name="CompareLouisianaOutputComboCashAssistance" localSheetId="5">CompareLouisianaOutputTANF + CompareLouisianaOutputSSI + CompareLouisianaOutputLIHEAP</definedName>
    <definedName name="CompareLouisianaOutputComboCashAssistance">CompareLouisianaOutputTANF + CompareLouisianaOutputSSI + CompareLouisianaOutputLIHEAP</definedName>
    <definedName name="CompareLouisianaOutputComboFoodAssistance" localSheetId="5">CompareLouisianaOutputSNAP + CompareLouisianaOutputWIC + CompareLouisianaOutputSubsidizedSchoolMeals</definedName>
    <definedName name="CompareLouisianaOutputComboFoodAssistance">CompareLouisianaOutputSNAP + CompareLouisianaOutputWIC + CompareLouisianaOutputSubsidizedSchoolMeals</definedName>
    <definedName name="CompareLouisianaOutputComboMedicalAssistance" localSheetId="5">CompareLouisianaOutputMedicaid + CompareLouisianaOutputCHIP + CompareLouisianaOutputHIXPTC</definedName>
    <definedName name="CompareLouisianaOutputComboMedicalAssistance">CompareLouisianaOutputMedicaid + CompareLouisianaOutputCHIP + CompareLouisianaOutputHIXPTC</definedName>
    <definedName name="CompareLouisianaOutputComboNetEarnings" localSheetId="1">'2020 Fees'!CompareLouisianaAdjusted_Gross_Income - [0]!CompareLouisianaOutputFICA - [0]!CompareLouisianaOutputFedTax - [0]!CompareLouisianaOutputStateTax</definedName>
    <definedName name="CompareLouisianaOutputComboNetEarnings" localSheetId="2">'2021 Fees'!CompareLouisianaAdjusted_Gross_Income - [0]!CompareLouisianaOutputFICA - [0]!CompareLouisianaOutputFedTax - [0]!CompareLouisianaOutputStateTax</definedName>
    <definedName name="CompareLouisianaOutputComboNetEarnings" localSheetId="3">'2022 Fees'!CompareLouisianaAdjusted_Gross_Income - [0]!CompareLouisianaOutputFICA - [0]!CompareLouisianaOutputFedTax - [0]!CompareLouisianaOutputStateTax</definedName>
    <definedName name="CompareLouisianaOutputComboNetEarnings" localSheetId="4">'2023 Fees'!CompareLouisianaAdjusted_Gross_Income - [0]!CompareLouisianaOutputFICA - [0]!CompareLouisianaOutputFedTax - [0]!CompareLouisianaOutputStateTax</definedName>
    <definedName name="CompareLouisianaOutputComboNetEarnings" localSheetId="5">FPIG!CompareLouisianaAdjusted_Gross_Income - CompareLouisianaOutputFICA - CompareLouisianaOutputFedTax - CompareLouisianaOutputStateTax</definedName>
    <definedName name="CompareLouisianaOutputComboNetEarnings">CompareLouisianaAdjusted_Gross_Income - CompareLouisianaOutputFICA - CompareLouisianaOutputFedTax - CompareLouisianaOutputStateTax</definedName>
    <definedName name="CompareLouisianaOutputComboRefundableTaxCredits" localSheetId="5">CompareLouisianaOutputEITC + CompareLouisianaOutputACTC + CompareLouisianaOutputStateEITC + CompareLouisianaOutputCTC</definedName>
    <definedName name="CompareLouisianaOutputComboRefundableTaxCredits">CompareLouisianaOutputEITC + CompareLouisianaOutputACTC + CompareLouisianaOutputStateEITC + CompareLouisianaOutputCTC</definedName>
    <definedName name="CompareLouisianaOutputCTC">[4]Calc1!$N$108:$HF$108</definedName>
    <definedName name="CompareLouisianaOutputEITC">[4]Calc1!$N$122:$HF$122</definedName>
    <definedName name="CompareLouisianaOutputFedTax">[4]Calc1!$N$102:$HF$102</definedName>
    <definedName name="CompareLouisianaOutputFICA">[4]Calc1!$N$54:$HF$54</definedName>
    <definedName name="CompareLouisianaOutputHIXPTC">[4]Calc1!$N$444:$HF$444</definedName>
    <definedName name="CompareLouisianaOutputInterval">[4]Calc1!$N$2:$HF$2</definedName>
    <definedName name="CompareLouisianaOutputLIHEAP">[4]Calc1!$N$651:$HF$651</definedName>
    <definedName name="CompareLouisianaOutputMedicaid">[4]Calc1!$N$357:$HF$357</definedName>
    <definedName name="CompareLouisianaOutputMedicaidAndCHIP" localSheetId="5">CompareLouisianaOutputMedicaid + CompareLouisianaOutputCHIP</definedName>
    <definedName name="CompareLouisianaOutputMedicaidAndCHIP">CompareLouisianaOutputMedicaid + CompareLouisianaOutputCHIP</definedName>
    <definedName name="CompareLouisianaOutputMomHourlyWage">[4]Calc1!$N$10:$HF$10</definedName>
    <definedName name="CompareLouisianaOutputMomWeeklyHours">[4]Calc1!$N$5:$HF$5</definedName>
    <definedName name="CompareLouisianaOutputSec8Entry">[4]Calc1!$N$630:$HF$630</definedName>
    <definedName name="CompareLouisianaOutputSec8Extended">[4]Calc1!$N$635:$HF$635</definedName>
    <definedName name="CompareLouisianaOutputSec8Final">[4]Calc1!$N$633:$HF$633</definedName>
    <definedName name="CompareLouisianaOutputSNAP">[4]Calc1!$N$295:$HF$295</definedName>
    <definedName name="CompareLouisianaOutputSSI">[4]Calc1!$N$262:$HF$262</definedName>
    <definedName name="CompareLouisianaOutputStackPlusCashAssistance" localSheetId="1">'2020 Fees'!CompareLouisianaOutputStackPlusRefundableTaxCredits + [0]!CompareLouisianaOutputComboCashAssistance</definedName>
    <definedName name="CompareLouisianaOutputStackPlusCashAssistance" localSheetId="2">'2021 Fees'!CompareLouisianaOutputStackPlusRefundableTaxCredits + [0]!CompareLouisianaOutputComboCashAssistance</definedName>
    <definedName name="CompareLouisianaOutputStackPlusCashAssistance" localSheetId="3">'2022 Fees'!CompareLouisianaOutputStackPlusRefundableTaxCredits + [0]!CompareLouisianaOutputComboCashAssistance</definedName>
    <definedName name="CompareLouisianaOutputStackPlusCashAssistance" localSheetId="4">'2023 Fees'!CompareLouisianaOutputStackPlusRefundableTaxCredits + [0]!CompareLouisianaOutputComboCashAssistance</definedName>
    <definedName name="CompareLouisianaOutputStackPlusCashAssistance" localSheetId="5">FPIG!CompareLouisianaOutputStackPlusRefundableTaxCredits + FPIG!CompareLouisianaOutputComboCashAssistance</definedName>
    <definedName name="CompareLouisianaOutputStackPlusCashAssistance">CompareLouisianaOutputStackPlusRefundableTaxCredits + CompareLouisianaOutputComboCashAssistance</definedName>
    <definedName name="CompareLouisianaOutputStackPlusChildCareFinal" localSheetId="1">'2020 Fees'!CompareLouisianaOutputStackPlusMedicalAssistance + [0]!CompareLouisianaOutputChildCareSubsidyFinal</definedName>
    <definedName name="CompareLouisianaOutputStackPlusChildCareFinal" localSheetId="2">'2021 Fees'!CompareLouisianaOutputStackPlusMedicalAssistance + [0]!CompareLouisianaOutputChildCareSubsidyFinal</definedName>
    <definedName name="CompareLouisianaOutputStackPlusChildCareFinal" localSheetId="3">'2022 Fees'!CompareLouisianaOutputStackPlusMedicalAssistance + [0]!CompareLouisianaOutputChildCareSubsidyFinal</definedName>
    <definedName name="CompareLouisianaOutputStackPlusChildCareFinal" localSheetId="4">'2023 Fees'!CompareLouisianaOutputStackPlusMedicalAssistance + [0]!CompareLouisianaOutputChildCareSubsidyFinal</definedName>
    <definedName name="CompareLouisianaOutputStackPlusChildCareFinal" localSheetId="5">FPIG!CompareLouisianaOutputStackPlusMedicalAssistance + CompareLouisianaOutputChildCareSubsidyFinal</definedName>
    <definedName name="CompareLouisianaOutputStackPlusChildCareFinal">CompareLouisianaOutputStackPlusMedicalAssistance + CompareLouisianaOutputChildCareSubsidyFinal</definedName>
    <definedName name="CompareLouisianaOutputStackPlusFoodAssistance" localSheetId="1">'2020 Fees'!CompareLouisianaOutputStackPlusCashAssistance + [0]!CompareLouisianaOutputComboFoodAssistance</definedName>
    <definedName name="CompareLouisianaOutputStackPlusFoodAssistance" localSheetId="2">'2021 Fees'!CompareLouisianaOutputStackPlusCashAssistance + [0]!CompareLouisianaOutputComboFoodAssistance</definedName>
    <definedName name="CompareLouisianaOutputStackPlusFoodAssistance" localSheetId="3">'2022 Fees'!CompareLouisianaOutputStackPlusCashAssistance + [0]!CompareLouisianaOutputComboFoodAssistance</definedName>
    <definedName name="CompareLouisianaOutputStackPlusFoodAssistance" localSheetId="4">'2023 Fees'!CompareLouisianaOutputStackPlusCashAssistance + [0]!CompareLouisianaOutputComboFoodAssistance</definedName>
    <definedName name="CompareLouisianaOutputStackPlusFoodAssistance" localSheetId="5">FPIG!CompareLouisianaOutputStackPlusCashAssistance + FPIG!CompareLouisianaOutputComboFoodAssistance</definedName>
    <definedName name="CompareLouisianaOutputStackPlusFoodAssistance">CompareLouisianaOutputStackPlusCashAssistance + CompareLouisianaOutputComboFoodAssistance</definedName>
    <definedName name="CompareLouisianaOutputStackPlusHIXPTC" localSheetId="1">'2020 Fees'!CompareLouisianaOutputStackPlusMedicaidAndCHIP + [0]!CompareLouisianaOutputHIXPTC</definedName>
    <definedName name="CompareLouisianaOutputStackPlusHIXPTC" localSheetId="2">'2021 Fees'!CompareLouisianaOutputStackPlusMedicaidAndCHIP + [0]!CompareLouisianaOutputHIXPTC</definedName>
    <definedName name="CompareLouisianaOutputStackPlusHIXPTC" localSheetId="3">'2022 Fees'!CompareLouisianaOutputStackPlusMedicaidAndCHIP + [0]!CompareLouisianaOutputHIXPTC</definedName>
    <definedName name="CompareLouisianaOutputStackPlusHIXPTC" localSheetId="4">'2023 Fees'!CompareLouisianaOutputStackPlusMedicaidAndCHIP + [0]!CompareLouisianaOutputHIXPTC</definedName>
    <definedName name="CompareLouisianaOutputStackPlusHIXPTC" localSheetId="5">FPIG!CompareLouisianaOutputStackPlusMedicaidAndCHIP + CompareLouisianaOutputHIXPTC</definedName>
    <definedName name="CompareLouisianaOutputStackPlusHIXPTC">CompareLouisianaOutputStackPlusMedicaidAndCHIP + CompareLouisianaOutputHIXPTC</definedName>
    <definedName name="CompareLouisianaOutputStackPlusMedicaidAndCHIP" localSheetId="1">'2020 Fees'!CompareLouisianaOutputStackPlusFoodAssistance + [0]!CompareLouisianaOutputMedicaid + [0]!CompareLouisianaOutputCHIP</definedName>
    <definedName name="CompareLouisianaOutputStackPlusMedicaidAndCHIP" localSheetId="2">'2021 Fees'!CompareLouisianaOutputStackPlusFoodAssistance + [0]!CompareLouisianaOutputMedicaid + [0]!CompareLouisianaOutputCHIP</definedName>
    <definedName name="CompareLouisianaOutputStackPlusMedicaidAndCHIP" localSheetId="3">'2022 Fees'!CompareLouisianaOutputStackPlusFoodAssistance + [0]!CompareLouisianaOutputMedicaid + [0]!CompareLouisianaOutputCHIP</definedName>
    <definedName name="CompareLouisianaOutputStackPlusMedicaidAndCHIP" localSheetId="4">'2023 Fees'!CompareLouisianaOutputStackPlusFoodAssistance + [0]!CompareLouisianaOutputMedicaid + [0]!CompareLouisianaOutputCHIP</definedName>
    <definedName name="CompareLouisianaOutputStackPlusMedicaidAndCHIP" localSheetId="5">FPIG!CompareLouisianaOutputStackPlusFoodAssistance + CompareLouisianaOutputMedicaid + CompareLouisianaOutputCHIP</definedName>
    <definedName name="CompareLouisianaOutputStackPlusMedicaidAndCHIP">CompareLouisianaOutputStackPlusFoodAssistance + CompareLouisianaOutputMedicaid + CompareLouisianaOutputCHIP</definedName>
    <definedName name="CompareLouisianaOutputStackPlusMedicalAssistance" localSheetId="1">'2020 Fees'!CompareLouisianaOutputStackPlusFoodAssistance + [0]!CompareLouisianaOutputComboMedicalAssistance</definedName>
    <definedName name="CompareLouisianaOutputStackPlusMedicalAssistance" localSheetId="2">'2021 Fees'!CompareLouisianaOutputStackPlusFoodAssistance + [0]!CompareLouisianaOutputComboMedicalAssistance</definedName>
    <definedName name="CompareLouisianaOutputStackPlusMedicalAssistance" localSheetId="3">'2022 Fees'!CompareLouisianaOutputStackPlusFoodAssistance + [0]!CompareLouisianaOutputComboMedicalAssistance</definedName>
    <definedName name="CompareLouisianaOutputStackPlusMedicalAssistance" localSheetId="4">'2023 Fees'!CompareLouisianaOutputStackPlusFoodAssistance + [0]!CompareLouisianaOutputComboMedicalAssistance</definedName>
    <definedName name="CompareLouisianaOutputStackPlusMedicalAssistance" localSheetId="5">FPIG!CompareLouisianaOutputStackPlusFoodAssistance + FPIG!CompareLouisianaOutputComboMedicalAssistance</definedName>
    <definedName name="CompareLouisianaOutputStackPlusMedicalAssistance">CompareLouisianaOutputStackPlusFoodAssistance + CompareLouisianaOutputComboMedicalAssistance</definedName>
    <definedName name="CompareLouisianaOutputStackPlusRefundableTaxCredits" localSheetId="1">'2020 Fees'!CompareLouisianaOutputComboNetEarnings+[0]!CompareLouisianaOutputComboRefundableTaxCredits</definedName>
    <definedName name="CompareLouisianaOutputStackPlusRefundableTaxCredits" localSheetId="2">'2021 Fees'!CompareLouisianaOutputComboNetEarnings+[0]!CompareLouisianaOutputComboRefundableTaxCredits</definedName>
    <definedName name="CompareLouisianaOutputStackPlusRefundableTaxCredits" localSheetId="3">'2022 Fees'!CompareLouisianaOutputComboNetEarnings+[0]!CompareLouisianaOutputComboRefundableTaxCredits</definedName>
    <definedName name="CompareLouisianaOutputStackPlusRefundableTaxCredits" localSheetId="4">'2023 Fees'!CompareLouisianaOutputComboNetEarnings+[0]!CompareLouisianaOutputComboRefundableTaxCredits</definedName>
    <definedName name="CompareLouisianaOutputStackPlusRefundableTaxCredits" localSheetId="5">FPIG!CompareLouisianaOutputComboNetEarnings+FPIG!CompareLouisianaOutputComboRefundableTaxCredits</definedName>
    <definedName name="CompareLouisianaOutputStackPlusRefundableTaxCredits">CompareLouisianaOutputComboNetEarnings+CompareLouisianaOutputComboRefundableTaxCredits</definedName>
    <definedName name="CompareLouisianaOutputStackPlusSec8Entry" localSheetId="1">'2020 Fees'!CompareLouisianaOutputStackPlusChildCareFinal + [0]!CompareLouisianaOutputSec8Entry</definedName>
    <definedName name="CompareLouisianaOutputStackPlusSec8Entry" localSheetId="2">'2021 Fees'!CompareLouisianaOutputStackPlusChildCareFinal + [0]!CompareLouisianaOutputSec8Entry</definedName>
    <definedName name="CompareLouisianaOutputStackPlusSec8Entry" localSheetId="3">'2022 Fees'!CompareLouisianaOutputStackPlusChildCareFinal + [0]!CompareLouisianaOutputSec8Entry</definedName>
    <definedName name="CompareLouisianaOutputStackPlusSec8Entry" localSheetId="4">'2023 Fees'!CompareLouisianaOutputStackPlusChildCareFinal + [0]!CompareLouisianaOutputSec8Entry</definedName>
    <definedName name="CompareLouisianaOutputStackPlusSec8Entry" localSheetId="5">FPIG!CompareLouisianaOutputStackPlusChildCareFinal + CompareLouisianaOutputSec8Entry</definedName>
    <definedName name="CompareLouisianaOutputStackPlusSec8Entry">CompareLouisianaOutputStackPlusChildCareFinal + CompareLouisianaOutputSec8Entry</definedName>
    <definedName name="CompareLouisianaOutputStackPlusSec8Entry_Graph" localSheetId="1">'2020 Fees'!CompareLouisianaOutputStackPlusChildCareFinal + [0]!CompareLouisianaOutputSec8Final</definedName>
    <definedName name="CompareLouisianaOutputStackPlusSec8Entry_Graph" localSheetId="2">'2021 Fees'!CompareLouisianaOutputStackPlusChildCareFinal + [0]!CompareLouisianaOutputSec8Final</definedName>
    <definedName name="CompareLouisianaOutputStackPlusSec8Entry_Graph" localSheetId="3">'2022 Fees'!CompareLouisianaOutputStackPlusChildCareFinal + [0]!CompareLouisianaOutputSec8Final</definedName>
    <definedName name="CompareLouisianaOutputStackPlusSec8Entry_Graph" localSheetId="4">'2023 Fees'!CompareLouisianaOutputStackPlusChildCareFinal + [0]!CompareLouisianaOutputSec8Final</definedName>
    <definedName name="CompareLouisianaOutputStackPlusSec8Entry_Graph" localSheetId="5">FPIG!CompareLouisianaOutputStackPlusChildCareFinal + CompareLouisianaOutputSec8Final</definedName>
    <definedName name="CompareLouisianaOutputStackPlusSec8Entry_Graph">CompareLouisianaOutputStackPlusChildCareFinal + CompareLouisianaOutputSec8Final</definedName>
    <definedName name="CompareLouisianaOutputStackPlusSec8Extended" localSheetId="1">'2020 Fees'!CompareLouisianaOutputStackPlusSec8Entry + [0]!CompareLouisianaOutputSec8Extended</definedName>
    <definedName name="CompareLouisianaOutputStackPlusSec8Extended" localSheetId="2">'2021 Fees'!CompareLouisianaOutputStackPlusSec8Entry + [0]!CompareLouisianaOutputSec8Extended</definedName>
    <definedName name="CompareLouisianaOutputStackPlusSec8Extended" localSheetId="3">'2022 Fees'!CompareLouisianaOutputStackPlusSec8Entry + [0]!CompareLouisianaOutputSec8Extended</definedName>
    <definedName name="CompareLouisianaOutputStackPlusSec8Extended" localSheetId="4">'2023 Fees'!CompareLouisianaOutputStackPlusSec8Entry + [0]!CompareLouisianaOutputSec8Extended</definedName>
    <definedName name="CompareLouisianaOutputStackPlusSec8Extended" localSheetId="5">FPIG!CompareLouisianaOutputStackPlusSec8Entry + CompareLouisianaOutputSec8Extended</definedName>
    <definedName name="CompareLouisianaOutputStackPlusSec8Extended">CompareLouisianaOutputStackPlusSec8Entry + CompareLouisianaOutputSec8Extended</definedName>
    <definedName name="CompareLouisianaOutputStateEITC">[4]Calc1!$N$203:$HF$203</definedName>
    <definedName name="CompareLouisianaOutputStateTax">[4]Calc1!$N$198:$HF$198</definedName>
    <definedName name="CompareLouisianaOutputSubsidizedSchoolMeals">[4]Calc1!$N$328:$HF$328</definedName>
    <definedName name="CompareLouisianaOutputTANF">[4]Calc1!$N$249:$HF$249</definedName>
    <definedName name="CompareLouisianaOutputWIC">[4]Calc1!$N$317:$HF$317</definedName>
    <definedName name="CompareMississippiAdjusted_Gross_Income" localSheetId="1">[4]Calc1!$N$66:INDEX([4]Calc1!$N$66:$HH$66,COUNTIF([4]Calc1!$N$66:$HH$66,”&lt;&gt;”&amp;””))</definedName>
    <definedName name="CompareMississippiAdjusted_Gross_Income" localSheetId="2">[4]Calc1!$N$66:INDEX([4]Calc1!$N$66:$HH$66,COUNTIF([4]Calc1!$N$66:$HH$66,”&lt;&gt;”&amp;””))</definedName>
    <definedName name="CompareMississippiAdjusted_Gross_Income" localSheetId="3">[4]Calc1!$N$66:INDEX([4]Calc1!$N$66:$HH$66,COUNTIF([4]Calc1!$N$66:$HH$66,”&lt;&gt;”&amp;””))</definedName>
    <definedName name="CompareMississippiAdjusted_Gross_Income" localSheetId="4">[4]Calc1!$N$66:INDEX([4]Calc1!$N$66:$HH$66,COUNTIF([4]Calc1!$N$66:$HH$66,”&lt;&gt;”&amp;””))</definedName>
    <definedName name="CompareMississippiAdjusted_Gross_Income" localSheetId="5">[4]Calc1!$N$66:INDEX([4]Calc1!$N$66:$HH$66,COUNTIF([4]Calc1!$N$66:$HH$66,”&lt;&gt;”&amp;””))</definedName>
    <definedName name="CompareMississippiAdjusted_Gross_Income">[4]Calc1!$N$66:INDEX([4]Calc1!$N$66:$HH$66,COUNTIF([4]Calc1!$N$66:$HH$66,”&lt;&gt;”&amp;””))</definedName>
    <definedName name="CompareMississippiHousehold_Annual_Earned_Income" localSheetId="1">[4]Calc1!$N$46:INDEX([4]Calc1!$N$46:$HH$46,COUNTIF([4]Calc1!$N$46:$HH$46,”&lt;&gt;”&amp;””))</definedName>
    <definedName name="CompareMississippiHousehold_Annual_Earned_Income" localSheetId="2">[4]Calc1!$N$46:INDEX([4]Calc1!$N$46:$HH$46,COUNTIF([4]Calc1!$N$46:$HH$46,”&lt;&gt;”&amp;””))</definedName>
    <definedName name="CompareMississippiHousehold_Annual_Earned_Income" localSheetId="3">[4]Calc1!$N$46:INDEX([4]Calc1!$N$46:$HH$46,COUNTIF([4]Calc1!$N$46:$HH$46,”&lt;&gt;”&amp;””))</definedName>
    <definedName name="CompareMississippiHousehold_Annual_Earned_Income" localSheetId="4">[4]Calc1!$N$46:INDEX([4]Calc1!$N$46:$HH$46,COUNTIF([4]Calc1!$N$46:$HH$46,”&lt;&gt;”&amp;””))</definedName>
    <definedName name="CompareMississippiHousehold_Annual_Earned_Income" localSheetId="5">[4]Calc1!$N$46:INDEX([4]Calc1!$N$46:$HH$46,COUNTIF([4]Calc1!$N$46:$HH$46,”&lt;&gt;”&amp;””))</definedName>
    <definedName name="CompareMississippiHousehold_Annual_Earned_Income">[4]Calc1!$N$46:INDEX([4]Calc1!$N$46:$HH$46,COUNTIF([4]Calc1!$N$46:$HH$46,”&lt;&gt;”&amp;””))</definedName>
    <definedName name="CompareMississippiHousehold_Annual_Income" localSheetId="1">[4]Calc1!$N$50:INDEX([4]Calc1!$N$50:$HH$50,COUNTIF([4]Calc1!$N$50:$HH$50,”&lt;&gt;”&amp;””))</definedName>
    <definedName name="CompareMississippiHousehold_Annual_Income" localSheetId="2">[4]Calc1!$N$50:INDEX([4]Calc1!$N$50:$HH$50,COUNTIF([4]Calc1!$N$50:$HH$50,”&lt;&gt;”&amp;””))</definedName>
    <definedName name="CompareMississippiHousehold_Annual_Income" localSheetId="3">[4]Calc1!$N$50:INDEX([4]Calc1!$N$50:$HH$50,COUNTIF([4]Calc1!$N$50:$HH$50,”&lt;&gt;”&amp;””))</definedName>
    <definedName name="CompareMississippiHousehold_Annual_Income" localSheetId="4">[4]Calc1!$N$50:INDEX([4]Calc1!$N$50:$HH$50,COUNTIF([4]Calc1!$N$50:$HH$50,”&lt;&gt;”&amp;””))</definedName>
    <definedName name="CompareMississippiHousehold_Annual_Income" localSheetId="5">[4]Calc1!$N$50:INDEX([4]Calc1!$N$50:$HH$50,COUNTIF([4]Calc1!$N$50:$HH$50,”&lt;&gt;”&amp;””))</definedName>
    <definedName name="CompareMississippiHousehold_Annual_Income">[4]Calc1!$N$50:INDEX([4]Calc1!$N$50:$HH$50,COUNTIF([4]Calc1!$N$50:$HH$50,”&lt;&gt;”&amp;””))</definedName>
    <definedName name="CompareMississippiHousehold_Annual_Unearned_Income" localSheetId="1">[4]Calc1!$N$48:INDEX([4]Calc1!$N$48:$HH$48,COUNTIF([4]Calc1!$N$48:$HH$48,”&lt;&gt;”&amp;””))</definedName>
    <definedName name="CompareMississippiHousehold_Annual_Unearned_Income" localSheetId="2">[4]Calc1!$N$48:INDEX([4]Calc1!$N$48:$HH$48,COUNTIF([4]Calc1!$N$48:$HH$48,”&lt;&gt;”&amp;””))</definedName>
    <definedName name="CompareMississippiHousehold_Annual_Unearned_Income" localSheetId="3">[4]Calc1!$N$48:INDEX([4]Calc1!$N$48:$HH$48,COUNTIF([4]Calc1!$N$48:$HH$48,”&lt;&gt;”&amp;””))</definedName>
    <definedName name="CompareMississippiHousehold_Annual_Unearned_Income" localSheetId="4">[4]Calc1!$N$48:INDEX([4]Calc1!$N$48:$HH$48,COUNTIF([4]Calc1!$N$48:$HH$48,”&lt;&gt;”&amp;””))</definedName>
    <definedName name="CompareMississippiHousehold_Annual_Unearned_Income" localSheetId="5">[4]Calc1!$N$48:INDEX([4]Calc1!$N$48:$HH$48,COUNTIF([4]Calc1!$N$48:$HH$48,”&lt;&gt;”&amp;””))</definedName>
    <definedName name="CompareMississippiHousehold_Annual_Unearned_Income">[4]Calc1!$N$48:INDEX([4]Calc1!$N$48:$HH$48,COUNTIF([4]Calc1!$N$48:$HH$48,”&lt;&gt;”&amp;””))</definedName>
    <definedName name="CompareMississippiHousehold_Monthly_Earned_Income" localSheetId="1">[4]Calc1!$N$45:INDEX([4]Calc1!$N$45:$HH$45,COUNTIF([4]Calc1!$N$45:$HH$45,”&lt;&gt;”&amp;””))</definedName>
    <definedName name="CompareMississippiHousehold_Monthly_Earned_Income" localSheetId="2">[4]Calc1!$N$45:INDEX([4]Calc1!$N$45:$HH$45,COUNTIF([4]Calc1!$N$45:$HH$45,”&lt;&gt;”&amp;””))</definedName>
    <definedName name="CompareMississippiHousehold_Monthly_Earned_Income" localSheetId="3">[4]Calc1!$N$45:INDEX([4]Calc1!$N$45:$HH$45,COUNTIF([4]Calc1!$N$45:$HH$45,”&lt;&gt;”&amp;””))</definedName>
    <definedName name="CompareMississippiHousehold_Monthly_Earned_Income" localSheetId="4">[4]Calc1!$N$45:INDEX([4]Calc1!$N$45:$HH$45,COUNTIF([4]Calc1!$N$45:$HH$45,”&lt;&gt;”&amp;””))</definedName>
    <definedName name="CompareMississippiHousehold_Monthly_Earned_Income" localSheetId="5">[4]Calc1!$N$45:INDEX([4]Calc1!$N$45:$HH$45,COUNTIF([4]Calc1!$N$45:$HH$45,”&lt;&gt;”&amp;””))</definedName>
    <definedName name="CompareMississippiHousehold_Monthly_Earned_Income">[4]Calc1!$N$45:INDEX([4]Calc1!$N$45:$HH$45,COUNTIF([4]Calc1!$N$45:$HH$45,”&lt;&gt;”&amp;””))</definedName>
    <definedName name="CompareMississippiHousehold_Monthly_Income" localSheetId="1">[4]Calc1!$N$49:INDEX([4]Calc1!$N$49:$HH$49,COUNTIF([4]Calc1!$N$49:$HH$49,”&lt;&gt;”&amp;””))</definedName>
    <definedName name="CompareMississippiHousehold_Monthly_Income" localSheetId="2">[4]Calc1!$N$49:INDEX([4]Calc1!$N$49:$HH$49,COUNTIF([4]Calc1!$N$49:$HH$49,”&lt;&gt;”&amp;””))</definedName>
    <definedName name="CompareMississippiHousehold_Monthly_Income" localSheetId="3">[4]Calc1!$N$49:INDEX([4]Calc1!$N$49:$HH$49,COUNTIF([4]Calc1!$N$49:$HH$49,”&lt;&gt;”&amp;””))</definedName>
    <definedName name="CompareMississippiHousehold_Monthly_Income" localSheetId="4">[4]Calc1!$N$49:INDEX([4]Calc1!$N$49:$HH$49,COUNTIF([4]Calc1!$N$49:$HH$49,”&lt;&gt;”&amp;””))</definedName>
    <definedName name="CompareMississippiHousehold_Monthly_Income" localSheetId="5">[4]Calc1!$N$49:INDEX([4]Calc1!$N$49:$HH$49,COUNTIF([4]Calc1!$N$49:$HH$49,”&lt;&gt;”&amp;””))</definedName>
    <definedName name="CompareMississippiHousehold_Monthly_Income">[4]Calc1!$N$49:INDEX([4]Calc1!$N$49:$HH$49,COUNTIF([4]Calc1!$N$49:$HH$49,”&lt;&gt;”&amp;””))</definedName>
    <definedName name="CompareMississippiHousehold_Monthly_Unearned_Income" localSheetId="1">[4]Calc1!$N$47:INDEX([4]Calc1!$N$47:$HH$47,COUNTIF([4]Calc1!$N$47:$HH$47,”&lt;&gt;”&amp;””))</definedName>
    <definedName name="CompareMississippiHousehold_Monthly_Unearned_Income" localSheetId="2">[4]Calc1!$N$47:INDEX([4]Calc1!$N$47:$HH$47,COUNTIF([4]Calc1!$N$47:$HH$47,”&lt;&gt;”&amp;””))</definedName>
    <definedName name="CompareMississippiHousehold_Monthly_Unearned_Income" localSheetId="3">[4]Calc1!$N$47:INDEX([4]Calc1!$N$47:$HH$47,COUNTIF([4]Calc1!$N$47:$HH$47,”&lt;&gt;”&amp;””))</definedName>
    <definedName name="CompareMississippiHousehold_Monthly_Unearned_Income" localSheetId="4">[4]Calc1!$N$47:INDEX([4]Calc1!$N$47:$HH$47,COUNTIF([4]Calc1!$N$47:$HH$47,”&lt;&gt;”&amp;””))</definedName>
    <definedName name="CompareMississippiHousehold_Monthly_Unearned_Income" localSheetId="5">[4]Calc1!$N$47:INDEX([4]Calc1!$N$47:$HH$47,COUNTIF([4]Calc1!$N$47:$HH$47,”&lt;&gt;”&amp;””))</definedName>
    <definedName name="CompareMississippiHousehold_Monthly_Unearned_Income">[4]Calc1!$N$47:INDEX([4]Calc1!$N$47:$HH$47,COUNTIF([4]Calc1!$N$47:$HH$47,”&lt;&gt;”&amp;””))</definedName>
    <definedName name="CompareMississippiOutputACTC">[4]Calc1!$N$140:$HF$140</definedName>
    <definedName name="CompareMississippiOutputChildCareSubsidyFinal">[4]Calc1!$N$558:$HF$558</definedName>
    <definedName name="CompareMississippiOutputCHIP">[4]Calc1!$N$401:$HF$401</definedName>
    <definedName name="CompareMississippiOutputComboCashAssistance" localSheetId="5">CompareMississippiOutputTANF + CompareMississippiOutputSSI + CompareMississippiOutputLIHEAP</definedName>
    <definedName name="CompareMississippiOutputComboCashAssistance">CompareMississippiOutputTANF + CompareMississippiOutputSSI + CompareMississippiOutputLIHEAP</definedName>
    <definedName name="CompareMississippiOutputComboFoodAssistance" localSheetId="5">CompareMississippiOutputSNAP + CompareMississippiOutputWIC + CompareMississippiOutputSubsidizedSchoolMeals</definedName>
    <definedName name="CompareMississippiOutputComboFoodAssistance">CompareMississippiOutputSNAP + CompareMississippiOutputWIC + CompareMississippiOutputSubsidizedSchoolMeals</definedName>
    <definedName name="CompareMississippiOutputComboMedicalAssistance" localSheetId="5">CompareMississippiOutputMedicaid + CompareMississippiOutputCHIP + CompareMississippiOutputHIXPTC</definedName>
    <definedName name="CompareMississippiOutputComboMedicalAssistance">CompareMississippiOutputMedicaid + CompareMississippiOutputCHIP + CompareMississippiOutputHIXPTC</definedName>
    <definedName name="CompareMississippiOutputComboNetEarnings" localSheetId="1">'2020 Fees'!CompareMississippiAdjusted_Gross_Income - [0]!CompareMississippiOutputFICA - [0]!CompareMississippiOutputFedTax - [0]!CompareMississippiOutputStateTax</definedName>
    <definedName name="CompareMississippiOutputComboNetEarnings" localSheetId="2">'2021 Fees'!CompareMississippiAdjusted_Gross_Income - [0]!CompareMississippiOutputFICA - [0]!CompareMississippiOutputFedTax - [0]!CompareMississippiOutputStateTax</definedName>
    <definedName name="CompareMississippiOutputComboNetEarnings" localSheetId="3">'2022 Fees'!CompareMississippiAdjusted_Gross_Income - [0]!CompareMississippiOutputFICA - [0]!CompareMississippiOutputFedTax - [0]!CompareMississippiOutputStateTax</definedName>
    <definedName name="CompareMississippiOutputComboNetEarnings" localSheetId="4">'2023 Fees'!CompareMississippiAdjusted_Gross_Income - [0]!CompareMississippiOutputFICA - [0]!CompareMississippiOutputFedTax - [0]!CompareMississippiOutputStateTax</definedName>
    <definedName name="CompareMississippiOutputComboNetEarnings" localSheetId="5">FPIG!CompareMississippiAdjusted_Gross_Income - CompareMississippiOutputFICA - CompareMississippiOutputFedTax - CompareMississippiOutputStateTax</definedName>
    <definedName name="CompareMississippiOutputComboNetEarnings">CompareMississippiAdjusted_Gross_Income - CompareMississippiOutputFICA - CompareMississippiOutputFedTax - CompareMississippiOutputStateTax</definedName>
    <definedName name="CompareMississippiOutputComboRefundableTaxCredits" localSheetId="5">CompareMississippiOutputEITC + CompareMississippiOutputACTC + CompareMississippiOutputStateEITC + CompareMississippiOutputCTC</definedName>
    <definedName name="CompareMississippiOutputComboRefundableTaxCredits">CompareMississippiOutputEITC + CompareMississippiOutputACTC + CompareMississippiOutputStateEITC + CompareMississippiOutputCTC</definedName>
    <definedName name="CompareMississippiOutputCTC">[4]Calc1!$N$108:$HF$108</definedName>
    <definedName name="CompareMississippiOutputEITC">[4]Calc1!$N$122:$HF$122</definedName>
    <definedName name="CompareMississippiOutputFedTax">[4]Calc1!$N$102:$HF$102</definedName>
    <definedName name="CompareMississippiOutputFICA">[4]Calc1!$N$54:$HF$54</definedName>
    <definedName name="CompareMississippiOutputHIXPTC">[4]Calc1!$N$444:$HF$444</definedName>
    <definedName name="CompareMississippiOutputInterval">[4]Calc1!$N$2:$HF$2</definedName>
    <definedName name="CompareMississippiOutputLIHEAP">[4]Calc1!$N$651:$HF$651</definedName>
    <definedName name="CompareMississippiOutputMedicaid">[4]Calc1!$N$357:$HF$357</definedName>
    <definedName name="CompareMississippiOutputMedicaidAndCHIP" localSheetId="5">CompareMississippiOutputMedicaid + CompareMississippiOutputCHIP</definedName>
    <definedName name="CompareMississippiOutputMedicaidAndCHIP">CompareMississippiOutputMedicaid + CompareMississippiOutputCHIP</definedName>
    <definedName name="CompareMississippiOutputMomHourlyWage">[4]Calc1!$N$10:$HF$10</definedName>
    <definedName name="CompareMississippiOutputMomWeeklyHours">[4]Calc1!$N$5:$HF$5</definedName>
    <definedName name="CompareMississippiOutputSec8Entry">[4]Calc1!$N$630:$HF$630</definedName>
    <definedName name="CompareMississippiOutputSec8Extended">[4]Calc1!$N$635:$HF$635</definedName>
    <definedName name="CompareMississippiOutputSec8Final">[4]Calc1!$N$633:$HF$633</definedName>
    <definedName name="CompareMississippiOutputSNAP">[4]Calc1!$N$295:$HF$295</definedName>
    <definedName name="CompareMississippiOutputSSI">[4]Calc1!$N$262:$HF$262</definedName>
    <definedName name="CompareMississippiOutputStackPlusCashAssistance" localSheetId="1">'2020 Fees'!CompareMississippiOutputStackPlusRefundableTaxCredits + [0]!CompareMississippiOutputComboCashAssistance</definedName>
    <definedName name="CompareMississippiOutputStackPlusCashAssistance" localSheetId="2">'2021 Fees'!CompareMississippiOutputStackPlusRefundableTaxCredits + [0]!CompareMississippiOutputComboCashAssistance</definedName>
    <definedName name="CompareMississippiOutputStackPlusCashAssistance" localSheetId="3">'2022 Fees'!CompareMississippiOutputStackPlusRefundableTaxCredits + [0]!CompareMississippiOutputComboCashAssistance</definedName>
    <definedName name="CompareMississippiOutputStackPlusCashAssistance" localSheetId="4">'2023 Fees'!CompareMississippiOutputStackPlusRefundableTaxCredits + [0]!CompareMississippiOutputComboCashAssistance</definedName>
    <definedName name="CompareMississippiOutputStackPlusCashAssistance" localSheetId="5">FPIG!CompareMississippiOutputStackPlusRefundableTaxCredits + FPIG!CompareMississippiOutputComboCashAssistance</definedName>
    <definedName name="CompareMississippiOutputStackPlusCashAssistance">CompareMississippiOutputStackPlusRefundableTaxCredits + CompareMississippiOutputComboCashAssistance</definedName>
    <definedName name="CompareMississippiOutputStackPlusChildCareFinal" localSheetId="1">'2020 Fees'!CompareMississippiOutputStackPlusMedicalAssistance + [0]!CompareMississippiOutputChildCareSubsidyFinal</definedName>
    <definedName name="CompareMississippiOutputStackPlusChildCareFinal" localSheetId="2">'2021 Fees'!CompareMississippiOutputStackPlusMedicalAssistance + [0]!CompareMississippiOutputChildCareSubsidyFinal</definedName>
    <definedName name="CompareMississippiOutputStackPlusChildCareFinal" localSheetId="3">'2022 Fees'!CompareMississippiOutputStackPlusMedicalAssistance + [0]!CompareMississippiOutputChildCareSubsidyFinal</definedName>
    <definedName name="CompareMississippiOutputStackPlusChildCareFinal" localSheetId="4">'2023 Fees'!CompareMississippiOutputStackPlusMedicalAssistance + [0]!CompareMississippiOutputChildCareSubsidyFinal</definedName>
    <definedName name="CompareMississippiOutputStackPlusChildCareFinal" localSheetId="5">FPIG!CompareMississippiOutputStackPlusMedicalAssistance + CompareMississippiOutputChildCareSubsidyFinal</definedName>
    <definedName name="CompareMississippiOutputStackPlusChildCareFinal">CompareMississippiOutputStackPlusMedicalAssistance + CompareMississippiOutputChildCareSubsidyFinal</definedName>
    <definedName name="CompareMississippiOutputStackPlusFoodAssistance" localSheetId="1">'2020 Fees'!CompareMississippiOutputStackPlusCashAssistance + [0]!CompareMississippiOutputComboFoodAssistance</definedName>
    <definedName name="CompareMississippiOutputStackPlusFoodAssistance" localSheetId="2">'2021 Fees'!CompareMississippiOutputStackPlusCashAssistance + [0]!CompareMississippiOutputComboFoodAssistance</definedName>
    <definedName name="CompareMississippiOutputStackPlusFoodAssistance" localSheetId="3">'2022 Fees'!CompareMississippiOutputStackPlusCashAssistance + [0]!CompareMississippiOutputComboFoodAssistance</definedName>
    <definedName name="CompareMississippiOutputStackPlusFoodAssistance" localSheetId="4">'2023 Fees'!CompareMississippiOutputStackPlusCashAssistance + [0]!CompareMississippiOutputComboFoodAssistance</definedName>
    <definedName name="CompareMississippiOutputStackPlusFoodAssistance" localSheetId="5">FPIG!CompareMississippiOutputStackPlusCashAssistance + FPIG!CompareMississippiOutputComboFoodAssistance</definedName>
    <definedName name="CompareMississippiOutputStackPlusFoodAssistance">CompareMississippiOutputStackPlusCashAssistance + CompareMississippiOutputComboFoodAssistance</definedName>
    <definedName name="CompareMississippiOutputStackPlusHIXPTC" localSheetId="1">'2020 Fees'!CompareMississippiOutputStackPlusMedicaidAndCHIP + [0]!CompareMississippiOutputHIXPTC</definedName>
    <definedName name="CompareMississippiOutputStackPlusHIXPTC" localSheetId="2">'2021 Fees'!CompareMississippiOutputStackPlusMedicaidAndCHIP + [0]!CompareMississippiOutputHIXPTC</definedName>
    <definedName name="CompareMississippiOutputStackPlusHIXPTC" localSheetId="3">'2022 Fees'!CompareMississippiOutputStackPlusMedicaidAndCHIP + [0]!CompareMississippiOutputHIXPTC</definedName>
    <definedName name="CompareMississippiOutputStackPlusHIXPTC" localSheetId="4">'2023 Fees'!CompareMississippiOutputStackPlusMedicaidAndCHIP + [0]!CompareMississippiOutputHIXPTC</definedName>
    <definedName name="CompareMississippiOutputStackPlusHIXPTC" localSheetId="5">FPIG!CompareMississippiOutputStackPlusMedicaidAndCHIP + CompareMississippiOutputHIXPTC</definedName>
    <definedName name="CompareMississippiOutputStackPlusHIXPTC">CompareMississippiOutputStackPlusMedicaidAndCHIP + CompareMississippiOutputHIXPTC</definedName>
    <definedName name="CompareMississippiOutputStackPlusMedicaidAndCHIP" localSheetId="1">'2020 Fees'!CompareMississippiOutputStackPlusFoodAssistance + [0]!CompareMississippiOutputMedicaid + [0]!CompareMississippiOutputCHIP</definedName>
    <definedName name="CompareMississippiOutputStackPlusMedicaidAndCHIP" localSheetId="2">'2021 Fees'!CompareMississippiOutputStackPlusFoodAssistance + [0]!CompareMississippiOutputMedicaid + [0]!CompareMississippiOutputCHIP</definedName>
    <definedName name="CompareMississippiOutputStackPlusMedicaidAndCHIP" localSheetId="3">'2022 Fees'!CompareMississippiOutputStackPlusFoodAssistance + [0]!CompareMississippiOutputMedicaid + [0]!CompareMississippiOutputCHIP</definedName>
    <definedName name="CompareMississippiOutputStackPlusMedicaidAndCHIP" localSheetId="4">'2023 Fees'!CompareMississippiOutputStackPlusFoodAssistance + [0]!CompareMississippiOutputMedicaid + [0]!CompareMississippiOutputCHIP</definedName>
    <definedName name="CompareMississippiOutputStackPlusMedicaidAndCHIP" localSheetId="5">FPIG!CompareMississippiOutputStackPlusFoodAssistance + CompareMississippiOutputMedicaid + CompareMississippiOutputCHIP</definedName>
    <definedName name="CompareMississippiOutputStackPlusMedicaidAndCHIP">CompareMississippiOutputStackPlusFoodAssistance + CompareMississippiOutputMedicaid + CompareMississippiOutputCHIP</definedName>
    <definedName name="CompareMississippiOutputStackPlusMedicalAssistance" localSheetId="1">'2020 Fees'!CompareMississippiOutputStackPlusFoodAssistance + [0]!CompareMississippiOutputComboMedicalAssistance</definedName>
    <definedName name="CompareMississippiOutputStackPlusMedicalAssistance" localSheetId="2">'2021 Fees'!CompareMississippiOutputStackPlusFoodAssistance + [0]!CompareMississippiOutputComboMedicalAssistance</definedName>
    <definedName name="CompareMississippiOutputStackPlusMedicalAssistance" localSheetId="3">'2022 Fees'!CompareMississippiOutputStackPlusFoodAssistance + [0]!CompareMississippiOutputComboMedicalAssistance</definedName>
    <definedName name="CompareMississippiOutputStackPlusMedicalAssistance" localSheetId="4">'2023 Fees'!CompareMississippiOutputStackPlusFoodAssistance + [0]!CompareMississippiOutputComboMedicalAssistance</definedName>
    <definedName name="CompareMississippiOutputStackPlusMedicalAssistance" localSheetId="5">FPIG!CompareMississippiOutputStackPlusFoodAssistance + FPIG!CompareMississippiOutputComboMedicalAssistance</definedName>
    <definedName name="CompareMississippiOutputStackPlusMedicalAssistance">CompareMississippiOutputStackPlusFoodAssistance + CompareMississippiOutputComboMedicalAssistance</definedName>
    <definedName name="CompareMississippiOutputStackPlusRefundableTaxCredits" localSheetId="1">'2020 Fees'!CompareMississippiOutputComboNetEarnings+[0]!CompareMississippiOutputComboRefundableTaxCredits</definedName>
    <definedName name="CompareMississippiOutputStackPlusRefundableTaxCredits" localSheetId="2">'2021 Fees'!CompareMississippiOutputComboNetEarnings+[0]!CompareMississippiOutputComboRefundableTaxCredits</definedName>
    <definedName name="CompareMississippiOutputStackPlusRefundableTaxCredits" localSheetId="3">'2022 Fees'!CompareMississippiOutputComboNetEarnings+[0]!CompareMississippiOutputComboRefundableTaxCredits</definedName>
    <definedName name="CompareMississippiOutputStackPlusRefundableTaxCredits" localSheetId="4">'2023 Fees'!CompareMississippiOutputComboNetEarnings+[0]!CompareMississippiOutputComboRefundableTaxCredits</definedName>
    <definedName name="CompareMississippiOutputStackPlusRefundableTaxCredits" localSheetId="5">FPIG!CompareMississippiOutputComboNetEarnings+FPIG!CompareMississippiOutputComboRefundableTaxCredits</definedName>
    <definedName name="CompareMississippiOutputStackPlusRefundableTaxCredits">CompareMississippiOutputComboNetEarnings+CompareMississippiOutputComboRefundableTaxCredits</definedName>
    <definedName name="CompareMississippiOutputStackPlusSec8Entry" localSheetId="1">'2020 Fees'!CompareMississippiOutputStackPlusChildCareFinal + [0]!CompareMississippiOutputSec8Entry</definedName>
    <definedName name="CompareMississippiOutputStackPlusSec8Entry" localSheetId="2">'2021 Fees'!CompareMississippiOutputStackPlusChildCareFinal + [0]!CompareMississippiOutputSec8Entry</definedName>
    <definedName name="CompareMississippiOutputStackPlusSec8Entry" localSheetId="3">'2022 Fees'!CompareMississippiOutputStackPlusChildCareFinal + [0]!CompareMississippiOutputSec8Entry</definedName>
    <definedName name="CompareMississippiOutputStackPlusSec8Entry" localSheetId="4">'2023 Fees'!CompareMississippiOutputStackPlusChildCareFinal + [0]!CompareMississippiOutputSec8Entry</definedName>
    <definedName name="CompareMississippiOutputStackPlusSec8Entry" localSheetId="5">FPIG!CompareMississippiOutputStackPlusChildCareFinal + CompareMississippiOutputSec8Entry</definedName>
    <definedName name="CompareMississippiOutputStackPlusSec8Entry">CompareMississippiOutputStackPlusChildCareFinal + CompareMississippiOutputSec8Entry</definedName>
    <definedName name="CompareMississippiOutputStackPlusSec8Entry_Graph" localSheetId="1">'2020 Fees'!CompareMississippiOutputStackPlusChildCareFinal + [0]!CompareMississippiOutputSec8Final</definedName>
    <definedName name="CompareMississippiOutputStackPlusSec8Entry_Graph" localSheetId="2">'2021 Fees'!CompareMississippiOutputStackPlusChildCareFinal + [0]!CompareMississippiOutputSec8Final</definedName>
    <definedName name="CompareMississippiOutputStackPlusSec8Entry_Graph" localSheetId="3">'2022 Fees'!CompareMississippiOutputStackPlusChildCareFinal + [0]!CompareMississippiOutputSec8Final</definedName>
    <definedName name="CompareMississippiOutputStackPlusSec8Entry_Graph" localSheetId="4">'2023 Fees'!CompareMississippiOutputStackPlusChildCareFinal + [0]!CompareMississippiOutputSec8Final</definedName>
    <definedName name="CompareMississippiOutputStackPlusSec8Entry_Graph" localSheetId="5">FPIG!CompareMississippiOutputStackPlusChildCareFinal + CompareMississippiOutputSec8Final</definedName>
    <definedName name="CompareMississippiOutputStackPlusSec8Entry_Graph">CompareMississippiOutputStackPlusChildCareFinal + CompareMississippiOutputSec8Final</definedName>
    <definedName name="CompareMississippiOutputStackPlusSec8Extended" localSheetId="1">'2020 Fees'!CompareMississippiOutputStackPlusSec8Entry + [0]!CompareMississippiOutputSec8Extended</definedName>
    <definedName name="CompareMississippiOutputStackPlusSec8Extended" localSheetId="2">'2021 Fees'!CompareMississippiOutputStackPlusSec8Entry + [0]!CompareMississippiOutputSec8Extended</definedName>
    <definedName name="CompareMississippiOutputStackPlusSec8Extended" localSheetId="3">'2022 Fees'!CompareMississippiOutputStackPlusSec8Entry + [0]!CompareMississippiOutputSec8Extended</definedName>
    <definedName name="CompareMississippiOutputStackPlusSec8Extended" localSheetId="4">'2023 Fees'!CompareMississippiOutputStackPlusSec8Entry + [0]!CompareMississippiOutputSec8Extended</definedName>
    <definedName name="CompareMississippiOutputStackPlusSec8Extended" localSheetId="5">FPIG!CompareMississippiOutputStackPlusSec8Entry + CompareMississippiOutputSec8Extended</definedName>
    <definedName name="CompareMississippiOutputStackPlusSec8Extended">CompareMississippiOutputStackPlusSec8Entry + CompareMississippiOutputSec8Extended</definedName>
    <definedName name="CompareMississippiOutputStateEITC">[4]Calc1!$N$203:$HF$203</definedName>
    <definedName name="CompareMississippiOutputStateTax">[4]Calc1!$N$198:$HF$198</definedName>
    <definedName name="CompareMississippiOutputSubsidizedSchoolMeals">[4]Calc1!$N$328:$HF$328</definedName>
    <definedName name="CompareMississippiOutputTANF">[4]Calc1!$N$249:$HF$249</definedName>
    <definedName name="CompareMississippiOutputWIC">[4]Calc1!$N$317:$HF$317</definedName>
    <definedName name="CompareNorthCarolinaAdjusted_Gross_Income" localSheetId="1">[4]Calc1!$N$66:INDEX([4]Calc1!$N$66:$HH$66,COUNTIF([4]Calc1!$N$66:$HH$66,”&lt;&gt;”&amp;””))</definedName>
    <definedName name="CompareNorthCarolinaAdjusted_Gross_Income" localSheetId="2">[4]Calc1!$N$66:INDEX([4]Calc1!$N$66:$HH$66,COUNTIF([4]Calc1!$N$66:$HH$66,”&lt;&gt;”&amp;””))</definedName>
    <definedName name="CompareNorthCarolinaAdjusted_Gross_Income" localSheetId="3">[4]Calc1!$N$66:INDEX([4]Calc1!$N$66:$HH$66,COUNTIF([4]Calc1!$N$66:$HH$66,”&lt;&gt;”&amp;””))</definedName>
    <definedName name="CompareNorthCarolinaAdjusted_Gross_Income" localSheetId="4">[4]Calc1!$N$66:INDEX([4]Calc1!$N$66:$HH$66,COUNTIF([4]Calc1!$N$66:$HH$66,”&lt;&gt;”&amp;””))</definedName>
    <definedName name="CompareNorthCarolinaAdjusted_Gross_Income" localSheetId="5">[4]Calc1!$N$66:INDEX([4]Calc1!$N$66:$HH$66,COUNTIF([4]Calc1!$N$66:$HH$66,”&lt;&gt;”&amp;””))</definedName>
    <definedName name="CompareNorthCarolinaAdjusted_Gross_Income">[4]Calc1!$N$66:INDEX([4]Calc1!$N$66:$HH$66,COUNTIF([4]Calc1!$N$66:$HH$66,”&lt;&gt;”&amp;””))</definedName>
    <definedName name="CompareNorthCarolinaHousehold_Annual_Earned_Income" localSheetId="1">[4]Calc1!$N$46:INDEX([4]Calc1!$N$46:$HH$46,COUNTIF([4]Calc1!$N$46:$HH$46,”&lt;&gt;”&amp;””))</definedName>
    <definedName name="CompareNorthCarolinaHousehold_Annual_Earned_Income" localSheetId="2">[4]Calc1!$N$46:INDEX([4]Calc1!$N$46:$HH$46,COUNTIF([4]Calc1!$N$46:$HH$46,”&lt;&gt;”&amp;””))</definedName>
    <definedName name="CompareNorthCarolinaHousehold_Annual_Earned_Income" localSheetId="3">[4]Calc1!$N$46:INDEX([4]Calc1!$N$46:$HH$46,COUNTIF([4]Calc1!$N$46:$HH$46,”&lt;&gt;”&amp;””))</definedName>
    <definedName name="CompareNorthCarolinaHousehold_Annual_Earned_Income" localSheetId="4">[4]Calc1!$N$46:INDEX([4]Calc1!$N$46:$HH$46,COUNTIF([4]Calc1!$N$46:$HH$46,”&lt;&gt;”&amp;””))</definedName>
    <definedName name="CompareNorthCarolinaHousehold_Annual_Earned_Income" localSheetId="5">[4]Calc1!$N$46:INDEX([4]Calc1!$N$46:$HH$46,COUNTIF([4]Calc1!$N$46:$HH$46,”&lt;&gt;”&amp;””))</definedName>
    <definedName name="CompareNorthCarolinaHousehold_Annual_Earned_Income">[4]Calc1!$N$46:INDEX([4]Calc1!$N$46:$HH$46,COUNTIF([4]Calc1!$N$46:$HH$46,”&lt;&gt;”&amp;””))</definedName>
    <definedName name="CompareNorthCarolinaHousehold_Annual_Income" localSheetId="1">[4]Calc1!$N$50:INDEX([4]Calc1!$N$50:$HH$50,COUNTIF([4]Calc1!$N$50:$HH$50,”&lt;&gt;”&amp;””))</definedName>
    <definedName name="CompareNorthCarolinaHousehold_Annual_Income" localSheetId="2">[4]Calc1!$N$50:INDEX([4]Calc1!$N$50:$HH$50,COUNTIF([4]Calc1!$N$50:$HH$50,”&lt;&gt;”&amp;””))</definedName>
    <definedName name="CompareNorthCarolinaHousehold_Annual_Income" localSheetId="3">[4]Calc1!$N$50:INDEX([4]Calc1!$N$50:$HH$50,COUNTIF([4]Calc1!$N$50:$HH$50,”&lt;&gt;”&amp;””))</definedName>
    <definedName name="CompareNorthCarolinaHousehold_Annual_Income" localSheetId="4">[4]Calc1!$N$50:INDEX([4]Calc1!$N$50:$HH$50,COUNTIF([4]Calc1!$N$50:$HH$50,”&lt;&gt;”&amp;””))</definedName>
    <definedName name="CompareNorthCarolinaHousehold_Annual_Income" localSheetId="5">[4]Calc1!$N$50:INDEX([4]Calc1!$N$50:$HH$50,COUNTIF([4]Calc1!$N$50:$HH$50,”&lt;&gt;”&amp;””))</definedName>
    <definedName name="CompareNorthCarolinaHousehold_Annual_Income">[4]Calc1!$N$50:INDEX([4]Calc1!$N$50:$HH$50,COUNTIF([4]Calc1!$N$50:$HH$50,”&lt;&gt;”&amp;””))</definedName>
    <definedName name="CompareNorthCarolinaHousehold_Annual_Unearned_Income" localSheetId="1">[4]Calc1!$N$48:INDEX([4]Calc1!$N$48:$HH$48,COUNTIF([4]Calc1!$N$48:$HH$48,”&lt;&gt;”&amp;””))</definedName>
    <definedName name="CompareNorthCarolinaHousehold_Annual_Unearned_Income" localSheetId="2">[4]Calc1!$N$48:INDEX([4]Calc1!$N$48:$HH$48,COUNTIF([4]Calc1!$N$48:$HH$48,”&lt;&gt;”&amp;””))</definedName>
    <definedName name="CompareNorthCarolinaHousehold_Annual_Unearned_Income" localSheetId="3">[4]Calc1!$N$48:INDEX([4]Calc1!$N$48:$HH$48,COUNTIF([4]Calc1!$N$48:$HH$48,”&lt;&gt;”&amp;””))</definedName>
    <definedName name="CompareNorthCarolinaHousehold_Annual_Unearned_Income" localSheetId="4">[4]Calc1!$N$48:INDEX([4]Calc1!$N$48:$HH$48,COUNTIF([4]Calc1!$N$48:$HH$48,”&lt;&gt;”&amp;””))</definedName>
    <definedName name="CompareNorthCarolinaHousehold_Annual_Unearned_Income" localSheetId="5">[4]Calc1!$N$48:INDEX([4]Calc1!$N$48:$HH$48,COUNTIF([4]Calc1!$N$48:$HH$48,”&lt;&gt;”&amp;””))</definedName>
    <definedName name="CompareNorthCarolinaHousehold_Annual_Unearned_Income">[4]Calc1!$N$48:INDEX([4]Calc1!$N$48:$HH$48,COUNTIF([4]Calc1!$N$48:$HH$48,”&lt;&gt;”&amp;””))</definedName>
    <definedName name="CompareNorthCarolinaHousehold_Monthly_Earned_Income" localSheetId="1">[4]Calc1!$N$45:INDEX([4]Calc1!$N$45:$HH$45,COUNTIF([4]Calc1!$N$45:$HH$45,”&lt;&gt;”&amp;””))</definedName>
    <definedName name="CompareNorthCarolinaHousehold_Monthly_Earned_Income" localSheetId="2">[4]Calc1!$N$45:INDEX([4]Calc1!$N$45:$HH$45,COUNTIF([4]Calc1!$N$45:$HH$45,”&lt;&gt;”&amp;””))</definedName>
    <definedName name="CompareNorthCarolinaHousehold_Monthly_Earned_Income" localSheetId="3">[4]Calc1!$N$45:INDEX([4]Calc1!$N$45:$HH$45,COUNTIF([4]Calc1!$N$45:$HH$45,”&lt;&gt;”&amp;””))</definedName>
    <definedName name="CompareNorthCarolinaHousehold_Monthly_Earned_Income" localSheetId="4">[4]Calc1!$N$45:INDEX([4]Calc1!$N$45:$HH$45,COUNTIF([4]Calc1!$N$45:$HH$45,”&lt;&gt;”&amp;””))</definedName>
    <definedName name="CompareNorthCarolinaHousehold_Monthly_Earned_Income" localSheetId="5">[4]Calc1!$N$45:INDEX([4]Calc1!$N$45:$HH$45,COUNTIF([4]Calc1!$N$45:$HH$45,”&lt;&gt;”&amp;””))</definedName>
    <definedName name="CompareNorthCarolinaHousehold_Monthly_Earned_Income">[4]Calc1!$N$45:INDEX([4]Calc1!$N$45:$HH$45,COUNTIF([4]Calc1!$N$45:$HH$45,”&lt;&gt;”&amp;””))</definedName>
    <definedName name="CompareNorthCarolinaHousehold_Monthly_Income" localSheetId="1">[4]Calc1!$N$49:INDEX([4]Calc1!$N$49:$HH$49,COUNTIF([4]Calc1!$N$49:$HH$49,”&lt;&gt;”&amp;””))</definedName>
    <definedName name="CompareNorthCarolinaHousehold_Monthly_Income" localSheetId="2">[4]Calc1!$N$49:INDEX([4]Calc1!$N$49:$HH$49,COUNTIF([4]Calc1!$N$49:$HH$49,”&lt;&gt;”&amp;””))</definedName>
    <definedName name="CompareNorthCarolinaHousehold_Monthly_Income" localSheetId="3">[4]Calc1!$N$49:INDEX([4]Calc1!$N$49:$HH$49,COUNTIF([4]Calc1!$N$49:$HH$49,”&lt;&gt;”&amp;””))</definedName>
    <definedName name="CompareNorthCarolinaHousehold_Monthly_Income" localSheetId="4">[4]Calc1!$N$49:INDEX([4]Calc1!$N$49:$HH$49,COUNTIF([4]Calc1!$N$49:$HH$49,”&lt;&gt;”&amp;””))</definedName>
    <definedName name="CompareNorthCarolinaHousehold_Monthly_Income" localSheetId="5">[4]Calc1!$N$49:INDEX([4]Calc1!$N$49:$HH$49,COUNTIF([4]Calc1!$N$49:$HH$49,”&lt;&gt;”&amp;””))</definedName>
    <definedName name="CompareNorthCarolinaHousehold_Monthly_Income">[4]Calc1!$N$49:INDEX([4]Calc1!$N$49:$HH$49,COUNTIF([4]Calc1!$N$49:$HH$49,”&lt;&gt;”&amp;””))</definedName>
    <definedName name="CompareNorthCarolinaHousehold_Monthly_Unearned_Income" localSheetId="1">[4]Calc1!$N$47:INDEX([4]Calc1!$N$47:$HH$47,COUNTIF([4]Calc1!$N$47:$HH$47,”&lt;&gt;”&amp;””))</definedName>
    <definedName name="CompareNorthCarolinaHousehold_Monthly_Unearned_Income" localSheetId="2">[4]Calc1!$N$47:INDEX([4]Calc1!$N$47:$HH$47,COUNTIF([4]Calc1!$N$47:$HH$47,”&lt;&gt;”&amp;””))</definedName>
    <definedName name="CompareNorthCarolinaHousehold_Monthly_Unearned_Income" localSheetId="3">[4]Calc1!$N$47:INDEX([4]Calc1!$N$47:$HH$47,COUNTIF([4]Calc1!$N$47:$HH$47,”&lt;&gt;”&amp;””))</definedName>
    <definedName name="CompareNorthCarolinaHousehold_Monthly_Unearned_Income" localSheetId="4">[4]Calc1!$N$47:INDEX([4]Calc1!$N$47:$HH$47,COUNTIF([4]Calc1!$N$47:$HH$47,”&lt;&gt;”&amp;””))</definedName>
    <definedName name="CompareNorthCarolinaHousehold_Monthly_Unearned_Income" localSheetId="5">[4]Calc1!$N$47:INDEX([4]Calc1!$N$47:$HH$47,COUNTIF([4]Calc1!$N$47:$HH$47,”&lt;&gt;”&amp;””))</definedName>
    <definedName name="CompareNorthCarolinaHousehold_Monthly_Unearned_Income">[4]Calc1!$N$47:INDEX([4]Calc1!$N$47:$HH$47,COUNTIF([4]Calc1!$N$47:$HH$47,”&lt;&gt;”&amp;””))</definedName>
    <definedName name="CompareNorthCarolinaOutputACTC">[4]Calc1!$N$140:$HF$140</definedName>
    <definedName name="CompareNorthCarolinaOutputChildCareSubsidyFinal">[4]Calc1!$N$558:$HF$558</definedName>
    <definedName name="CompareNorthCarolinaOutputCHIP">[4]Calc1!$N$401:$HF$401</definedName>
    <definedName name="CompareNorthCarolinaOutputComboCashAssistance" localSheetId="5">CompareNorthCarolinaOutputTANF + CompareNorthCarolinaOutputSSI +CompareNorthCarolinaOutputLIHEAP</definedName>
    <definedName name="CompareNorthCarolinaOutputComboCashAssistance">CompareNorthCarolinaOutputTANF + CompareNorthCarolinaOutputSSI +CompareNorthCarolinaOutputLIHEAP</definedName>
    <definedName name="CompareNorthCarolinaOutputComboFoodAssistance" localSheetId="5">CompareNorthCarolinaOutputSNAP + CompareNorthCarolinaOutputWIC + CompareNorthCarolinaOutputSubsidizedSchoolMeals</definedName>
    <definedName name="CompareNorthCarolinaOutputComboFoodAssistance">CompareNorthCarolinaOutputSNAP + CompareNorthCarolinaOutputWIC + CompareNorthCarolinaOutputSubsidizedSchoolMeals</definedName>
    <definedName name="CompareNorthCarolinaOutputComboMedicalAssistance" localSheetId="5">CompareNorthCarolinaOutputMedicaid + CompareNorthCarolinaOutputCHIP + CompareNorthCarolinaOutputHIXPTC</definedName>
    <definedName name="CompareNorthCarolinaOutputComboMedicalAssistance">CompareNorthCarolinaOutputMedicaid + CompareNorthCarolinaOutputCHIP + CompareNorthCarolinaOutputHIXPTC</definedName>
    <definedName name="CompareNorthCarolinaOutputComboNetEarnings" localSheetId="1">'2020 Fees'!CompareNorthCarolinaAdjusted_Gross_Income - [0]!CompareNorthCarolinaOutputFICA - [0]!CompareNorthCarolinaOutputFedTax - [0]!CompareNorthCarolinaOutputStateTax</definedName>
    <definedName name="CompareNorthCarolinaOutputComboNetEarnings" localSheetId="2">'2021 Fees'!CompareNorthCarolinaAdjusted_Gross_Income - [0]!CompareNorthCarolinaOutputFICA - [0]!CompareNorthCarolinaOutputFedTax - [0]!CompareNorthCarolinaOutputStateTax</definedName>
    <definedName name="CompareNorthCarolinaOutputComboNetEarnings" localSheetId="3">'2022 Fees'!CompareNorthCarolinaAdjusted_Gross_Income - [0]!CompareNorthCarolinaOutputFICA - [0]!CompareNorthCarolinaOutputFedTax - [0]!CompareNorthCarolinaOutputStateTax</definedName>
    <definedName name="CompareNorthCarolinaOutputComboNetEarnings" localSheetId="4">'2023 Fees'!CompareNorthCarolinaAdjusted_Gross_Income - [0]!CompareNorthCarolinaOutputFICA - [0]!CompareNorthCarolinaOutputFedTax - [0]!CompareNorthCarolinaOutputStateTax</definedName>
    <definedName name="CompareNorthCarolinaOutputComboNetEarnings" localSheetId="5">FPIG!CompareNorthCarolinaAdjusted_Gross_Income - CompareNorthCarolinaOutputFICA - CompareNorthCarolinaOutputFedTax - CompareNorthCarolinaOutputStateTax</definedName>
    <definedName name="CompareNorthCarolinaOutputComboNetEarnings">CompareNorthCarolinaAdjusted_Gross_Income - CompareNorthCarolinaOutputFICA - CompareNorthCarolinaOutputFedTax - CompareNorthCarolinaOutputStateTax</definedName>
    <definedName name="CompareNorthCarolinaOutputComboRefundableTaxCredits" localSheetId="5">CompareNorthCarolinaOutputEITC + CompareNorthCarolinaOutputACTC + CompareNorthCarolinaOutputStateEITC + CompareNorthCarolinaOutputCTC</definedName>
    <definedName name="CompareNorthCarolinaOutputComboRefundableTaxCredits">CompareNorthCarolinaOutputEITC + CompareNorthCarolinaOutputACTC + CompareNorthCarolinaOutputStateEITC + CompareNorthCarolinaOutputCTC</definedName>
    <definedName name="CompareNorthCarolinaOutputCTC">[4]Calc1!$N$108:$HF$108</definedName>
    <definedName name="CompareNorthCarolinaOutputEITC">[4]Calc1!$N$122:$HF$122</definedName>
    <definedName name="CompareNorthCarolinaOutputFedTax">[4]Calc1!$N$102:$HF$102</definedName>
    <definedName name="CompareNorthCarolinaOutputFICA">[4]Calc1!$N$54:$HF$54</definedName>
    <definedName name="CompareNorthCarolinaOutputHIXPTC">[4]Calc1!$N$444:$HF$444</definedName>
    <definedName name="CompareNorthCarolinaOutputInterval">[4]Calc1!$N$2:$HF$2</definedName>
    <definedName name="CompareNorthCarolinaOutputLIHEAP">[4]Calc1!$N$651:$HF$651</definedName>
    <definedName name="CompareNorthCarolinaOutputMedicaid">[4]Calc1!$N$357:$HF$357</definedName>
    <definedName name="CompareNorthCarolinaOutputMedicaidAndCHIP" localSheetId="5">CompareNorthCarolinaOutputMedicaid + CompareNorthCarolinaOutputCHIP</definedName>
    <definedName name="CompareNorthCarolinaOutputMedicaidAndCHIP">CompareNorthCarolinaOutputMedicaid + CompareNorthCarolinaOutputCHIP</definedName>
    <definedName name="CompareNorthCarolinaOutputMomHourlyWage">[4]Calc1!$N$10:$HF$10</definedName>
    <definedName name="CompareNorthCarolinaOutputMomWeeklyHours">[4]Calc1!$N$5:$HF$5</definedName>
    <definedName name="CompareNorthCarolinaOutputSec8Entry">[4]Calc1!$N$630:$HF$630</definedName>
    <definedName name="CompareNorthCarolinaOutputSec8Extended">[4]Calc1!$N$635:$HF$635</definedName>
    <definedName name="CompareNorthCarolinaOutputSec8Final">[4]Calc1!$N$633:$HF$633</definedName>
    <definedName name="CompareNorthCarolinaOutputSNAP">[4]Calc1!$N$295:$HF$295</definedName>
    <definedName name="CompareNorthCarolinaOutputSSI">[4]Calc1!$N$262:$HF$262</definedName>
    <definedName name="CompareNorthCarolinaOutputStackPlusCashAssistance" localSheetId="1">'2020 Fees'!CompareNorthCarolinaOutputStackPlusRefundableTaxCredits + [0]!CompareNorthCarolinaOutputComboCashAssistance</definedName>
    <definedName name="CompareNorthCarolinaOutputStackPlusCashAssistance" localSheetId="2">'2021 Fees'!CompareNorthCarolinaOutputStackPlusRefundableTaxCredits + [0]!CompareNorthCarolinaOutputComboCashAssistance</definedName>
    <definedName name="CompareNorthCarolinaOutputStackPlusCashAssistance" localSheetId="3">'2022 Fees'!CompareNorthCarolinaOutputStackPlusRefundableTaxCredits + [0]!CompareNorthCarolinaOutputComboCashAssistance</definedName>
    <definedName name="CompareNorthCarolinaOutputStackPlusCashAssistance" localSheetId="4">'2023 Fees'!CompareNorthCarolinaOutputStackPlusRefundableTaxCredits + [0]!CompareNorthCarolinaOutputComboCashAssistance</definedName>
    <definedName name="CompareNorthCarolinaOutputStackPlusCashAssistance" localSheetId="5">FPIG!CompareNorthCarolinaOutputStackPlusRefundableTaxCredits + FPIG!CompareNorthCarolinaOutputComboCashAssistance</definedName>
    <definedName name="CompareNorthCarolinaOutputStackPlusCashAssistance">CompareNorthCarolinaOutputStackPlusRefundableTaxCredits + CompareNorthCarolinaOutputComboCashAssistance</definedName>
    <definedName name="CompareNorthCarolinaOutputStackPlusChildCareFinal" localSheetId="1">'2020 Fees'!CompareNorthCarolinaOutputStackPlusMedicalAssistance + [0]!CompareNorthCarolinaOutputChildCareSubsidyFinal</definedName>
    <definedName name="CompareNorthCarolinaOutputStackPlusChildCareFinal" localSheetId="2">'2021 Fees'!CompareNorthCarolinaOutputStackPlusMedicalAssistance + [0]!CompareNorthCarolinaOutputChildCareSubsidyFinal</definedName>
    <definedName name="CompareNorthCarolinaOutputStackPlusChildCareFinal" localSheetId="3">'2022 Fees'!CompareNorthCarolinaOutputStackPlusMedicalAssistance + [0]!CompareNorthCarolinaOutputChildCareSubsidyFinal</definedName>
    <definedName name="CompareNorthCarolinaOutputStackPlusChildCareFinal" localSheetId="4">'2023 Fees'!CompareNorthCarolinaOutputStackPlusMedicalAssistance + [0]!CompareNorthCarolinaOutputChildCareSubsidyFinal</definedName>
    <definedName name="CompareNorthCarolinaOutputStackPlusChildCareFinal" localSheetId="5">FPIG!CompareNorthCarolinaOutputStackPlusMedicalAssistance + CompareNorthCarolinaOutputChildCareSubsidyFinal</definedName>
    <definedName name="CompareNorthCarolinaOutputStackPlusChildCareFinal">CompareNorthCarolinaOutputStackPlusMedicalAssistance + CompareNorthCarolinaOutputChildCareSubsidyFinal</definedName>
    <definedName name="CompareNorthCarolinaOutputStackPlusFoodAssistance" localSheetId="1">'2020 Fees'!CompareNorthCarolinaOutputStackPlusCashAssistance + [0]!CompareNorthCarolinaOutputComboFoodAssistance</definedName>
    <definedName name="CompareNorthCarolinaOutputStackPlusFoodAssistance" localSheetId="2">'2021 Fees'!CompareNorthCarolinaOutputStackPlusCashAssistance + [0]!CompareNorthCarolinaOutputComboFoodAssistance</definedName>
    <definedName name="CompareNorthCarolinaOutputStackPlusFoodAssistance" localSheetId="3">'2022 Fees'!CompareNorthCarolinaOutputStackPlusCashAssistance + [0]!CompareNorthCarolinaOutputComboFoodAssistance</definedName>
    <definedName name="CompareNorthCarolinaOutputStackPlusFoodAssistance" localSheetId="4">'2023 Fees'!CompareNorthCarolinaOutputStackPlusCashAssistance + [0]!CompareNorthCarolinaOutputComboFoodAssistance</definedName>
    <definedName name="CompareNorthCarolinaOutputStackPlusFoodAssistance" localSheetId="5">FPIG!CompareNorthCarolinaOutputStackPlusCashAssistance + FPIG!CompareNorthCarolinaOutputComboFoodAssistance</definedName>
    <definedName name="CompareNorthCarolinaOutputStackPlusFoodAssistance">CompareNorthCarolinaOutputStackPlusCashAssistance + CompareNorthCarolinaOutputComboFoodAssistance</definedName>
    <definedName name="CompareNorthCarolinaOutputStackPlusHIXPTC" localSheetId="1">'2020 Fees'!CompareNorthCarolinaOutputStackPlusMedicaidAndCHIP + [0]!CompareNorthCarolinaOutputHIXPTC</definedName>
    <definedName name="CompareNorthCarolinaOutputStackPlusHIXPTC" localSheetId="2">'2021 Fees'!CompareNorthCarolinaOutputStackPlusMedicaidAndCHIP + [0]!CompareNorthCarolinaOutputHIXPTC</definedName>
    <definedName name="CompareNorthCarolinaOutputStackPlusHIXPTC" localSheetId="3">'2022 Fees'!CompareNorthCarolinaOutputStackPlusMedicaidAndCHIP + [0]!CompareNorthCarolinaOutputHIXPTC</definedName>
    <definedName name="CompareNorthCarolinaOutputStackPlusHIXPTC" localSheetId="4">'2023 Fees'!CompareNorthCarolinaOutputStackPlusMedicaidAndCHIP + [0]!CompareNorthCarolinaOutputHIXPTC</definedName>
    <definedName name="CompareNorthCarolinaOutputStackPlusHIXPTC" localSheetId="5">FPIG!CompareNorthCarolinaOutputStackPlusMedicaidAndCHIP + CompareNorthCarolinaOutputHIXPTC</definedName>
    <definedName name="CompareNorthCarolinaOutputStackPlusHIXPTC">CompareNorthCarolinaOutputStackPlusMedicaidAndCHIP + CompareNorthCarolinaOutputHIXPTC</definedName>
    <definedName name="CompareNorthCarolinaOutputStackPlusMedicaidAndCHIP" localSheetId="1">'2020 Fees'!CompareNorthCarolinaOutputStackPlusFoodAssistance + [0]!CompareNorthCarolinaOutputMedicaid + [0]!CompareNorthCarolinaOutputCHIP</definedName>
    <definedName name="CompareNorthCarolinaOutputStackPlusMedicaidAndCHIP" localSheetId="2">'2021 Fees'!CompareNorthCarolinaOutputStackPlusFoodAssistance + [0]!CompareNorthCarolinaOutputMedicaid + [0]!CompareNorthCarolinaOutputCHIP</definedName>
    <definedName name="CompareNorthCarolinaOutputStackPlusMedicaidAndCHIP" localSheetId="3">'2022 Fees'!CompareNorthCarolinaOutputStackPlusFoodAssistance + [0]!CompareNorthCarolinaOutputMedicaid + [0]!CompareNorthCarolinaOutputCHIP</definedName>
    <definedName name="CompareNorthCarolinaOutputStackPlusMedicaidAndCHIP" localSheetId="4">'2023 Fees'!CompareNorthCarolinaOutputStackPlusFoodAssistance + [0]!CompareNorthCarolinaOutputMedicaid + [0]!CompareNorthCarolinaOutputCHIP</definedName>
    <definedName name="CompareNorthCarolinaOutputStackPlusMedicaidAndCHIP" localSheetId="5">FPIG!CompareNorthCarolinaOutputStackPlusFoodAssistance + CompareNorthCarolinaOutputMedicaid + CompareNorthCarolinaOutputCHIP</definedName>
    <definedName name="CompareNorthCarolinaOutputStackPlusMedicaidAndCHIP">CompareNorthCarolinaOutputStackPlusFoodAssistance + CompareNorthCarolinaOutputMedicaid + CompareNorthCarolinaOutputCHIP</definedName>
    <definedName name="CompareNorthCarolinaOutputStackPlusMedicalAssistance" localSheetId="1">'2020 Fees'!CompareNorthCarolinaOutputStackPlusFoodAssistance + [0]!CompareNorthCarolinaOutputComboMedicalAssistance</definedName>
    <definedName name="CompareNorthCarolinaOutputStackPlusMedicalAssistance" localSheetId="2">'2021 Fees'!CompareNorthCarolinaOutputStackPlusFoodAssistance + [0]!CompareNorthCarolinaOutputComboMedicalAssistance</definedName>
    <definedName name="CompareNorthCarolinaOutputStackPlusMedicalAssistance" localSheetId="3">'2022 Fees'!CompareNorthCarolinaOutputStackPlusFoodAssistance + [0]!CompareNorthCarolinaOutputComboMedicalAssistance</definedName>
    <definedName name="CompareNorthCarolinaOutputStackPlusMedicalAssistance" localSheetId="4">'2023 Fees'!CompareNorthCarolinaOutputStackPlusFoodAssistance + [0]!CompareNorthCarolinaOutputComboMedicalAssistance</definedName>
    <definedName name="CompareNorthCarolinaOutputStackPlusMedicalAssistance" localSheetId="5">FPIG!CompareNorthCarolinaOutputStackPlusFoodAssistance + FPIG!CompareNorthCarolinaOutputComboMedicalAssistance</definedName>
    <definedName name="CompareNorthCarolinaOutputStackPlusMedicalAssistance">CompareNorthCarolinaOutputStackPlusFoodAssistance + CompareNorthCarolinaOutputComboMedicalAssistance</definedName>
    <definedName name="CompareNorthCarolinaOutputStackPlusRefundableTaxCredits" localSheetId="1">'2020 Fees'!CompareNorthCarolinaOutputComboNetEarnings+[0]!CompareNorthCarolinaOutputComboRefundableTaxCredits</definedName>
    <definedName name="CompareNorthCarolinaOutputStackPlusRefundableTaxCredits" localSheetId="2">'2021 Fees'!CompareNorthCarolinaOutputComboNetEarnings+[0]!CompareNorthCarolinaOutputComboRefundableTaxCredits</definedName>
    <definedName name="CompareNorthCarolinaOutputStackPlusRefundableTaxCredits" localSheetId="3">'2022 Fees'!CompareNorthCarolinaOutputComboNetEarnings+[0]!CompareNorthCarolinaOutputComboRefundableTaxCredits</definedName>
    <definedName name="CompareNorthCarolinaOutputStackPlusRefundableTaxCredits" localSheetId="4">'2023 Fees'!CompareNorthCarolinaOutputComboNetEarnings+[0]!CompareNorthCarolinaOutputComboRefundableTaxCredits</definedName>
    <definedName name="CompareNorthCarolinaOutputStackPlusRefundableTaxCredits" localSheetId="5">FPIG!CompareNorthCarolinaOutputComboNetEarnings+FPIG!CompareNorthCarolinaOutputComboRefundableTaxCredits</definedName>
    <definedName name="CompareNorthCarolinaOutputStackPlusRefundableTaxCredits">CompareNorthCarolinaOutputComboNetEarnings+CompareNorthCarolinaOutputComboRefundableTaxCredits</definedName>
    <definedName name="CompareNorthCarolinaOutputStackPlusSec8Entry" localSheetId="1">'2020 Fees'!CompareNorthCarolinaOutputStackPlusChildCareFinal + [0]!CompareNorthCarolinaOutputSec8Entry</definedName>
    <definedName name="CompareNorthCarolinaOutputStackPlusSec8Entry" localSheetId="2">'2021 Fees'!CompareNorthCarolinaOutputStackPlusChildCareFinal + [0]!CompareNorthCarolinaOutputSec8Entry</definedName>
    <definedName name="CompareNorthCarolinaOutputStackPlusSec8Entry" localSheetId="3">'2022 Fees'!CompareNorthCarolinaOutputStackPlusChildCareFinal + [0]!CompareNorthCarolinaOutputSec8Entry</definedName>
    <definedName name="CompareNorthCarolinaOutputStackPlusSec8Entry" localSheetId="4">'2023 Fees'!CompareNorthCarolinaOutputStackPlusChildCareFinal + [0]!CompareNorthCarolinaOutputSec8Entry</definedName>
    <definedName name="CompareNorthCarolinaOutputStackPlusSec8Entry" localSheetId="5">FPIG!CompareNorthCarolinaOutputStackPlusChildCareFinal + CompareNorthCarolinaOutputSec8Entry</definedName>
    <definedName name="CompareNorthCarolinaOutputStackPlusSec8Entry">CompareNorthCarolinaOutputStackPlusChildCareFinal + CompareNorthCarolinaOutputSec8Entry</definedName>
    <definedName name="CompareNorthCarolinaOutputStackPlusSec8Entry_Graph" localSheetId="1">'2020 Fees'!CompareNorthCarolinaOutputStackPlusChildCareFinal + [0]!CompareNorthCarolinaOutputSec8Final</definedName>
    <definedName name="CompareNorthCarolinaOutputStackPlusSec8Entry_Graph" localSheetId="2">'2021 Fees'!CompareNorthCarolinaOutputStackPlusChildCareFinal + [0]!CompareNorthCarolinaOutputSec8Final</definedName>
    <definedName name="CompareNorthCarolinaOutputStackPlusSec8Entry_Graph" localSheetId="3">'2022 Fees'!CompareNorthCarolinaOutputStackPlusChildCareFinal + [0]!CompareNorthCarolinaOutputSec8Final</definedName>
    <definedName name="CompareNorthCarolinaOutputStackPlusSec8Entry_Graph" localSheetId="4">'2023 Fees'!CompareNorthCarolinaOutputStackPlusChildCareFinal + [0]!CompareNorthCarolinaOutputSec8Final</definedName>
    <definedName name="CompareNorthCarolinaOutputStackPlusSec8Entry_Graph" localSheetId="5">FPIG!CompareNorthCarolinaOutputStackPlusChildCareFinal + CompareNorthCarolinaOutputSec8Final</definedName>
    <definedName name="CompareNorthCarolinaOutputStackPlusSec8Entry_Graph">CompareNorthCarolinaOutputStackPlusChildCareFinal + CompareNorthCarolinaOutputSec8Final</definedName>
    <definedName name="CompareNorthCarolinaOutputStackPlusSec8Extended" localSheetId="1">'2020 Fees'!CompareNorthCarolinaOutputStackPlusSec8Entry + [0]!CompareNorthCarolinaOutputSec8Extended</definedName>
    <definedName name="CompareNorthCarolinaOutputStackPlusSec8Extended" localSheetId="2">'2021 Fees'!CompareNorthCarolinaOutputStackPlusSec8Entry + [0]!CompareNorthCarolinaOutputSec8Extended</definedName>
    <definedName name="CompareNorthCarolinaOutputStackPlusSec8Extended" localSheetId="3">'2022 Fees'!CompareNorthCarolinaOutputStackPlusSec8Entry + [0]!CompareNorthCarolinaOutputSec8Extended</definedName>
    <definedName name="CompareNorthCarolinaOutputStackPlusSec8Extended" localSheetId="4">'2023 Fees'!CompareNorthCarolinaOutputStackPlusSec8Entry + [0]!CompareNorthCarolinaOutputSec8Extended</definedName>
    <definedName name="CompareNorthCarolinaOutputStackPlusSec8Extended" localSheetId="5">FPIG!CompareNorthCarolinaOutputStackPlusSec8Entry + CompareNorthCarolinaOutputSec8Extended</definedName>
    <definedName name="CompareNorthCarolinaOutputStackPlusSec8Extended">CompareNorthCarolinaOutputStackPlusSec8Entry + CompareNorthCarolinaOutputSec8Extended</definedName>
    <definedName name="CompareNorthCarolinaOutputStateEITC">[4]Calc1!$N$203:$HF$203</definedName>
    <definedName name="CompareNorthCarolinaOutputStateTax">[4]Calc1!$N$198:$HF$198</definedName>
    <definedName name="CompareNorthCarolinaOutputSubsidizedSchoolMeals">[4]Calc1!$N$328:$HF$328</definedName>
    <definedName name="CompareNorthCarolinaOutputTANF">[4]Calc1!$N$249:$HF$249</definedName>
    <definedName name="CompareNorthCarolinaOutputWIC">[4]Calc1!$N$317:$HF$317</definedName>
    <definedName name="CompareOriginalIncomeAdjusted_Gross_Income" localSheetId="1">[4]Calc1!$N$66:INDEX([4]Calc1!$N$66:$HH$66,COUNTIF([4]Calc1!$N$66:$HH$66,”&lt;&gt;”&amp;””))</definedName>
    <definedName name="CompareOriginalIncomeAdjusted_Gross_Income" localSheetId="2">[4]Calc1!$N$66:INDEX([4]Calc1!$N$66:$HH$66,COUNTIF([4]Calc1!$N$66:$HH$66,”&lt;&gt;”&amp;””))</definedName>
    <definedName name="CompareOriginalIncomeAdjusted_Gross_Income" localSheetId="3">[4]Calc1!$N$66:INDEX([4]Calc1!$N$66:$HH$66,COUNTIF([4]Calc1!$N$66:$HH$66,”&lt;&gt;”&amp;””))</definedName>
    <definedName name="CompareOriginalIncomeAdjusted_Gross_Income" localSheetId="4">[4]Calc1!$N$66:INDEX([4]Calc1!$N$66:$HH$66,COUNTIF([4]Calc1!$N$66:$HH$66,”&lt;&gt;”&amp;””))</definedName>
    <definedName name="CompareOriginalIncomeAdjusted_Gross_Income" localSheetId="5">[4]Calc1!$N$66:INDEX([4]Calc1!$N$66:$HH$66,COUNTIF([4]Calc1!$N$66:$HH$66,”&lt;&gt;”&amp;””))</definedName>
    <definedName name="CompareOriginalIncomeAdjusted_Gross_Income">[4]Calc1!$N$66:INDEX([4]Calc1!$N$66:$HH$66,COUNTIF([4]Calc1!$N$66:$HH$66,”&lt;&gt;”&amp;””))</definedName>
    <definedName name="CompareOriginalIncomeHousehold_Annual_Earned_Income" localSheetId="1">[4]Calc1!$N$46:INDEX([4]Calc1!$N$46:$HH$46,COUNTIF([4]Calc1!$N$46:$HH$46,”&lt;&gt;”&amp;””))</definedName>
    <definedName name="CompareOriginalIncomeHousehold_Annual_Earned_Income" localSheetId="2">[4]Calc1!$N$46:INDEX([4]Calc1!$N$46:$HH$46,COUNTIF([4]Calc1!$N$46:$HH$46,”&lt;&gt;”&amp;””))</definedName>
    <definedName name="CompareOriginalIncomeHousehold_Annual_Earned_Income" localSheetId="3">[4]Calc1!$N$46:INDEX([4]Calc1!$N$46:$HH$46,COUNTIF([4]Calc1!$N$46:$HH$46,”&lt;&gt;”&amp;””))</definedName>
    <definedName name="CompareOriginalIncomeHousehold_Annual_Earned_Income" localSheetId="4">[4]Calc1!$N$46:INDEX([4]Calc1!$N$46:$HH$46,COUNTIF([4]Calc1!$N$46:$HH$46,”&lt;&gt;”&amp;””))</definedName>
    <definedName name="CompareOriginalIncomeHousehold_Annual_Earned_Income" localSheetId="5">[4]Calc1!$N$46:INDEX([4]Calc1!$N$46:$HH$46,COUNTIF([4]Calc1!$N$46:$HH$46,”&lt;&gt;”&amp;””))</definedName>
    <definedName name="CompareOriginalIncomeHousehold_Annual_Earned_Income">[4]Calc1!$N$46:INDEX([4]Calc1!$N$46:$HH$46,COUNTIF([4]Calc1!$N$46:$HH$46,”&lt;&gt;”&amp;””))</definedName>
    <definedName name="CompareOriginalIncomeHousehold_Annual_Income" localSheetId="1">[4]Calc1!$N$50:INDEX([4]Calc1!$N$50:$HH$50,COUNTIF([4]Calc1!$N$50:$HH$50,”&lt;&gt;”&amp;””))</definedName>
    <definedName name="CompareOriginalIncomeHousehold_Annual_Income" localSheetId="2">[4]Calc1!$N$50:INDEX([4]Calc1!$N$50:$HH$50,COUNTIF([4]Calc1!$N$50:$HH$50,”&lt;&gt;”&amp;””))</definedName>
    <definedName name="CompareOriginalIncomeHousehold_Annual_Income" localSheetId="3">[4]Calc1!$N$50:INDEX([4]Calc1!$N$50:$HH$50,COUNTIF([4]Calc1!$N$50:$HH$50,”&lt;&gt;”&amp;””))</definedName>
    <definedName name="CompareOriginalIncomeHousehold_Annual_Income" localSheetId="4">[4]Calc1!$N$50:INDEX([4]Calc1!$N$50:$HH$50,COUNTIF([4]Calc1!$N$50:$HH$50,”&lt;&gt;”&amp;””))</definedName>
    <definedName name="CompareOriginalIncomeHousehold_Annual_Income" localSheetId="5">[4]Calc1!$N$50:INDEX([4]Calc1!$N$50:$HH$50,COUNTIF([4]Calc1!$N$50:$HH$50,”&lt;&gt;”&amp;””))</definedName>
    <definedName name="CompareOriginalIncomeHousehold_Annual_Income">[4]Calc1!$N$50:INDEX([4]Calc1!$N$50:$HH$50,COUNTIF([4]Calc1!$N$50:$HH$50,”&lt;&gt;”&amp;””))</definedName>
    <definedName name="CompareOriginalIncomeHousehold_Annual_Unearned_Income" localSheetId="1">[4]Calc1!$N$48:INDEX([4]Calc1!$N$48:$HH$48,COUNTIF([4]Calc1!$N$48:$HH$48,”&lt;&gt;”&amp;””))</definedName>
    <definedName name="CompareOriginalIncomeHousehold_Annual_Unearned_Income" localSheetId="2">[4]Calc1!$N$48:INDEX([4]Calc1!$N$48:$HH$48,COUNTIF([4]Calc1!$N$48:$HH$48,”&lt;&gt;”&amp;””))</definedName>
    <definedName name="CompareOriginalIncomeHousehold_Annual_Unearned_Income" localSheetId="3">[4]Calc1!$N$48:INDEX([4]Calc1!$N$48:$HH$48,COUNTIF([4]Calc1!$N$48:$HH$48,”&lt;&gt;”&amp;””))</definedName>
    <definedName name="CompareOriginalIncomeHousehold_Annual_Unearned_Income" localSheetId="4">[4]Calc1!$N$48:INDEX([4]Calc1!$N$48:$HH$48,COUNTIF([4]Calc1!$N$48:$HH$48,”&lt;&gt;”&amp;””))</definedName>
    <definedName name="CompareOriginalIncomeHousehold_Annual_Unearned_Income" localSheetId="5">[4]Calc1!$N$48:INDEX([4]Calc1!$N$48:$HH$48,COUNTIF([4]Calc1!$N$48:$HH$48,”&lt;&gt;”&amp;””))</definedName>
    <definedName name="CompareOriginalIncomeHousehold_Annual_Unearned_Income">[4]Calc1!$N$48:INDEX([4]Calc1!$N$48:$HH$48,COUNTIF([4]Calc1!$N$48:$HH$48,”&lt;&gt;”&amp;””))</definedName>
    <definedName name="CompareOriginalIncomeHousehold_Monthly_Earned_Income" localSheetId="1">[4]Calc1!$N$45:INDEX([4]Calc1!$N$45:$HH$45,COUNTIF([4]Calc1!$N$45:$HH$45,”&lt;&gt;”&amp;””))</definedName>
    <definedName name="CompareOriginalIncomeHousehold_Monthly_Earned_Income" localSheetId="2">[4]Calc1!$N$45:INDEX([4]Calc1!$N$45:$HH$45,COUNTIF([4]Calc1!$N$45:$HH$45,”&lt;&gt;”&amp;””))</definedName>
    <definedName name="CompareOriginalIncomeHousehold_Monthly_Earned_Income" localSheetId="3">[4]Calc1!$N$45:INDEX([4]Calc1!$N$45:$HH$45,COUNTIF([4]Calc1!$N$45:$HH$45,”&lt;&gt;”&amp;””))</definedName>
    <definedName name="CompareOriginalIncomeHousehold_Monthly_Earned_Income" localSheetId="4">[4]Calc1!$N$45:INDEX([4]Calc1!$N$45:$HH$45,COUNTIF([4]Calc1!$N$45:$HH$45,”&lt;&gt;”&amp;””))</definedName>
    <definedName name="CompareOriginalIncomeHousehold_Monthly_Earned_Income" localSheetId="5">[4]Calc1!$N$45:INDEX([4]Calc1!$N$45:$HH$45,COUNTIF([4]Calc1!$N$45:$HH$45,”&lt;&gt;”&amp;””))</definedName>
    <definedName name="CompareOriginalIncomeHousehold_Monthly_Earned_Income">[4]Calc1!$N$45:INDEX([4]Calc1!$N$45:$HH$45,COUNTIF([4]Calc1!$N$45:$HH$45,”&lt;&gt;”&amp;””))</definedName>
    <definedName name="CompareOriginalIncomeHousehold_Monthly_Income" localSheetId="1">[4]Calc1!$N$49:INDEX([4]Calc1!$N$49:$HH$49,COUNTIF([4]Calc1!$N$49:$HH$49,”&lt;&gt;”&amp;””))</definedName>
    <definedName name="CompareOriginalIncomeHousehold_Monthly_Income" localSheetId="2">[4]Calc1!$N$49:INDEX([4]Calc1!$N$49:$HH$49,COUNTIF([4]Calc1!$N$49:$HH$49,”&lt;&gt;”&amp;””))</definedName>
    <definedName name="CompareOriginalIncomeHousehold_Monthly_Income" localSheetId="3">[4]Calc1!$N$49:INDEX([4]Calc1!$N$49:$HH$49,COUNTIF([4]Calc1!$N$49:$HH$49,”&lt;&gt;”&amp;””))</definedName>
    <definedName name="CompareOriginalIncomeHousehold_Monthly_Income" localSheetId="4">[4]Calc1!$N$49:INDEX([4]Calc1!$N$49:$HH$49,COUNTIF([4]Calc1!$N$49:$HH$49,”&lt;&gt;”&amp;””))</definedName>
    <definedName name="CompareOriginalIncomeHousehold_Monthly_Income" localSheetId="5">[4]Calc1!$N$49:INDEX([4]Calc1!$N$49:$HH$49,COUNTIF([4]Calc1!$N$49:$HH$49,”&lt;&gt;”&amp;””))</definedName>
    <definedName name="CompareOriginalIncomeHousehold_Monthly_Income">[4]Calc1!$N$49:INDEX([4]Calc1!$N$49:$HH$49,COUNTIF([4]Calc1!$N$49:$HH$49,”&lt;&gt;”&amp;””))</definedName>
    <definedName name="CompareOriginalIncomeHousehold_Monthly_Unearned_Income" localSheetId="1">[4]Calc1!$N$47:INDEX([4]Calc1!$N$47:$HH$47,COUNTIF([4]Calc1!$N$47:$HH$47,”&lt;&gt;”&amp;””))</definedName>
    <definedName name="CompareOriginalIncomeHousehold_Monthly_Unearned_Income" localSheetId="2">[4]Calc1!$N$47:INDEX([4]Calc1!$N$47:$HH$47,COUNTIF([4]Calc1!$N$47:$HH$47,”&lt;&gt;”&amp;””))</definedName>
    <definedName name="CompareOriginalIncomeHousehold_Monthly_Unearned_Income" localSheetId="3">[4]Calc1!$N$47:INDEX([4]Calc1!$N$47:$HH$47,COUNTIF([4]Calc1!$N$47:$HH$47,”&lt;&gt;”&amp;””))</definedName>
    <definedName name="CompareOriginalIncomeHousehold_Monthly_Unearned_Income" localSheetId="4">[4]Calc1!$N$47:INDEX([4]Calc1!$N$47:$HH$47,COUNTIF([4]Calc1!$N$47:$HH$47,”&lt;&gt;”&amp;””))</definedName>
    <definedName name="CompareOriginalIncomeHousehold_Monthly_Unearned_Income" localSheetId="5">[4]Calc1!$N$47:INDEX([4]Calc1!$N$47:$HH$47,COUNTIF([4]Calc1!$N$47:$HH$47,”&lt;&gt;”&amp;””))</definedName>
    <definedName name="CompareOriginalIncomeHousehold_Monthly_Unearned_Income">[4]Calc1!$N$47:INDEX([4]Calc1!$N$47:$HH$47,COUNTIF([4]Calc1!$N$47:$HH$47,”&lt;&gt;”&amp;””))</definedName>
    <definedName name="CompareOriginalIncomeOutputACTC">[4]Calc1!$N$140:$HF$140</definedName>
    <definedName name="CompareOriginalIncomeOutputChildCareSubsidyFinal">[4]Calc1!$N$558:$HF$558</definedName>
    <definedName name="CompareOriginalIncomeOutputCHIP">[4]Calc1!$N$401:$HF$401</definedName>
    <definedName name="CompareOriginalIncomeOutputComboCashAssistance" localSheetId="5">CompareOriginalIncomeOutputTANF + CompareOriginalIncomeOutputSSI + CompareOriginalIncomeOutputLIHEAP</definedName>
    <definedName name="CompareOriginalIncomeOutputComboCashAssistance">CompareOriginalIncomeOutputTANF + CompareOriginalIncomeOutputSSI + CompareOriginalIncomeOutputLIHEAP</definedName>
    <definedName name="CompareOriginalIncomeOutputComboFoodAssistance" localSheetId="5">CompareOriginalIncomeOutputSNAP + CompareOriginalIncomeOutputWIC + CompareOriginalIncomeOutputSubsidizedSchoolMeals</definedName>
    <definedName name="CompareOriginalIncomeOutputComboFoodAssistance">CompareOriginalIncomeOutputSNAP + CompareOriginalIncomeOutputWIC + CompareOriginalIncomeOutputSubsidizedSchoolMeals</definedName>
    <definedName name="CompareOriginalIncomeOutputComboMedicalAssistance" localSheetId="5">CompareOriginalIncomeOutputMedicaid + CompareOriginalIncomeOutputCHIP + CompareOriginalIncomeOutputHIXPTC</definedName>
    <definedName name="CompareOriginalIncomeOutputComboMedicalAssistance">CompareOriginalIncomeOutputMedicaid + CompareOriginalIncomeOutputCHIP + CompareOriginalIncomeOutputHIXPTC</definedName>
    <definedName name="CompareOriginalIncomeOutputComboNetEarnings" localSheetId="1">'2020 Fees'!CompareOriginalIncomeAdjusted_Gross_Income - [0]!CompareOriginalIncomeOutputFICA - [0]!CompareOriginalIncomeOutputFedTax - [0]!CompareOriginalIncomeOutputStateTax</definedName>
    <definedName name="CompareOriginalIncomeOutputComboNetEarnings" localSheetId="2">'2021 Fees'!CompareOriginalIncomeAdjusted_Gross_Income - [0]!CompareOriginalIncomeOutputFICA - [0]!CompareOriginalIncomeOutputFedTax - [0]!CompareOriginalIncomeOutputStateTax</definedName>
    <definedName name="CompareOriginalIncomeOutputComboNetEarnings" localSheetId="3">'2022 Fees'!CompareOriginalIncomeAdjusted_Gross_Income - [0]!CompareOriginalIncomeOutputFICA - [0]!CompareOriginalIncomeOutputFedTax - [0]!CompareOriginalIncomeOutputStateTax</definedName>
    <definedName name="CompareOriginalIncomeOutputComboNetEarnings" localSheetId="4">'2023 Fees'!CompareOriginalIncomeAdjusted_Gross_Income - [0]!CompareOriginalIncomeOutputFICA - [0]!CompareOriginalIncomeOutputFedTax - [0]!CompareOriginalIncomeOutputStateTax</definedName>
    <definedName name="CompareOriginalIncomeOutputComboNetEarnings" localSheetId="5">FPIG!CompareOriginalIncomeAdjusted_Gross_Income - CompareOriginalIncomeOutputFICA - CompareOriginalIncomeOutputFedTax - CompareOriginalIncomeOutputStateTax</definedName>
    <definedName name="CompareOriginalIncomeOutputComboNetEarnings">CompareOriginalIncomeAdjusted_Gross_Income - CompareOriginalIncomeOutputFICA - CompareOriginalIncomeOutputFedTax - CompareOriginalIncomeOutputStateTax</definedName>
    <definedName name="CompareOriginalIncomeOutputComboRefundableTaxCredits" localSheetId="5">CompareOriginalIncomeOutputEITC + CompareOriginalIncomeOutputACTC + CompareOriginalIncomeOutputStateEITC + CompareOriginalIncomeOutputCTC</definedName>
    <definedName name="CompareOriginalIncomeOutputComboRefundableTaxCredits">CompareOriginalIncomeOutputEITC + CompareOriginalIncomeOutputACTC + CompareOriginalIncomeOutputStateEITC + CompareOriginalIncomeOutputCTC</definedName>
    <definedName name="CompareOriginalIncomeOutputCTC">[4]Calc1!$N$108:$HF$108</definedName>
    <definedName name="CompareOriginalIncomeOutputEITC">[4]Calc1!$N$122:$HF$122</definedName>
    <definedName name="CompareOriginalIncomeOutputFedTax">[4]Calc1!$N$102:$HF$102</definedName>
    <definedName name="CompareOriginalIncomeOutputFICA">[4]Calc1!$N$54:$HF$54</definedName>
    <definedName name="CompareOriginalIncomeOutputHIXPTC">[4]Calc1!$N$444:$HF$444</definedName>
    <definedName name="CompareOriginalIncomeOutputInterval">[4]Calc1!$N$2:$HF$2</definedName>
    <definedName name="CompareOriginalIncomeOutputLIHEAP">[4]Calc1!$N$651:$HF$651</definedName>
    <definedName name="CompareOriginalIncomeOutputMedicaid">[4]Calc1!$N$357:$HF$357</definedName>
    <definedName name="CompareOriginalIncomeOutputMedicaidAndCHIP" localSheetId="5">CompareOriginalIncomeOutputMedicaid + CompareOriginalIncomeOutputCHIP</definedName>
    <definedName name="CompareOriginalIncomeOutputMedicaidAndCHIP">CompareOriginalIncomeOutputMedicaid + CompareOriginalIncomeOutputCHIP</definedName>
    <definedName name="CompareOriginalIncomeOutputMomHourlyWage">[4]Calc1!$N$10:$HF$10</definedName>
    <definedName name="CompareOriginalIncomeOutputMomWeeklyHours">[4]Calc1!$N$5:$HF$5</definedName>
    <definedName name="CompareOriginalIncomeOutputSec8Entry">[4]Calc1!$N$630:$HF$630</definedName>
    <definedName name="CompareOriginalIncomeOutputSec8Extended">[4]Calc1!$N$635:$HF$635</definedName>
    <definedName name="CompareOriginalIncomeOutputSec8Final">[4]Calc1!$N$633:$HF$633</definedName>
    <definedName name="CompareOriginalIncomeOutputSNAP">[4]Calc1!$N$295:$HF$295</definedName>
    <definedName name="CompareOriginalIncomeOutputSSI">[4]Calc1!$N$262:$HF$262</definedName>
    <definedName name="CompareOriginalIncomeOutputStackPlusCashAssistance" localSheetId="1">'2020 Fees'!CompareOriginalIncomeOutputStackPlusRefundableTaxCredits + [0]!CompareOriginalIncomeOutputComboCashAssistance</definedName>
    <definedName name="CompareOriginalIncomeOutputStackPlusCashAssistance" localSheetId="2">'2021 Fees'!CompareOriginalIncomeOutputStackPlusRefundableTaxCredits + [0]!CompareOriginalIncomeOutputComboCashAssistance</definedName>
    <definedName name="CompareOriginalIncomeOutputStackPlusCashAssistance" localSheetId="3">'2022 Fees'!CompareOriginalIncomeOutputStackPlusRefundableTaxCredits + [0]!CompareOriginalIncomeOutputComboCashAssistance</definedName>
    <definedName name="CompareOriginalIncomeOutputStackPlusCashAssistance" localSheetId="4">'2023 Fees'!CompareOriginalIncomeOutputStackPlusRefundableTaxCredits + [0]!CompareOriginalIncomeOutputComboCashAssistance</definedName>
    <definedName name="CompareOriginalIncomeOutputStackPlusCashAssistance" localSheetId="5">FPIG!CompareOriginalIncomeOutputStackPlusRefundableTaxCredits + FPIG!CompareOriginalIncomeOutputComboCashAssistance</definedName>
    <definedName name="CompareOriginalIncomeOutputStackPlusCashAssistance">CompareOriginalIncomeOutputStackPlusRefundableTaxCredits + CompareOriginalIncomeOutputComboCashAssistance</definedName>
    <definedName name="CompareOriginalIncomeOutputStackPlusChildCareFinal" localSheetId="1">'2020 Fees'!CompareOriginalIncomeOutputStackPlusMedicalAssistance + [0]!CompareOriginalIncomeOutputChildCareSubsidyFinal</definedName>
    <definedName name="CompareOriginalIncomeOutputStackPlusChildCareFinal" localSheetId="2">'2021 Fees'!CompareOriginalIncomeOutputStackPlusMedicalAssistance + [0]!CompareOriginalIncomeOutputChildCareSubsidyFinal</definedName>
    <definedName name="CompareOriginalIncomeOutputStackPlusChildCareFinal" localSheetId="3">'2022 Fees'!CompareOriginalIncomeOutputStackPlusMedicalAssistance + [0]!CompareOriginalIncomeOutputChildCareSubsidyFinal</definedName>
    <definedName name="CompareOriginalIncomeOutputStackPlusChildCareFinal" localSheetId="4">'2023 Fees'!CompareOriginalIncomeOutputStackPlusMedicalAssistance + [0]!CompareOriginalIncomeOutputChildCareSubsidyFinal</definedName>
    <definedName name="CompareOriginalIncomeOutputStackPlusChildCareFinal" localSheetId="5">FPIG!CompareOriginalIncomeOutputStackPlusMedicalAssistance + CompareOriginalIncomeOutputChildCareSubsidyFinal</definedName>
    <definedName name="CompareOriginalIncomeOutputStackPlusChildCareFinal">CompareOriginalIncomeOutputStackPlusMedicalAssistance + CompareOriginalIncomeOutputChildCareSubsidyFinal</definedName>
    <definedName name="CompareOriginalIncomeOutputStackPlusFoodAssistance" localSheetId="1">'2020 Fees'!CompareOriginalIncomeOutputStackPlusCashAssistance + [0]!CompareOriginalIncomeOutputComboFoodAssistance</definedName>
    <definedName name="CompareOriginalIncomeOutputStackPlusFoodAssistance" localSheetId="2">'2021 Fees'!CompareOriginalIncomeOutputStackPlusCashAssistance + [0]!CompareOriginalIncomeOutputComboFoodAssistance</definedName>
    <definedName name="CompareOriginalIncomeOutputStackPlusFoodAssistance" localSheetId="3">'2022 Fees'!CompareOriginalIncomeOutputStackPlusCashAssistance + [0]!CompareOriginalIncomeOutputComboFoodAssistance</definedName>
    <definedName name="CompareOriginalIncomeOutputStackPlusFoodAssistance" localSheetId="4">'2023 Fees'!CompareOriginalIncomeOutputStackPlusCashAssistance + [0]!CompareOriginalIncomeOutputComboFoodAssistance</definedName>
    <definedName name="CompareOriginalIncomeOutputStackPlusFoodAssistance" localSheetId="5">FPIG!CompareOriginalIncomeOutputStackPlusCashAssistance + FPIG!CompareOriginalIncomeOutputComboFoodAssistance</definedName>
    <definedName name="CompareOriginalIncomeOutputStackPlusFoodAssistance">CompareOriginalIncomeOutputStackPlusCashAssistance + CompareOriginalIncomeOutputComboFoodAssistance</definedName>
    <definedName name="CompareOriginalIncomeOutputStackPlusHIXPTC" localSheetId="1">'2020 Fees'!CompareOriginalIncomeOutputStackPlusMedicaidAndCHIP + [0]!CompareOriginalIncomeOutputHIXPTC</definedName>
    <definedName name="CompareOriginalIncomeOutputStackPlusHIXPTC" localSheetId="2">'2021 Fees'!CompareOriginalIncomeOutputStackPlusMedicaidAndCHIP + [0]!CompareOriginalIncomeOutputHIXPTC</definedName>
    <definedName name="CompareOriginalIncomeOutputStackPlusHIXPTC" localSheetId="3">'2022 Fees'!CompareOriginalIncomeOutputStackPlusMedicaidAndCHIP + [0]!CompareOriginalIncomeOutputHIXPTC</definedName>
    <definedName name="CompareOriginalIncomeOutputStackPlusHIXPTC" localSheetId="4">'2023 Fees'!CompareOriginalIncomeOutputStackPlusMedicaidAndCHIP + [0]!CompareOriginalIncomeOutputHIXPTC</definedName>
    <definedName name="CompareOriginalIncomeOutputStackPlusHIXPTC" localSheetId="5">FPIG!CompareOriginalIncomeOutputStackPlusMedicaidAndCHIP + CompareOriginalIncomeOutputHIXPTC</definedName>
    <definedName name="CompareOriginalIncomeOutputStackPlusHIXPTC">CompareOriginalIncomeOutputStackPlusMedicaidAndCHIP + CompareOriginalIncomeOutputHIXPTC</definedName>
    <definedName name="CompareOriginalIncomeOutputStackPlusMedicaidAndCHIP" localSheetId="1">'2020 Fees'!CompareOriginalIncomeOutputStackPlusFoodAssistance + [0]!CompareOriginalIncomeOutputMedicaid + [0]!CompareOriginalIncomeOutputCHIP</definedName>
    <definedName name="CompareOriginalIncomeOutputStackPlusMedicaidAndCHIP" localSheetId="2">'2021 Fees'!CompareOriginalIncomeOutputStackPlusFoodAssistance + [0]!CompareOriginalIncomeOutputMedicaid + [0]!CompareOriginalIncomeOutputCHIP</definedName>
    <definedName name="CompareOriginalIncomeOutputStackPlusMedicaidAndCHIP" localSheetId="3">'2022 Fees'!CompareOriginalIncomeOutputStackPlusFoodAssistance + [0]!CompareOriginalIncomeOutputMedicaid + [0]!CompareOriginalIncomeOutputCHIP</definedName>
    <definedName name="CompareOriginalIncomeOutputStackPlusMedicaidAndCHIP" localSheetId="4">'2023 Fees'!CompareOriginalIncomeOutputStackPlusFoodAssistance + [0]!CompareOriginalIncomeOutputMedicaid + [0]!CompareOriginalIncomeOutputCHIP</definedName>
    <definedName name="CompareOriginalIncomeOutputStackPlusMedicaidAndCHIP" localSheetId="5">FPIG!CompareOriginalIncomeOutputStackPlusFoodAssistance + CompareOriginalIncomeOutputMedicaid + CompareOriginalIncomeOutputCHIP</definedName>
    <definedName name="CompareOriginalIncomeOutputStackPlusMedicaidAndCHIP">CompareOriginalIncomeOutputStackPlusFoodAssistance + CompareOriginalIncomeOutputMedicaid + CompareOriginalIncomeOutputCHIP</definedName>
    <definedName name="CompareOriginalIncomeOutputStackPlusMedicalAssistance" localSheetId="1">'2020 Fees'!CompareOriginalIncomeOutputStackPlusFoodAssistance + [0]!CompareOriginalIncomeOutputComboMedicalAssistance</definedName>
    <definedName name="CompareOriginalIncomeOutputStackPlusMedicalAssistance" localSheetId="2">'2021 Fees'!CompareOriginalIncomeOutputStackPlusFoodAssistance + [0]!CompareOriginalIncomeOutputComboMedicalAssistance</definedName>
    <definedName name="CompareOriginalIncomeOutputStackPlusMedicalAssistance" localSheetId="3">'2022 Fees'!CompareOriginalIncomeOutputStackPlusFoodAssistance + [0]!CompareOriginalIncomeOutputComboMedicalAssistance</definedName>
    <definedName name="CompareOriginalIncomeOutputStackPlusMedicalAssistance" localSheetId="4">'2023 Fees'!CompareOriginalIncomeOutputStackPlusFoodAssistance + [0]!CompareOriginalIncomeOutputComboMedicalAssistance</definedName>
    <definedName name="CompareOriginalIncomeOutputStackPlusMedicalAssistance" localSheetId="5">FPIG!CompareOriginalIncomeOutputStackPlusFoodAssistance + FPIG!CompareOriginalIncomeOutputComboMedicalAssistance</definedName>
    <definedName name="CompareOriginalIncomeOutputStackPlusMedicalAssistance">CompareOriginalIncomeOutputStackPlusFoodAssistance + CompareOriginalIncomeOutputComboMedicalAssistance</definedName>
    <definedName name="CompareOriginalIncomeOutputStackPlusRefundableTaxCredits" localSheetId="1">'2020 Fees'!CompareOriginalIncomeOutputComboNetEarnings+[0]!CompareOriginalIncomeOutputComboRefundableTaxCredits</definedName>
    <definedName name="CompareOriginalIncomeOutputStackPlusRefundableTaxCredits" localSheetId="2">'2021 Fees'!CompareOriginalIncomeOutputComboNetEarnings+[0]!CompareOriginalIncomeOutputComboRefundableTaxCredits</definedName>
    <definedName name="CompareOriginalIncomeOutputStackPlusRefundableTaxCredits" localSheetId="3">'2022 Fees'!CompareOriginalIncomeOutputComboNetEarnings+[0]!CompareOriginalIncomeOutputComboRefundableTaxCredits</definedName>
    <definedName name="CompareOriginalIncomeOutputStackPlusRefundableTaxCredits" localSheetId="4">'2023 Fees'!CompareOriginalIncomeOutputComboNetEarnings+[0]!CompareOriginalIncomeOutputComboRefundableTaxCredits</definedName>
    <definedName name="CompareOriginalIncomeOutputStackPlusRefundableTaxCredits" localSheetId="5">FPIG!CompareOriginalIncomeOutputComboNetEarnings+FPIG!CompareOriginalIncomeOutputComboRefundableTaxCredits</definedName>
    <definedName name="CompareOriginalIncomeOutputStackPlusRefundableTaxCredits">CompareOriginalIncomeOutputComboNetEarnings+CompareOriginalIncomeOutputComboRefundableTaxCredits</definedName>
    <definedName name="CompareOriginalIncomeOutputStackPlusSec8Entry" localSheetId="1">'2020 Fees'!CompareOriginalIncomeOutputStackPlusChildCareFinal + [0]!CompareOriginalIncomeOutputSec8Entry</definedName>
    <definedName name="CompareOriginalIncomeOutputStackPlusSec8Entry" localSheetId="2">'2021 Fees'!CompareOriginalIncomeOutputStackPlusChildCareFinal + [0]!CompareOriginalIncomeOutputSec8Entry</definedName>
    <definedName name="CompareOriginalIncomeOutputStackPlusSec8Entry" localSheetId="3">'2022 Fees'!CompareOriginalIncomeOutputStackPlusChildCareFinal + [0]!CompareOriginalIncomeOutputSec8Entry</definedName>
    <definedName name="CompareOriginalIncomeOutputStackPlusSec8Entry" localSheetId="4">'2023 Fees'!CompareOriginalIncomeOutputStackPlusChildCareFinal + [0]!CompareOriginalIncomeOutputSec8Entry</definedName>
    <definedName name="CompareOriginalIncomeOutputStackPlusSec8Entry" localSheetId="5">FPIG!CompareOriginalIncomeOutputStackPlusChildCareFinal + CompareOriginalIncomeOutputSec8Entry</definedName>
    <definedName name="CompareOriginalIncomeOutputStackPlusSec8Entry">CompareOriginalIncomeOutputStackPlusChildCareFinal + CompareOriginalIncomeOutputSec8Entry</definedName>
    <definedName name="CompareOriginalIncomeOutputStackPlusSec8Entry_Graph" localSheetId="1">'2020 Fees'!CompareOriginalIncomeOutputStackPlusChildCareFinal + [0]!CompareOriginalIncomeOutputSec8Final</definedName>
    <definedName name="CompareOriginalIncomeOutputStackPlusSec8Entry_Graph" localSheetId="2">'2021 Fees'!CompareOriginalIncomeOutputStackPlusChildCareFinal + [0]!CompareOriginalIncomeOutputSec8Final</definedName>
    <definedName name="CompareOriginalIncomeOutputStackPlusSec8Entry_Graph" localSheetId="3">'2022 Fees'!CompareOriginalIncomeOutputStackPlusChildCareFinal + [0]!CompareOriginalIncomeOutputSec8Final</definedName>
    <definedName name="CompareOriginalIncomeOutputStackPlusSec8Entry_Graph" localSheetId="4">'2023 Fees'!CompareOriginalIncomeOutputStackPlusChildCareFinal + [0]!CompareOriginalIncomeOutputSec8Final</definedName>
    <definedName name="CompareOriginalIncomeOutputStackPlusSec8Entry_Graph" localSheetId="5">FPIG!CompareOriginalIncomeOutputStackPlusChildCareFinal + CompareOriginalIncomeOutputSec8Final</definedName>
    <definedName name="CompareOriginalIncomeOutputStackPlusSec8Entry_Graph">CompareOriginalIncomeOutputStackPlusChildCareFinal + CompareOriginalIncomeOutputSec8Final</definedName>
    <definedName name="CompareOriginalIncomeOutputStackPlusSec8Extended" localSheetId="1">'2020 Fees'!CompareOriginalIncomeOutputStackPlusSec8Entry + [0]!CompareOriginalIncomeOutputSec8Extended</definedName>
    <definedName name="CompareOriginalIncomeOutputStackPlusSec8Extended" localSheetId="2">'2021 Fees'!CompareOriginalIncomeOutputStackPlusSec8Entry + [0]!CompareOriginalIncomeOutputSec8Extended</definedName>
    <definedName name="CompareOriginalIncomeOutputStackPlusSec8Extended" localSheetId="3">'2022 Fees'!CompareOriginalIncomeOutputStackPlusSec8Entry + [0]!CompareOriginalIncomeOutputSec8Extended</definedName>
    <definedName name="CompareOriginalIncomeOutputStackPlusSec8Extended" localSheetId="4">'2023 Fees'!CompareOriginalIncomeOutputStackPlusSec8Entry + [0]!CompareOriginalIncomeOutputSec8Extended</definedName>
    <definedName name="CompareOriginalIncomeOutputStackPlusSec8Extended" localSheetId="5">FPIG!CompareOriginalIncomeOutputStackPlusSec8Entry + CompareOriginalIncomeOutputSec8Extended</definedName>
    <definedName name="CompareOriginalIncomeOutputStackPlusSec8Extended">CompareOriginalIncomeOutputStackPlusSec8Entry + CompareOriginalIncomeOutputSec8Extended</definedName>
    <definedName name="CompareOriginalIncomeOutputStateEITC">[4]Calc1!$N$203:$HF$203</definedName>
    <definedName name="CompareOriginalIncomeOutputStateTax">[4]Calc1!$N$198:$HF$198</definedName>
    <definedName name="CompareOriginalIncomeOutputSubsidizedSchoolMeals">[4]Calc1!$N$328:$HF$328</definedName>
    <definedName name="CompareOriginalIncomeOutputTANF">[4]Calc1!$N$249:$HF$249</definedName>
    <definedName name="CompareOriginalIncomeOutputWIC">[4]Calc1!$N$317:$HF$317</definedName>
    <definedName name="CompareProspectiveIncomeAdjusted_Gross_Income" localSheetId="1">[4]Calc1!$N$66:INDEX([4]Calc1!$N$66:$HH$66,COUNTIF([4]Calc1!$N$66:$HH$66,”&lt;&gt;”&amp;””))</definedName>
    <definedName name="CompareProspectiveIncomeAdjusted_Gross_Income" localSheetId="2">[4]Calc1!$N$66:INDEX([4]Calc1!$N$66:$HH$66,COUNTIF([4]Calc1!$N$66:$HH$66,”&lt;&gt;”&amp;””))</definedName>
    <definedName name="CompareProspectiveIncomeAdjusted_Gross_Income" localSheetId="3">[4]Calc1!$N$66:INDEX([4]Calc1!$N$66:$HH$66,COUNTIF([4]Calc1!$N$66:$HH$66,”&lt;&gt;”&amp;””))</definedName>
    <definedName name="CompareProspectiveIncomeAdjusted_Gross_Income" localSheetId="4">[4]Calc1!$N$66:INDEX([4]Calc1!$N$66:$HH$66,COUNTIF([4]Calc1!$N$66:$HH$66,”&lt;&gt;”&amp;””))</definedName>
    <definedName name="CompareProspectiveIncomeAdjusted_Gross_Income" localSheetId="5">[4]Calc1!$N$66:INDEX([4]Calc1!$N$66:$HH$66,COUNTIF([4]Calc1!$N$66:$HH$66,”&lt;&gt;”&amp;””))</definedName>
    <definedName name="CompareProspectiveIncomeAdjusted_Gross_Income">[4]Calc1!$N$66:INDEX([4]Calc1!$N$66:$HH$66,COUNTIF([4]Calc1!$N$66:$HH$66,”&lt;&gt;”&amp;””))</definedName>
    <definedName name="CompareProspectiveIncomeHousehold_Annual_Earned_Income" localSheetId="1">[4]Calc1!$N$46:INDEX([4]Calc1!$N$46:$HH$46,COUNTIF([4]Calc1!$N$46:$HH$46,”&lt;&gt;”&amp;””))</definedName>
    <definedName name="CompareProspectiveIncomeHousehold_Annual_Earned_Income" localSheetId="2">[4]Calc1!$N$46:INDEX([4]Calc1!$N$46:$HH$46,COUNTIF([4]Calc1!$N$46:$HH$46,”&lt;&gt;”&amp;””))</definedName>
    <definedName name="CompareProspectiveIncomeHousehold_Annual_Earned_Income" localSheetId="3">[4]Calc1!$N$46:INDEX([4]Calc1!$N$46:$HH$46,COUNTIF([4]Calc1!$N$46:$HH$46,”&lt;&gt;”&amp;””))</definedName>
    <definedName name="CompareProspectiveIncomeHousehold_Annual_Earned_Income" localSheetId="4">[4]Calc1!$N$46:INDEX([4]Calc1!$N$46:$HH$46,COUNTIF([4]Calc1!$N$46:$HH$46,”&lt;&gt;”&amp;””))</definedName>
    <definedName name="CompareProspectiveIncomeHousehold_Annual_Earned_Income" localSheetId="5">[4]Calc1!$N$46:INDEX([4]Calc1!$N$46:$HH$46,COUNTIF([4]Calc1!$N$46:$HH$46,”&lt;&gt;”&amp;””))</definedName>
    <definedName name="CompareProspectiveIncomeHousehold_Annual_Earned_Income">[4]Calc1!$N$46:INDEX([4]Calc1!$N$46:$HH$46,COUNTIF([4]Calc1!$N$46:$HH$46,”&lt;&gt;”&amp;””))</definedName>
    <definedName name="CompareProspectiveIncomeHousehold_Annual_Income" localSheetId="1">[4]Calc1!$N$50:INDEX([4]Calc1!$N$50:$HH$50,COUNTIF([4]Calc1!$N$50:$HH$50,”&lt;&gt;”&amp;””))</definedName>
    <definedName name="CompareProspectiveIncomeHousehold_Annual_Income" localSheetId="2">[4]Calc1!$N$50:INDEX([4]Calc1!$N$50:$HH$50,COUNTIF([4]Calc1!$N$50:$HH$50,”&lt;&gt;”&amp;””))</definedName>
    <definedName name="CompareProspectiveIncomeHousehold_Annual_Income" localSheetId="3">[4]Calc1!$N$50:INDEX([4]Calc1!$N$50:$HH$50,COUNTIF([4]Calc1!$N$50:$HH$50,”&lt;&gt;”&amp;””))</definedName>
    <definedName name="CompareProspectiveIncomeHousehold_Annual_Income" localSheetId="4">[4]Calc1!$N$50:INDEX([4]Calc1!$N$50:$HH$50,COUNTIF([4]Calc1!$N$50:$HH$50,”&lt;&gt;”&amp;””))</definedName>
    <definedName name="CompareProspectiveIncomeHousehold_Annual_Income" localSheetId="5">[4]Calc1!$N$50:INDEX([4]Calc1!$N$50:$HH$50,COUNTIF([4]Calc1!$N$50:$HH$50,”&lt;&gt;”&amp;””))</definedName>
    <definedName name="CompareProspectiveIncomeHousehold_Annual_Income">[4]Calc1!$N$50:INDEX([4]Calc1!$N$50:$HH$50,COUNTIF([4]Calc1!$N$50:$HH$50,”&lt;&gt;”&amp;””))</definedName>
    <definedName name="CompareProspectiveIncomeHousehold_Annual_Unearned_Income" localSheetId="1">[4]Calc1!$N$48:INDEX([4]Calc1!$N$48:$HH$48,COUNTIF([4]Calc1!$N$48:$HH$48,”&lt;&gt;”&amp;””))</definedName>
    <definedName name="CompareProspectiveIncomeHousehold_Annual_Unearned_Income" localSheetId="2">[4]Calc1!$N$48:INDEX([4]Calc1!$N$48:$HH$48,COUNTIF([4]Calc1!$N$48:$HH$48,”&lt;&gt;”&amp;””))</definedName>
    <definedName name="CompareProspectiveIncomeHousehold_Annual_Unearned_Income" localSheetId="3">[4]Calc1!$N$48:INDEX([4]Calc1!$N$48:$HH$48,COUNTIF([4]Calc1!$N$48:$HH$48,”&lt;&gt;”&amp;””))</definedName>
    <definedName name="CompareProspectiveIncomeHousehold_Annual_Unearned_Income" localSheetId="4">[4]Calc1!$N$48:INDEX([4]Calc1!$N$48:$HH$48,COUNTIF([4]Calc1!$N$48:$HH$48,”&lt;&gt;”&amp;””))</definedName>
    <definedName name="CompareProspectiveIncomeHousehold_Annual_Unearned_Income" localSheetId="5">[4]Calc1!$N$48:INDEX([4]Calc1!$N$48:$HH$48,COUNTIF([4]Calc1!$N$48:$HH$48,”&lt;&gt;”&amp;””))</definedName>
    <definedName name="CompareProspectiveIncomeHousehold_Annual_Unearned_Income">[4]Calc1!$N$48:INDEX([4]Calc1!$N$48:$HH$48,COUNTIF([4]Calc1!$N$48:$HH$48,”&lt;&gt;”&amp;””))</definedName>
    <definedName name="CompareProspectiveIncomeHousehold_Monthly_Earned_Income" localSheetId="1">[4]Calc1!$N$45:INDEX([4]Calc1!$N$45:$HH$45,COUNTIF([4]Calc1!$N$45:$HH$45,”&lt;&gt;”&amp;””))</definedName>
    <definedName name="CompareProspectiveIncomeHousehold_Monthly_Earned_Income" localSheetId="2">[4]Calc1!$N$45:INDEX([4]Calc1!$N$45:$HH$45,COUNTIF([4]Calc1!$N$45:$HH$45,”&lt;&gt;”&amp;””))</definedName>
    <definedName name="CompareProspectiveIncomeHousehold_Monthly_Earned_Income" localSheetId="3">[4]Calc1!$N$45:INDEX([4]Calc1!$N$45:$HH$45,COUNTIF([4]Calc1!$N$45:$HH$45,”&lt;&gt;”&amp;””))</definedName>
    <definedName name="CompareProspectiveIncomeHousehold_Monthly_Earned_Income" localSheetId="4">[4]Calc1!$N$45:INDEX([4]Calc1!$N$45:$HH$45,COUNTIF([4]Calc1!$N$45:$HH$45,”&lt;&gt;”&amp;””))</definedName>
    <definedName name="CompareProspectiveIncomeHousehold_Monthly_Earned_Income" localSheetId="5">[4]Calc1!$N$45:INDEX([4]Calc1!$N$45:$HH$45,COUNTIF([4]Calc1!$N$45:$HH$45,”&lt;&gt;”&amp;””))</definedName>
    <definedName name="CompareProspectiveIncomeHousehold_Monthly_Earned_Income">[4]Calc1!$N$45:INDEX([4]Calc1!$N$45:$HH$45,COUNTIF([4]Calc1!$N$45:$HH$45,”&lt;&gt;”&amp;””))</definedName>
    <definedName name="CompareProspectiveIncomeHousehold_Monthly_Income" localSheetId="1">[4]Calc1!$N$49:INDEX([4]Calc1!$N$49:$HH$49,COUNTIF([4]Calc1!$N$49:$HH$49,”&lt;&gt;”&amp;””))</definedName>
    <definedName name="CompareProspectiveIncomeHousehold_Monthly_Income" localSheetId="2">[4]Calc1!$N$49:INDEX([4]Calc1!$N$49:$HH$49,COUNTIF([4]Calc1!$N$49:$HH$49,”&lt;&gt;”&amp;””))</definedName>
    <definedName name="CompareProspectiveIncomeHousehold_Monthly_Income" localSheetId="3">[4]Calc1!$N$49:INDEX([4]Calc1!$N$49:$HH$49,COUNTIF([4]Calc1!$N$49:$HH$49,”&lt;&gt;”&amp;””))</definedName>
    <definedName name="CompareProspectiveIncomeHousehold_Monthly_Income" localSheetId="4">[4]Calc1!$N$49:INDEX([4]Calc1!$N$49:$HH$49,COUNTIF([4]Calc1!$N$49:$HH$49,”&lt;&gt;”&amp;””))</definedName>
    <definedName name="CompareProspectiveIncomeHousehold_Monthly_Income" localSheetId="5">[4]Calc1!$N$49:INDEX([4]Calc1!$N$49:$HH$49,COUNTIF([4]Calc1!$N$49:$HH$49,”&lt;&gt;”&amp;””))</definedName>
    <definedName name="CompareProspectiveIncomeHousehold_Monthly_Income">[4]Calc1!$N$49:INDEX([4]Calc1!$N$49:$HH$49,COUNTIF([4]Calc1!$N$49:$HH$49,”&lt;&gt;”&amp;””))</definedName>
    <definedName name="CompareProspectiveIncomeHousehold_Monthly_Unearned_Income" localSheetId="1">[4]Calc1!$N$47:INDEX([4]Calc1!$N$47:$HH$47,COUNTIF([4]Calc1!$N$47:$HH$47,”&lt;&gt;”&amp;””))</definedName>
    <definedName name="CompareProspectiveIncomeHousehold_Monthly_Unearned_Income" localSheetId="2">[4]Calc1!$N$47:INDEX([4]Calc1!$N$47:$HH$47,COUNTIF([4]Calc1!$N$47:$HH$47,”&lt;&gt;”&amp;””))</definedName>
    <definedName name="CompareProspectiveIncomeHousehold_Monthly_Unearned_Income" localSheetId="3">[4]Calc1!$N$47:INDEX([4]Calc1!$N$47:$HH$47,COUNTIF([4]Calc1!$N$47:$HH$47,”&lt;&gt;”&amp;””))</definedName>
    <definedName name="CompareProspectiveIncomeHousehold_Monthly_Unearned_Income" localSheetId="4">[4]Calc1!$N$47:INDEX([4]Calc1!$N$47:$HH$47,COUNTIF([4]Calc1!$N$47:$HH$47,”&lt;&gt;”&amp;””))</definedName>
    <definedName name="CompareProspectiveIncomeHousehold_Monthly_Unearned_Income" localSheetId="5">[4]Calc1!$N$47:INDEX([4]Calc1!$N$47:$HH$47,COUNTIF([4]Calc1!$N$47:$HH$47,”&lt;&gt;”&amp;””))</definedName>
    <definedName name="CompareProspectiveIncomeHousehold_Monthly_Unearned_Income">[4]Calc1!$N$47:INDEX([4]Calc1!$N$47:$HH$47,COUNTIF([4]Calc1!$N$47:$HH$47,”&lt;&gt;”&amp;””))</definedName>
    <definedName name="CompareProspectiveIncomeOutputACTC">[4]Calc1!$N$140:$HF$140</definedName>
    <definedName name="CompareProspectiveIncomeOutputChildCareSubsidyFinal">[4]Calc1!$N$558:$HF$558</definedName>
    <definedName name="CompareProspectiveIncomeOutputCHIP">[4]Calc1!$N$401:$HF$401</definedName>
    <definedName name="CompareProspectiveIncomeOutputComboCashAssistance" localSheetId="5">CompareProspectiveIncomeOutputTANF + CompareProspectiveIncomeOutputSSI + CompareProspectiveIncomeOutputLIHEAP</definedName>
    <definedName name="CompareProspectiveIncomeOutputComboCashAssistance">CompareProspectiveIncomeOutputTANF + CompareProspectiveIncomeOutputSSI + CompareProspectiveIncomeOutputLIHEAP</definedName>
    <definedName name="CompareProspectiveIncomeOutputComboFoodAssistance" localSheetId="5">CompareProspectiveIncomeOutputSNAP + CompareProspectiveIncomeOutputWIC + CompareProspectiveIncomeOutputSubsidizedSchoolMeals</definedName>
    <definedName name="CompareProspectiveIncomeOutputComboFoodAssistance">CompareProspectiveIncomeOutputSNAP + CompareProspectiveIncomeOutputWIC + CompareProspectiveIncomeOutputSubsidizedSchoolMeals</definedName>
    <definedName name="CompareProspectiveIncomeOutputComboMedicalAssistance" localSheetId="5">CompareProspectiveIncomeOutputMedicaid + CompareProspectiveIncomeOutputCHIP + CompareProspectiveIncomeOutputHIXPTC</definedName>
    <definedName name="CompareProspectiveIncomeOutputComboMedicalAssistance">CompareProspectiveIncomeOutputMedicaid + CompareProspectiveIncomeOutputCHIP + CompareProspectiveIncomeOutputHIXPTC</definedName>
    <definedName name="CompareProspectiveIncomeOutputComboNetEarnings" localSheetId="1">'2020 Fees'!CompareProspectiveIncomeAdjusted_Gross_Income - [0]!CompareProspectiveIncomeOutputFICA - [0]!CompareProspectiveIncomeOutputFedTax - [0]!CompareProspectiveIncomeOutputStateTax</definedName>
    <definedName name="CompareProspectiveIncomeOutputComboNetEarnings" localSheetId="2">'2021 Fees'!CompareProspectiveIncomeAdjusted_Gross_Income - [0]!CompareProspectiveIncomeOutputFICA - [0]!CompareProspectiveIncomeOutputFedTax - [0]!CompareProspectiveIncomeOutputStateTax</definedName>
    <definedName name="CompareProspectiveIncomeOutputComboNetEarnings" localSheetId="3">'2022 Fees'!CompareProspectiveIncomeAdjusted_Gross_Income - [0]!CompareProspectiveIncomeOutputFICA - [0]!CompareProspectiveIncomeOutputFedTax - [0]!CompareProspectiveIncomeOutputStateTax</definedName>
    <definedName name="CompareProspectiveIncomeOutputComboNetEarnings" localSheetId="4">'2023 Fees'!CompareProspectiveIncomeAdjusted_Gross_Income - [0]!CompareProspectiveIncomeOutputFICA - [0]!CompareProspectiveIncomeOutputFedTax - [0]!CompareProspectiveIncomeOutputStateTax</definedName>
    <definedName name="CompareProspectiveIncomeOutputComboNetEarnings" localSheetId="5">FPIG!CompareProspectiveIncomeAdjusted_Gross_Income - CompareProspectiveIncomeOutputFICA - CompareProspectiveIncomeOutputFedTax - CompareProspectiveIncomeOutputStateTax</definedName>
    <definedName name="CompareProspectiveIncomeOutputComboNetEarnings">CompareProspectiveIncomeAdjusted_Gross_Income - CompareProspectiveIncomeOutputFICA - CompareProspectiveIncomeOutputFedTax - CompareProspectiveIncomeOutputStateTax</definedName>
    <definedName name="CompareProspectiveIncomeOutputComboRefundableTaxCredits" localSheetId="5">CompareProspectiveIncomeOutputEITC + CompareProspectiveIncomeOutputACTC + CompareProspectiveIncomeOutputStateEITC</definedName>
    <definedName name="CompareProspectiveIncomeOutputComboRefundableTaxCredits">CompareProspectiveIncomeOutputEITC + CompareProspectiveIncomeOutputACTC + CompareProspectiveIncomeOutputStateEITC</definedName>
    <definedName name="CompareProspectiveIncomeOutputCTC">[4]Calc1!$N$108:$HF$108</definedName>
    <definedName name="CompareProspectiveIncomeOutputEITC">[4]Calc1!$N$122:$HF$122</definedName>
    <definedName name="CompareProspectiveIncomeOutputFedTax">[4]Calc1!$N$102:$HF$102</definedName>
    <definedName name="CompareProspectiveIncomeOutputFICA">[4]Calc1!$N$54:$HF$54</definedName>
    <definedName name="CompareProspectiveIncomeOutputHIXPTC">[4]Calc1!$N$444:$HF$444</definedName>
    <definedName name="CompareProspectiveIncomeOutputInterval">[4]Calc1!$N$2:$HF$2</definedName>
    <definedName name="CompareProspectiveIncomeOutputLIHEAP">[4]Calc1!$N$651:$HF$651</definedName>
    <definedName name="CompareProspectiveIncomeOutputMedicaid">[4]Calc1!$N$357:$HF$357</definedName>
    <definedName name="CompareProspectiveIncomeOutputMedicaidAndCHIP" localSheetId="5">CompareProspectiveIncomeOutputMedicaid + CompareProspectiveIncomeOutputCHIP</definedName>
    <definedName name="CompareProspectiveIncomeOutputMedicaidAndCHIP">CompareProspectiveIncomeOutputMedicaid + CompareProspectiveIncomeOutputCHIP</definedName>
    <definedName name="CompareProspectiveIncomeOutputMomHourlyWage">[4]Calc1!$N$10:$HF$10</definedName>
    <definedName name="CompareProspectiveIncomeOutputMomWeeklyHours">[4]Calc1!$N$5:$HF$5</definedName>
    <definedName name="CompareProspectiveIncomeOutputSec8Entry">[4]Calc1!$N$630:$HF$630</definedName>
    <definedName name="CompareProspectiveIncomeOutputSec8Extended">[4]Calc1!$N$635:$HF$635</definedName>
    <definedName name="CompareProspectiveIncomeOutputSec8Final">[4]Calc1!$N$633:$HF$633</definedName>
    <definedName name="CompareProspectiveIncomeOutputSNAP">[4]Calc1!$N$295:$HF$295</definedName>
    <definedName name="CompareProspectiveIncomeOutputSSI">[4]Calc1!$N$262:$HF$262</definedName>
    <definedName name="CompareProspectiveIncomeOutputStackPlusCashAssistance" localSheetId="1">'2020 Fees'!CompareProspectiveIncomeOutputStackPlusRefundableTaxCredits + [0]!CompareProspectiveIncomeOutputComboCashAssistance</definedName>
    <definedName name="CompareProspectiveIncomeOutputStackPlusCashAssistance" localSheetId="2">'2021 Fees'!CompareProspectiveIncomeOutputStackPlusRefundableTaxCredits + [0]!CompareProspectiveIncomeOutputComboCashAssistance</definedName>
    <definedName name="CompareProspectiveIncomeOutputStackPlusCashAssistance" localSheetId="3">'2022 Fees'!CompareProspectiveIncomeOutputStackPlusRefundableTaxCredits + [0]!CompareProspectiveIncomeOutputComboCashAssistance</definedName>
    <definedName name="CompareProspectiveIncomeOutputStackPlusCashAssistance" localSheetId="4">'2023 Fees'!CompareProspectiveIncomeOutputStackPlusRefundableTaxCredits + [0]!CompareProspectiveIncomeOutputComboCashAssistance</definedName>
    <definedName name="CompareProspectiveIncomeOutputStackPlusCashAssistance" localSheetId="5">FPIG!CompareProspectiveIncomeOutputStackPlusRefundableTaxCredits + FPIG!CompareProspectiveIncomeOutputComboCashAssistance</definedName>
    <definedName name="CompareProspectiveIncomeOutputStackPlusCashAssistance">CompareProspectiveIncomeOutputStackPlusRefundableTaxCredits + CompareProspectiveIncomeOutputComboCashAssistance</definedName>
    <definedName name="CompareProspectiveIncomeOutputStackPlusChildCareFinal" localSheetId="1">'2020 Fees'!CompareProspectiveIncomeOutputStackPlusMedicalAssistance + [0]!CompareProspectiveIncomeOutputChildCareSubsidyFinal</definedName>
    <definedName name="CompareProspectiveIncomeOutputStackPlusChildCareFinal" localSheetId="2">'2021 Fees'!CompareProspectiveIncomeOutputStackPlusMedicalAssistance + [0]!CompareProspectiveIncomeOutputChildCareSubsidyFinal</definedName>
    <definedName name="CompareProspectiveIncomeOutputStackPlusChildCareFinal" localSheetId="3">'2022 Fees'!CompareProspectiveIncomeOutputStackPlusMedicalAssistance + [0]!CompareProspectiveIncomeOutputChildCareSubsidyFinal</definedName>
    <definedName name="CompareProspectiveIncomeOutputStackPlusChildCareFinal" localSheetId="4">'2023 Fees'!CompareProspectiveIncomeOutputStackPlusMedicalAssistance + [0]!CompareProspectiveIncomeOutputChildCareSubsidyFinal</definedName>
    <definedName name="CompareProspectiveIncomeOutputStackPlusChildCareFinal" localSheetId="5">FPIG!CompareProspectiveIncomeOutputStackPlusMedicalAssistance + CompareProspectiveIncomeOutputChildCareSubsidyFinal</definedName>
    <definedName name="CompareProspectiveIncomeOutputStackPlusChildCareFinal">CompareProspectiveIncomeOutputStackPlusMedicalAssistance + CompareProspectiveIncomeOutputChildCareSubsidyFinal</definedName>
    <definedName name="CompareProspectiveIncomeOutputStackPlusFoodAssistance" localSheetId="1">'2020 Fees'!CompareProspectiveIncomeOutputStackPlusCashAssistance + [0]!CompareProspectiveIncomeOutputComboFoodAssistance</definedName>
    <definedName name="CompareProspectiveIncomeOutputStackPlusFoodAssistance" localSheetId="2">'2021 Fees'!CompareProspectiveIncomeOutputStackPlusCashAssistance + [0]!CompareProspectiveIncomeOutputComboFoodAssistance</definedName>
    <definedName name="CompareProspectiveIncomeOutputStackPlusFoodAssistance" localSheetId="3">'2022 Fees'!CompareProspectiveIncomeOutputStackPlusCashAssistance + [0]!CompareProspectiveIncomeOutputComboFoodAssistance</definedName>
    <definedName name="CompareProspectiveIncomeOutputStackPlusFoodAssistance" localSheetId="4">'2023 Fees'!CompareProspectiveIncomeOutputStackPlusCashAssistance + [0]!CompareProspectiveIncomeOutputComboFoodAssistance</definedName>
    <definedName name="CompareProspectiveIncomeOutputStackPlusFoodAssistance" localSheetId="5">FPIG!CompareProspectiveIncomeOutputStackPlusCashAssistance + FPIG!CompareProspectiveIncomeOutputComboFoodAssistance</definedName>
    <definedName name="CompareProspectiveIncomeOutputStackPlusFoodAssistance">CompareProspectiveIncomeOutputStackPlusCashAssistance + CompareProspectiveIncomeOutputComboFoodAssistance</definedName>
    <definedName name="CompareProspectiveIncomeOutputStackPlusHIXPTC" localSheetId="1">'2020 Fees'!CompareProspectiveIncomeOutputStackPlusMedicaidAndCHIP + [0]!CompareProspectiveIncomeOutputHIXPTC</definedName>
    <definedName name="CompareProspectiveIncomeOutputStackPlusHIXPTC" localSheetId="2">'2021 Fees'!CompareProspectiveIncomeOutputStackPlusMedicaidAndCHIP + [0]!CompareProspectiveIncomeOutputHIXPTC</definedName>
    <definedName name="CompareProspectiveIncomeOutputStackPlusHIXPTC" localSheetId="3">'2022 Fees'!CompareProspectiveIncomeOutputStackPlusMedicaidAndCHIP + [0]!CompareProspectiveIncomeOutputHIXPTC</definedName>
    <definedName name="CompareProspectiveIncomeOutputStackPlusHIXPTC" localSheetId="4">'2023 Fees'!CompareProspectiveIncomeOutputStackPlusMedicaidAndCHIP + [0]!CompareProspectiveIncomeOutputHIXPTC</definedName>
    <definedName name="CompareProspectiveIncomeOutputStackPlusHIXPTC" localSheetId="5">FPIG!CompareProspectiveIncomeOutputStackPlusMedicaidAndCHIP + CompareProspectiveIncomeOutputHIXPTC</definedName>
    <definedName name="CompareProspectiveIncomeOutputStackPlusHIXPTC">CompareProspectiveIncomeOutputStackPlusMedicaidAndCHIP + CompareProspectiveIncomeOutputHIXPTC</definedName>
    <definedName name="CompareProspectiveIncomeOutputStackPlusMedicaidAndCHIP" localSheetId="1">'2020 Fees'!CompareProspectiveIncomeOutputStackPlusFoodAssistance + [0]!CompareProspectiveIncomeOutputMedicaid + [0]!CompareProspectiveIncomeOutputCHIP</definedName>
    <definedName name="CompareProspectiveIncomeOutputStackPlusMedicaidAndCHIP" localSheetId="2">'2021 Fees'!CompareProspectiveIncomeOutputStackPlusFoodAssistance + [0]!CompareProspectiveIncomeOutputMedicaid + [0]!CompareProspectiveIncomeOutputCHIP</definedName>
    <definedName name="CompareProspectiveIncomeOutputStackPlusMedicaidAndCHIP" localSheetId="3">'2022 Fees'!CompareProspectiveIncomeOutputStackPlusFoodAssistance + [0]!CompareProspectiveIncomeOutputMedicaid + [0]!CompareProspectiveIncomeOutputCHIP</definedName>
    <definedName name="CompareProspectiveIncomeOutputStackPlusMedicaidAndCHIP" localSheetId="4">'2023 Fees'!CompareProspectiveIncomeOutputStackPlusFoodAssistance + [0]!CompareProspectiveIncomeOutputMedicaid + [0]!CompareProspectiveIncomeOutputCHIP</definedName>
    <definedName name="CompareProspectiveIncomeOutputStackPlusMedicaidAndCHIP" localSheetId="5">FPIG!CompareProspectiveIncomeOutputStackPlusFoodAssistance + CompareProspectiveIncomeOutputMedicaid + CompareProspectiveIncomeOutputCHIP</definedName>
    <definedName name="CompareProspectiveIncomeOutputStackPlusMedicaidAndCHIP">CompareProspectiveIncomeOutputStackPlusFoodAssistance + CompareProspectiveIncomeOutputMedicaid + CompareProspectiveIncomeOutputCHIP</definedName>
    <definedName name="CompareProspectiveIncomeOutputStackPlusMedicalAssistance" localSheetId="1">'2020 Fees'!CompareProspectiveIncomeOutputStackPlusFoodAssistance + [0]!CompareProspectiveIncomeOutputComboMedicalAssistance</definedName>
    <definedName name="CompareProspectiveIncomeOutputStackPlusMedicalAssistance" localSheetId="2">'2021 Fees'!CompareProspectiveIncomeOutputStackPlusFoodAssistance + [0]!CompareProspectiveIncomeOutputComboMedicalAssistance</definedName>
    <definedName name="CompareProspectiveIncomeOutputStackPlusMedicalAssistance" localSheetId="3">'2022 Fees'!CompareProspectiveIncomeOutputStackPlusFoodAssistance + [0]!CompareProspectiveIncomeOutputComboMedicalAssistance</definedName>
    <definedName name="CompareProspectiveIncomeOutputStackPlusMedicalAssistance" localSheetId="4">'2023 Fees'!CompareProspectiveIncomeOutputStackPlusFoodAssistance + [0]!CompareProspectiveIncomeOutputComboMedicalAssistance</definedName>
    <definedName name="CompareProspectiveIncomeOutputStackPlusMedicalAssistance" localSheetId="5">FPIG!CompareProspectiveIncomeOutputStackPlusFoodAssistance + FPIG!CompareProspectiveIncomeOutputComboMedicalAssistance</definedName>
    <definedName name="CompareProspectiveIncomeOutputStackPlusMedicalAssistance">CompareProspectiveIncomeOutputStackPlusFoodAssistance + CompareProspectiveIncomeOutputComboMedicalAssistance</definedName>
    <definedName name="CompareProspectiveIncomeOutputStackPlusRefundableTaxCredits" localSheetId="1">'2020 Fees'!CompareProspectiveIncomeOutputComboNetEarnings+[0]!CompareProspectiveIncomeOutputComboRefundableTaxCredits</definedName>
    <definedName name="CompareProspectiveIncomeOutputStackPlusRefundableTaxCredits" localSheetId="2">'2021 Fees'!CompareProspectiveIncomeOutputComboNetEarnings+[0]!CompareProspectiveIncomeOutputComboRefundableTaxCredits</definedName>
    <definedName name="CompareProspectiveIncomeOutputStackPlusRefundableTaxCredits" localSheetId="3">'2022 Fees'!CompareProspectiveIncomeOutputComboNetEarnings+[0]!CompareProspectiveIncomeOutputComboRefundableTaxCredits</definedName>
    <definedName name="CompareProspectiveIncomeOutputStackPlusRefundableTaxCredits" localSheetId="4">'2023 Fees'!CompareProspectiveIncomeOutputComboNetEarnings+[0]!CompareProspectiveIncomeOutputComboRefundableTaxCredits</definedName>
    <definedName name="CompareProspectiveIncomeOutputStackPlusRefundableTaxCredits" localSheetId="5">FPIG!CompareProspectiveIncomeOutputComboNetEarnings+FPIG!CompareProspectiveIncomeOutputComboRefundableTaxCredits</definedName>
    <definedName name="CompareProspectiveIncomeOutputStackPlusRefundableTaxCredits">CompareProspectiveIncomeOutputComboNetEarnings+CompareProspectiveIncomeOutputComboRefundableTaxCredits</definedName>
    <definedName name="CompareProspectiveIncomeOutputStackPlusSec8Entry" localSheetId="1">'2020 Fees'!CompareProspectiveIncomeOutputStackPlusChildCareFinal + [0]!CompareProspectiveIncomeOutputSec8Entry</definedName>
    <definedName name="CompareProspectiveIncomeOutputStackPlusSec8Entry" localSheetId="2">'2021 Fees'!CompareProspectiveIncomeOutputStackPlusChildCareFinal + [0]!CompareProspectiveIncomeOutputSec8Entry</definedName>
    <definedName name="CompareProspectiveIncomeOutputStackPlusSec8Entry" localSheetId="3">'2022 Fees'!CompareProspectiveIncomeOutputStackPlusChildCareFinal + [0]!CompareProspectiveIncomeOutputSec8Entry</definedName>
    <definedName name="CompareProspectiveIncomeOutputStackPlusSec8Entry" localSheetId="4">'2023 Fees'!CompareProspectiveIncomeOutputStackPlusChildCareFinal + [0]!CompareProspectiveIncomeOutputSec8Entry</definedName>
    <definedName name="CompareProspectiveIncomeOutputStackPlusSec8Entry" localSheetId="5">FPIG!CompareProspectiveIncomeOutputStackPlusChildCareFinal + CompareProspectiveIncomeOutputSec8Entry</definedName>
    <definedName name="CompareProspectiveIncomeOutputStackPlusSec8Entry">CompareProspectiveIncomeOutputStackPlusChildCareFinal + CompareProspectiveIncomeOutputSec8Entry</definedName>
    <definedName name="CompareProspectiveIncomeOutputStackPlusSec8Entry_Graph" localSheetId="1">'2020 Fees'!CompareProspectiveIncomeOutputStackPlusChildCareFinal + [0]!CompareProspectiveIncomeOutputSec8Final</definedName>
    <definedName name="CompareProspectiveIncomeOutputStackPlusSec8Entry_Graph" localSheetId="2">'2021 Fees'!CompareProspectiveIncomeOutputStackPlusChildCareFinal + [0]!CompareProspectiveIncomeOutputSec8Final</definedName>
    <definedName name="CompareProspectiveIncomeOutputStackPlusSec8Entry_Graph" localSheetId="3">'2022 Fees'!CompareProspectiveIncomeOutputStackPlusChildCareFinal + [0]!CompareProspectiveIncomeOutputSec8Final</definedName>
    <definedName name="CompareProspectiveIncomeOutputStackPlusSec8Entry_Graph" localSheetId="4">'2023 Fees'!CompareProspectiveIncomeOutputStackPlusChildCareFinal + [0]!CompareProspectiveIncomeOutputSec8Final</definedName>
    <definedName name="CompareProspectiveIncomeOutputStackPlusSec8Entry_Graph" localSheetId="5">FPIG!CompareProspectiveIncomeOutputStackPlusChildCareFinal + CompareProspectiveIncomeOutputSec8Final</definedName>
    <definedName name="CompareProspectiveIncomeOutputStackPlusSec8Entry_Graph">CompareProspectiveIncomeOutputStackPlusChildCareFinal + CompareProspectiveIncomeOutputSec8Final</definedName>
    <definedName name="CompareProspectiveIncomeOutputStackPlusSec8Extended" localSheetId="1">'2020 Fees'!CompareProspectiveIncomeOutputStackPlusSec8Entry + [0]!CompareProspectiveIncomeOutputSec8Extended</definedName>
    <definedName name="CompareProspectiveIncomeOutputStackPlusSec8Extended" localSheetId="2">'2021 Fees'!CompareProspectiveIncomeOutputStackPlusSec8Entry + [0]!CompareProspectiveIncomeOutputSec8Extended</definedName>
    <definedName name="CompareProspectiveIncomeOutputStackPlusSec8Extended" localSheetId="3">'2022 Fees'!CompareProspectiveIncomeOutputStackPlusSec8Entry + [0]!CompareProspectiveIncomeOutputSec8Extended</definedName>
    <definedName name="CompareProspectiveIncomeOutputStackPlusSec8Extended" localSheetId="4">'2023 Fees'!CompareProspectiveIncomeOutputStackPlusSec8Entry + [0]!CompareProspectiveIncomeOutputSec8Extended</definedName>
    <definedName name="CompareProspectiveIncomeOutputStackPlusSec8Extended" localSheetId="5">FPIG!CompareProspectiveIncomeOutputStackPlusSec8Entry + CompareProspectiveIncomeOutputSec8Extended</definedName>
    <definedName name="CompareProspectiveIncomeOutputStackPlusSec8Extended">CompareProspectiveIncomeOutputStackPlusSec8Entry + CompareProspectiveIncomeOutputSec8Extended</definedName>
    <definedName name="CompareProspectiveIncomeOutputStateEITC">[4]Calc1!$N$203:$HF$203</definedName>
    <definedName name="CompareProspectiveIncomeOutputStateTax">[4]Calc1!$N$198:$HF$198</definedName>
    <definedName name="CompareProspectiveIncomeOutputSubsidizedSchoolMeals">[4]Calc1!$N$328:$HF$328</definedName>
    <definedName name="CompareProspectiveIncomeOutputTANF">[4]Calc1!$N$249:$HF$249</definedName>
    <definedName name="CompareProspectiveIncomeOutputWIC">[4]Calc1!$N$317:$HF$317</definedName>
    <definedName name="CompareSouthCarolinaAdjusted_Gross_Income" localSheetId="1">[4]Calc1!$N$66:INDEX([4]Calc1!$N$66:$HH$66,COUNTIF([4]Calc1!$N$66:$HH$66,”&lt;&gt;”&amp;””))</definedName>
    <definedName name="CompareSouthCarolinaAdjusted_Gross_Income" localSheetId="2">[4]Calc1!$N$66:INDEX([4]Calc1!$N$66:$HH$66,COUNTIF([4]Calc1!$N$66:$HH$66,”&lt;&gt;”&amp;””))</definedName>
    <definedName name="CompareSouthCarolinaAdjusted_Gross_Income" localSheetId="3">[4]Calc1!$N$66:INDEX([4]Calc1!$N$66:$HH$66,COUNTIF([4]Calc1!$N$66:$HH$66,”&lt;&gt;”&amp;””))</definedName>
    <definedName name="CompareSouthCarolinaAdjusted_Gross_Income" localSheetId="4">[4]Calc1!$N$66:INDEX([4]Calc1!$N$66:$HH$66,COUNTIF([4]Calc1!$N$66:$HH$66,”&lt;&gt;”&amp;””))</definedName>
    <definedName name="CompareSouthCarolinaAdjusted_Gross_Income" localSheetId="5">[4]Calc1!$N$66:INDEX([4]Calc1!$N$66:$HH$66,COUNTIF([4]Calc1!$N$66:$HH$66,”&lt;&gt;”&amp;””))</definedName>
    <definedName name="CompareSouthCarolinaAdjusted_Gross_Income">[4]Calc1!$N$66:INDEX([4]Calc1!$N$66:$HH$66,COUNTIF([4]Calc1!$N$66:$HH$66,”&lt;&gt;”&amp;””))</definedName>
    <definedName name="CompareSouthCarolinaHousehold_Annual_Earned_Income" localSheetId="1">[4]Calc1!$N$46:INDEX([4]Calc1!$N$46:$HH$46,COUNTIF([4]Calc1!$N$46:$HH$46,”&lt;&gt;”&amp;””))</definedName>
    <definedName name="CompareSouthCarolinaHousehold_Annual_Earned_Income" localSheetId="2">[4]Calc1!$N$46:INDEX([4]Calc1!$N$46:$HH$46,COUNTIF([4]Calc1!$N$46:$HH$46,”&lt;&gt;”&amp;””))</definedName>
    <definedName name="CompareSouthCarolinaHousehold_Annual_Earned_Income" localSheetId="3">[4]Calc1!$N$46:INDEX([4]Calc1!$N$46:$HH$46,COUNTIF([4]Calc1!$N$46:$HH$46,”&lt;&gt;”&amp;””))</definedName>
    <definedName name="CompareSouthCarolinaHousehold_Annual_Earned_Income" localSheetId="4">[4]Calc1!$N$46:INDEX([4]Calc1!$N$46:$HH$46,COUNTIF([4]Calc1!$N$46:$HH$46,”&lt;&gt;”&amp;””))</definedName>
    <definedName name="CompareSouthCarolinaHousehold_Annual_Earned_Income" localSheetId="5">[4]Calc1!$N$46:INDEX([4]Calc1!$N$46:$HH$46,COUNTIF([4]Calc1!$N$46:$HH$46,”&lt;&gt;”&amp;””))</definedName>
    <definedName name="CompareSouthCarolinaHousehold_Annual_Earned_Income">[4]Calc1!$N$46:INDEX([4]Calc1!$N$46:$HH$46,COUNTIF([4]Calc1!$N$46:$HH$46,”&lt;&gt;”&amp;””))</definedName>
    <definedName name="CompareSouthCarolinaHousehold_Annual_Income" localSheetId="1">[4]Calc1!$N$50:INDEX([4]Calc1!$N$50:$HH$50,COUNTIF([4]Calc1!$N$50:$HH$50,”&lt;&gt;”&amp;””))</definedName>
    <definedName name="CompareSouthCarolinaHousehold_Annual_Income" localSheetId="2">[4]Calc1!$N$50:INDEX([4]Calc1!$N$50:$HH$50,COUNTIF([4]Calc1!$N$50:$HH$50,”&lt;&gt;”&amp;””))</definedName>
    <definedName name="CompareSouthCarolinaHousehold_Annual_Income" localSheetId="3">[4]Calc1!$N$50:INDEX([4]Calc1!$N$50:$HH$50,COUNTIF([4]Calc1!$N$50:$HH$50,”&lt;&gt;”&amp;””))</definedName>
    <definedName name="CompareSouthCarolinaHousehold_Annual_Income" localSheetId="4">[4]Calc1!$N$50:INDEX([4]Calc1!$N$50:$HH$50,COUNTIF([4]Calc1!$N$50:$HH$50,”&lt;&gt;”&amp;””))</definedName>
    <definedName name="CompareSouthCarolinaHousehold_Annual_Income" localSheetId="5">[4]Calc1!$N$50:INDEX([4]Calc1!$N$50:$HH$50,COUNTIF([4]Calc1!$N$50:$HH$50,”&lt;&gt;”&amp;””))</definedName>
    <definedName name="CompareSouthCarolinaHousehold_Annual_Income">[4]Calc1!$N$50:INDEX([4]Calc1!$N$50:$HH$50,COUNTIF([4]Calc1!$N$50:$HH$50,”&lt;&gt;”&amp;””))</definedName>
    <definedName name="CompareSouthCarolinaHousehold_Annual_Unearned_Income" localSheetId="1">[4]Calc1!$N$48:INDEX([4]Calc1!$N$48:$HH$48,COUNTIF([4]Calc1!$N$48:$HH$48,”&lt;&gt;”&amp;””))</definedName>
    <definedName name="CompareSouthCarolinaHousehold_Annual_Unearned_Income" localSheetId="2">[4]Calc1!$N$48:INDEX([4]Calc1!$N$48:$HH$48,COUNTIF([4]Calc1!$N$48:$HH$48,”&lt;&gt;”&amp;””))</definedName>
    <definedName name="CompareSouthCarolinaHousehold_Annual_Unearned_Income" localSheetId="3">[4]Calc1!$N$48:INDEX([4]Calc1!$N$48:$HH$48,COUNTIF([4]Calc1!$N$48:$HH$48,”&lt;&gt;”&amp;””))</definedName>
    <definedName name="CompareSouthCarolinaHousehold_Annual_Unearned_Income" localSheetId="4">[4]Calc1!$N$48:INDEX([4]Calc1!$N$48:$HH$48,COUNTIF([4]Calc1!$N$48:$HH$48,”&lt;&gt;”&amp;””))</definedName>
    <definedName name="CompareSouthCarolinaHousehold_Annual_Unearned_Income" localSheetId="5">[4]Calc1!$N$48:INDEX([4]Calc1!$N$48:$HH$48,COUNTIF([4]Calc1!$N$48:$HH$48,”&lt;&gt;”&amp;””))</definedName>
    <definedName name="CompareSouthCarolinaHousehold_Annual_Unearned_Income">[4]Calc1!$N$48:INDEX([4]Calc1!$N$48:$HH$48,COUNTIF([4]Calc1!$N$48:$HH$48,”&lt;&gt;”&amp;””))</definedName>
    <definedName name="CompareSouthCarolinaHousehold_Monthly_Earned_Income" localSheetId="1">[4]Calc1!$N$45:INDEX([4]Calc1!$N$45:$HH$45,COUNTIF([4]Calc1!$N$45:$HH$45,”&lt;&gt;”&amp;””))</definedName>
    <definedName name="CompareSouthCarolinaHousehold_Monthly_Earned_Income" localSheetId="2">[4]Calc1!$N$45:INDEX([4]Calc1!$N$45:$HH$45,COUNTIF([4]Calc1!$N$45:$HH$45,”&lt;&gt;”&amp;””))</definedName>
    <definedName name="CompareSouthCarolinaHousehold_Monthly_Earned_Income" localSheetId="3">[4]Calc1!$N$45:INDEX([4]Calc1!$N$45:$HH$45,COUNTIF([4]Calc1!$N$45:$HH$45,”&lt;&gt;”&amp;””))</definedName>
    <definedName name="CompareSouthCarolinaHousehold_Monthly_Earned_Income" localSheetId="4">[4]Calc1!$N$45:INDEX([4]Calc1!$N$45:$HH$45,COUNTIF([4]Calc1!$N$45:$HH$45,”&lt;&gt;”&amp;””))</definedName>
    <definedName name="CompareSouthCarolinaHousehold_Monthly_Earned_Income" localSheetId="5">[4]Calc1!$N$45:INDEX([4]Calc1!$N$45:$HH$45,COUNTIF([4]Calc1!$N$45:$HH$45,”&lt;&gt;”&amp;””))</definedName>
    <definedName name="CompareSouthCarolinaHousehold_Monthly_Earned_Income">[4]Calc1!$N$45:INDEX([4]Calc1!$N$45:$HH$45,COUNTIF([4]Calc1!$N$45:$HH$45,”&lt;&gt;”&amp;””))</definedName>
    <definedName name="CompareSouthCarolinaHousehold_Monthly_Income" localSheetId="1">[4]Calc1!$N$49:INDEX([4]Calc1!$N$49:$HH$49,COUNTIF([4]Calc1!$N$49:$HH$49,”&lt;&gt;”&amp;””))</definedName>
    <definedName name="CompareSouthCarolinaHousehold_Monthly_Income" localSheetId="2">[4]Calc1!$N$49:INDEX([4]Calc1!$N$49:$HH$49,COUNTIF([4]Calc1!$N$49:$HH$49,”&lt;&gt;”&amp;””))</definedName>
    <definedName name="CompareSouthCarolinaHousehold_Monthly_Income" localSheetId="3">[4]Calc1!$N$49:INDEX([4]Calc1!$N$49:$HH$49,COUNTIF([4]Calc1!$N$49:$HH$49,”&lt;&gt;”&amp;””))</definedName>
    <definedName name="CompareSouthCarolinaHousehold_Monthly_Income" localSheetId="4">[4]Calc1!$N$49:INDEX([4]Calc1!$N$49:$HH$49,COUNTIF([4]Calc1!$N$49:$HH$49,”&lt;&gt;”&amp;””))</definedName>
    <definedName name="CompareSouthCarolinaHousehold_Monthly_Income" localSheetId="5">[4]Calc1!$N$49:INDEX([4]Calc1!$N$49:$HH$49,COUNTIF([4]Calc1!$N$49:$HH$49,”&lt;&gt;”&amp;””))</definedName>
    <definedName name="CompareSouthCarolinaHousehold_Monthly_Income">[4]Calc1!$N$49:INDEX([4]Calc1!$N$49:$HH$49,COUNTIF([4]Calc1!$N$49:$HH$49,”&lt;&gt;”&amp;””))</definedName>
    <definedName name="CompareSouthCarolinaHousehold_Monthly_Unearned_Income" localSheetId="1">[4]Calc1!$N$47:INDEX([4]Calc1!$N$47:$HH$47,COUNTIF([4]Calc1!$N$47:$HH$47,”&lt;&gt;”&amp;””))</definedName>
    <definedName name="CompareSouthCarolinaHousehold_Monthly_Unearned_Income" localSheetId="2">[4]Calc1!$N$47:INDEX([4]Calc1!$N$47:$HH$47,COUNTIF([4]Calc1!$N$47:$HH$47,”&lt;&gt;”&amp;””))</definedName>
    <definedName name="CompareSouthCarolinaHousehold_Monthly_Unearned_Income" localSheetId="3">[4]Calc1!$N$47:INDEX([4]Calc1!$N$47:$HH$47,COUNTIF([4]Calc1!$N$47:$HH$47,”&lt;&gt;”&amp;””))</definedName>
    <definedName name="CompareSouthCarolinaHousehold_Monthly_Unearned_Income" localSheetId="4">[4]Calc1!$N$47:INDEX([4]Calc1!$N$47:$HH$47,COUNTIF([4]Calc1!$N$47:$HH$47,”&lt;&gt;”&amp;””))</definedName>
    <definedName name="CompareSouthCarolinaHousehold_Monthly_Unearned_Income" localSheetId="5">[4]Calc1!$N$47:INDEX([4]Calc1!$N$47:$HH$47,COUNTIF([4]Calc1!$N$47:$HH$47,”&lt;&gt;”&amp;””))</definedName>
    <definedName name="CompareSouthCarolinaHousehold_Monthly_Unearned_Income">[4]Calc1!$N$47:INDEX([4]Calc1!$N$47:$HH$47,COUNTIF([4]Calc1!$N$47:$HH$47,”&lt;&gt;”&amp;””))</definedName>
    <definedName name="CompareSouthCarolinaOutputACTC">[4]Calc1!$N$140:$HF$140</definedName>
    <definedName name="CompareSouthCarolinaOutputChildCareSubsidyFinal">[4]Calc1!$N$558:$HF$558</definedName>
    <definedName name="CompareSouthCarolinaOutputCHIP">[4]Calc1!$N$401:$HF$401</definedName>
    <definedName name="CompareSouthCarolinaOutputComboCashAssistance" localSheetId="5">CompareSouthCarolinaOutputTANF + CompareSouthCarolinaOutputSSI + CompareSouthCarolinaOutputLIHEAP</definedName>
    <definedName name="CompareSouthCarolinaOutputComboCashAssistance">CompareSouthCarolinaOutputTANF + CompareSouthCarolinaOutputSSI + CompareSouthCarolinaOutputLIHEAP</definedName>
    <definedName name="CompareSouthCarolinaOutputComboFoodAssistance" localSheetId="5">CompareSouthCarolinaOutputSNAP + CompareSouthCarolinaOutputWIC + CompareSouthCarolinaOutputSubsidizedSchoolMeals</definedName>
    <definedName name="CompareSouthCarolinaOutputComboFoodAssistance">CompareSouthCarolinaOutputSNAP + CompareSouthCarolinaOutputWIC + CompareSouthCarolinaOutputSubsidizedSchoolMeals</definedName>
    <definedName name="CompareSouthCarolinaOutputComboMedicalAssistance" localSheetId="5">CompareSouthCarolinaOutputMedicaid + CompareSouthCarolinaOutputCHIP + CompareSouthCarolinaOutputHIXPTC</definedName>
    <definedName name="CompareSouthCarolinaOutputComboMedicalAssistance">CompareSouthCarolinaOutputMedicaid + CompareSouthCarolinaOutputCHIP + CompareSouthCarolinaOutputHIXPTC</definedName>
    <definedName name="CompareSouthCarolinaOutputComboNetEarnings" localSheetId="1">'2020 Fees'!CompareSouthCarolinaAdjusted_Gross_Income - [0]!CompareSouthCarolinaOutputFICA - [0]!CompareSouthCarolinaOutputFedTax - [0]!CompareSouthCarolinaOutputStateTax</definedName>
    <definedName name="CompareSouthCarolinaOutputComboNetEarnings" localSheetId="2">'2021 Fees'!CompareSouthCarolinaAdjusted_Gross_Income - [0]!CompareSouthCarolinaOutputFICA - [0]!CompareSouthCarolinaOutputFedTax - [0]!CompareSouthCarolinaOutputStateTax</definedName>
    <definedName name="CompareSouthCarolinaOutputComboNetEarnings" localSheetId="3">'2022 Fees'!CompareSouthCarolinaAdjusted_Gross_Income - [0]!CompareSouthCarolinaOutputFICA - [0]!CompareSouthCarolinaOutputFedTax - [0]!CompareSouthCarolinaOutputStateTax</definedName>
    <definedName name="CompareSouthCarolinaOutputComboNetEarnings" localSheetId="4">'2023 Fees'!CompareSouthCarolinaAdjusted_Gross_Income - [0]!CompareSouthCarolinaOutputFICA - [0]!CompareSouthCarolinaOutputFedTax - [0]!CompareSouthCarolinaOutputStateTax</definedName>
    <definedName name="CompareSouthCarolinaOutputComboNetEarnings" localSheetId="5">FPIG!CompareSouthCarolinaAdjusted_Gross_Income - CompareSouthCarolinaOutputFICA - CompareSouthCarolinaOutputFedTax - CompareSouthCarolinaOutputStateTax</definedName>
    <definedName name="CompareSouthCarolinaOutputComboNetEarnings">CompareSouthCarolinaAdjusted_Gross_Income - CompareSouthCarolinaOutputFICA - CompareSouthCarolinaOutputFedTax - CompareSouthCarolinaOutputStateTax</definedName>
    <definedName name="CompareSouthCarolinaOutputComboRefundableTaxCredits" localSheetId="5">CompareSouthCarolinaOutputEITC + CompareSouthCarolinaOutputACTC + CompareSouthCarolinaOutputStateEITC + CompareSouthCarolinaOutputCTC</definedName>
    <definedName name="CompareSouthCarolinaOutputComboRefundableTaxCredits">CompareSouthCarolinaOutputEITC + CompareSouthCarolinaOutputACTC + CompareSouthCarolinaOutputStateEITC + CompareSouthCarolinaOutputCTC</definedName>
    <definedName name="CompareSouthCarolinaOutputCTC">[4]Calc1!$N$108:$HF$108</definedName>
    <definedName name="CompareSouthCarolinaOutputEITC">[4]Calc1!$N$122:$HF$122</definedName>
    <definedName name="CompareSouthCarolinaOutputFedTax">[4]Calc1!$N$102:$HF$102</definedName>
    <definedName name="CompareSouthCarolinaOutputFICA">[4]Calc1!$N$54:$HF$54</definedName>
    <definedName name="CompareSouthCarolinaOutputHIXPTC">[4]Calc1!$N$444:$HF$444</definedName>
    <definedName name="CompareSouthCarolinaOutputInterval">[4]Calc1!$N$2:$HF$2</definedName>
    <definedName name="CompareSouthCarolinaOutputLIHEAP">[4]Calc1!$N$651:$HF$651</definedName>
    <definedName name="CompareSouthCarolinaOutputMedicaid">[4]Calc1!$N$357:$HF$357</definedName>
    <definedName name="CompareSouthCarolinaOutputMedicaidAndCHIP" localSheetId="5">CompareSouthCarolinaOutputMedicaid + CompareSouthCarolinaOutputCHIP</definedName>
    <definedName name="CompareSouthCarolinaOutputMedicaidAndCHIP">CompareSouthCarolinaOutputMedicaid + CompareSouthCarolinaOutputCHIP</definedName>
    <definedName name="CompareSouthCarolinaOutputMomHourlyWage">[4]Calc1!$N$10:$HF$10</definedName>
    <definedName name="CompareSouthCarolinaOutputMomWeeklyHours">[4]Calc1!$N$5:$HF$5</definedName>
    <definedName name="CompareSouthCarolinaOutputSec8Entry">[4]Calc1!$N$630:$HF$630</definedName>
    <definedName name="CompareSouthCarolinaOutputSec8Extended">[4]Calc1!$N$635:$HF$635</definedName>
    <definedName name="CompareSouthCarolinaOutputSec8Final">[4]Calc1!$N$633:$HF$633</definedName>
    <definedName name="CompareSouthCarolinaOutputSNAP">[4]Calc1!$N$295:$HF$295</definedName>
    <definedName name="CompareSouthCarolinaOutputSSI">[4]Calc1!$N$262:$HF$262</definedName>
    <definedName name="CompareSouthCarolinaOutputStackPlusCashAssistance" localSheetId="1">'2020 Fees'!CompareSouthCarolinaOutputStackPlusRefundableTaxCredits + [0]!CompareSouthCarolinaOutputComboCashAssistance</definedName>
    <definedName name="CompareSouthCarolinaOutputStackPlusCashAssistance" localSheetId="2">'2021 Fees'!CompareSouthCarolinaOutputStackPlusRefundableTaxCredits + [0]!CompareSouthCarolinaOutputComboCashAssistance</definedName>
    <definedName name="CompareSouthCarolinaOutputStackPlusCashAssistance" localSheetId="3">'2022 Fees'!CompareSouthCarolinaOutputStackPlusRefundableTaxCredits + [0]!CompareSouthCarolinaOutputComboCashAssistance</definedName>
    <definedName name="CompareSouthCarolinaOutputStackPlusCashAssistance" localSheetId="4">'2023 Fees'!CompareSouthCarolinaOutputStackPlusRefundableTaxCredits + [0]!CompareSouthCarolinaOutputComboCashAssistance</definedName>
    <definedName name="CompareSouthCarolinaOutputStackPlusCashAssistance" localSheetId="5">FPIG!CompareSouthCarolinaOutputStackPlusRefundableTaxCredits + FPIG!CompareSouthCarolinaOutputComboCashAssistance</definedName>
    <definedName name="CompareSouthCarolinaOutputStackPlusCashAssistance">CompareSouthCarolinaOutputStackPlusRefundableTaxCredits + CompareSouthCarolinaOutputComboCashAssistance</definedName>
    <definedName name="CompareSouthCarolinaOutputStackPlusChildCareFinal" localSheetId="1">'2020 Fees'!CompareSouthCarolinaOutputStackPlusMedicalAssistance + [0]!CompareSouthCarolinaOutputChildCareSubsidyFinal</definedName>
    <definedName name="CompareSouthCarolinaOutputStackPlusChildCareFinal" localSheetId="2">'2021 Fees'!CompareSouthCarolinaOutputStackPlusMedicalAssistance + [0]!CompareSouthCarolinaOutputChildCareSubsidyFinal</definedName>
    <definedName name="CompareSouthCarolinaOutputStackPlusChildCareFinal" localSheetId="3">'2022 Fees'!CompareSouthCarolinaOutputStackPlusMedicalAssistance + [0]!CompareSouthCarolinaOutputChildCareSubsidyFinal</definedName>
    <definedName name="CompareSouthCarolinaOutputStackPlusChildCareFinal" localSheetId="4">'2023 Fees'!CompareSouthCarolinaOutputStackPlusMedicalAssistance + [0]!CompareSouthCarolinaOutputChildCareSubsidyFinal</definedName>
    <definedName name="CompareSouthCarolinaOutputStackPlusChildCareFinal" localSheetId="5">FPIG!CompareSouthCarolinaOutputStackPlusMedicalAssistance + CompareSouthCarolinaOutputChildCareSubsidyFinal</definedName>
    <definedName name="CompareSouthCarolinaOutputStackPlusChildCareFinal">CompareSouthCarolinaOutputStackPlusMedicalAssistance + CompareSouthCarolinaOutputChildCareSubsidyFinal</definedName>
    <definedName name="CompareSouthCarolinaOutputStackPlusFoodAssistance" localSheetId="1">'2020 Fees'!CompareSouthCarolinaOutputStackPlusCashAssistance + [0]!CompareSouthCarolinaOutputComboFoodAssistance</definedName>
    <definedName name="CompareSouthCarolinaOutputStackPlusFoodAssistance" localSheetId="2">'2021 Fees'!CompareSouthCarolinaOutputStackPlusCashAssistance + [0]!CompareSouthCarolinaOutputComboFoodAssistance</definedName>
    <definedName name="CompareSouthCarolinaOutputStackPlusFoodAssistance" localSheetId="3">'2022 Fees'!CompareSouthCarolinaOutputStackPlusCashAssistance + [0]!CompareSouthCarolinaOutputComboFoodAssistance</definedName>
    <definedName name="CompareSouthCarolinaOutputStackPlusFoodAssistance" localSheetId="4">'2023 Fees'!CompareSouthCarolinaOutputStackPlusCashAssistance + [0]!CompareSouthCarolinaOutputComboFoodAssistance</definedName>
    <definedName name="CompareSouthCarolinaOutputStackPlusFoodAssistance" localSheetId="5">FPIG!CompareSouthCarolinaOutputStackPlusCashAssistance + FPIG!CompareSouthCarolinaOutputComboFoodAssistance</definedName>
    <definedName name="CompareSouthCarolinaOutputStackPlusFoodAssistance">CompareSouthCarolinaOutputStackPlusCashAssistance + CompareSouthCarolinaOutputComboFoodAssistance</definedName>
    <definedName name="CompareSouthCarolinaOutputStackPlusHIXPTC" localSheetId="1">'2020 Fees'!CompareSouthCarolinaOutputStackPlusMedicaidAndCHIP + [0]!CompareSouthCarolinaOutputHIXPTC</definedName>
    <definedName name="CompareSouthCarolinaOutputStackPlusHIXPTC" localSheetId="2">'2021 Fees'!CompareSouthCarolinaOutputStackPlusMedicaidAndCHIP + [0]!CompareSouthCarolinaOutputHIXPTC</definedName>
    <definedName name="CompareSouthCarolinaOutputStackPlusHIXPTC" localSheetId="3">'2022 Fees'!CompareSouthCarolinaOutputStackPlusMedicaidAndCHIP + [0]!CompareSouthCarolinaOutputHIXPTC</definedName>
    <definedName name="CompareSouthCarolinaOutputStackPlusHIXPTC" localSheetId="4">'2023 Fees'!CompareSouthCarolinaOutputStackPlusMedicaidAndCHIP + [0]!CompareSouthCarolinaOutputHIXPTC</definedName>
    <definedName name="CompareSouthCarolinaOutputStackPlusHIXPTC" localSheetId="5">FPIG!CompareSouthCarolinaOutputStackPlusMedicaidAndCHIP + CompareSouthCarolinaOutputHIXPTC</definedName>
    <definedName name="CompareSouthCarolinaOutputStackPlusHIXPTC">CompareSouthCarolinaOutputStackPlusMedicaidAndCHIP + CompareSouthCarolinaOutputHIXPTC</definedName>
    <definedName name="CompareSouthCarolinaOutputStackPlusMedicaidAndCHIP" localSheetId="1">'2020 Fees'!CompareSouthCarolinaOutputStackPlusFoodAssistance + [0]!CompareSouthCarolinaOutputMedicaid + [0]!CompareSouthCarolinaOutputCHIP</definedName>
    <definedName name="CompareSouthCarolinaOutputStackPlusMedicaidAndCHIP" localSheetId="2">'2021 Fees'!CompareSouthCarolinaOutputStackPlusFoodAssistance + [0]!CompareSouthCarolinaOutputMedicaid + [0]!CompareSouthCarolinaOutputCHIP</definedName>
    <definedName name="CompareSouthCarolinaOutputStackPlusMedicaidAndCHIP" localSheetId="3">'2022 Fees'!CompareSouthCarolinaOutputStackPlusFoodAssistance + [0]!CompareSouthCarolinaOutputMedicaid + [0]!CompareSouthCarolinaOutputCHIP</definedName>
    <definedName name="CompareSouthCarolinaOutputStackPlusMedicaidAndCHIP" localSheetId="4">'2023 Fees'!CompareSouthCarolinaOutputStackPlusFoodAssistance + [0]!CompareSouthCarolinaOutputMedicaid + [0]!CompareSouthCarolinaOutputCHIP</definedName>
    <definedName name="CompareSouthCarolinaOutputStackPlusMedicaidAndCHIP" localSheetId="5">FPIG!CompareSouthCarolinaOutputStackPlusFoodAssistance + CompareSouthCarolinaOutputMedicaid + CompareSouthCarolinaOutputCHIP</definedName>
    <definedName name="CompareSouthCarolinaOutputStackPlusMedicaidAndCHIP">CompareSouthCarolinaOutputStackPlusFoodAssistance + CompareSouthCarolinaOutputMedicaid + CompareSouthCarolinaOutputCHIP</definedName>
    <definedName name="CompareSouthCarolinaOutputStackPlusMedicalAssistance" localSheetId="1">'2020 Fees'!CompareSouthCarolinaOutputStackPlusFoodAssistance + [0]!CompareSouthCarolinaOutputComboMedicalAssistance</definedName>
    <definedName name="CompareSouthCarolinaOutputStackPlusMedicalAssistance" localSheetId="2">'2021 Fees'!CompareSouthCarolinaOutputStackPlusFoodAssistance + [0]!CompareSouthCarolinaOutputComboMedicalAssistance</definedName>
    <definedName name="CompareSouthCarolinaOutputStackPlusMedicalAssistance" localSheetId="3">'2022 Fees'!CompareSouthCarolinaOutputStackPlusFoodAssistance + [0]!CompareSouthCarolinaOutputComboMedicalAssistance</definedName>
    <definedName name="CompareSouthCarolinaOutputStackPlusMedicalAssistance" localSheetId="4">'2023 Fees'!CompareSouthCarolinaOutputStackPlusFoodAssistance + [0]!CompareSouthCarolinaOutputComboMedicalAssistance</definedName>
    <definedName name="CompareSouthCarolinaOutputStackPlusMedicalAssistance" localSheetId="5">FPIG!CompareSouthCarolinaOutputStackPlusFoodAssistance + FPIG!CompareSouthCarolinaOutputComboMedicalAssistance</definedName>
    <definedName name="CompareSouthCarolinaOutputStackPlusMedicalAssistance">CompareSouthCarolinaOutputStackPlusFoodAssistance + CompareSouthCarolinaOutputComboMedicalAssistance</definedName>
    <definedName name="CompareSouthCarolinaOutputStackPlusRefundableTaxCredits" localSheetId="1">'2020 Fees'!CompareSouthCarolinaOutputComboNetEarnings+[0]!CompareSouthCarolinaOutputComboRefundableTaxCredits</definedName>
    <definedName name="CompareSouthCarolinaOutputStackPlusRefundableTaxCredits" localSheetId="2">'2021 Fees'!CompareSouthCarolinaOutputComboNetEarnings+[0]!CompareSouthCarolinaOutputComboRefundableTaxCredits</definedName>
    <definedName name="CompareSouthCarolinaOutputStackPlusRefundableTaxCredits" localSheetId="3">'2022 Fees'!CompareSouthCarolinaOutputComboNetEarnings+[0]!CompareSouthCarolinaOutputComboRefundableTaxCredits</definedName>
    <definedName name="CompareSouthCarolinaOutputStackPlusRefundableTaxCredits" localSheetId="4">'2023 Fees'!CompareSouthCarolinaOutputComboNetEarnings+[0]!CompareSouthCarolinaOutputComboRefundableTaxCredits</definedName>
    <definedName name="CompareSouthCarolinaOutputStackPlusRefundableTaxCredits" localSheetId="5">FPIG!CompareSouthCarolinaOutputComboNetEarnings+FPIG!CompareSouthCarolinaOutputComboRefundableTaxCredits</definedName>
    <definedName name="CompareSouthCarolinaOutputStackPlusRefundableTaxCredits">CompareSouthCarolinaOutputComboNetEarnings+CompareSouthCarolinaOutputComboRefundableTaxCredits</definedName>
    <definedName name="CompareSouthCarolinaOutputStackPlusSec8Entry" localSheetId="1">'2020 Fees'!CompareSouthCarolinaOutputStackPlusChildCareFinal + [0]!CompareSouthCarolinaOutputSec8Entry</definedName>
    <definedName name="CompareSouthCarolinaOutputStackPlusSec8Entry" localSheetId="2">'2021 Fees'!CompareSouthCarolinaOutputStackPlusChildCareFinal + [0]!CompareSouthCarolinaOutputSec8Entry</definedName>
    <definedName name="CompareSouthCarolinaOutputStackPlusSec8Entry" localSheetId="3">'2022 Fees'!CompareSouthCarolinaOutputStackPlusChildCareFinal + [0]!CompareSouthCarolinaOutputSec8Entry</definedName>
    <definedName name="CompareSouthCarolinaOutputStackPlusSec8Entry" localSheetId="4">'2023 Fees'!CompareSouthCarolinaOutputStackPlusChildCareFinal + [0]!CompareSouthCarolinaOutputSec8Entry</definedName>
    <definedName name="CompareSouthCarolinaOutputStackPlusSec8Entry" localSheetId="5">FPIG!CompareSouthCarolinaOutputStackPlusChildCareFinal + CompareSouthCarolinaOutputSec8Entry</definedName>
    <definedName name="CompareSouthCarolinaOutputStackPlusSec8Entry">CompareSouthCarolinaOutputStackPlusChildCareFinal + CompareSouthCarolinaOutputSec8Entry</definedName>
    <definedName name="CompareSouthCarolinaOutputStackPlusSec8Entry_Graph" localSheetId="1">'2020 Fees'!CompareSouthCarolinaOutputStackPlusChildCareFinal + [0]!CompareSouthCarolinaOutputSec8Final</definedName>
    <definedName name="CompareSouthCarolinaOutputStackPlusSec8Entry_Graph" localSheetId="2">'2021 Fees'!CompareSouthCarolinaOutputStackPlusChildCareFinal + [0]!CompareSouthCarolinaOutputSec8Final</definedName>
    <definedName name="CompareSouthCarolinaOutputStackPlusSec8Entry_Graph" localSheetId="3">'2022 Fees'!CompareSouthCarolinaOutputStackPlusChildCareFinal + [0]!CompareSouthCarolinaOutputSec8Final</definedName>
    <definedName name="CompareSouthCarolinaOutputStackPlusSec8Entry_Graph" localSheetId="4">'2023 Fees'!CompareSouthCarolinaOutputStackPlusChildCareFinal + [0]!CompareSouthCarolinaOutputSec8Final</definedName>
    <definedName name="CompareSouthCarolinaOutputStackPlusSec8Entry_Graph" localSheetId="5">FPIG!CompareSouthCarolinaOutputStackPlusChildCareFinal + CompareSouthCarolinaOutputSec8Final</definedName>
    <definedName name="CompareSouthCarolinaOutputStackPlusSec8Entry_Graph">CompareSouthCarolinaOutputStackPlusChildCareFinal + CompareSouthCarolinaOutputSec8Final</definedName>
    <definedName name="CompareSouthCarolinaOutputStackPlusSec8Extended" localSheetId="1">'2020 Fees'!CompareSouthCarolinaOutputStackPlusSec8Entry + [0]!CompareSouthCarolinaOutputSec8Extended</definedName>
    <definedName name="CompareSouthCarolinaOutputStackPlusSec8Extended" localSheetId="2">'2021 Fees'!CompareSouthCarolinaOutputStackPlusSec8Entry + [0]!CompareSouthCarolinaOutputSec8Extended</definedName>
    <definedName name="CompareSouthCarolinaOutputStackPlusSec8Extended" localSheetId="3">'2022 Fees'!CompareSouthCarolinaOutputStackPlusSec8Entry + [0]!CompareSouthCarolinaOutputSec8Extended</definedName>
    <definedName name="CompareSouthCarolinaOutputStackPlusSec8Extended" localSheetId="4">'2023 Fees'!CompareSouthCarolinaOutputStackPlusSec8Entry + [0]!CompareSouthCarolinaOutputSec8Extended</definedName>
    <definedName name="CompareSouthCarolinaOutputStackPlusSec8Extended" localSheetId="5">FPIG!CompareSouthCarolinaOutputStackPlusSec8Entry + CompareSouthCarolinaOutputSec8Extended</definedName>
    <definedName name="CompareSouthCarolinaOutputStackPlusSec8Extended">CompareSouthCarolinaOutputStackPlusSec8Entry + CompareSouthCarolinaOutputSec8Extended</definedName>
    <definedName name="CompareSouthCarolinaOutputStateEITC">[4]Calc1!$N$203:$HF$203</definedName>
    <definedName name="CompareSouthCarolinaOutputStateTax">[4]Calc1!$N$198:$HF$198</definedName>
    <definedName name="CompareSouthCarolinaOutputSubsidizedSchoolMeals">[4]Calc1!$N$328:$HF$328</definedName>
    <definedName name="CompareSouthCarolinaOutputTANF">[4]Calc1!$N$249:$HF$249</definedName>
    <definedName name="CompareSouthCarolinaOutputWIC">[4]Calc1!$N$317:$HF$317</definedName>
    <definedName name="CompareTennesseeAdjusted_Gross_Income" localSheetId="1">[4]Calc1!$N$66:INDEX([4]Calc1!$N$66:$HH$66,COUNTIF([4]Calc1!$N$66:$HH$66,”&lt;&gt;”&amp;””))</definedName>
    <definedName name="CompareTennesseeAdjusted_Gross_Income" localSheetId="2">[4]Calc1!$N$66:INDEX([4]Calc1!$N$66:$HH$66,COUNTIF([4]Calc1!$N$66:$HH$66,”&lt;&gt;”&amp;””))</definedName>
    <definedName name="CompareTennesseeAdjusted_Gross_Income" localSheetId="3">[4]Calc1!$N$66:INDEX([4]Calc1!$N$66:$HH$66,COUNTIF([4]Calc1!$N$66:$HH$66,”&lt;&gt;”&amp;””))</definedName>
    <definedName name="CompareTennesseeAdjusted_Gross_Income" localSheetId="4">[4]Calc1!$N$66:INDEX([4]Calc1!$N$66:$HH$66,COUNTIF([4]Calc1!$N$66:$HH$66,”&lt;&gt;”&amp;””))</definedName>
    <definedName name="CompareTennesseeAdjusted_Gross_Income" localSheetId="5">[4]Calc1!$N$66:INDEX([4]Calc1!$N$66:$HH$66,COUNTIF([4]Calc1!$N$66:$HH$66,”&lt;&gt;”&amp;””))</definedName>
    <definedName name="CompareTennesseeAdjusted_Gross_Income">[4]Calc1!$N$66:INDEX([4]Calc1!$N$66:$HH$66,COUNTIF([4]Calc1!$N$66:$HH$66,”&lt;&gt;”&amp;””))</definedName>
    <definedName name="CompareTennesseeHousehold_Annual_Earned_Income" localSheetId="1">[4]Calc1!$N$46:INDEX([4]Calc1!$N$46:$HH$46,COUNTIF([4]Calc1!$N$46:$HH$46,”&lt;&gt;”&amp;””))</definedName>
    <definedName name="CompareTennesseeHousehold_Annual_Earned_Income" localSheetId="2">[4]Calc1!$N$46:INDEX([4]Calc1!$N$46:$HH$46,COUNTIF([4]Calc1!$N$46:$HH$46,”&lt;&gt;”&amp;””))</definedName>
    <definedName name="CompareTennesseeHousehold_Annual_Earned_Income" localSheetId="3">[4]Calc1!$N$46:INDEX([4]Calc1!$N$46:$HH$46,COUNTIF([4]Calc1!$N$46:$HH$46,”&lt;&gt;”&amp;””))</definedName>
    <definedName name="CompareTennesseeHousehold_Annual_Earned_Income" localSheetId="4">[4]Calc1!$N$46:INDEX([4]Calc1!$N$46:$HH$46,COUNTIF([4]Calc1!$N$46:$HH$46,”&lt;&gt;”&amp;””))</definedName>
    <definedName name="CompareTennesseeHousehold_Annual_Earned_Income" localSheetId="5">[4]Calc1!$N$46:INDEX([4]Calc1!$N$46:$HH$46,COUNTIF([4]Calc1!$N$46:$HH$46,”&lt;&gt;”&amp;””))</definedName>
    <definedName name="CompareTennesseeHousehold_Annual_Earned_Income">[4]Calc1!$N$46:INDEX([4]Calc1!$N$46:$HH$46,COUNTIF([4]Calc1!$N$46:$HH$46,”&lt;&gt;”&amp;””))</definedName>
    <definedName name="CompareTennesseeHousehold_Annual_Income" localSheetId="1">[4]Calc1!$N$50:INDEX([4]Calc1!$N$50:$HH$50,COUNTIF([4]Calc1!$N$50:$HH$50,”&lt;&gt;”&amp;””))</definedName>
    <definedName name="CompareTennesseeHousehold_Annual_Income" localSheetId="2">[4]Calc1!$N$50:INDEX([4]Calc1!$N$50:$HH$50,COUNTIF([4]Calc1!$N$50:$HH$50,”&lt;&gt;”&amp;””))</definedName>
    <definedName name="CompareTennesseeHousehold_Annual_Income" localSheetId="3">[4]Calc1!$N$50:INDEX([4]Calc1!$N$50:$HH$50,COUNTIF([4]Calc1!$N$50:$HH$50,”&lt;&gt;”&amp;””))</definedName>
    <definedName name="CompareTennesseeHousehold_Annual_Income" localSheetId="4">[4]Calc1!$N$50:INDEX([4]Calc1!$N$50:$HH$50,COUNTIF([4]Calc1!$N$50:$HH$50,”&lt;&gt;”&amp;””))</definedName>
    <definedName name="CompareTennesseeHousehold_Annual_Income" localSheetId="5">[4]Calc1!$N$50:INDEX([4]Calc1!$N$50:$HH$50,COUNTIF([4]Calc1!$N$50:$HH$50,”&lt;&gt;”&amp;””))</definedName>
    <definedName name="CompareTennesseeHousehold_Annual_Income">[4]Calc1!$N$50:INDEX([4]Calc1!$N$50:$HH$50,COUNTIF([4]Calc1!$N$50:$HH$50,”&lt;&gt;”&amp;””))</definedName>
    <definedName name="CompareTennesseeHousehold_Annual_Unearned_Income" localSheetId="1">[4]Calc1!$N$48:INDEX([4]Calc1!$N$48:$HH$48,COUNTIF([4]Calc1!$N$48:$HH$48,”&lt;&gt;”&amp;””))</definedName>
    <definedName name="CompareTennesseeHousehold_Annual_Unearned_Income" localSheetId="2">[4]Calc1!$N$48:INDEX([4]Calc1!$N$48:$HH$48,COUNTIF([4]Calc1!$N$48:$HH$48,”&lt;&gt;”&amp;””))</definedName>
    <definedName name="CompareTennesseeHousehold_Annual_Unearned_Income" localSheetId="3">[4]Calc1!$N$48:INDEX([4]Calc1!$N$48:$HH$48,COUNTIF([4]Calc1!$N$48:$HH$48,”&lt;&gt;”&amp;””))</definedName>
    <definedName name="CompareTennesseeHousehold_Annual_Unearned_Income" localSheetId="4">[4]Calc1!$N$48:INDEX([4]Calc1!$N$48:$HH$48,COUNTIF([4]Calc1!$N$48:$HH$48,”&lt;&gt;”&amp;””))</definedName>
    <definedName name="CompareTennesseeHousehold_Annual_Unearned_Income" localSheetId="5">[4]Calc1!$N$48:INDEX([4]Calc1!$N$48:$HH$48,COUNTIF([4]Calc1!$N$48:$HH$48,”&lt;&gt;”&amp;””))</definedName>
    <definedName name="CompareTennesseeHousehold_Annual_Unearned_Income">[4]Calc1!$N$48:INDEX([4]Calc1!$N$48:$HH$48,COUNTIF([4]Calc1!$N$48:$HH$48,”&lt;&gt;”&amp;””))</definedName>
    <definedName name="CompareTennesseeHousehold_Monthly_Earned_Income" localSheetId="1">[4]Calc1!$N$45:INDEX([4]Calc1!$N$45:$HH$45,COUNTIF([4]Calc1!$N$45:$HH$45,”&lt;&gt;”&amp;””))</definedName>
    <definedName name="CompareTennesseeHousehold_Monthly_Earned_Income" localSheetId="2">[4]Calc1!$N$45:INDEX([4]Calc1!$N$45:$HH$45,COUNTIF([4]Calc1!$N$45:$HH$45,”&lt;&gt;”&amp;””))</definedName>
    <definedName name="CompareTennesseeHousehold_Monthly_Earned_Income" localSheetId="3">[4]Calc1!$N$45:INDEX([4]Calc1!$N$45:$HH$45,COUNTIF([4]Calc1!$N$45:$HH$45,”&lt;&gt;”&amp;””))</definedName>
    <definedName name="CompareTennesseeHousehold_Monthly_Earned_Income" localSheetId="4">[4]Calc1!$N$45:INDEX([4]Calc1!$N$45:$HH$45,COUNTIF([4]Calc1!$N$45:$HH$45,”&lt;&gt;”&amp;””))</definedName>
    <definedName name="CompareTennesseeHousehold_Monthly_Earned_Income" localSheetId="5">[4]Calc1!$N$45:INDEX([4]Calc1!$N$45:$HH$45,COUNTIF([4]Calc1!$N$45:$HH$45,”&lt;&gt;”&amp;””))</definedName>
    <definedName name="CompareTennesseeHousehold_Monthly_Earned_Income">[4]Calc1!$N$45:INDEX([4]Calc1!$N$45:$HH$45,COUNTIF([4]Calc1!$N$45:$HH$45,”&lt;&gt;”&amp;””))</definedName>
    <definedName name="CompareTennesseeHousehold_Monthly_Income" localSheetId="1">[4]Calc1!$N$49:INDEX([4]Calc1!$N$49:$HH$49,COUNTIF([4]Calc1!$N$49:$HH$49,”&lt;&gt;”&amp;””))</definedName>
    <definedName name="CompareTennesseeHousehold_Monthly_Income" localSheetId="2">[4]Calc1!$N$49:INDEX([4]Calc1!$N$49:$HH$49,COUNTIF([4]Calc1!$N$49:$HH$49,”&lt;&gt;”&amp;””))</definedName>
    <definedName name="CompareTennesseeHousehold_Monthly_Income" localSheetId="3">[4]Calc1!$N$49:INDEX([4]Calc1!$N$49:$HH$49,COUNTIF([4]Calc1!$N$49:$HH$49,”&lt;&gt;”&amp;””))</definedName>
    <definedName name="CompareTennesseeHousehold_Monthly_Income" localSheetId="4">[4]Calc1!$N$49:INDEX([4]Calc1!$N$49:$HH$49,COUNTIF([4]Calc1!$N$49:$HH$49,”&lt;&gt;”&amp;””))</definedName>
    <definedName name="CompareTennesseeHousehold_Monthly_Income" localSheetId="5">[4]Calc1!$N$49:INDEX([4]Calc1!$N$49:$HH$49,COUNTIF([4]Calc1!$N$49:$HH$49,”&lt;&gt;”&amp;””))</definedName>
    <definedName name="CompareTennesseeHousehold_Monthly_Income">[4]Calc1!$N$49:INDEX([4]Calc1!$N$49:$HH$49,COUNTIF([4]Calc1!$N$49:$HH$49,”&lt;&gt;”&amp;””))</definedName>
    <definedName name="CompareTennesseeHousehold_Monthly_Unearned_Income" localSheetId="1">[4]Calc1!$N$47:INDEX([4]Calc1!$N$47:$HH$47,COUNTIF([4]Calc1!$N$47:$HH$47,”&lt;&gt;”&amp;””))</definedName>
    <definedName name="CompareTennesseeHousehold_Monthly_Unearned_Income" localSheetId="2">[4]Calc1!$N$47:INDEX([4]Calc1!$N$47:$HH$47,COUNTIF([4]Calc1!$N$47:$HH$47,”&lt;&gt;”&amp;””))</definedName>
    <definedName name="CompareTennesseeHousehold_Monthly_Unearned_Income" localSheetId="3">[4]Calc1!$N$47:INDEX([4]Calc1!$N$47:$HH$47,COUNTIF([4]Calc1!$N$47:$HH$47,”&lt;&gt;”&amp;””))</definedName>
    <definedName name="CompareTennesseeHousehold_Monthly_Unearned_Income" localSheetId="4">[4]Calc1!$N$47:INDEX([4]Calc1!$N$47:$HH$47,COUNTIF([4]Calc1!$N$47:$HH$47,”&lt;&gt;”&amp;””))</definedName>
    <definedName name="CompareTennesseeHousehold_Monthly_Unearned_Income" localSheetId="5">[4]Calc1!$N$47:INDEX([4]Calc1!$N$47:$HH$47,COUNTIF([4]Calc1!$N$47:$HH$47,”&lt;&gt;”&amp;””))</definedName>
    <definedName name="CompareTennesseeHousehold_Monthly_Unearned_Income">[4]Calc1!$N$47:INDEX([4]Calc1!$N$47:$HH$47,COUNTIF([4]Calc1!$N$47:$HH$47,”&lt;&gt;”&amp;””))</definedName>
    <definedName name="CompareTennesseeOutputACTC">[4]Calc1!$N$140:$HF$140</definedName>
    <definedName name="CompareTennesseeOutputChildCareSubsidyFinal">[4]Calc1!$N$558:$HF$558</definedName>
    <definedName name="CompareTennesseeOutputCHIP">[4]Calc1!$N$401:$HF$401</definedName>
    <definedName name="CompareTennesseeOutputComboCashAssistance" localSheetId="5">CompareTennesseeOutputTANF + CompareTennesseeOutputSSI + CompareTennesseeOutputLIHEAP</definedName>
    <definedName name="CompareTennesseeOutputComboCashAssistance">CompareTennesseeOutputTANF + CompareTennesseeOutputSSI + CompareTennesseeOutputLIHEAP</definedName>
    <definedName name="CompareTennesseeOutputComboFoodAssistance" localSheetId="5">CompareTennesseeOutputSNAP + CompareTennesseeOutputWIC + CompareTennesseeOutputSubsidizedSchoolMeals</definedName>
    <definedName name="CompareTennesseeOutputComboFoodAssistance">CompareTennesseeOutputSNAP + CompareTennesseeOutputWIC + CompareTennesseeOutputSubsidizedSchoolMeals</definedName>
    <definedName name="CompareTennesseeOutputComboMedicalAssistance" localSheetId="5">CompareTennesseeOutputMedicaid + CompareTennesseeOutputCHIP + CompareTennesseeOutputHIXPTC</definedName>
    <definedName name="CompareTennesseeOutputComboMedicalAssistance">CompareTennesseeOutputMedicaid + CompareTennesseeOutputCHIP + CompareTennesseeOutputHIXPTC</definedName>
    <definedName name="CompareTennesseeOutputComboNetEarnings" localSheetId="1">'2020 Fees'!CompareTennesseeAdjusted_Gross_Income - [0]!CompareTennesseeOutputFICA - [0]!CompareTennesseeOutputFedTax - [0]!CompareTennesseeOutputStateTax</definedName>
    <definedName name="CompareTennesseeOutputComboNetEarnings" localSheetId="2">'2021 Fees'!CompareTennesseeAdjusted_Gross_Income - [0]!CompareTennesseeOutputFICA - [0]!CompareTennesseeOutputFedTax - [0]!CompareTennesseeOutputStateTax</definedName>
    <definedName name="CompareTennesseeOutputComboNetEarnings" localSheetId="3">'2022 Fees'!CompareTennesseeAdjusted_Gross_Income - [0]!CompareTennesseeOutputFICA - [0]!CompareTennesseeOutputFedTax - [0]!CompareTennesseeOutputStateTax</definedName>
    <definedName name="CompareTennesseeOutputComboNetEarnings" localSheetId="4">'2023 Fees'!CompareTennesseeAdjusted_Gross_Income - [0]!CompareTennesseeOutputFICA - [0]!CompareTennesseeOutputFedTax - [0]!CompareTennesseeOutputStateTax</definedName>
    <definedName name="CompareTennesseeOutputComboNetEarnings" localSheetId="5">FPIG!CompareTennesseeAdjusted_Gross_Income - CompareTennesseeOutputFICA - CompareTennesseeOutputFedTax - CompareTennesseeOutputStateTax</definedName>
    <definedName name="CompareTennesseeOutputComboNetEarnings">CompareTennesseeAdjusted_Gross_Income - CompareTennesseeOutputFICA - CompareTennesseeOutputFedTax - CompareTennesseeOutputStateTax</definedName>
    <definedName name="CompareTennesseeOutputComboRefundableTaxCredits" localSheetId="5">CompareTennesseeOutputEITC + CompareTennesseeOutputACTC + CompareTennesseeOutputStateEITC + CompareTennesseeOutputCTC</definedName>
    <definedName name="CompareTennesseeOutputComboRefundableTaxCredits">CompareTennesseeOutputEITC + CompareTennesseeOutputACTC + CompareTennesseeOutputStateEITC + CompareTennesseeOutputCTC</definedName>
    <definedName name="CompareTennesseeOutputCTC">[4]Calc1!$N$108:$HF$108</definedName>
    <definedName name="CompareTennesseeOutputEITC">[4]Calc1!$N$122:$HF$122</definedName>
    <definedName name="CompareTennesseeOutputFedTax">[4]Calc1!$N$102:$HF$102</definedName>
    <definedName name="CompareTennesseeOutputFICA">[4]Calc1!$N$54:$HF$54</definedName>
    <definedName name="CompareTennesseeOutputHIXPTC">[4]Calc1!$N$444:$HF$444</definedName>
    <definedName name="CompareTennesseeOutputInterval">[4]Calc1!$N$2:$HF$2</definedName>
    <definedName name="CompareTennesseeOutputLIHEAP">[4]Calc1!$N$651:$HF$651</definedName>
    <definedName name="CompareTennesseeOutputMedicaid">[4]Calc1!$N$357:$HF$357</definedName>
    <definedName name="CompareTennesseeOutputMedicaidAndCHIP" localSheetId="5">CompareTennesseeOutputMedicaid + CompareTennesseeOutputCHIP</definedName>
    <definedName name="CompareTennesseeOutputMedicaidAndCHIP">CompareTennesseeOutputMedicaid + CompareTennesseeOutputCHIP</definedName>
    <definedName name="CompareTennesseeOutputMomHourlyWage">[4]Calc1!$N$10:$HF$10</definedName>
    <definedName name="CompareTennesseeOutputMomWeeklyHours">[4]Calc1!$N$5:$HF$5</definedName>
    <definedName name="CompareTennesseeOutputSec8Entry">[4]Calc1!$N$630:$HF$630</definedName>
    <definedName name="CompareTennesseeOutputSec8Extended">[4]Calc1!$N$635:$HF$635</definedName>
    <definedName name="CompareTennesseeOutputSec8Final">[4]Calc1!$N$633:$HF$633</definedName>
    <definedName name="CompareTennesseeOutputSNAP">[4]Calc1!$N$295:$HF$295</definedName>
    <definedName name="CompareTennesseeOutputSSI">[4]Calc1!$N$262:$HF$262</definedName>
    <definedName name="CompareTennesseeOutputStackPlusCashAssistance" localSheetId="1">'2020 Fees'!CompareTennesseeOutputStackPlusRefundableTaxCredits + [0]!CompareTennesseeOutputComboCashAssistance</definedName>
    <definedName name="CompareTennesseeOutputStackPlusCashAssistance" localSheetId="2">'2021 Fees'!CompareTennesseeOutputStackPlusRefundableTaxCredits + [0]!CompareTennesseeOutputComboCashAssistance</definedName>
    <definedName name="CompareTennesseeOutputStackPlusCashAssistance" localSheetId="3">'2022 Fees'!CompareTennesseeOutputStackPlusRefundableTaxCredits + [0]!CompareTennesseeOutputComboCashAssistance</definedName>
    <definedName name="CompareTennesseeOutputStackPlusCashAssistance" localSheetId="4">'2023 Fees'!CompareTennesseeOutputStackPlusRefundableTaxCredits + [0]!CompareTennesseeOutputComboCashAssistance</definedName>
    <definedName name="CompareTennesseeOutputStackPlusCashAssistance" localSheetId="5">FPIG!CompareTennesseeOutputStackPlusRefundableTaxCredits + FPIG!CompareTennesseeOutputComboCashAssistance</definedName>
    <definedName name="CompareTennesseeOutputStackPlusCashAssistance">CompareTennesseeOutputStackPlusRefundableTaxCredits + CompareTennesseeOutputComboCashAssistance</definedName>
    <definedName name="CompareTennesseeOutputStackPlusChildCareFinal" localSheetId="1">'2020 Fees'!CompareTennesseeOutputStackPlusMedicalAssistance + [0]!CompareTennesseeOutputChildCareSubsidyFinal</definedName>
    <definedName name="CompareTennesseeOutputStackPlusChildCareFinal" localSheetId="2">'2021 Fees'!CompareTennesseeOutputStackPlusMedicalAssistance + [0]!CompareTennesseeOutputChildCareSubsidyFinal</definedName>
    <definedName name="CompareTennesseeOutputStackPlusChildCareFinal" localSheetId="3">'2022 Fees'!CompareTennesseeOutputStackPlusMedicalAssistance + [0]!CompareTennesseeOutputChildCareSubsidyFinal</definedName>
    <definedName name="CompareTennesseeOutputStackPlusChildCareFinal" localSheetId="4">'2023 Fees'!CompareTennesseeOutputStackPlusMedicalAssistance + [0]!CompareTennesseeOutputChildCareSubsidyFinal</definedName>
    <definedName name="CompareTennesseeOutputStackPlusChildCareFinal" localSheetId="5">FPIG!CompareTennesseeOutputStackPlusMedicalAssistance + CompareTennesseeOutputChildCareSubsidyFinal</definedName>
    <definedName name="CompareTennesseeOutputStackPlusChildCareFinal">CompareTennesseeOutputStackPlusMedicalAssistance + CompareTennesseeOutputChildCareSubsidyFinal</definedName>
    <definedName name="CompareTennesseeOutputStackPlusFoodAssistance" localSheetId="1">'2020 Fees'!CompareTennesseeOutputStackPlusCashAssistance + [0]!CompareTennesseeOutputComboFoodAssistance</definedName>
    <definedName name="CompareTennesseeOutputStackPlusFoodAssistance" localSheetId="2">'2021 Fees'!CompareTennesseeOutputStackPlusCashAssistance + [0]!CompareTennesseeOutputComboFoodAssistance</definedName>
    <definedName name="CompareTennesseeOutputStackPlusFoodAssistance" localSheetId="3">'2022 Fees'!CompareTennesseeOutputStackPlusCashAssistance + [0]!CompareTennesseeOutputComboFoodAssistance</definedName>
    <definedName name="CompareTennesseeOutputStackPlusFoodAssistance" localSheetId="4">'2023 Fees'!CompareTennesseeOutputStackPlusCashAssistance + [0]!CompareTennesseeOutputComboFoodAssistance</definedName>
    <definedName name="CompareTennesseeOutputStackPlusFoodAssistance" localSheetId="5">FPIG!CompareTennesseeOutputStackPlusCashAssistance + FPIG!CompareTennesseeOutputComboFoodAssistance</definedName>
    <definedName name="CompareTennesseeOutputStackPlusFoodAssistance">CompareTennesseeOutputStackPlusCashAssistance + CompareTennesseeOutputComboFoodAssistance</definedName>
    <definedName name="CompareTennesseeOutputStackPlusHIXPTC" localSheetId="1">'2020 Fees'!CompareTennesseeOutputStackPlusMedicaidAndCHIP + [0]!CompareTennesseeOutputHIXPTC</definedName>
    <definedName name="CompareTennesseeOutputStackPlusHIXPTC" localSheetId="2">'2021 Fees'!CompareTennesseeOutputStackPlusMedicaidAndCHIP + [0]!CompareTennesseeOutputHIXPTC</definedName>
    <definedName name="CompareTennesseeOutputStackPlusHIXPTC" localSheetId="3">'2022 Fees'!CompareTennesseeOutputStackPlusMedicaidAndCHIP + [0]!CompareTennesseeOutputHIXPTC</definedName>
    <definedName name="CompareTennesseeOutputStackPlusHIXPTC" localSheetId="4">'2023 Fees'!CompareTennesseeOutputStackPlusMedicaidAndCHIP + [0]!CompareTennesseeOutputHIXPTC</definedName>
    <definedName name="CompareTennesseeOutputStackPlusHIXPTC" localSheetId="5">FPIG!CompareTennesseeOutputStackPlusMedicaidAndCHIP + CompareTennesseeOutputHIXPTC</definedName>
    <definedName name="CompareTennesseeOutputStackPlusHIXPTC">CompareTennesseeOutputStackPlusMedicaidAndCHIP + CompareTennesseeOutputHIXPTC</definedName>
    <definedName name="CompareTennesseeOutputStackPlusMedicaidAndCHIP" localSheetId="1">'2020 Fees'!CompareTennesseeOutputStackPlusFoodAssistance + [0]!CompareTennesseeOutputMedicaid + [0]!CompareTennesseeOutputCHIP</definedName>
    <definedName name="CompareTennesseeOutputStackPlusMedicaidAndCHIP" localSheetId="2">'2021 Fees'!CompareTennesseeOutputStackPlusFoodAssistance + [0]!CompareTennesseeOutputMedicaid + [0]!CompareTennesseeOutputCHIP</definedName>
    <definedName name="CompareTennesseeOutputStackPlusMedicaidAndCHIP" localSheetId="3">'2022 Fees'!CompareTennesseeOutputStackPlusFoodAssistance + [0]!CompareTennesseeOutputMedicaid + [0]!CompareTennesseeOutputCHIP</definedName>
    <definedName name="CompareTennesseeOutputStackPlusMedicaidAndCHIP" localSheetId="4">'2023 Fees'!CompareTennesseeOutputStackPlusFoodAssistance + [0]!CompareTennesseeOutputMedicaid + [0]!CompareTennesseeOutputCHIP</definedName>
    <definedName name="CompareTennesseeOutputStackPlusMedicaidAndCHIP" localSheetId="5">FPIG!CompareTennesseeOutputStackPlusFoodAssistance + CompareTennesseeOutputMedicaid + CompareTennesseeOutputCHIP</definedName>
    <definedName name="CompareTennesseeOutputStackPlusMedicaidAndCHIP">CompareTennesseeOutputStackPlusFoodAssistance + CompareTennesseeOutputMedicaid + CompareTennesseeOutputCHIP</definedName>
    <definedName name="CompareTennesseeOutputStackPlusMedicalAssistance" localSheetId="1">'2020 Fees'!CompareTennesseeOutputStackPlusFoodAssistance + [0]!CompareTennesseeOutputComboMedicalAssistance</definedName>
    <definedName name="CompareTennesseeOutputStackPlusMedicalAssistance" localSheetId="2">'2021 Fees'!CompareTennesseeOutputStackPlusFoodAssistance + [0]!CompareTennesseeOutputComboMedicalAssistance</definedName>
    <definedName name="CompareTennesseeOutputStackPlusMedicalAssistance" localSheetId="3">'2022 Fees'!CompareTennesseeOutputStackPlusFoodAssistance + [0]!CompareTennesseeOutputComboMedicalAssistance</definedName>
    <definedName name="CompareTennesseeOutputStackPlusMedicalAssistance" localSheetId="4">'2023 Fees'!CompareTennesseeOutputStackPlusFoodAssistance + [0]!CompareTennesseeOutputComboMedicalAssistance</definedName>
    <definedName name="CompareTennesseeOutputStackPlusMedicalAssistance" localSheetId="5">FPIG!CompareTennesseeOutputStackPlusFoodAssistance + FPIG!CompareTennesseeOutputComboMedicalAssistance</definedName>
    <definedName name="CompareTennesseeOutputStackPlusMedicalAssistance">CompareTennesseeOutputStackPlusFoodAssistance + CompareTennesseeOutputComboMedicalAssistance</definedName>
    <definedName name="CompareTennesseeOutputStackPlusRefundableTaxCredits" localSheetId="1">'2020 Fees'!CompareTennesseeOutputComboNetEarnings+[0]!CompareTennesseeOutputComboRefundableTaxCredits</definedName>
    <definedName name="CompareTennesseeOutputStackPlusRefundableTaxCredits" localSheetId="2">'2021 Fees'!CompareTennesseeOutputComboNetEarnings+[0]!CompareTennesseeOutputComboRefundableTaxCredits</definedName>
    <definedName name="CompareTennesseeOutputStackPlusRefundableTaxCredits" localSheetId="3">'2022 Fees'!CompareTennesseeOutputComboNetEarnings+[0]!CompareTennesseeOutputComboRefundableTaxCredits</definedName>
    <definedName name="CompareTennesseeOutputStackPlusRefundableTaxCredits" localSheetId="4">'2023 Fees'!CompareTennesseeOutputComboNetEarnings+[0]!CompareTennesseeOutputComboRefundableTaxCredits</definedName>
    <definedName name="CompareTennesseeOutputStackPlusRefundableTaxCredits" localSheetId="5">FPIG!CompareTennesseeOutputComboNetEarnings+FPIG!CompareTennesseeOutputComboRefundableTaxCredits</definedName>
    <definedName name="CompareTennesseeOutputStackPlusRefundableTaxCredits">CompareTennesseeOutputComboNetEarnings+CompareTennesseeOutputComboRefundableTaxCredits</definedName>
    <definedName name="CompareTennesseeOutputStackPlusSec8Entry" localSheetId="1">'2020 Fees'!CompareTennesseeOutputStackPlusChildCareFinal + [0]!CompareTennesseeOutputSec8Entry</definedName>
    <definedName name="CompareTennesseeOutputStackPlusSec8Entry" localSheetId="2">'2021 Fees'!CompareTennesseeOutputStackPlusChildCareFinal + [0]!CompareTennesseeOutputSec8Entry</definedName>
    <definedName name="CompareTennesseeOutputStackPlusSec8Entry" localSheetId="3">'2022 Fees'!CompareTennesseeOutputStackPlusChildCareFinal + [0]!CompareTennesseeOutputSec8Entry</definedName>
    <definedName name="CompareTennesseeOutputStackPlusSec8Entry" localSheetId="4">'2023 Fees'!CompareTennesseeOutputStackPlusChildCareFinal + [0]!CompareTennesseeOutputSec8Entry</definedName>
    <definedName name="CompareTennesseeOutputStackPlusSec8Entry" localSheetId="5">FPIG!CompareTennesseeOutputStackPlusChildCareFinal + CompareTennesseeOutputSec8Entry</definedName>
    <definedName name="CompareTennesseeOutputStackPlusSec8Entry">CompareTennesseeOutputStackPlusChildCareFinal + CompareTennesseeOutputSec8Entry</definedName>
    <definedName name="CompareTennesseeOutputStackPlusSec8Entry_Graph" localSheetId="1">'2020 Fees'!CompareTennesseeOutputStackPlusChildCareFinal + [0]!CompareTennesseeOutputSec8Final</definedName>
    <definedName name="CompareTennesseeOutputStackPlusSec8Entry_Graph" localSheetId="2">'2021 Fees'!CompareTennesseeOutputStackPlusChildCareFinal + [0]!CompareTennesseeOutputSec8Final</definedName>
    <definedName name="CompareTennesseeOutputStackPlusSec8Entry_Graph" localSheetId="3">'2022 Fees'!CompareTennesseeOutputStackPlusChildCareFinal + [0]!CompareTennesseeOutputSec8Final</definedName>
    <definedName name="CompareTennesseeOutputStackPlusSec8Entry_Graph" localSheetId="4">'2023 Fees'!CompareTennesseeOutputStackPlusChildCareFinal + [0]!CompareTennesseeOutputSec8Final</definedName>
    <definedName name="CompareTennesseeOutputStackPlusSec8Entry_Graph" localSheetId="5">FPIG!CompareTennesseeOutputStackPlusChildCareFinal + CompareTennesseeOutputSec8Final</definedName>
    <definedName name="CompareTennesseeOutputStackPlusSec8Entry_Graph">CompareTennesseeOutputStackPlusChildCareFinal + CompareTennesseeOutputSec8Final</definedName>
    <definedName name="CompareTennesseeOutputStackPlusSec8Extended" localSheetId="1">'2020 Fees'!CompareTennesseeOutputStackPlusSec8Entry + [0]!CompareTennesseeOutputSec8Extended</definedName>
    <definedName name="CompareTennesseeOutputStackPlusSec8Extended" localSheetId="2">'2021 Fees'!CompareTennesseeOutputStackPlusSec8Entry + [0]!CompareTennesseeOutputSec8Extended</definedName>
    <definedName name="CompareTennesseeOutputStackPlusSec8Extended" localSheetId="3">'2022 Fees'!CompareTennesseeOutputStackPlusSec8Entry + [0]!CompareTennesseeOutputSec8Extended</definedName>
    <definedName name="CompareTennesseeOutputStackPlusSec8Extended" localSheetId="4">'2023 Fees'!CompareTennesseeOutputStackPlusSec8Entry + [0]!CompareTennesseeOutputSec8Extended</definedName>
    <definedName name="CompareTennesseeOutputStackPlusSec8Extended" localSheetId="5">FPIG!CompareTennesseeOutputStackPlusSec8Entry + CompareTennesseeOutputSec8Extended</definedName>
    <definedName name="CompareTennesseeOutputStackPlusSec8Extended">CompareTennesseeOutputStackPlusSec8Entry + CompareTennesseeOutputSec8Extended</definedName>
    <definedName name="CompareTennesseeOutputStateEITC">[4]Calc1!$N$203:$HF$203</definedName>
    <definedName name="CompareTennesseeOutputStateTax">[4]Calc1!$N$198:$HF$198</definedName>
    <definedName name="CompareTennesseeOutputSubsidizedSchoolMeals">[4]Calc1!$N$328:$HF$328</definedName>
    <definedName name="CompareTennesseeOutputTANF">[4]Calc1!$N$249:$HF$249</definedName>
    <definedName name="CompareTennesseeOutputWIC">[4]Calc1!$N$317:$HF$317</definedName>
    <definedName name="CompareTexasAdjusted_Gross_Income" localSheetId="1">[4]Calc1!$N$66:INDEX([4]Calc1!$N$66:$HH$66,COUNTIF([4]Calc1!$N$66:$HH$66,”&lt;&gt;”&amp;””))</definedName>
    <definedName name="CompareTexasAdjusted_Gross_Income" localSheetId="2">[4]Calc1!$N$66:INDEX([4]Calc1!$N$66:$HH$66,COUNTIF([4]Calc1!$N$66:$HH$66,”&lt;&gt;”&amp;””))</definedName>
    <definedName name="CompareTexasAdjusted_Gross_Income" localSheetId="3">[4]Calc1!$N$66:INDEX([4]Calc1!$N$66:$HH$66,COUNTIF([4]Calc1!$N$66:$HH$66,”&lt;&gt;”&amp;””))</definedName>
    <definedName name="CompareTexasAdjusted_Gross_Income" localSheetId="4">[4]Calc1!$N$66:INDEX([4]Calc1!$N$66:$HH$66,COUNTIF([4]Calc1!$N$66:$HH$66,”&lt;&gt;”&amp;””))</definedName>
    <definedName name="CompareTexasAdjusted_Gross_Income" localSheetId="5">[4]Calc1!$N$66:INDEX([4]Calc1!$N$66:$HH$66,COUNTIF([4]Calc1!$N$66:$HH$66,”&lt;&gt;”&amp;””))</definedName>
    <definedName name="CompareTexasAdjusted_Gross_Income">[4]Calc1!$N$66:INDEX([4]Calc1!$N$66:$HH$66,COUNTIF([4]Calc1!$N$66:$HH$66,”&lt;&gt;”&amp;””))</definedName>
    <definedName name="CompareTexasHousehold_Annual_Earned_Income" localSheetId="1">[4]Calc1!$N$46:INDEX([4]Calc1!$N$46:$HH$46,COUNTIF([4]Calc1!$N$46:$HH$46,”&lt;&gt;”&amp;””))</definedName>
    <definedName name="CompareTexasHousehold_Annual_Earned_Income" localSheetId="2">[4]Calc1!$N$46:INDEX([4]Calc1!$N$46:$HH$46,COUNTIF([4]Calc1!$N$46:$HH$46,”&lt;&gt;”&amp;””))</definedName>
    <definedName name="CompareTexasHousehold_Annual_Earned_Income" localSheetId="3">[4]Calc1!$N$46:INDEX([4]Calc1!$N$46:$HH$46,COUNTIF([4]Calc1!$N$46:$HH$46,”&lt;&gt;”&amp;””))</definedName>
    <definedName name="CompareTexasHousehold_Annual_Earned_Income" localSheetId="4">[4]Calc1!$N$46:INDEX([4]Calc1!$N$46:$HH$46,COUNTIF([4]Calc1!$N$46:$HH$46,”&lt;&gt;”&amp;””))</definedName>
    <definedName name="CompareTexasHousehold_Annual_Earned_Income" localSheetId="5">[4]Calc1!$N$46:INDEX([4]Calc1!$N$46:$HH$46,COUNTIF([4]Calc1!$N$46:$HH$46,”&lt;&gt;”&amp;””))</definedName>
    <definedName name="CompareTexasHousehold_Annual_Earned_Income">[4]Calc1!$N$46:INDEX([4]Calc1!$N$46:$HH$46,COUNTIF([4]Calc1!$N$46:$HH$46,”&lt;&gt;”&amp;””))</definedName>
    <definedName name="CompareTexasHousehold_Annual_Income" localSheetId="1">[4]Calc1!$N$50:INDEX([4]Calc1!$N$50:$HH$50,COUNTIF([4]Calc1!$N$50:$HH$50,”&lt;&gt;”&amp;””))</definedName>
    <definedName name="CompareTexasHousehold_Annual_Income" localSheetId="2">[4]Calc1!$N$50:INDEX([4]Calc1!$N$50:$HH$50,COUNTIF([4]Calc1!$N$50:$HH$50,”&lt;&gt;”&amp;””))</definedName>
    <definedName name="CompareTexasHousehold_Annual_Income" localSheetId="3">[4]Calc1!$N$50:INDEX([4]Calc1!$N$50:$HH$50,COUNTIF([4]Calc1!$N$50:$HH$50,”&lt;&gt;”&amp;””))</definedName>
    <definedName name="CompareTexasHousehold_Annual_Income" localSheetId="4">[4]Calc1!$N$50:INDEX([4]Calc1!$N$50:$HH$50,COUNTIF([4]Calc1!$N$50:$HH$50,”&lt;&gt;”&amp;””))</definedName>
    <definedName name="CompareTexasHousehold_Annual_Income" localSheetId="5">[4]Calc1!$N$50:INDEX([4]Calc1!$N$50:$HH$50,COUNTIF([4]Calc1!$N$50:$HH$50,”&lt;&gt;”&amp;””))</definedName>
    <definedName name="CompareTexasHousehold_Annual_Income">[4]Calc1!$N$50:INDEX([4]Calc1!$N$50:$HH$50,COUNTIF([4]Calc1!$N$50:$HH$50,”&lt;&gt;”&amp;””))</definedName>
    <definedName name="CompareTexasHousehold_Annual_Unearned_Income" localSheetId="1">[4]Calc1!$N$48:INDEX([4]Calc1!$N$48:$HH$48,COUNTIF([4]Calc1!$N$48:$HH$48,”&lt;&gt;”&amp;””))</definedName>
    <definedName name="CompareTexasHousehold_Annual_Unearned_Income" localSheetId="2">[4]Calc1!$N$48:INDEX([4]Calc1!$N$48:$HH$48,COUNTIF([4]Calc1!$N$48:$HH$48,”&lt;&gt;”&amp;””))</definedName>
    <definedName name="CompareTexasHousehold_Annual_Unearned_Income" localSheetId="3">[4]Calc1!$N$48:INDEX([4]Calc1!$N$48:$HH$48,COUNTIF([4]Calc1!$N$48:$HH$48,”&lt;&gt;”&amp;””))</definedName>
    <definedName name="CompareTexasHousehold_Annual_Unearned_Income" localSheetId="4">[4]Calc1!$N$48:INDEX([4]Calc1!$N$48:$HH$48,COUNTIF([4]Calc1!$N$48:$HH$48,”&lt;&gt;”&amp;””))</definedName>
    <definedName name="CompareTexasHousehold_Annual_Unearned_Income" localSheetId="5">[4]Calc1!$N$48:INDEX([4]Calc1!$N$48:$HH$48,COUNTIF([4]Calc1!$N$48:$HH$48,”&lt;&gt;”&amp;””))</definedName>
    <definedName name="CompareTexasHousehold_Annual_Unearned_Income">[4]Calc1!$N$48:INDEX([4]Calc1!$N$48:$HH$48,COUNTIF([4]Calc1!$N$48:$HH$48,”&lt;&gt;”&amp;””))</definedName>
    <definedName name="CompareTexasHousehold_Monthly_Earned_Income" localSheetId="1">[4]Calc1!$N$45:INDEX([4]Calc1!$N$45:$HH$45,COUNTIF([4]Calc1!$N$45:$HH$45,”&lt;&gt;”&amp;””))</definedName>
    <definedName name="CompareTexasHousehold_Monthly_Earned_Income" localSheetId="2">[4]Calc1!$N$45:INDEX([4]Calc1!$N$45:$HH$45,COUNTIF([4]Calc1!$N$45:$HH$45,”&lt;&gt;”&amp;””))</definedName>
    <definedName name="CompareTexasHousehold_Monthly_Earned_Income" localSheetId="3">[4]Calc1!$N$45:INDEX([4]Calc1!$N$45:$HH$45,COUNTIF([4]Calc1!$N$45:$HH$45,”&lt;&gt;”&amp;””))</definedName>
    <definedName name="CompareTexasHousehold_Monthly_Earned_Income" localSheetId="4">[4]Calc1!$N$45:INDEX([4]Calc1!$N$45:$HH$45,COUNTIF([4]Calc1!$N$45:$HH$45,”&lt;&gt;”&amp;””))</definedName>
    <definedName name="CompareTexasHousehold_Monthly_Earned_Income" localSheetId="5">[4]Calc1!$N$45:INDEX([4]Calc1!$N$45:$HH$45,COUNTIF([4]Calc1!$N$45:$HH$45,”&lt;&gt;”&amp;””))</definedName>
    <definedName name="CompareTexasHousehold_Monthly_Earned_Income">[4]Calc1!$N$45:INDEX([4]Calc1!$N$45:$HH$45,COUNTIF([4]Calc1!$N$45:$HH$45,”&lt;&gt;”&amp;””))</definedName>
    <definedName name="CompareTexasHousehold_Monthly_Income" localSheetId="1">[4]Calc1!$N$49:INDEX([4]Calc1!$N$49:$HH$49,COUNTIF([4]Calc1!$N$49:$HH$49,”&lt;&gt;”&amp;””))</definedName>
    <definedName name="CompareTexasHousehold_Monthly_Income" localSheetId="2">[4]Calc1!$N$49:INDEX([4]Calc1!$N$49:$HH$49,COUNTIF([4]Calc1!$N$49:$HH$49,”&lt;&gt;”&amp;””))</definedName>
    <definedName name="CompareTexasHousehold_Monthly_Income" localSheetId="3">[4]Calc1!$N$49:INDEX([4]Calc1!$N$49:$HH$49,COUNTIF([4]Calc1!$N$49:$HH$49,”&lt;&gt;”&amp;””))</definedName>
    <definedName name="CompareTexasHousehold_Monthly_Income" localSheetId="4">[4]Calc1!$N$49:INDEX([4]Calc1!$N$49:$HH$49,COUNTIF([4]Calc1!$N$49:$HH$49,”&lt;&gt;”&amp;””))</definedName>
    <definedName name="CompareTexasHousehold_Monthly_Income" localSheetId="5">[4]Calc1!$N$49:INDEX([4]Calc1!$N$49:$HH$49,COUNTIF([4]Calc1!$N$49:$HH$49,”&lt;&gt;”&amp;””))</definedName>
    <definedName name="CompareTexasHousehold_Monthly_Income">[4]Calc1!$N$49:INDEX([4]Calc1!$N$49:$HH$49,COUNTIF([4]Calc1!$N$49:$HH$49,”&lt;&gt;”&amp;””))</definedName>
    <definedName name="CompareTexasHousehold_Monthly_Unearned_Income" localSheetId="1">[4]Calc1!$N$47:INDEX([4]Calc1!$N$47:$HH$47,COUNTIF([4]Calc1!$N$47:$HH$47,”&lt;&gt;”&amp;””))</definedName>
    <definedName name="CompareTexasHousehold_Monthly_Unearned_Income" localSheetId="2">[4]Calc1!$N$47:INDEX([4]Calc1!$N$47:$HH$47,COUNTIF([4]Calc1!$N$47:$HH$47,”&lt;&gt;”&amp;””))</definedName>
    <definedName name="CompareTexasHousehold_Monthly_Unearned_Income" localSheetId="3">[4]Calc1!$N$47:INDEX([4]Calc1!$N$47:$HH$47,COUNTIF([4]Calc1!$N$47:$HH$47,”&lt;&gt;”&amp;””))</definedName>
    <definedName name="CompareTexasHousehold_Monthly_Unearned_Income" localSheetId="4">[4]Calc1!$N$47:INDEX([4]Calc1!$N$47:$HH$47,COUNTIF([4]Calc1!$N$47:$HH$47,”&lt;&gt;”&amp;””))</definedName>
    <definedName name="CompareTexasHousehold_Monthly_Unearned_Income" localSheetId="5">[4]Calc1!$N$47:INDEX([4]Calc1!$N$47:$HH$47,COUNTIF([4]Calc1!$N$47:$HH$47,”&lt;&gt;”&amp;””))</definedName>
    <definedName name="CompareTexasHousehold_Monthly_Unearned_Income">[4]Calc1!$N$47:INDEX([4]Calc1!$N$47:$HH$47,COUNTIF([4]Calc1!$N$47:$HH$47,”&lt;&gt;”&amp;””))</definedName>
    <definedName name="CompareTexasOutputACTC">[4]Calc1!$N$140:$HF$140</definedName>
    <definedName name="CompareTexasOutputChildCareSubsidyFinal">[4]Calc1!$N$558:$HF$558</definedName>
    <definedName name="CompareTexasOutputCHIP">[4]Calc1!$N$401:$HF$401</definedName>
    <definedName name="CompareTexasOutputComboCashAssistance" localSheetId="5">CompareTexasOutputTANF + CompareTexasOutputSSI + CompareTexasOutputLIHEAP</definedName>
    <definedName name="CompareTexasOutputComboCashAssistance">CompareTexasOutputTANF + CompareTexasOutputSSI + CompareTexasOutputLIHEAP</definedName>
    <definedName name="CompareTexasOutputComboFoodAssistance" localSheetId="5">CompareTexasOutputSNAP + CompareTexasOutputWIC + CompareTexasOutputSubsidizedSchoolMeals</definedName>
    <definedName name="CompareTexasOutputComboFoodAssistance">CompareTexasOutputSNAP + CompareTexasOutputWIC + CompareTexasOutputSubsidizedSchoolMeals</definedName>
    <definedName name="CompareTexasOutputComboMedicalAssistance" localSheetId="5">CompareTexasOutputMedicaid + CompareTexasOutputCHIP + CompareTexasOutputHIXPTC</definedName>
    <definedName name="CompareTexasOutputComboMedicalAssistance">CompareTexasOutputMedicaid + CompareTexasOutputCHIP + CompareTexasOutputHIXPTC</definedName>
    <definedName name="CompareTexasOutputComboNetEarnings" localSheetId="1">'2020 Fees'!CompareTexasAdjusted_Gross_Income - [0]!CompareTexasOutputFICA - [0]!CompareTexasOutputFedTax - [0]!CompareTexasOutputStateTax</definedName>
    <definedName name="CompareTexasOutputComboNetEarnings" localSheetId="2">'2021 Fees'!CompareTexasAdjusted_Gross_Income - [0]!CompareTexasOutputFICA - [0]!CompareTexasOutputFedTax - [0]!CompareTexasOutputStateTax</definedName>
    <definedName name="CompareTexasOutputComboNetEarnings" localSheetId="3">'2022 Fees'!CompareTexasAdjusted_Gross_Income - [0]!CompareTexasOutputFICA - [0]!CompareTexasOutputFedTax - [0]!CompareTexasOutputStateTax</definedName>
    <definedName name="CompareTexasOutputComboNetEarnings" localSheetId="4">'2023 Fees'!CompareTexasAdjusted_Gross_Income - [0]!CompareTexasOutputFICA - [0]!CompareTexasOutputFedTax - [0]!CompareTexasOutputStateTax</definedName>
    <definedName name="CompareTexasOutputComboNetEarnings" localSheetId="5">FPIG!CompareTexasAdjusted_Gross_Income - CompareTexasOutputFICA - CompareTexasOutputFedTax - CompareTexasOutputStateTax</definedName>
    <definedName name="CompareTexasOutputComboNetEarnings">CompareTexasAdjusted_Gross_Income - CompareTexasOutputFICA - CompareTexasOutputFedTax - CompareTexasOutputStateTax</definedName>
    <definedName name="CompareTexasOutputComboRefundableTaxCredits" localSheetId="5">CompareTexasOutputEITC + CompareTexasOutputACTC + CompareTexasOutputStateEITC + CompareTexasOutputCTC</definedName>
    <definedName name="CompareTexasOutputComboRefundableTaxCredits">CompareTexasOutputEITC + CompareTexasOutputACTC + CompareTexasOutputStateEITC + CompareTexasOutputCTC</definedName>
    <definedName name="CompareTexasOutputCTC">[4]Calc1!$N$108:$HF$108</definedName>
    <definedName name="CompareTexasOutputEITC">[4]Calc1!$N$122:$HF$122</definedName>
    <definedName name="CompareTexasOutputFedTax">[4]Calc1!$N$102:$HF$102</definedName>
    <definedName name="CompareTexasOutputFICA">[4]Calc1!$N$54:$HF$54</definedName>
    <definedName name="CompareTexasOutputHIXPTC">[4]Calc1!$N$444:$HF$444</definedName>
    <definedName name="CompareTexasOutputInterval">[4]Calc1!$N$2:$HF$2</definedName>
    <definedName name="CompareTexasOutputLIHEAP">[4]Calc1!$N$651:$HF$651</definedName>
    <definedName name="CompareTexasOutputMedicaid">[4]Calc1!$N$357:$HF$357</definedName>
    <definedName name="CompareTexasOutputMedicaidAndCHIP" localSheetId="5">CompareTexasOutputMedicaid + CompareTexasOutputCHIP</definedName>
    <definedName name="CompareTexasOutputMedicaidAndCHIP">CompareTexasOutputMedicaid + CompareTexasOutputCHIP</definedName>
    <definedName name="CompareTexasOutputMomHourlyWage">[4]Calc1!$N$10:$HF$10</definedName>
    <definedName name="CompareTexasOutputMomWeeklyHours">[4]Calc1!$N$5:$HF$5</definedName>
    <definedName name="CompareTexasOutputSec8Entry">[4]Calc1!$N$630:$HF$630</definedName>
    <definedName name="CompareTexasOutputSec8Extended">[4]Calc1!$N$635:$HF$635</definedName>
    <definedName name="CompareTexasOutputSec8Final">[4]Calc1!$N$633:$HF$633</definedName>
    <definedName name="CompareTexasOutputSNAP">[4]Calc1!$N$295:$HF$295</definedName>
    <definedName name="CompareTexasOutputSSI">[4]Calc1!$N$262:$HF$262</definedName>
    <definedName name="CompareTexasOutputStackPlusCashAssistance" localSheetId="1">'2020 Fees'!CompareTexasOutputStackPlusRefundableTaxCredits + [0]!CompareTexasOutputComboCashAssistance</definedName>
    <definedName name="CompareTexasOutputStackPlusCashAssistance" localSheetId="2">'2021 Fees'!CompareTexasOutputStackPlusRefundableTaxCredits + [0]!CompareTexasOutputComboCashAssistance</definedName>
    <definedName name="CompareTexasOutputStackPlusCashAssistance" localSheetId="3">'2022 Fees'!CompareTexasOutputStackPlusRefundableTaxCredits + [0]!CompareTexasOutputComboCashAssistance</definedName>
    <definedName name="CompareTexasOutputStackPlusCashAssistance" localSheetId="4">'2023 Fees'!CompareTexasOutputStackPlusRefundableTaxCredits + [0]!CompareTexasOutputComboCashAssistance</definedName>
    <definedName name="CompareTexasOutputStackPlusCashAssistance" localSheetId="5">FPIG!CompareTexasOutputStackPlusRefundableTaxCredits + FPIG!CompareTexasOutputComboCashAssistance</definedName>
    <definedName name="CompareTexasOutputStackPlusCashAssistance">CompareTexasOutputStackPlusRefundableTaxCredits + CompareTexasOutputComboCashAssistance</definedName>
    <definedName name="CompareTexasOutputStackPlusChildCareFinal" localSheetId="1">'2020 Fees'!CompareTexasOutputStackPlusMedicalAssistance + [0]!CompareTexasOutputChildCareSubsidyFinal</definedName>
    <definedName name="CompareTexasOutputStackPlusChildCareFinal" localSheetId="2">'2021 Fees'!CompareTexasOutputStackPlusMedicalAssistance + [0]!CompareTexasOutputChildCareSubsidyFinal</definedName>
    <definedName name="CompareTexasOutputStackPlusChildCareFinal" localSheetId="3">'2022 Fees'!CompareTexasOutputStackPlusMedicalAssistance + [0]!CompareTexasOutputChildCareSubsidyFinal</definedName>
    <definedName name="CompareTexasOutputStackPlusChildCareFinal" localSheetId="4">'2023 Fees'!CompareTexasOutputStackPlusMedicalAssistance + [0]!CompareTexasOutputChildCareSubsidyFinal</definedName>
    <definedName name="CompareTexasOutputStackPlusChildCareFinal" localSheetId="5">FPIG!CompareTexasOutputStackPlusMedicalAssistance + CompareTexasOutputChildCareSubsidyFinal</definedName>
    <definedName name="CompareTexasOutputStackPlusChildCareFinal">CompareTexasOutputStackPlusMedicalAssistance + CompareTexasOutputChildCareSubsidyFinal</definedName>
    <definedName name="CompareTexasOutputStackPlusFoodAssistance" localSheetId="1">'2020 Fees'!CompareTexasOutputStackPlusCashAssistance + [0]!CompareTexasOutputComboFoodAssistance</definedName>
    <definedName name="CompareTexasOutputStackPlusFoodAssistance" localSheetId="2">'2021 Fees'!CompareTexasOutputStackPlusCashAssistance + [0]!CompareTexasOutputComboFoodAssistance</definedName>
    <definedName name="CompareTexasOutputStackPlusFoodAssistance" localSheetId="3">'2022 Fees'!CompareTexasOutputStackPlusCashAssistance + [0]!CompareTexasOutputComboFoodAssistance</definedName>
    <definedName name="CompareTexasOutputStackPlusFoodAssistance" localSheetId="4">'2023 Fees'!CompareTexasOutputStackPlusCashAssistance + [0]!CompareTexasOutputComboFoodAssistance</definedName>
    <definedName name="CompareTexasOutputStackPlusFoodAssistance" localSheetId="5">FPIG!CompareTexasOutputStackPlusCashAssistance + FPIG!CompareTexasOutputComboFoodAssistance</definedName>
    <definedName name="CompareTexasOutputStackPlusFoodAssistance">CompareTexasOutputStackPlusCashAssistance + CompareTexasOutputComboFoodAssistance</definedName>
    <definedName name="CompareTexasOutputStackPlusHIXPTC" localSheetId="1">'2020 Fees'!CompareTexasOutputStackPlusMedicaidAndCHIP + [0]!CompareTexasOutputHIXPTC</definedName>
    <definedName name="CompareTexasOutputStackPlusHIXPTC" localSheetId="2">'2021 Fees'!CompareTexasOutputStackPlusMedicaidAndCHIP + [0]!CompareTexasOutputHIXPTC</definedName>
    <definedName name="CompareTexasOutputStackPlusHIXPTC" localSheetId="3">'2022 Fees'!CompareTexasOutputStackPlusMedicaidAndCHIP + [0]!CompareTexasOutputHIXPTC</definedName>
    <definedName name="CompareTexasOutputStackPlusHIXPTC" localSheetId="4">'2023 Fees'!CompareTexasOutputStackPlusMedicaidAndCHIP + [0]!CompareTexasOutputHIXPTC</definedName>
    <definedName name="CompareTexasOutputStackPlusHIXPTC" localSheetId="5">FPIG!CompareTexasOutputStackPlusMedicaidAndCHIP + CompareTexasOutputHIXPTC</definedName>
    <definedName name="CompareTexasOutputStackPlusHIXPTC">CompareTexasOutputStackPlusMedicaidAndCHIP + CompareTexasOutputHIXPTC</definedName>
    <definedName name="CompareTexasOutputStackPlusMedicaidAndCHIP" localSheetId="1">'2020 Fees'!CompareTexasOutputStackPlusFoodAssistance + [0]!CompareTexasOutputMedicaid + [0]!CompareTexasOutputCHIP</definedName>
    <definedName name="CompareTexasOutputStackPlusMedicaidAndCHIP" localSheetId="2">'2021 Fees'!CompareTexasOutputStackPlusFoodAssistance + [0]!CompareTexasOutputMedicaid + [0]!CompareTexasOutputCHIP</definedName>
    <definedName name="CompareTexasOutputStackPlusMedicaidAndCHIP" localSheetId="3">'2022 Fees'!CompareTexasOutputStackPlusFoodAssistance + [0]!CompareTexasOutputMedicaid + [0]!CompareTexasOutputCHIP</definedName>
    <definedName name="CompareTexasOutputStackPlusMedicaidAndCHIP" localSheetId="4">'2023 Fees'!CompareTexasOutputStackPlusFoodAssistance + [0]!CompareTexasOutputMedicaid + [0]!CompareTexasOutputCHIP</definedName>
    <definedName name="CompareTexasOutputStackPlusMedicaidAndCHIP" localSheetId="5">FPIG!CompareTexasOutputStackPlusFoodAssistance + CompareTexasOutputMedicaid + CompareTexasOutputCHIP</definedName>
    <definedName name="CompareTexasOutputStackPlusMedicaidAndCHIP">CompareTexasOutputStackPlusFoodAssistance + CompareTexasOutputMedicaid + CompareTexasOutputCHIP</definedName>
    <definedName name="CompareTexasOutputStackPlusMedicalAssistance" localSheetId="1">'2020 Fees'!CompareTexasOutputStackPlusFoodAssistance + [0]!CompareTexasOutputComboMedicalAssistance</definedName>
    <definedName name="CompareTexasOutputStackPlusMedicalAssistance" localSheetId="2">'2021 Fees'!CompareTexasOutputStackPlusFoodAssistance + [0]!CompareTexasOutputComboMedicalAssistance</definedName>
    <definedName name="CompareTexasOutputStackPlusMedicalAssistance" localSheetId="3">'2022 Fees'!CompareTexasOutputStackPlusFoodAssistance + [0]!CompareTexasOutputComboMedicalAssistance</definedName>
    <definedName name="CompareTexasOutputStackPlusMedicalAssistance" localSheetId="4">'2023 Fees'!CompareTexasOutputStackPlusFoodAssistance + [0]!CompareTexasOutputComboMedicalAssistance</definedName>
    <definedName name="CompareTexasOutputStackPlusMedicalAssistance" localSheetId="5">FPIG!CompareTexasOutputStackPlusFoodAssistance + FPIG!CompareTexasOutputComboMedicalAssistance</definedName>
    <definedName name="CompareTexasOutputStackPlusMedicalAssistance">CompareTexasOutputStackPlusFoodAssistance + CompareTexasOutputComboMedicalAssistance</definedName>
    <definedName name="CompareTexasOutputStackPlusRefundableTaxCredits" localSheetId="1">'2020 Fees'!CompareTexasOutputComboNetEarnings+[0]!CompareTexasOutputComboRefundableTaxCredits</definedName>
    <definedName name="CompareTexasOutputStackPlusRefundableTaxCredits" localSheetId="2">'2021 Fees'!CompareTexasOutputComboNetEarnings+[0]!CompareTexasOutputComboRefundableTaxCredits</definedName>
    <definedName name="CompareTexasOutputStackPlusRefundableTaxCredits" localSheetId="3">'2022 Fees'!CompareTexasOutputComboNetEarnings+[0]!CompareTexasOutputComboRefundableTaxCredits</definedName>
    <definedName name="CompareTexasOutputStackPlusRefundableTaxCredits" localSheetId="4">'2023 Fees'!CompareTexasOutputComboNetEarnings+[0]!CompareTexasOutputComboRefundableTaxCredits</definedName>
    <definedName name="CompareTexasOutputStackPlusRefundableTaxCredits" localSheetId="5">FPIG!CompareTexasOutputComboNetEarnings+FPIG!CompareTexasOutputComboRefundableTaxCredits</definedName>
    <definedName name="CompareTexasOutputStackPlusRefundableTaxCredits">CompareTexasOutputComboNetEarnings+CompareTexasOutputComboRefundableTaxCredits</definedName>
    <definedName name="CompareTexasOutputStackPlusSec8Entry" localSheetId="1">'2020 Fees'!CompareTexasOutputStackPlusChildCareFinal + [0]!CompareTexasOutputSec8Entry</definedName>
    <definedName name="CompareTexasOutputStackPlusSec8Entry" localSheetId="2">'2021 Fees'!CompareTexasOutputStackPlusChildCareFinal + [0]!CompareTexasOutputSec8Entry</definedName>
    <definedName name="CompareTexasOutputStackPlusSec8Entry" localSheetId="3">'2022 Fees'!CompareTexasOutputStackPlusChildCareFinal + [0]!CompareTexasOutputSec8Entry</definedName>
    <definedName name="CompareTexasOutputStackPlusSec8Entry" localSheetId="4">'2023 Fees'!CompareTexasOutputStackPlusChildCareFinal + [0]!CompareTexasOutputSec8Entry</definedName>
    <definedName name="CompareTexasOutputStackPlusSec8Entry" localSheetId="5">FPIG!CompareTexasOutputStackPlusChildCareFinal + CompareTexasOutputSec8Entry</definedName>
    <definedName name="CompareTexasOutputStackPlusSec8Entry">CompareTexasOutputStackPlusChildCareFinal + CompareTexasOutputSec8Entry</definedName>
    <definedName name="CompareTexasOutputStackPlusSec8Entry_Graph" localSheetId="1">'2020 Fees'!CompareTexasOutputStackPlusChildCareFinal + [0]!CompareTexasOutputSec8Final</definedName>
    <definedName name="CompareTexasOutputStackPlusSec8Entry_Graph" localSheetId="2">'2021 Fees'!CompareTexasOutputStackPlusChildCareFinal + [0]!CompareTexasOutputSec8Final</definedName>
    <definedName name="CompareTexasOutputStackPlusSec8Entry_Graph" localSheetId="3">'2022 Fees'!CompareTexasOutputStackPlusChildCareFinal + [0]!CompareTexasOutputSec8Final</definedName>
    <definedName name="CompareTexasOutputStackPlusSec8Entry_Graph" localSheetId="4">'2023 Fees'!CompareTexasOutputStackPlusChildCareFinal + [0]!CompareTexasOutputSec8Final</definedName>
    <definedName name="CompareTexasOutputStackPlusSec8Entry_Graph" localSheetId="5">FPIG!CompareTexasOutputStackPlusChildCareFinal + CompareTexasOutputSec8Final</definedName>
    <definedName name="CompareTexasOutputStackPlusSec8Entry_Graph">CompareTexasOutputStackPlusChildCareFinal + CompareTexasOutputSec8Final</definedName>
    <definedName name="CompareTexasOutputStackPlusSec8Extended" localSheetId="1">'2020 Fees'!CompareTexasOutputStackPlusSec8Entry + [0]!CompareTexasOutputSec8Extended</definedName>
    <definedName name="CompareTexasOutputStackPlusSec8Extended" localSheetId="2">'2021 Fees'!CompareTexasOutputStackPlusSec8Entry + [0]!CompareTexasOutputSec8Extended</definedName>
    <definedName name="CompareTexasOutputStackPlusSec8Extended" localSheetId="3">'2022 Fees'!CompareTexasOutputStackPlusSec8Entry + [0]!CompareTexasOutputSec8Extended</definedName>
    <definedName name="CompareTexasOutputStackPlusSec8Extended" localSheetId="4">'2023 Fees'!CompareTexasOutputStackPlusSec8Entry + [0]!CompareTexasOutputSec8Extended</definedName>
    <definedName name="CompareTexasOutputStackPlusSec8Extended" localSheetId="5">FPIG!CompareTexasOutputStackPlusSec8Entry + CompareTexasOutputSec8Extended</definedName>
    <definedName name="CompareTexasOutputStackPlusSec8Extended">CompareTexasOutputStackPlusSec8Entry + CompareTexasOutputSec8Extended</definedName>
    <definedName name="CompareTexasOutputStateEITC">[4]Calc1!$N$203:$HF$203</definedName>
    <definedName name="CompareTexasOutputStateTax">[4]Calc1!$N$198:$HF$198</definedName>
    <definedName name="CompareTexasOutputSubsidizedSchoolMeals">[4]Calc1!$N$328:$HF$328</definedName>
    <definedName name="CompareTexasOutputTANF">[4]Calc1!$N$249:$HF$249</definedName>
    <definedName name="CompareTexasOutputWIC">[4]Calc1!$N$317:$HF$317</definedName>
    <definedName name="FICAlist">[2]!FICAtbl[#Headers]</definedName>
    <definedName name="GeorgiaLowIncomeTaxCredit">[5]GAIncTax!$B$71:$J$76</definedName>
    <definedName name="Household_Annual_Earned_Income" localSheetId="1">[4]Calc1!$N$46:INDEX([4]Calc1!$N$46:$HH$46,COUNTIF([4]Calc1!$N$46:$HH$46,”&lt;&gt;”&amp;””))</definedName>
    <definedName name="Household_Annual_Earned_Income" localSheetId="2">[4]Calc1!$N$46:INDEX([4]Calc1!$N$46:$HH$46,COUNTIF([4]Calc1!$N$46:$HH$46,”&lt;&gt;”&amp;””))</definedName>
    <definedName name="Household_Annual_Earned_Income" localSheetId="3">[4]Calc1!$N$46:INDEX([4]Calc1!$N$46:$HH$46,COUNTIF([4]Calc1!$N$46:$HH$46,”&lt;&gt;”&amp;””))</definedName>
    <definedName name="Household_Annual_Earned_Income" localSheetId="4">[4]Calc1!$N$46:INDEX([4]Calc1!$N$46:$HH$46,COUNTIF([4]Calc1!$N$46:$HH$46,”&lt;&gt;”&amp;””))</definedName>
    <definedName name="Household_Annual_Earned_Income" localSheetId="5">[4]Calc1!$N$46:INDEX([4]Calc1!$N$46:$HH$46,COUNTIF([4]Calc1!$N$46:$HH$46,”&lt;&gt;”&amp;””))</definedName>
    <definedName name="Household_Annual_Earned_Income">[4]Calc1!$N$46:INDEX([4]Calc1!$N$46:$HH$46,COUNTIF([4]Calc1!$N$46:$HH$46,”&lt;&gt;”&amp;””))</definedName>
    <definedName name="Household_Annual_Income" localSheetId="1">[4]Calc1!$N$50:INDEX([4]Calc1!$N$50:$HH$50,COUNTIF([4]Calc1!$N$50:$HH$50,”&lt;&gt;”&amp;””))</definedName>
    <definedName name="Household_Annual_Income" localSheetId="2">[4]Calc1!$N$50:INDEX([4]Calc1!$N$50:$HH$50,COUNTIF([4]Calc1!$N$50:$HH$50,”&lt;&gt;”&amp;””))</definedName>
    <definedName name="Household_Annual_Income" localSheetId="3">[4]Calc1!$N$50:INDEX([4]Calc1!$N$50:$HH$50,COUNTIF([4]Calc1!$N$50:$HH$50,”&lt;&gt;”&amp;””))</definedName>
    <definedName name="Household_Annual_Income" localSheetId="4">[4]Calc1!$N$50:INDEX([4]Calc1!$N$50:$HH$50,COUNTIF([4]Calc1!$N$50:$HH$50,”&lt;&gt;”&amp;””))</definedName>
    <definedName name="Household_Annual_Income" localSheetId="5">[4]Calc1!$N$50:INDEX([4]Calc1!$N$50:$HH$50,COUNTIF([4]Calc1!$N$50:$HH$50,”&lt;&gt;”&amp;””))</definedName>
    <definedName name="Household_Annual_Income">[4]Calc1!$N$50:INDEX([4]Calc1!$N$50:$HH$50,COUNTIF([4]Calc1!$N$50:$HH$50,”&lt;&gt;”&amp;””))</definedName>
    <definedName name="Household_Annual_Unearned_Income" localSheetId="1">[4]Calc1!$N$48:INDEX([4]Calc1!$N$48:$HH$48,COUNTIF([4]Calc1!$N$48:$HH$48,”&lt;&gt;”&amp;””))</definedName>
    <definedName name="Household_Annual_Unearned_Income" localSheetId="2">[4]Calc1!$N$48:INDEX([4]Calc1!$N$48:$HH$48,COUNTIF([4]Calc1!$N$48:$HH$48,”&lt;&gt;”&amp;””))</definedName>
    <definedName name="Household_Annual_Unearned_Income" localSheetId="3">[4]Calc1!$N$48:INDEX([4]Calc1!$N$48:$HH$48,COUNTIF([4]Calc1!$N$48:$HH$48,”&lt;&gt;”&amp;””))</definedName>
    <definedName name="Household_Annual_Unearned_Income" localSheetId="4">[4]Calc1!$N$48:INDEX([4]Calc1!$N$48:$HH$48,COUNTIF([4]Calc1!$N$48:$HH$48,”&lt;&gt;”&amp;””))</definedName>
    <definedName name="Household_Annual_Unearned_Income" localSheetId="5">[4]Calc1!$N$48:INDEX([4]Calc1!$N$48:$HH$48,COUNTIF([4]Calc1!$N$48:$HH$48,”&lt;&gt;”&amp;””))</definedName>
    <definedName name="Household_Annual_Unearned_Income">[4]Calc1!$N$48:INDEX([4]Calc1!$N$48:$HH$48,COUNTIF([4]Calc1!$N$48:$HH$48,”&lt;&gt;”&amp;””))</definedName>
    <definedName name="Household_Monthly_Earned_Income" localSheetId="1">[4]Calc1!$N$45:INDEX([4]Calc1!$N$45:$HH$45,COUNTIF([4]Calc1!$N$45:$HH$45,”&lt;&gt;”&amp;””))</definedName>
    <definedName name="Household_Monthly_Earned_Income" localSheetId="2">[4]Calc1!$N$45:INDEX([4]Calc1!$N$45:$HH$45,COUNTIF([4]Calc1!$N$45:$HH$45,”&lt;&gt;”&amp;””))</definedName>
    <definedName name="Household_Monthly_Earned_Income" localSheetId="3">[4]Calc1!$N$45:INDEX([4]Calc1!$N$45:$HH$45,COUNTIF([4]Calc1!$N$45:$HH$45,”&lt;&gt;”&amp;””))</definedName>
    <definedName name="Household_Monthly_Earned_Income" localSheetId="4">[4]Calc1!$N$45:INDEX([4]Calc1!$N$45:$HH$45,COUNTIF([4]Calc1!$N$45:$HH$45,”&lt;&gt;”&amp;””))</definedName>
    <definedName name="Household_Monthly_Earned_Income" localSheetId="5">[4]Calc1!$N$45:INDEX([4]Calc1!$N$45:$HH$45,COUNTIF([4]Calc1!$N$45:$HH$45,”&lt;&gt;”&amp;””))</definedName>
    <definedName name="Household_Monthly_Earned_Income">[4]Calc1!$N$45:INDEX([4]Calc1!$N$45:$HH$45,COUNTIF([4]Calc1!$N$45:$HH$45,”&lt;&gt;”&amp;””))</definedName>
    <definedName name="Household_Monthly_Income" localSheetId="1">[4]Calc1!$N$49:INDEX([4]Calc1!$N$49:$HH$49,COUNTIF([4]Calc1!$N$49:$HH$49,”&lt;&gt;”&amp;””))</definedName>
    <definedName name="Household_Monthly_Income" localSheetId="2">[4]Calc1!$N$49:INDEX([4]Calc1!$N$49:$HH$49,COUNTIF([4]Calc1!$N$49:$HH$49,”&lt;&gt;”&amp;””))</definedName>
    <definedName name="Household_Monthly_Income" localSheetId="3">[4]Calc1!$N$49:INDEX([4]Calc1!$N$49:$HH$49,COUNTIF([4]Calc1!$N$49:$HH$49,”&lt;&gt;”&amp;””))</definedName>
    <definedName name="Household_Monthly_Income" localSheetId="4">[4]Calc1!$N$49:INDEX([4]Calc1!$N$49:$HH$49,COUNTIF([4]Calc1!$N$49:$HH$49,”&lt;&gt;”&amp;””))</definedName>
    <definedName name="Household_Monthly_Income" localSheetId="5">[4]Calc1!$N$49:INDEX([4]Calc1!$N$49:$HH$49,COUNTIF([4]Calc1!$N$49:$HH$49,”&lt;&gt;”&amp;””))</definedName>
    <definedName name="Household_Monthly_Income">[4]Calc1!$N$49:INDEX([4]Calc1!$N$49:$HH$49,COUNTIF([4]Calc1!$N$49:$HH$49,”&lt;&gt;”&amp;””))</definedName>
    <definedName name="Household_Monthly_Unearned_Income" localSheetId="1">[4]Calc1!$N$47:INDEX([4]Calc1!$N$47:$HH$47,COUNTIF([4]Calc1!$N$47:$HH$47,”&lt;&gt;”&amp;””))</definedName>
    <definedName name="Household_Monthly_Unearned_Income" localSheetId="2">[4]Calc1!$N$47:INDEX([4]Calc1!$N$47:$HH$47,COUNTIF([4]Calc1!$N$47:$HH$47,”&lt;&gt;”&amp;””))</definedName>
    <definedName name="Household_Monthly_Unearned_Income" localSheetId="3">[4]Calc1!$N$47:INDEX([4]Calc1!$N$47:$HH$47,COUNTIF([4]Calc1!$N$47:$HH$47,”&lt;&gt;”&amp;””))</definedName>
    <definedName name="Household_Monthly_Unearned_Income" localSheetId="4">[4]Calc1!$N$47:INDEX([4]Calc1!$N$47:$HH$47,COUNTIF([4]Calc1!$N$47:$HH$47,”&lt;&gt;”&amp;””))</definedName>
    <definedName name="Household_Monthly_Unearned_Income" localSheetId="5">[4]Calc1!$N$47:INDEX([4]Calc1!$N$47:$HH$47,COUNTIF([4]Calc1!$N$47:$HH$47,”&lt;&gt;”&amp;””))</definedName>
    <definedName name="Household_Monthly_Unearned_Income">[4]Calc1!$N$47:INDEX([4]Calc1!$N$47:$HH$47,COUNTIF([4]Calc1!$N$47:$HH$47,”&lt;&gt;”&amp;””))</definedName>
    <definedName name="HouseholdMember1AnnualIncome">[4]Calc1!$N$6:$HF$6</definedName>
    <definedName name="HouseholdMember2AnnualIncome">[4]Calc1!$N$7:$HF$7</definedName>
    <definedName name="Income_Exclusions">[4]!Table86[#All]</definedName>
    <definedName name="InputDad" localSheetId="5">[1]Inputs!$C$12</definedName>
    <definedName name="InputDad">[2]Inputs!$C$12</definedName>
    <definedName name="InputDadAge" localSheetId="5">[1]Inputs!$D$12</definedName>
    <definedName name="InputDadAge">[2]Inputs!$D$12</definedName>
    <definedName name="InputMarried" localSheetId="5">[1]Inputs!$H$11</definedName>
    <definedName name="InputMarried">[2]Inputs!$H$11</definedName>
    <definedName name="InputMom" localSheetId="5">[1]Inputs!$C$11</definedName>
    <definedName name="InputMom">[2]Inputs!$C$11</definedName>
    <definedName name="InputMomAge" localSheetId="5">[1]Inputs!$D$11</definedName>
    <definedName name="InputMomAge">[2]Inputs!$D$11</definedName>
    <definedName name="InputMomPregnant" localSheetId="5">[1]Inputs!$E$11</definedName>
    <definedName name="InputMomPregnant">[2]Inputs!$E$11</definedName>
    <definedName name="InputStateName" localSheetId="5">[1]Inputs!$C$6</definedName>
    <definedName name="InputStateName">[2]Inputs!$C$6</definedName>
    <definedName name="InputYear" localSheetId="5">[1]Inputs!$C$5</definedName>
    <definedName name="InputYear">[2]Inputs!$C$5</definedName>
    <definedName name="OnACTC" localSheetId="5">[1]Inputs!$D$29</definedName>
    <definedName name="OnACTC">[2]Inputs!$D$29</definedName>
    <definedName name="OnCHIP" localSheetId="5">[1]Inputs!$D$36</definedName>
    <definedName name="OnCHIP">[2]Inputs!$D$36</definedName>
    <definedName name="OnCTC" localSheetId="5">[1]Inputs!$D$28</definedName>
    <definedName name="OnCTC">[2]Inputs!$D$28</definedName>
    <definedName name="OnEITC" localSheetId="5">[1]Inputs!$D$26</definedName>
    <definedName name="OnEITC">[2]Inputs!$D$26</definedName>
    <definedName name="OnFedTax" localSheetId="5">[1]Inputs!$D$24</definedName>
    <definedName name="OnFedTax">[2]Inputs!$D$24</definedName>
    <definedName name="OnFICA" localSheetId="5">[1]Inputs!$D$23</definedName>
    <definedName name="OnFICA">[2]Inputs!$D$23</definedName>
    <definedName name="OnHIX_PTC" localSheetId="5">[1]Inputs!$D$37</definedName>
    <definedName name="OnHIX_PTC">[2]Inputs!$D$37</definedName>
    <definedName name="OnLIHEAP" localSheetId="5">[1]Inputs!$D$40</definedName>
    <definedName name="OnLIHEAP">[2]Inputs!$D$40</definedName>
    <definedName name="OnMedicaid" localSheetId="5">[1]Inputs!$D$35</definedName>
    <definedName name="OnMedicaid">[2]Inputs!$D$35</definedName>
    <definedName name="OnPandemic" localSheetId="5">[1]Inputs!$D$22</definedName>
    <definedName name="OnPandemic">[2]Inputs!$D$22</definedName>
    <definedName name="OnSchoolMealsSubsidy" localSheetId="5">[1]Inputs!$D$33</definedName>
    <definedName name="OnSchoolMealsSubsidy">[2]Inputs!$D$33</definedName>
    <definedName name="OnSec8_Housing" localSheetId="5">[1]Inputs!$D$39</definedName>
    <definedName name="OnSec8_Housing">[2]Inputs!$D$39</definedName>
    <definedName name="OnSNAP" localSheetId="5">[1]Inputs!$D$32</definedName>
    <definedName name="OnSNAP">[2]Inputs!$D$32</definedName>
    <definedName name="OnSSI" localSheetId="5">[1]Inputs!$D$31</definedName>
    <definedName name="OnSSI">[2]Inputs!$D$31</definedName>
    <definedName name="OnstateEITC" localSheetId="5">[1]Inputs!$D$27</definedName>
    <definedName name="OnstateEITC">[2]Inputs!$D$27</definedName>
    <definedName name="OnStateTax" localSheetId="5">[1]Inputs!$D$25</definedName>
    <definedName name="OnStateTax">[2]Inputs!$D$25</definedName>
    <definedName name="OnSubsidizedChildcare" localSheetId="5">[1]Inputs!$D$38</definedName>
    <definedName name="OnSubsidizedChildcare">[2]Inputs!$D$38</definedName>
    <definedName name="OnTANF" localSheetId="5">[1]Inputs!$D$30</definedName>
    <definedName name="OnTANF">[2]Inputs!$D$30</definedName>
    <definedName name="OnWIC" localSheetId="5">[1]Inputs!$D$34</definedName>
    <definedName name="OnWIC">[2]Inputs!$D$34</definedName>
    <definedName name="OutputACTC" localSheetId="5">[1]Calc1!$N$99:$HF$99</definedName>
    <definedName name="OutputACTC">[2]Calc1!$N$99:$HF$99</definedName>
    <definedName name="OutputChildCareSubsidyFinal" localSheetId="5">[1]Calc1!$N$259:$HF$259</definedName>
    <definedName name="OutputChildCareSubsidyFinal">[2]Calc1!$N$259:$HF$259</definedName>
    <definedName name="OutputCHIP" localSheetId="5">[1]Calc1!$N$249:$HF$249</definedName>
    <definedName name="OutputCHIP">[2]Calc1!$N$249:$HF$249</definedName>
    <definedName name="OutputComboCashAssistance" localSheetId="5">FPIG!OutputTANF + FPIG!OutputSSI + FPIG!OutputLIHEAP</definedName>
    <definedName name="OutputComboCashAssistance">OutputTANF + OutputSSI + OutputLIHEAP</definedName>
    <definedName name="OutputComboFoodAssistance" localSheetId="5">FPIG!OutputSNAP + FPIG!OutputWIC + FPIG!OutputSubsidizedSchoolMeals</definedName>
    <definedName name="OutputComboFoodAssistance">OutputSNAP + OutputWIC + OutputSubsidizedSchoolMeals</definedName>
    <definedName name="OutputComboMedicalAssistance" localSheetId="5">FPIG!OutputMedicaid + FPIG!OutputCHIP + FPIG!OutputHIXPTC</definedName>
    <definedName name="OutputComboMedicalAssistance">OutputMedicaid + OutputCHIP + OutputHIXPTC</definedName>
    <definedName name="OutputComboNetEarnings" localSheetId="5">FPIG!OutputEarnings - FPIG!OutputFICA - FPIG!OutputFedTax - FPIG!OutputStateTax</definedName>
    <definedName name="OutputComboNetEarnings">OutputEarnings - OutputFICA - OutputFedTax - OutputStateTax</definedName>
    <definedName name="OutputComboRefundableTaxCredits" localSheetId="5">FPIG!OutputEITC + FPIG!OutputCTC + FPIG!OutputACTC + FPIG!OutputStateEITC</definedName>
    <definedName name="OutputComboRefundableTaxCredits">OutputEITC + OutputCTC + OutputACTC + OutputStateEITC</definedName>
    <definedName name="OutputCTC" localSheetId="5">[1]Calc1!$N$66:$HF$66</definedName>
    <definedName name="OutputCTC">[2]Calc1!$N$66:$HF$66</definedName>
    <definedName name="OutputEarnings" localSheetId="5">[1]Calc1!$N$15:$HF$15</definedName>
    <definedName name="OutputEarnings">[2]Calc1!$N$15:$HF$15</definedName>
    <definedName name="OutputEITC" localSheetId="5">[1]Calc1!$N$80:$HF$80</definedName>
    <definedName name="OutputEITC">[2]Calc1!$N$80:$HF$80</definedName>
    <definedName name="OutputFedTax" localSheetId="5">[1]Calc1!$N$60:$HF$60</definedName>
    <definedName name="OutputFedTax">[2]Calc1!$N$60:$HF$60</definedName>
    <definedName name="OutputFICA" localSheetId="5">[1]Calc1!$N$19:$HF$19</definedName>
    <definedName name="OutputFICA">[2]Calc1!$N$19:$HF$19</definedName>
    <definedName name="OutputHIXPTC" localSheetId="5">[1]Calc1!$N$255:$HF$255</definedName>
    <definedName name="OutputHIXPTC">[2]Calc1!$N$255:$HF$255</definedName>
    <definedName name="OutputInterval" localSheetId="5">[1]Calc1!$N$2:$HF$2</definedName>
    <definedName name="OutputInterval">[2]Calc1!$N$2:$HF$2</definedName>
    <definedName name="OutputLIHEAP" localSheetId="5">[1]Calc1!$N$275:$HF$275</definedName>
    <definedName name="OutputLIHEAP">[2]Calc1!$N$275:$HF$275</definedName>
    <definedName name="OutputMedicaid" localSheetId="5">[1]Calc1!$N$211:$HF$211</definedName>
    <definedName name="OutputMedicaid">[2]Calc1!$N$211:$HF$211</definedName>
    <definedName name="OutputMedicaidAndCHIP" localSheetId="5">FPIG!OutputMedicaid + FPIG!OutputCHIP</definedName>
    <definedName name="OutputMedicaidAndCHIP">OutputMedicaid + OutputCHIP</definedName>
    <definedName name="OutputMomHourlyWage" localSheetId="5">[1]Calc1!$N$5:$HF$5</definedName>
    <definedName name="OutputMomHourlyWage">[2]Calc1!$N$5:$HF$5</definedName>
    <definedName name="OutputMomWeeklyHours" localSheetId="5">[1]Calc1!$N$4:$HF$4</definedName>
    <definedName name="OutputMomWeeklyHours">[2]Calc1!$N$4:$HF$4</definedName>
    <definedName name="OutputSec8Entry" localSheetId="5">[1]Calc1!$N$263:$HF$263</definedName>
    <definedName name="OutputSec8Entry">[2]Calc1!$N$263:$HF$263</definedName>
    <definedName name="OutputSec8Extended" localSheetId="5">[1]Calc1!$N$268:$HF$268</definedName>
    <definedName name="OutputSec8Extended">[2]Calc1!$N$268:$HF$268</definedName>
    <definedName name="OutputSec8Final" localSheetId="5">[1]Calc1!$N$266:$HF$266</definedName>
    <definedName name="OutputSec8Final">[2]Calc1!$N$266:$HF$266</definedName>
    <definedName name="OutputSNAP" localSheetId="5">[1]Calc1!$N$157:$HF$157</definedName>
    <definedName name="OutputSNAP">[2]Calc1!$N$157:$HF$157</definedName>
    <definedName name="OutputSSI" localSheetId="5">[1]Calc1!$N$124:$HF$124</definedName>
    <definedName name="OutputSSI">[2]Calc1!$N$124:$HF$124</definedName>
    <definedName name="OutputStackPlusCashAssistance" localSheetId="5">FPIG!OutputStackPlusRefundableTaxCredits + FPIG!OutputComboCashAssistance</definedName>
    <definedName name="OutputStackPlusCashAssistance">OutputStackPlusRefundableTaxCredits + OutputComboCashAssistance</definedName>
    <definedName name="OutputStackPlusChildCareFinal" localSheetId="5">FPIG!OutputStackPlusMedicalAssistance + FPIG!OutputChildCareSubsidyFinal</definedName>
    <definedName name="OutputStackPlusChildCareFinal">OutputStackPlusMedicalAssistance + OutputChildCareSubsidyFinal</definedName>
    <definedName name="OutputStackPlusFoodAssistance" localSheetId="5">FPIG!OutputStackPlusCashAssistance + FPIG!OutputComboFoodAssistance</definedName>
    <definedName name="OutputStackPlusFoodAssistance">OutputStackPlusCashAssistance + OutputComboFoodAssistance</definedName>
    <definedName name="OutputStackPlusHIXPTC" localSheetId="5">FPIG!OutputStackPlusMedicaidAndCHIP + FPIG!OutputHIXPTC</definedName>
    <definedName name="OutputStackPlusHIXPTC">OutputStackPlusMedicaidAndCHIP + OutputHIXPTC</definedName>
    <definedName name="OutputStackPlusMedicaidAndCHIP" localSheetId="5">FPIG!OutputStackPlusFoodAssistance + FPIG!OutputMedicaid + FPIG!OutputCHIP</definedName>
    <definedName name="OutputStackPlusMedicaidAndCHIP">OutputStackPlusFoodAssistance + OutputMedicaid + OutputCHIP</definedName>
    <definedName name="OutputStackPlusMedicalAssistance" localSheetId="5">FPIG!OutputStackPlusFoodAssistance + FPIG!OutputComboMedicalAssistance</definedName>
    <definedName name="OutputStackPlusMedicalAssistance">OutputStackPlusFoodAssistance + OutputComboMedicalAssistance</definedName>
    <definedName name="OutputStackPlusRefundableTaxCredits" localSheetId="5">FPIG!OutputComboNetEarnings+FPIG!OutputComboRefundableTaxCredits</definedName>
    <definedName name="OutputStackPlusRefundableTaxCredits">OutputComboNetEarnings+OutputComboRefundableTaxCredits</definedName>
    <definedName name="OutputStackPlusSec8Entry" localSheetId="5">FPIG!OutputStackPlusChildCareFinal + FPIG!OutputSec8Entry</definedName>
    <definedName name="OutputStackPlusSec8Entry">OutputStackPlusChildCareFinal + OutputSec8Entry</definedName>
    <definedName name="OutputStackPlusSec8Entry_Graph" localSheetId="5">FPIG!OutputStackPlusChildCareFinal + FPIG!OutputSec8Final</definedName>
    <definedName name="OutputStackPlusSec8Entry_Graph">OutputStackPlusChildCareFinal + OutputSec8Final</definedName>
    <definedName name="OutputStackPlusSec8Extended" localSheetId="5">FPIG!OutputStackPlusSec8Entry + FPIG!OutputSec8Extended</definedName>
    <definedName name="OutputStackPlusSec8Extended">OutputStackPlusSec8Entry + OutputSec8Extended</definedName>
    <definedName name="OutputStateEITC" localSheetId="5">[1]Calc1!$N$107:$HF$107</definedName>
    <definedName name="OutputStateEITC">[2]Calc1!$N$107:$HF$107</definedName>
    <definedName name="OutputStateTax" localSheetId="5">[1]Calc1!$N$103:$HF$103</definedName>
    <definedName name="OutputStateTax">[2]Calc1!$N$103:$HF$103</definedName>
    <definedName name="OutputSubsidizedSchoolMeals" localSheetId="5">[1]Calc1!$N$186:$HF$186</definedName>
    <definedName name="OutputSubsidizedSchoolMeals">[2]Calc1!$N$186:$HF$186</definedName>
    <definedName name="OutputTANF" localSheetId="5">[1]Calc1!$N$111:$HF$111</definedName>
    <definedName name="OutputTANF">[2]Calc1!$N$111:$HF$111</definedName>
    <definedName name="OutputWIC" localSheetId="5">[1]Calc1!$N$175:$HF$175</definedName>
    <definedName name="OutputWIC">[2]Calc1!$N$175:$HF$175</definedName>
    <definedName name="Sex" localSheetId="5">[1]Lists!$D$15:$D$16</definedName>
    <definedName name="Sex">[2]Lists!$D$15:$D$16</definedName>
    <definedName name="Social_Security_Income_Deductions">[4]!Table89[#All]</definedName>
    <definedName name="South_Carolina" localSheetId="5">#REF!</definedName>
    <definedName name="South_Carolina">#REF!</definedName>
    <definedName name="State_List">[2]!StateAreasTbl[#Headers]</definedName>
    <definedName name="StateColNum" localSheetId="5">MATCH(FPIG!InputStateName,State_List,0)</definedName>
    <definedName name="StateColNum">MATCH(InputStateName,State_List,0)</definedName>
    <definedName name="StateEntireCol" localSheetId="5">INDEX([1]!StateAreasTbl[#Data],,FPIG!StateColNum)</definedName>
    <definedName name="StateEntireCol">INDEX([2]!StateAreasTbl[#Data],,StateColNum)</definedName>
    <definedName name="StateLookup" localSheetId="5">INDEX([1]!StateAreasTbl[#Data],1,FPIG!StateColNum):INDEX([1]!StateAreasTbl[#Data],COUNTA(FPIG!StateEntireCol),FPIG!StateColNum)</definedName>
    <definedName name="StateLookup">INDEX([2]!StateAreasTbl[#Data],1,StateColNum):INDEX([2]!StateAreasTbl[#Data],COUNTA(StateEntireCol),StateColNum)</definedName>
    <definedName name="StateLookup2" localSheetId="5">#N/A</definedName>
    <definedName name="StateLookup2">#N/A</definedName>
    <definedName name="SubdivisionName" localSheetId="5">[1]Inputs!$C$7</definedName>
    <definedName name="SubdivisionName">[2]Inputs!$C$7</definedName>
    <definedName name="YearSelect" localSheetId="5">[1]Lists!$B$12:$B$15</definedName>
    <definedName name="YearSelect">[2]Lists!$B$12:$B$15</definedName>
    <definedName name="YesNo" localSheetId="5">[1]Lists!$D$10:$D$11</definedName>
    <definedName name="YesNo">[2]Lists!$D$10:$D$11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5" i="6" l="1"/>
  <c r="M24" i="6"/>
  <c r="M23" i="6"/>
  <c r="M22" i="6"/>
  <c r="O22" i="6" s="1"/>
  <c r="N23" i="6" s="1"/>
  <c r="M21" i="6"/>
  <c r="M20" i="6"/>
  <c r="M19" i="6"/>
  <c r="M18" i="6"/>
  <c r="M17" i="6"/>
  <c r="M16" i="6"/>
  <c r="M15" i="6"/>
  <c r="M14" i="6"/>
  <c r="O14" i="6" s="1"/>
  <c r="N15" i="6" s="1"/>
  <c r="M13" i="6"/>
  <c r="M12" i="6"/>
  <c r="M11" i="6"/>
  <c r="O11" i="6" s="1"/>
  <c r="N12" i="6" s="1"/>
  <c r="M10" i="6"/>
  <c r="M45" i="6"/>
  <c r="O45" i="6" s="1"/>
  <c r="M44" i="6"/>
  <c r="M43" i="6"/>
  <c r="O43" i="6" s="1"/>
  <c r="N44" i="6" s="1"/>
  <c r="M42" i="6"/>
  <c r="M41" i="6"/>
  <c r="M40" i="6"/>
  <c r="M39" i="6"/>
  <c r="M38" i="6"/>
  <c r="O38" i="6" s="1"/>
  <c r="N39" i="6" s="1"/>
  <c r="M37" i="6"/>
  <c r="M36" i="6"/>
  <c r="M35" i="6"/>
  <c r="M34" i="6"/>
  <c r="M33" i="6"/>
  <c r="M32" i="6"/>
  <c r="O32" i="6" s="1"/>
  <c r="N33" i="6" s="1"/>
  <c r="M31" i="6"/>
  <c r="O31" i="6" s="1"/>
  <c r="N32" i="6" s="1"/>
  <c r="M30" i="6"/>
  <c r="O30" i="6" s="1"/>
  <c r="N31" i="6" s="1"/>
  <c r="M67" i="6"/>
  <c r="M66" i="6"/>
  <c r="M65" i="6"/>
  <c r="M64" i="6"/>
  <c r="O64" i="6" s="1"/>
  <c r="N65" i="6" s="1"/>
  <c r="M63" i="6"/>
  <c r="M62" i="6"/>
  <c r="O62" i="6" s="1"/>
  <c r="N63" i="6" s="1"/>
  <c r="M61" i="6"/>
  <c r="O61" i="6" s="1"/>
  <c r="N62" i="6" s="1"/>
  <c r="M60" i="6"/>
  <c r="O60" i="6" s="1"/>
  <c r="N61" i="6" s="1"/>
  <c r="M59" i="6"/>
  <c r="M58" i="6"/>
  <c r="M57" i="6"/>
  <c r="M56" i="6"/>
  <c r="O56" i="6" s="1"/>
  <c r="N57" i="6" s="1"/>
  <c r="M55" i="6"/>
  <c r="M54" i="6"/>
  <c r="M53" i="6"/>
  <c r="M52" i="6"/>
  <c r="O52" i="6" s="1"/>
  <c r="N53" i="6" s="1"/>
  <c r="M87" i="6"/>
  <c r="M86" i="6"/>
  <c r="O86" i="6" s="1"/>
  <c r="N87" i="6" s="1"/>
  <c r="M85" i="6"/>
  <c r="M84" i="6"/>
  <c r="M83" i="6"/>
  <c r="M82" i="6"/>
  <c r="O82" i="6" s="1"/>
  <c r="N83" i="6" s="1"/>
  <c r="M81" i="6"/>
  <c r="O81" i="6" s="1"/>
  <c r="N82" i="6" s="1"/>
  <c r="M80" i="6"/>
  <c r="O80" i="6" s="1"/>
  <c r="N81" i="6" s="1"/>
  <c r="M79" i="6"/>
  <c r="M78" i="6"/>
  <c r="M77" i="6"/>
  <c r="M76" i="6"/>
  <c r="O76" i="6" s="1"/>
  <c r="N77" i="6" s="1"/>
  <c r="M75" i="6"/>
  <c r="M74" i="6"/>
  <c r="M73" i="6"/>
  <c r="M72" i="6"/>
  <c r="M113" i="6"/>
  <c r="M112" i="6"/>
  <c r="M111" i="6"/>
  <c r="M110" i="6"/>
  <c r="M109" i="6"/>
  <c r="M108" i="6"/>
  <c r="O108" i="6" s="1"/>
  <c r="N109" i="6" s="1"/>
  <c r="M107" i="6"/>
  <c r="M106" i="6"/>
  <c r="O106" i="6" s="1"/>
  <c r="N107" i="6" s="1"/>
  <c r="M105" i="6"/>
  <c r="M104" i="6"/>
  <c r="O104" i="6" s="1"/>
  <c r="N105" i="6" s="1"/>
  <c r="M103" i="6"/>
  <c r="M102" i="6"/>
  <c r="M101" i="6"/>
  <c r="O101" i="6" s="1"/>
  <c r="N102" i="6" s="1"/>
  <c r="M100" i="6"/>
  <c r="M99" i="6"/>
  <c r="O99" i="6" s="1"/>
  <c r="N100" i="6" s="1"/>
  <c r="M98" i="6"/>
  <c r="O98" i="6" s="1"/>
  <c r="N99" i="6" s="1"/>
  <c r="M133" i="6"/>
  <c r="M132" i="6"/>
  <c r="M131" i="6"/>
  <c r="M130" i="6"/>
  <c r="O130" i="6" s="1"/>
  <c r="N131" i="6" s="1"/>
  <c r="M129" i="6"/>
  <c r="M128" i="6"/>
  <c r="M127" i="6"/>
  <c r="O127" i="6" s="1"/>
  <c r="N128" i="6" s="1"/>
  <c r="M126" i="6"/>
  <c r="M125" i="6"/>
  <c r="O125" i="6" s="1"/>
  <c r="N126" i="6" s="1"/>
  <c r="M124" i="6"/>
  <c r="M123" i="6"/>
  <c r="M122" i="6"/>
  <c r="O122" i="6" s="1"/>
  <c r="N123" i="6" s="1"/>
  <c r="M121" i="6"/>
  <c r="M120" i="6"/>
  <c r="O120" i="6" s="1"/>
  <c r="N121" i="6" s="1"/>
  <c r="M119" i="6"/>
  <c r="M118" i="6"/>
  <c r="O118" i="6" s="1"/>
  <c r="N119" i="6" s="1"/>
  <c r="M155" i="6"/>
  <c r="M154" i="6"/>
  <c r="M153" i="6"/>
  <c r="M152" i="6"/>
  <c r="M151" i="6"/>
  <c r="M150" i="6"/>
  <c r="O150" i="6" s="1"/>
  <c r="N151" i="6" s="1"/>
  <c r="M149" i="6"/>
  <c r="O149" i="6" s="1"/>
  <c r="N150" i="6" s="1"/>
  <c r="M148" i="6"/>
  <c r="O148" i="6" s="1"/>
  <c r="N149" i="6" s="1"/>
  <c r="M147" i="6"/>
  <c r="M146" i="6"/>
  <c r="M145" i="6"/>
  <c r="M144" i="6"/>
  <c r="O144" i="6" s="1"/>
  <c r="N145" i="6" s="1"/>
  <c r="M143" i="6"/>
  <c r="M142" i="6"/>
  <c r="M141" i="6"/>
  <c r="O141" i="6" s="1"/>
  <c r="N142" i="6" s="1"/>
  <c r="M140" i="6"/>
  <c r="O140" i="6" s="1"/>
  <c r="N141" i="6" s="1"/>
  <c r="M175" i="6"/>
  <c r="M174" i="6"/>
  <c r="O174" i="6" s="1"/>
  <c r="N175" i="6" s="1"/>
  <c r="M173" i="6"/>
  <c r="O173" i="6" s="1"/>
  <c r="N174" i="6" s="1"/>
  <c r="M172" i="6"/>
  <c r="O172" i="6" s="1"/>
  <c r="N173" i="6" s="1"/>
  <c r="M171" i="6"/>
  <c r="M170" i="6"/>
  <c r="M169" i="6"/>
  <c r="M168" i="6"/>
  <c r="M167" i="6"/>
  <c r="M166" i="6"/>
  <c r="M165" i="6"/>
  <c r="M164" i="6"/>
  <c r="O164" i="6" s="1"/>
  <c r="N165" i="6" s="1"/>
  <c r="M163" i="6"/>
  <c r="M162" i="6"/>
  <c r="M161" i="6"/>
  <c r="M160" i="6"/>
  <c r="O160" i="6" s="1"/>
  <c r="N161" i="6" s="1"/>
  <c r="M201" i="6"/>
  <c r="M200" i="6"/>
  <c r="M199" i="6"/>
  <c r="M198" i="6"/>
  <c r="O198" i="6" s="1"/>
  <c r="N199" i="6" s="1"/>
  <c r="M197" i="6"/>
  <c r="M196" i="6"/>
  <c r="O196" i="6" s="1"/>
  <c r="N197" i="6" s="1"/>
  <c r="M195" i="6"/>
  <c r="M194" i="6"/>
  <c r="M193" i="6"/>
  <c r="O193" i="6" s="1"/>
  <c r="N194" i="6" s="1"/>
  <c r="M192" i="6"/>
  <c r="M191" i="6"/>
  <c r="M190" i="6"/>
  <c r="O190" i="6" s="1"/>
  <c r="N191" i="6" s="1"/>
  <c r="M189" i="6"/>
  <c r="M188" i="6"/>
  <c r="M187" i="6"/>
  <c r="M186" i="6"/>
  <c r="O186" i="6" s="1"/>
  <c r="N187" i="6" s="1"/>
  <c r="M221" i="6"/>
  <c r="M220" i="6"/>
  <c r="M219" i="6"/>
  <c r="M218" i="6"/>
  <c r="M217" i="6"/>
  <c r="M216" i="6"/>
  <c r="O216" i="6" s="1"/>
  <c r="N217" i="6" s="1"/>
  <c r="M215" i="6"/>
  <c r="O215" i="6" s="1"/>
  <c r="N216" i="6" s="1"/>
  <c r="M214" i="6"/>
  <c r="M213" i="6"/>
  <c r="M212" i="6"/>
  <c r="M211" i="6"/>
  <c r="M210" i="6"/>
  <c r="O210" i="6" s="1"/>
  <c r="N211" i="6" s="1"/>
  <c r="M209" i="6"/>
  <c r="M208" i="6"/>
  <c r="M207" i="6"/>
  <c r="M206" i="6"/>
  <c r="O23" i="6"/>
  <c r="N24" i="6" s="1"/>
  <c r="O20" i="6"/>
  <c r="N21" i="6" s="1"/>
  <c r="O19" i="6"/>
  <c r="N20" i="6" s="1"/>
  <c r="O18" i="6"/>
  <c r="N19" i="6" s="1"/>
  <c r="O12" i="6"/>
  <c r="N13" i="6" s="1"/>
  <c r="O44" i="6"/>
  <c r="N45" i="6" s="1"/>
  <c r="O36" i="6"/>
  <c r="N37" i="6" s="1"/>
  <c r="O35" i="6"/>
  <c r="N36" i="6" s="1"/>
  <c r="O58" i="6"/>
  <c r="N59" i="6" s="1"/>
  <c r="O57" i="6"/>
  <c r="N58" i="6" s="1"/>
  <c r="O83" i="6"/>
  <c r="N84" i="6" s="1"/>
  <c r="O74" i="6"/>
  <c r="N75" i="6" s="1"/>
  <c r="O73" i="6"/>
  <c r="N74" i="6" s="1"/>
  <c r="O113" i="6"/>
  <c r="O111" i="6"/>
  <c r="N112" i="6" s="1"/>
  <c r="O110" i="6"/>
  <c r="N111" i="6" s="1"/>
  <c r="O103" i="6"/>
  <c r="N104" i="6" s="1"/>
  <c r="O100" i="6"/>
  <c r="N101" i="6" s="1"/>
  <c r="O154" i="6"/>
  <c r="N155" i="6" s="1"/>
  <c r="O152" i="6"/>
  <c r="N153" i="6" s="1"/>
  <c r="O151" i="6"/>
  <c r="N152" i="6" s="1"/>
  <c r="O142" i="6"/>
  <c r="N143" i="6" s="1"/>
  <c r="O166" i="6"/>
  <c r="N167" i="6" s="1"/>
  <c r="O165" i="6"/>
  <c r="N166" i="6" s="1"/>
  <c r="O163" i="6"/>
  <c r="N164" i="6" s="1"/>
  <c r="O162" i="6"/>
  <c r="N163" i="6" s="1"/>
  <c r="O161" i="6"/>
  <c r="N162" i="6" s="1"/>
  <c r="O195" i="6"/>
  <c r="N196" i="6" s="1"/>
  <c r="O191" i="6"/>
  <c r="N192" i="6" s="1"/>
  <c r="O220" i="6"/>
  <c r="N221" i="6" s="1"/>
  <c r="O219" i="6"/>
  <c r="N220" i="6" s="1"/>
  <c r="O218" i="6"/>
  <c r="N219" i="6" s="1"/>
  <c r="O217" i="6"/>
  <c r="N218" i="6" s="1"/>
  <c r="O214" i="6"/>
  <c r="N215" i="6" s="1"/>
  <c r="O208" i="6"/>
  <c r="N209" i="6" s="1"/>
  <c r="O207" i="6"/>
  <c r="N208" i="6" s="1"/>
  <c r="O10" i="6"/>
  <c r="N11" i="6" s="1"/>
  <c r="O37" i="6"/>
  <c r="N38" i="6" s="1"/>
  <c r="O85" i="6"/>
  <c r="N86" i="6" s="1"/>
  <c r="O84" i="6"/>
  <c r="N85" i="6" s="1"/>
  <c r="O105" i="6"/>
  <c r="N106" i="6" s="1"/>
  <c r="O102" i="6"/>
  <c r="N103" i="6" s="1"/>
  <c r="O128" i="6"/>
  <c r="N129" i="6" s="1"/>
  <c r="O155" i="6"/>
  <c r="O168" i="6"/>
  <c r="N169" i="6" s="1"/>
  <c r="O167" i="6"/>
  <c r="N168" i="6" s="1"/>
  <c r="O197" i="6"/>
  <c r="N198" i="6" s="1"/>
  <c r="O221" i="6"/>
  <c r="O209" i="6"/>
  <c r="N210" i="6" s="1"/>
  <c r="M25" i="5"/>
  <c r="O25" i="5" s="1"/>
  <c r="M24" i="5"/>
  <c r="M23" i="5"/>
  <c r="M22" i="5"/>
  <c r="M21" i="5"/>
  <c r="M20" i="5"/>
  <c r="O20" i="5" s="1"/>
  <c r="N21" i="5" s="1"/>
  <c r="M19" i="5"/>
  <c r="M18" i="5"/>
  <c r="M17" i="5"/>
  <c r="M16" i="5"/>
  <c r="M15" i="5"/>
  <c r="M14" i="5"/>
  <c r="O14" i="5" s="1"/>
  <c r="N15" i="5" s="1"/>
  <c r="M13" i="5"/>
  <c r="O13" i="5" s="1"/>
  <c r="N14" i="5" s="1"/>
  <c r="M12" i="5"/>
  <c r="M11" i="5"/>
  <c r="M10" i="5"/>
  <c r="M45" i="5"/>
  <c r="O45" i="5" s="1"/>
  <c r="M44" i="5"/>
  <c r="M43" i="5"/>
  <c r="M42" i="5"/>
  <c r="M41" i="5"/>
  <c r="M40" i="5"/>
  <c r="M39" i="5"/>
  <c r="M38" i="5"/>
  <c r="O38" i="5" s="1"/>
  <c r="N39" i="5" s="1"/>
  <c r="M37" i="5"/>
  <c r="M36" i="5"/>
  <c r="O36" i="5" s="1"/>
  <c r="N37" i="5" s="1"/>
  <c r="M35" i="5"/>
  <c r="O35" i="5" s="1"/>
  <c r="N36" i="5" s="1"/>
  <c r="M34" i="5"/>
  <c r="O34" i="5" s="1"/>
  <c r="N35" i="5" s="1"/>
  <c r="M33" i="5"/>
  <c r="M32" i="5"/>
  <c r="M31" i="5"/>
  <c r="M30" i="5"/>
  <c r="M67" i="5"/>
  <c r="M66" i="5"/>
  <c r="M65" i="5"/>
  <c r="M64" i="5"/>
  <c r="O64" i="5" s="1"/>
  <c r="N65" i="5" s="1"/>
  <c r="M63" i="5"/>
  <c r="O63" i="5" s="1"/>
  <c r="N64" i="5" s="1"/>
  <c r="M62" i="5"/>
  <c r="M61" i="5"/>
  <c r="M60" i="5"/>
  <c r="M59" i="5"/>
  <c r="O59" i="5" s="1"/>
  <c r="N60" i="5" s="1"/>
  <c r="M58" i="5"/>
  <c r="O58" i="5" s="1"/>
  <c r="N59" i="5" s="1"/>
  <c r="M57" i="5"/>
  <c r="M56" i="5"/>
  <c r="M55" i="5"/>
  <c r="M54" i="5"/>
  <c r="M53" i="5"/>
  <c r="O53" i="5" s="1"/>
  <c r="N54" i="5" s="1"/>
  <c r="M52" i="5"/>
  <c r="O52" i="5" s="1"/>
  <c r="N53" i="5" s="1"/>
  <c r="M87" i="5"/>
  <c r="M86" i="5"/>
  <c r="M85" i="5"/>
  <c r="O85" i="5" s="1"/>
  <c r="N86" i="5" s="1"/>
  <c r="M84" i="5"/>
  <c r="O84" i="5" s="1"/>
  <c r="N85" i="5" s="1"/>
  <c r="M83" i="5"/>
  <c r="M82" i="5"/>
  <c r="M81" i="5"/>
  <c r="M80" i="5"/>
  <c r="M79" i="5"/>
  <c r="M78" i="5"/>
  <c r="M77" i="5"/>
  <c r="M76" i="5"/>
  <c r="O76" i="5" s="1"/>
  <c r="N77" i="5" s="1"/>
  <c r="M75" i="5"/>
  <c r="M74" i="5"/>
  <c r="M73" i="5"/>
  <c r="O73" i="5" s="1"/>
  <c r="N74" i="5" s="1"/>
  <c r="M72" i="5"/>
  <c r="O72" i="5" s="1"/>
  <c r="N73" i="5" s="1"/>
  <c r="M113" i="5"/>
  <c r="O113" i="5" s="1"/>
  <c r="M112" i="5"/>
  <c r="O112" i="5" s="1"/>
  <c r="N113" i="5" s="1"/>
  <c r="M111" i="5"/>
  <c r="M110" i="5"/>
  <c r="M109" i="5"/>
  <c r="M108" i="5"/>
  <c r="M107" i="5"/>
  <c r="O107" i="5" s="1"/>
  <c r="N108" i="5" s="1"/>
  <c r="M106" i="5"/>
  <c r="O106" i="5" s="1"/>
  <c r="N107" i="5" s="1"/>
  <c r="M105" i="5"/>
  <c r="M104" i="5"/>
  <c r="M103" i="5"/>
  <c r="M102" i="5"/>
  <c r="M101" i="5"/>
  <c r="O101" i="5" s="1"/>
  <c r="N102" i="5" s="1"/>
  <c r="M100" i="5"/>
  <c r="O100" i="5" s="1"/>
  <c r="N101" i="5" s="1"/>
  <c r="M99" i="5"/>
  <c r="M98" i="5"/>
  <c r="M133" i="5"/>
  <c r="M132" i="5"/>
  <c r="M131" i="5"/>
  <c r="M130" i="5"/>
  <c r="O130" i="5" s="1"/>
  <c r="N131" i="5" s="1"/>
  <c r="M129" i="5"/>
  <c r="O129" i="5" s="1"/>
  <c r="N130" i="5" s="1"/>
  <c r="M128" i="5"/>
  <c r="O128" i="5" s="1"/>
  <c r="N129" i="5" s="1"/>
  <c r="M127" i="5"/>
  <c r="O127" i="5" s="1"/>
  <c r="N128" i="5" s="1"/>
  <c r="M126" i="5"/>
  <c r="O126" i="5" s="1"/>
  <c r="N127" i="5" s="1"/>
  <c r="M125" i="5"/>
  <c r="M124" i="5"/>
  <c r="M123" i="5"/>
  <c r="M122" i="5"/>
  <c r="M121" i="5"/>
  <c r="M120" i="5"/>
  <c r="M119" i="5"/>
  <c r="M118" i="5"/>
  <c r="O118" i="5" s="1"/>
  <c r="N119" i="5" s="1"/>
  <c r="M155" i="5"/>
  <c r="O155" i="5" s="1"/>
  <c r="M154" i="5"/>
  <c r="M153" i="5"/>
  <c r="M152" i="5"/>
  <c r="M151" i="5"/>
  <c r="O151" i="5" s="1"/>
  <c r="N152" i="5" s="1"/>
  <c r="M150" i="5"/>
  <c r="O150" i="5" s="1"/>
  <c r="N151" i="5" s="1"/>
  <c r="M149" i="5"/>
  <c r="M148" i="5"/>
  <c r="M147" i="5"/>
  <c r="M146" i="5"/>
  <c r="M145" i="5"/>
  <c r="O145" i="5" s="1"/>
  <c r="N146" i="5" s="1"/>
  <c r="M144" i="5"/>
  <c r="M143" i="5"/>
  <c r="M142" i="5"/>
  <c r="M141" i="5"/>
  <c r="O141" i="5" s="1"/>
  <c r="N142" i="5" s="1"/>
  <c r="M140" i="5"/>
  <c r="O140" i="5" s="1"/>
  <c r="N141" i="5" s="1"/>
  <c r="M175" i="5"/>
  <c r="O175" i="5" s="1"/>
  <c r="M174" i="5"/>
  <c r="M173" i="5"/>
  <c r="M172" i="5"/>
  <c r="M171" i="5"/>
  <c r="M170" i="5"/>
  <c r="M169" i="5"/>
  <c r="M168" i="5"/>
  <c r="O168" i="5" s="1"/>
  <c r="N169" i="5" s="1"/>
  <c r="M167" i="5"/>
  <c r="M166" i="5"/>
  <c r="O166" i="5" s="1"/>
  <c r="N167" i="5" s="1"/>
  <c r="M165" i="5"/>
  <c r="O165" i="5" s="1"/>
  <c r="N166" i="5" s="1"/>
  <c r="M164" i="5"/>
  <c r="M163" i="5"/>
  <c r="O163" i="5" s="1"/>
  <c r="N164" i="5" s="1"/>
  <c r="M162" i="5"/>
  <c r="M161" i="5"/>
  <c r="M160" i="5"/>
  <c r="M201" i="5"/>
  <c r="M200" i="5"/>
  <c r="M199" i="5"/>
  <c r="M198" i="5"/>
  <c r="O198" i="5" s="1"/>
  <c r="N199" i="5" s="1"/>
  <c r="M197" i="5"/>
  <c r="M196" i="5"/>
  <c r="M195" i="5"/>
  <c r="O195" i="5" s="1"/>
  <c r="N196" i="5" s="1"/>
  <c r="M194" i="5"/>
  <c r="O194" i="5" s="1"/>
  <c r="N195" i="5" s="1"/>
  <c r="M193" i="5"/>
  <c r="O193" i="5" s="1"/>
  <c r="N194" i="5" s="1"/>
  <c r="M192" i="5"/>
  <c r="O192" i="5" s="1"/>
  <c r="N193" i="5" s="1"/>
  <c r="M191" i="5"/>
  <c r="M190" i="5"/>
  <c r="M189" i="5"/>
  <c r="M188" i="5"/>
  <c r="M187" i="5"/>
  <c r="M186" i="5"/>
  <c r="O186" i="5" s="1"/>
  <c r="N187" i="5" s="1"/>
  <c r="M221" i="5"/>
  <c r="O221" i="5" s="1"/>
  <c r="M220" i="5"/>
  <c r="M219" i="5"/>
  <c r="O219" i="5" s="1"/>
  <c r="N220" i="5" s="1"/>
  <c r="M218" i="5"/>
  <c r="M217" i="5"/>
  <c r="M216" i="5"/>
  <c r="O216" i="5" s="1"/>
  <c r="N217" i="5" s="1"/>
  <c r="M215" i="5"/>
  <c r="M214" i="5"/>
  <c r="M213" i="5"/>
  <c r="M212" i="5"/>
  <c r="M211" i="5"/>
  <c r="M210" i="5"/>
  <c r="O210" i="5" s="1"/>
  <c r="N211" i="5" s="1"/>
  <c r="M209" i="5"/>
  <c r="O209" i="5" s="1"/>
  <c r="N210" i="5" s="1"/>
  <c r="M208" i="5"/>
  <c r="M207" i="5"/>
  <c r="M206" i="5"/>
  <c r="M25" i="4"/>
  <c r="M24" i="4"/>
  <c r="M23" i="4"/>
  <c r="M22" i="4"/>
  <c r="M21" i="4"/>
  <c r="M20" i="4"/>
  <c r="M19" i="4"/>
  <c r="M18" i="4"/>
  <c r="M17" i="4"/>
  <c r="M16" i="4"/>
  <c r="M15" i="4"/>
  <c r="M14" i="4"/>
  <c r="O14" i="4" s="1"/>
  <c r="N15" i="4" s="1"/>
  <c r="M13" i="4"/>
  <c r="M12" i="4"/>
  <c r="M11" i="4"/>
  <c r="M10" i="4"/>
  <c r="M45" i="4"/>
  <c r="M44" i="4"/>
  <c r="M43" i="4"/>
  <c r="M42" i="4"/>
  <c r="M41" i="4"/>
  <c r="M40" i="4"/>
  <c r="M39" i="4"/>
  <c r="M38" i="4"/>
  <c r="O38" i="4" s="1"/>
  <c r="N39" i="4" s="1"/>
  <c r="M37" i="4"/>
  <c r="M36" i="4"/>
  <c r="M35" i="4"/>
  <c r="M34" i="4"/>
  <c r="M33" i="4"/>
  <c r="M32" i="4"/>
  <c r="M31" i="4"/>
  <c r="M30" i="4"/>
  <c r="M67" i="4"/>
  <c r="M66" i="4"/>
  <c r="M65" i="4"/>
  <c r="M64" i="4"/>
  <c r="O64" i="4" s="1"/>
  <c r="N65" i="4" s="1"/>
  <c r="M63" i="4"/>
  <c r="M62" i="4"/>
  <c r="M61" i="4"/>
  <c r="M60" i="4"/>
  <c r="M59" i="4"/>
  <c r="M58" i="4"/>
  <c r="M57" i="4"/>
  <c r="M56" i="4"/>
  <c r="M55" i="4"/>
  <c r="M54" i="4"/>
  <c r="M53" i="4"/>
  <c r="M52" i="4"/>
  <c r="O52" i="4" s="1"/>
  <c r="N53" i="4" s="1"/>
  <c r="M87" i="4"/>
  <c r="M86" i="4"/>
  <c r="M85" i="4"/>
  <c r="M84" i="4"/>
  <c r="M83" i="4"/>
  <c r="M82" i="4"/>
  <c r="M81" i="4"/>
  <c r="M80" i="4"/>
  <c r="M79" i="4"/>
  <c r="M78" i="4"/>
  <c r="M77" i="4"/>
  <c r="M76" i="4"/>
  <c r="O76" i="4" s="1"/>
  <c r="N77" i="4" s="1"/>
  <c r="M75" i="4"/>
  <c r="M74" i="4"/>
  <c r="M73" i="4"/>
  <c r="M72" i="4"/>
  <c r="M113" i="4"/>
  <c r="M112" i="4"/>
  <c r="M111" i="4"/>
  <c r="M110" i="4"/>
  <c r="M109" i="4"/>
  <c r="M108" i="4"/>
  <c r="M107" i="4"/>
  <c r="M106" i="4"/>
  <c r="O106" i="4" s="1"/>
  <c r="N107" i="4" s="1"/>
  <c r="M105" i="4"/>
  <c r="M104" i="4"/>
  <c r="M103" i="4"/>
  <c r="M102" i="4"/>
  <c r="M101" i="4"/>
  <c r="M100" i="4"/>
  <c r="M99" i="4"/>
  <c r="M98" i="4"/>
  <c r="M133" i="4"/>
  <c r="M132" i="4"/>
  <c r="M131" i="4"/>
  <c r="M130" i="4"/>
  <c r="O130" i="4" s="1"/>
  <c r="N131" i="4" s="1"/>
  <c r="M129" i="4"/>
  <c r="M128" i="4"/>
  <c r="M127" i="4"/>
  <c r="M126" i="4"/>
  <c r="M125" i="4"/>
  <c r="M124" i="4"/>
  <c r="M123" i="4"/>
  <c r="M122" i="4"/>
  <c r="M121" i="4"/>
  <c r="M120" i="4"/>
  <c r="M119" i="4"/>
  <c r="M118" i="4"/>
  <c r="O118" i="4" s="1"/>
  <c r="N119" i="4" s="1"/>
  <c r="M155" i="4"/>
  <c r="M154" i="4"/>
  <c r="M153" i="4"/>
  <c r="M152" i="4"/>
  <c r="M151" i="4"/>
  <c r="M150" i="4"/>
  <c r="M149" i="4"/>
  <c r="M148" i="4"/>
  <c r="M147" i="4"/>
  <c r="M146" i="4"/>
  <c r="M145" i="4"/>
  <c r="M144" i="4"/>
  <c r="O144" i="4" s="1"/>
  <c r="N145" i="4" s="1"/>
  <c r="M143" i="4"/>
  <c r="M142" i="4"/>
  <c r="M141" i="4"/>
  <c r="M140" i="4"/>
  <c r="M175" i="4"/>
  <c r="M174" i="4"/>
  <c r="O174" i="4" s="1"/>
  <c r="N175" i="4" s="1"/>
  <c r="M173" i="4"/>
  <c r="M172" i="4"/>
  <c r="M171" i="4"/>
  <c r="M170" i="4"/>
  <c r="M169" i="4"/>
  <c r="M168" i="4"/>
  <c r="O168" i="4" s="1"/>
  <c r="N169" i="4" s="1"/>
  <c r="M167" i="4"/>
  <c r="M166" i="4"/>
  <c r="M165" i="4"/>
  <c r="M164" i="4"/>
  <c r="O164" i="4" s="1"/>
  <c r="N165" i="4" s="1"/>
  <c r="M163" i="4"/>
  <c r="O163" i="4" s="1"/>
  <c r="N164" i="4" s="1"/>
  <c r="M162" i="4"/>
  <c r="O162" i="4" s="1"/>
  <c r="N163" i="4" s="1"/>
  <c r="M161" i="4"/>
  <c r="M160" i="4"/>
  <c r="M201" i="4"/>
  <c r="M200" i="4"/>
  <c r="M199" i="4"/>
  <c r="M198" i="4"/>
  <c r="O198" i="4" s="1"/>
  <c r="N199" i="4" s="1"/>
  <c r="M197" i="4"/>
  <c r="M196" i="4"/>
  <c r="O196" i="4" s="1"/>
  <c r="N197" i="4" s="1"/>
  <c r="M195" i="4"/>
  <c r="O195" i="4" s="1"/>
  <c r="N196" i="4" s="1"/>
  <c r="M194" i="4"/>
  <c r="O194" i="4" s="1"/>
  <c r="N195" i="4" s="1"/>
  <c r="M193" i="4"/>
  <c r="M192" i="4"/>
  <c r="M191" i="4"/>
  <c r="M190" i="4"/>
  <c r="M189" i="4"/>
  <c r="M188" i="4"/>
  <c r="M187" i="4"/>
  <c r="M186" i="4"/>
  <c r="O186" i="4" s="1"/>
  <c r="N187" i="4" s="1"/>
  <c r="M221" i="4"/>
  <c r="O221" i="4" s="1"/>
  <c r="M220" i="4"/>
  <c r="O220" i="4" s="1"/>
  <c r="N221" i="4" s="1"/>
  <c r="M219" i="4"/>
  <c r="M218" i="4"/>
  <c r="M217" i="4"/>
  <c r="M216" i="4"/>
  <c r="O216" i="4" s="1"/>
  <c r="N217" i="4" s="1"/>
  <c r="M215" i="4"/>
  <c r="M214" i="4"/>
  <c r="M213" i="4"/>
  <c r="M212" i="4"/>
  <c r="M211" i="4"/>
  <c r="M210" i="4"/>
  <c r="O210" i="4" s="1"/>
  <c r="N211" i="4" s="1"/>
  <c r="M209" i="4"/>
  <c r="M208" i="4"/>
  <c r="M207" i="4"/>
  <c r="M206" i="4"/>
  <c r="O206" i="4" s="1"/>
  <c r="N207" i="4" s="1"/>
  <c r="M25" i="3"/>
  <c r="M24" i="3"/>
  <c r="M23" i="3"/>
  <c r="M22" i="3"/>
  <c r="M21" i="3"/>
  <c r="M20" i="3"/>
  <c r="M19" i="3"/>
  <c r="M18" i="3"/>
  <c r="M17" i="3"/>
  <c r="M16" i="3"/>
  <c r="M15" i="3"/>
  <c r="M14" i="3"/>
  <c r="O14" i="3" s="1"/>
  <c r="N15" i="3" s="1"/>
  <c r="M13" i="3"/>
  <c r="M12" i="3"/>
  <c r="M11" i="3"/>
  <c r="M10" i="3"/>
  <c r="M45" i="3"/>
  <c r="M44" i="3"/>
  <c r="M43" i="3"/>
  <c r="M42" i="3"/>
  <c r="M41" i="3"/>
  <c r="M40" i="3"/>
  <c r="M39" i="3"/>
  <c r="M38" i="3"/>
  <c r="O38" i="3" s="1"/>
  <c r="N39" i="3" s="1"/>
  <c r="M37" i="3"/>
  <c r="M36" i="3"/>
  <c r="M35" i="3"/>
  <c r="M34" i="3"/>
  <c r="M33" i="3"/>
  <c r="M32" i="3"/>
  <c r="M31" i="3"/>
  <c r="M30" i="3"/>
  <c r="M67" i="3"/>
  <c r="M66" i="3"/>
  <c r="M65" i="3"/>
  <c r="M64" i="3"/>
  <c r="O64" i="3" s="1"/>
  <c r="N65" i="3" s="1"/>
  <c r="M63" i="3"/>
  <c r="M62" i="3"/>
  <c r="M61" i="3"/>
  <c r="M60" i="3"/>
  <c r="M59" i="3"/>
  <c r="M58" i="3"/>
  <c r="M57" i="3"/>
  <c r="M56" i="3"/>
  <c r="M55" i="3"/>
  <c r="M54" i="3"/>
  <c r="M53" i="3"/>
  <c r="M52" i="3"/>
  <c r="O52" i="3" s="1"/>
  <c r="N53" i="3" s="1"/>
  <c r="M87" i="3"/>
  <c r="M86" i="3"/>
  <c r="M85" i="3"/>
  <c r="M84" i="3"/>
  <c r="M83" i="3"/>
  <c r="M82" i="3"/>
  <c r="M81" i="3"/>
  <c r="M80" i="3"/>
  <c r="M79" i="3"/>
  <c r="M78" i="3"/>
  <c r="M77" i="3"/>
  <c r="M76" i="3"/>
  <c r="O76" i="3" s="1"/>
  <c r="N77" i="3" s="1"/>
  <c r="M75" i="3"/>
  <c r="M74" i="3"/>
  <c r="M73" i="3"/>
  <c r="M72" i="3"/>
  <c r="M113" i="3"/>
  <c r="M112" i="3"/>
  <c r="M111" i="3"/>
  <c r="M110" i="3"/>
  <c r="M109" i="3"/>
  <c r="M108" i="3"/>
  <c r="M107" i="3"/>
  <c r="M106" i="3"/>
  <c r="O106" i="3" s="1"/>
  <c r="N107" i="3" s="1"/>
  <c r="M105" i="3"/>
  <c r="M104" i="3"/>
  <c r="M103" i="3"/>
  <c r="M102" i="3"/>
  <c r="M101" i="3"/>
  <c r="M100" i="3"/>
  <c r="M99" i="3"/>
  <c r="M98" i="3"/>
  <c r="M133" i="3"/>
  <c r="M132" i="3"/>
  <c r="M131" i="3"/>
  <c r="M130" i="3"/>
  <c r="O130" i="3" s="1"/>
  <c r="N131" i="3" s="1"/>
  <c r="M129" i="3"/>
  <c r="M128" i="3"/>
  <c r="M127" i="3"/>
  <c r="M126" i="3"/>
  <c r="M125" i="3"/>
  <c r="M124" i="3"/>
  <c r="M123" i="3"/>
  <c r="M122" i="3"/>
  <c r="M121" i="3"/>
  <c r="M120" i="3"/>
  <c r="M119" i="3"/>
  <c r="M118" i="3"/>
  <c r="O118" i="3" s="1"/>
  <c r="N119" i="3" s="1"/>
  <c r="M155" i="3"/>
  <c r="M154" i="3"/>
  <c r="M153" i="3"/>
  <c r="M152" i="3"/>
  <c r="M151" i="3"/>
  <c r="M150" i="3"/>
  <c r="M149" i="3"/>
  <c r="M148" i="3"/>
  <c r="M147" i="3"/>
  <c r="M146" i="3"/>
  <c r="M145" i="3"/>
  <c r="M144" i="3"/>
  <c r="O144" i="3" s="1"/>
  <c r="N145" i="3" s="1"/>
  <c r="M143" i="3"/>
  <c r="M142" i="3"/>
  <c r="M141" i="3"/>
  <c r="M140" i="3"/>
  <c r="M175" i="3"/>
  <c r="M174" i="3"/>
  <c r="M173" i="3"/>
  <c r="M172" i="3"/>
  <c r="M171" i="3"/>
  <c r="M170" i="3"/>
  <c r="M169" i="3"/>
  <c r="M168" i="3"/>
  <c r="O168" i="3" s="1"/>
  <c r="N169" i="3" s="1"/>
  <c r="M167" i="3"/>
  <c r="M166" i="3"/>
  <c r="M165" i="3"/>
  <c r="M164" i="3"/>
  <c r="M163" i="3"/>
  <c r="M162" i="3"/>
  <c r="M161" i="3"/>
  <c r="M160" i="3"/>
  <c r="M221" i="3"/>
  <c r="M220" i="3"/>
  <c r="M219" i="3"/>
  <c r="M218" i="3"/>
  <c r="O218" i="3" s="1"/>
  <c r="N219" i="3" s="1"/>
  <c r="M217" i="3"/>
  <c r="M216" i="3"/>
  <c r="M215" i="3"/>
  <c r="M214" i="3"/>
  <c r="M213" i="3"/>
  <c r="M212" i="3"/>
  <c r="M211" i="3"/>
  <c r="M210" i="3"/>
  <c r="M209" i="3"/>
  <c r="M208" i="3"/>
  <c r="M207" i="3"/>
  <c r="M206" i="3"/>
  <c r="O206" i="3" s="1"/>
  <c r="N207" i="3" s="1"/>
  <c r="M201" i="3"/>
  <c r="M200" i="3"/>
  <c r="M199" i="3"/>
  <c r="M198" i="3"/>
  <c r="M197" i="3"/>
  <c r="M196" i="3"/>
  <c r="M195" i="3"/>
  <c r="M194" i="3"/>
  <c r="M193" i="3"/>
  <c r="M192" i="3"/>
  <c r="M191" i="3"/>
  <c r="M190" i="3"/>
  <c r="O190" i="3" s="1"/>
  <c r="N191" i="3" s="1"/>
  <c r="M189" i="3"/>
  <c r="M188" i="3"/>
  <c r="M187" i="3"/>
  <c r="M186" i="3"/>
  <c r="P221" i="6"/>
  <c r="P220" i="6"/>
  <c r="P219" i="6"/>
  <c r="P218" i="6"/>
  <c r="P217" i="6"/>
  <c r="P216" i="6"/>
  <c r="P215" i="6"/>
  <c r="P214" i="6"/>
  <c r="P213" i="6"/>
  <c r="O213" i="6"/>
  <c r="N214" i="6" s="1"/>
  <c r="P212" i="6"/>
  <c r="O212" i="6"/>
  <c r="N213" i="6" s="1"/>
  <c r="P211" i="6"/>
  <c r="O211" i="6"/>
  <c r="N212" i="6" s="1"/>
  <c r="P210" i="6"/>
  <c r="P209" i="6"/>
  <c r="P208" i="6"/>
  <c r="P207" i="6"/>
  <c r="P206" i="6"/>
  <c r="O206" i="6"/>
  <c r="N207" i="6" s="1"/>
  <c r="P201" i="6"/>
  <c r="O201" i="6"/>
  <c r="P200" i="6"/>
  <c r="O200" i="6"/>
  <c r="N201" i="6" s="1"/>
  <c r="P199" i="6"/>
  <c r="O199" i="6"/>
  <c r="N200" i="6" s="1"/>
  <c r="P198" i="6"/>
  <c r="P197" i="6"/>
  <c r="P196" i="6"/>
  <c r="P195" i="6"/>
  <c r="P194" i="6"/>
  <c r="O194" i="6"/>
  <c r="N195" i="6" s="1"/>
  <c r="P193" i="6"/>
  <c r="P192" i="6"/>
  <c r="O192" i="6"/>
  <c r="N193" i="6" s="1"/>
  <c r="P191" i="6"/>
  <c r="P190" i="6"/>
  <c r="P189" i="6"/>
  <c r="O189" i="6"/>
  <c r="N190" i="6" s="1"/>
  <c r="P188" i="6"/>
  <c r="O188" i="6"/>
  <c r="N189" i="6" s="1"/>
  <c r="P187" i="6"/>
  <c r="O187" i="6"/>
  <c r="N188" i="6" s="1"/>
  <c r="P186" i="6"/>
  <c r="P175" i="6"/>
  <c r="O175" i="6"/>
  <c r="P174" i="6"/>
  <c r="P173" i="6"/>
  <c r="P172" i="6"/>
  <c r="P171" i="6"/>
  <c r="O171" i="6"/>
  <c r="N172" i="6" s="1"/>
  <c r="P170" i="6"/>
  <c r="O170" i="6"/>
  <c r="N171" i="6" s="1"/>
  <c r="P169" i="6"/>
  <c r="O169" i="6"/>
  <c r="N170" i="6" s="1"/>
  <c r="P168" i="6"/>
  <c r="P167" i="6"/>
  <c r="P166" i="6"/>
  <c r="P165" i="6"/>
  <c r="P164" i="6"/>
  <c r="P163" i="6"/>
  <c r="P162" i="6"/>
  <c r="P161" i="6"/>
  <c r="P160" i="6"/>
  <c r="P155" i="6"/>
  <c r="P154" i="6"/>
  <c r="P153" i="6"/>
  <c r="O153" i="6"/>
  <c r="N154" i="6" s="1"/>
  <c r="P152" i="6"/>
  <c r="P151" i="6"/>
  <c r="P150" i="6"/>
  <c r="P149" i="6"/>
  <c r="P148" i="6"/>
  <c r="P147" i="6"/>
  <c r="O147" i="6"/>
  <c r="N148" i="6" s="1"/>
  <c r="P146" i="6"/>
  <c r="O146" i="6"/>
  <c r="N147" i="6" s="1"/>
  <c r="P145" i="6"/>
  <c r="O145" i="6"/>
  <c r="N146" i="6" s="1"/>
  <c r="P144" i="6"/>
  <c r="P143" i="6"/>
  <c r="O143" i="6"/>
  <c r="N144" i="6" s="1"/>
  <c r="P142" i="6"/>
  <c r="P141" i="6"/>
  <c r="P140" i="6"/>
  <c r="P133" i="6"/>
  <c r="O133" i="6"/>
  <c r="P132" i="6"/>
  <c r="O132" i="6"/>
  <c r="N133" i="6" s="1"/>
  <c r="P131" i="6"/>
  <c r="O131" i="6"/>
  <c r="N132" i="6" s="1"/>
  <c r="P130" i="6"/>
  <c r="P129" i="6"/>
  <c r="O129" i="6"/>
  <c r="N130" i="6" s="1"/>
  <c r="P128" i="6"/>
  <c r="P127" i="6"/>
  <c r="P126" i="6"/>
  <c r="O126" i="6"/>
  <c r="N127" i="6" s="1"/>
  <c r="P125" i="6"/>
  <c r="P124" i="6"/>
  <c r="O124" i="6"/>
  <c r="N125" i="6" s="1"/>
  <c r="P123" i="6"/>
  <c r="O123" i="6"/>
  <c r="N124" i="6" s="1"/>
  <c r="P122" i="6"/>
  <c r="P121" i="6"/>
  <c r="O121" i="6"/>
  <c r="N122" i="6" s="1"/>
  <c r="P120" i="6"/>
  <c r="P119" i="6"/>
  <c r="O119" i="6"/>
  <c r="N120" i="6" s="1"/>
  <c r="P118" i="6"/>
  <c r="P113" i="6"/>
  <c r="P112" i="6"/>
  <c r="O112" i="6"/>
  <c r="N113" i="6" s="1"/>
  <c r="P111" i="6"/>
  <c r="P110" i="6"/>
  <c r="P109" i="6"/>
  <c r="O109" i="6"/>
  <c r="N110" i="6" s="1"/>
  <c r="P108" i="6"/>
  <c r="P107" i="6"/>
  <c r="O107" i="6"/>
  <c r="N108" i="6" s="1"/>
  <c r="P106" i="6"/>
  <c r="P105" i="6"/>
  <c r="P104" i="6"/>
  <c r="P103" i="6"/>
  <c r="P102" i="6"/>
  <c r="P101" i="6"/>
  <c r="P100" i="6"/>
  <c r="P99" i="6"/>
  <c r="P98" i="6"/>
  <c r="P87" i="6"/>
  <c r="O87" i="6"/>
  <c r="P86" i="6"/>
  <c r="P85" i="6"/>
  <c r="P84" i="6"/>
  <c r="P83" i="6"/>
  <c r="P82" i="6"/>
  <c r="P81" i="6"/>
  <c r="P80" i="6"/>
  <c r="P79" i="6"/>
  <c r="O79" i="6"/>
  <c r="N80" i="6" s="1"/>
  <c r="P78" i="6"/>
  <c r="O78" i="6"/>
  <c r="N79" i="6" s="1"/>
  <c r="P77" i="6"/>
  <c r="O77" i="6"/>
  <c r="N78" i="6" s="1"/>
  <c r="P76" i="6"/>
  <c r="P75" i="6"/>
  <c r="O75" i="6"/>
  <c r="N76" i="6" s="1"/>
  <c r="P74" i="6"/>
  <c r="P73" i="6"/>
  <c r="P72" i="6"/>
  <c r="O72" i="6"/>
  <c r="N73" i="6" s="1"/>
  <c r="P67" i="6"/>
  <c r="O67" i="6"/>
  <c r="P66" i="6"/>
  <c r="O66" i="6"/>
  <c r="N67" i="6" s="1"/>
  <c r="P65" i="6"/>
  <c r="O65" i="6"/>
  <c r="N66" i="6" s="1"/>
  <c r="P64" i="6"/>
  <c r="P63" i="6"/>
  <c r="O63" i="6"/>
  <c r="N64" i="6" s="1"/>
  <c r="P62" i="6"/>
  <c r="P61" i="6"/>
  <c r="P60" i="6"/>
  <c r="P59" i="6"/>
  <c r="O59" i="6"/>
  <c r="N60" i="6" s="1"/>
  <c r="P58" i="6"/>
  <c r="P57" i="6"/>
  <c r="P56" i="6"/>
  <c r="P55" i="6"/>
  <c r="O55" i="6"/>
  <c r="N56" i="6" s="1"/>
  <c r="P54" i="6"/>
  <c r="O54" i="6"/>
  <c r="N55" i="6" s="1"/>
  <c r="P53" i="6"/>
  <c r="O53" i="6"/>
  <c r="N54" i="6" s="1"/>
  <c r="P52" i="6"/>
  <c r="P45" i="6"/>
  <c r="P44" i="6"/>
  <c r="P43" i="6"/>
  <c r="P42" i="6"/>
  <c r="O42" i="6"/>
  <c r="N43" i="6" s="1"/>
  <c r="P41" i="6"/>
  <c r="O41" i="6"/>
  <c r="N42" i="6" s="1"/>
  <c r="P40" i="6"/>
  <c r="O40" i="6"/>
  <c r="N41" i="6" s="1"/>
  <c r="P39" i="6"/>
  <c r="O39" i="6"/>
  <c r="N40" i="6" s="1"/>
  <c r="P38" i="6"/>
  <c r="P37" i="6"/>
  <c r="P36" i="6"/>
  <c r="P35" i="6"/>
  <c r="P34" i="6"/>
  <c r="O34" i="6"/>
  <c r="N35" i="6" s="1"/>
  <c r="P33" i="6"/>
  <c r="O33" i="6"/>
  <c r="N34" i="6" s="1"/>
  <c r="P32" i="6"/>
  <c r="P31" i="6"/>
  <c r="P30" i="6"/>
  <c r="P25" i="6"/>
  <c r="O25" i="6"/>
  <c r="P24" i="6"/>
  <c r="O24" i="6"/>
  <c r="N25" i="6" s="1"/>
  <c r="P23" i="6"/>
  <c r="P22" i="6"/>
  <c r="P21" i="6"/>
  <c r="O21" i="6"/>
  <c r="N22" i="6" s="1"/>
  <c r="P20" i="6"/>
  <c r="P19" i="6"/>
  <c r="P18" i="6"/>
  <c r="P17" i="6"/>
  <c r="O17" i="6"/>
  <c r="N18" i="6" s="1"/>
  <c r="P16" i="6"/>
  <c r="O16" i="6"/>
  <c r="N17" i="6" s="1"/>
  <c r="P15" i="6"/>
  <c r="O15" i="6"/>
  <c r="N16" i="6" s="1"/>
  <c r="P14" i="6"/>
  <c r="P13" i="6"/>
  <c r="O13" i="6"/>
  <c r="N14" i="6" s="1"/>
  <c r="P12" i="6"/>
  <c r="P11" i="6"/>
  <c r="P10" i="6"/>
  <c r="P221" i="5"/>
  <c r="P220" i="5"/>
  <c r="O220" i="5"/>
  <c r="N221" i="5" s="1"/>
  <c r="P219" i="5"/>
  <c r="P218" i="5"/>
  <c r="O218" i="5"/>
  <c r="N219" i="5" s="1"/>
  <c r="P217" i="5"/>
  <c r="O217" i="5"/>
  <c r="N218" i="5" s="1"/>
  <c r="P216" i="5"/>
  <c r="P215" i="5"/>
  <c r="O215" i="5"/>
  <c r="N216" i="5" s="1"/>
  <c r="P214" i="5"/>
  <c r="O214" i="5"/>
  <c r="N215" i="5" s="1"/>
  <c r="P213" i="5"/>
  <c r="O213" i="5"/>
  <c r="N214" i="5" s="1"/>
  <c r="P212" i="5"/>
  <c r="O212" i="5"/>
  <c r="N213" i="5" s="1"/>
  <c r="P211" i="5"/>
  <c r="O211" i="5"/>
  <c r="N212" i="5" s="1"/>
  <c r="P210" i="5"/>
  <c r="P209" i="5"/>
  <c r="P208" i="5"/>
  <c r="O208" i="5"/>
  <c r="N209" i="5" s="1"/>
  <c r="P207" i="5"/>
  <c r="O207" i="5"/>
  <c r="N208" i="5" s="1"/>
  <c r="P206" i="5"/>
  <c r="O206" i="5"/>
  <c r="N207" i="5" s="1"/>
  <c r="P201" i="5"/>
  <c r="O201" i="5"/>
  <c r="P200" i="5"/>
  <c r="O200" i="5"/>
  <c r="N201" i="5" s="1"/>
  <c r="P199" i="5"/>
  <c r="O199" i="5"/>
  <c r="N200" i="5" s="1"/>
  <c r="P198" i="5"/>
  <c r="P197" i="5"/>
  <c r="O197" i="5"/>
  <c r="N198" i="5" s="1"/>
  <c r="P196" i="5"/>
  <c r="O196" i="5"/>
  <c r="N197" i="5" s="1"/>
  <c r="P195" i="5"/>
  <c r="P194" i="5"/>
  <c r="P193" i="5"/>
  <c r="P192" i="5"/>
  <c r="P191" i="5"/>
  <c r="O191" i="5"/>
  <c r="N192" i="5" s="1"/>
  <c r="P190" i="5"/>
  <c r="O190" i="5"/>
  <c r="N191" i="5" s="1"/>
  <c r="P189" i="5"/>
  <c r="O189" i="5"/>
  <c r="N190" i="5" s="1"/>
  <c r="P188" i="5"/>
  <c r="O188" i="5"/>
  <c r="N189" i="5" s="1"/>
  <c r="P187" i="5"/>
  <c r="O187" i="5"/>
  <c r="N188" i="5" s="1"/>
  <c r="P186" i="5"/>
  <c r="P175" i="5"/>
  <c r="P174" i="5"/>
  <c r="O174" i="5"/>
  <c r="N175" i="5" s="1"/>
  <c r="P173" i="5"/>
  <c r="O173" i="5"/>
  <c r="N174" i="5" s="1"/>
  <c r="P172" i="5"/>
  <c r="O172" i="5"/>
  <c r="N173" i="5" s="1"/>
  <c r="P171" i="5"/>
  <c r="O171" i="5"/>
  <c r="N172" i="5" s="1"/>
  <c r="P170" i="5"/>
  <c r="O170" i="5"/>
  <c r="N171" i="5" s="1"/>
  <c r="P169" i="5"/>
  <c r="O169" i="5"/>
  <c r="N170" i="5" s="1"/>
  <c r="P168" i="5"/>
  <c r="P167" i="5"/>
  <c r="O167" i="5"/>
  <c r="N168" i="5" s="1"/>
  <c r="P166" i="5"/>
  <c r="P165" i="5"/>
  <c r="P164" i="5"/>
  <c r="O164" i="5"/>
  <c r="N165" i="5" s="1"/>
  <c r="P163" i="5"/>
  <c r="P162" i="5"/>
  <c r="O162" i="5"/>
  <c r="N163" i="5" s="1"/>
  <c r="P161" i="5"/>
  <c r="O161" i="5"/>
  <c r="N162" i="5" s="1"/>
  <c r="P160" i="5"/>
  <c r="O160" i="5"/>
  <c r="N161" i="5" s="1"/>
  <c r="P155" i="5"/>
  <c r="P154" i="5"/>
  <c r="N154" i="5"/>
  <c r="O154" i="5"/>
  <c r="N155" i="5" s="1"/>
  <c r="P153" i="5"/>
  <c r="O153" i="5"/>
  <c r="P152" i="5"/>
  <c r="O152" i="5"/>
  <c r="N153" i="5" s="1"/>
  <c r="P151" i="5"/>
  <c r="P150" i="5"/>
  <c r="P149" i="5"/>
  <c r="O149" i="5"/>
  <c r="N150" i="5" s="1"/>
  <c r="P148" i="5"/>
  <c r="O148" i="5"/>
  <c r="N149" i="5" s="1"/>
  <c r="P147" i="5"/>
  <c r="O147" i="5"/>
  <c r="N148" i="5" s="1"/>
  <c r="P146" i="5"/>
  <c r="O146" i="5"/>
  <c r="N147" i="5" s="1"/>
  <c r="P145" i="5"/>
  <c r="P144" i="5"/>
  <c r="O144" i="5"/>
  <c r="N145" i="5" s="1"/>
  <c r="P143" i="5"/>
  <c r="O143" i="5"/>
  <c r="N144" i="5" s="1"/>
  <c r="P142" i="5"/>
  <c r="O142" i="5"/>
  <c r="N143" i="5" s="1"/>
  <c r="P141" i="5"/>
  <c r="P140" i="5"/>
  <c r="P133" i="5"/>
  <c r="O133" i="5"/>
  <c r="P132" i="5"/>
  <c r="O132" i="5"/>
  <c r="N133" i="5" s="1"/>
  <c r="P131" i="5"/>
  <c r="O131" i="5"/>
  <c r="N132" i="5" s="1"/>
  <c r="P130" i="5"/>
  <c r="P129" i="5"/>
  <c r="P128" i="5"/>
  <c r="P127" i="5"/>
  <c r="P126" i="5"/>
  <c r="P125" i="5"/>
  <c r="O125" i="5"/>
  <c r="N126" i="5" s="1"/>
  <c r="P124" i="5"/>
  <c r="O124" i="5"/>
  <c r="N125" i="5" s="1"/>
  <c r="P123" i="5"/>
  <c r="O123" i="5"/>
  <c r="N124" i="5" s="1"/>
  <c r="P122" i="5"/>
  <c r="O122" i="5"/>
  <c r="N123" i="5" s="1"/>
  <c r="P121" i="5"/>
  <c r="O121" i="5"/>
  <c r="N122" i="5" s="1"/>
  <c r="P120" i="5"/>
  <c r="O120" i="5"/>
  <c r="N121" i="5" s="1"/>
  <c r="P119" i="5"/>
  <c r="O119" i="5"/>
  <c r="N120" i="5" s="1"/>
  <c r="P118" i="5"/>
  <c r="P113" i="5"/>
  <c r="P112" i="5"/>
  <c r="P111" i="5"/>
  <c r="O111" i="5"/>
  <c r="N112" i="5" s="1"/>
  <c r="P110" i="5"/>
  <c r="O110" i="5"/>
  <c r="N111" i="5" s="1"/>
  <c r="P109" i="5"/>
  <c r="O109" i="5"/>
  <c r="N110" i="5" s="1"/>
  <c r="P108" i="5"/>
  <c r="O108" i="5"/>
  <c r="N109" i="5" s="1"/>
  <c r="P107" i="5"/>
  <c r="P106" i="5"/>
  <c r="P105" i="5"/>
  <c r="O105" i="5"/>
  <c r="N106" i="5" s="1"/>
  <c r="P104" i="5"/>
  <c r="O104" i="5"/>
  <c r="N105" i="5" s="1"/>
  <c r="P103" i="5"/>
  <c r="O103" i="5"/>
  <c r="N104" i="5" s="1"/>
  <c r="P102" i="5"/>
  <c r="O102" i="5"/>
  <c r="N103" i="5" s="1"/>
  <c r="P101" i="5"/>
  <c r="P100" i="5"/>
  <c r="P99" i="5"/>
  <c r="O99" i="5"/>
  <c r="N100" i="5" s="1"/>
  <c r="P98" i="5"/>
  <c r="O98" i="5"/>
  <c r="N99" i="5" s="1"/>
  <c r="P87" i="5"/>
  <c r="O87" i="5"/>
  <c r="P86" i="5"/>
  <c r="O86" i="5"/>
  <c r="N87" i="5" s="1"/>
  <c r="P85" i="5"/>
  <c r="P84" i="5"/>
  <c r="P83" i="5"/>
  <c r="O83" i="5"/>
  <c r="N84" i="5" s="1"/>
  <c r="P82" i="5"/>
  <c r="O82" i="5"/>
  <c r="N83" i="5" s="1"/>
  <c r="P81" i="5"/>
  <c r="O81" i="5"/>
  <c r="N82" i="5" s="1"/>
  <c r="P80" i="5"/>
  <c r="O80" i="5"/>
  <c r="N81" i="5" s="1"/>
  <c r="P79" i="5"/>
  <c r="O79" i="5"/>
  <c r="N80" i="5" s="1"/>
  <c r="P78" i="5"/>
  <c r="O78" i="5"/>
  <c r="N79" i="5" s="1"/>
  <c r="P77" i="5"/>
  <c r="O77" i="5"/>
  <c r="N78" i="5" s="1"/>
  <c r="P76" i="5"/>
  <c r="P75" i="5"/>
  <c r="O75" i="5"/>
  <c r="N76" i="5" s="1"/>
  <c r="P74" i="5"/>
  <c r="O74" i="5"/>
  <c r="N75" i="5" s="1"/>
  <c r="P73" i="5"/>
  <c r="P72" i="5"/>
  <c r="P67" i="5"/>
  <c r="O67" i="5"/>
  <c r="P66" i="5"/>
  <c r="O66" i="5"/>
  <c r="N67" i="5" s="1"/>
  <c r="P65" i="5"/>
  <c r="O65" i="5"/>
  <c r="N66" i="5" s="1"/>
  <c r="P64" i="5"/>
  <c r="P63" i="5"/>
  <c r="P62" i="5"/>
  <c r="O62" i="5"/>
  <c r="N63" i="5" s="1"/>
  <c r="P61" i="5"/>
  <c r="O61" i="5"/>
  <c r="N62" i="5" s="1"/>
  <c r="P60" i="5"/>
  <c r="O60" i="5"/>
  <c r="N61" i="5" s="1"/>
  <c r="P59" i="5"/>
  <c r="P58" i="5"/>
  <c r="P57" i="5"/>
  <c r="O57" i="5"/>
  <c r="N58" i="5" s="1"/>
  <c r="P56" i="5"/>
  <c r="O56" i="5"/>
  <c r="N57" i="5" s="1"/>
  <c r="P55" i="5"/>
  <c r="O55" i="5"/>
  <c r="N56" i="5" s="1"/>
  <c r="P54" i="5"/>
  <c r="O54" i="5"/>
  <c r="N55" i="5" s="1"/>
  <c r="P53" i="5"/>
  <c r="P52" i="5"/>
  <c r="P45" i="5"/>
  <c r="P44" i="5"/>
  <c r="O44" i="5"/>
  <c r="N45" i="5" s="1"/>
  <c r="P43" i="5"/>
  <c r="O43" i="5"/>
  <c r="N44" i="5" s="1"/>
  <c r="P42" i="5"/>
  <c r="O42" i="5"/>
  <c r="N43" i="5" s="1"/>
  <c r="P41" i="5"/>
  <c r="O41" i="5"/>
  <c r="N42" i="5" s="1"/>
  <c r="P40" i="5"/>
  <c r="O40" i="5"/>
  <c r="N41" i="5" s="1"/>
  <c r="P39" i="5"/>
  <c r="O39" i="5"/>
  <c r="N40" i="5" s="1"/>
  <c r="P38" i="5"/>
  <c r="P37" i="5"/>
  <c r="O37" i="5"/>
  <c r="N38" i="5" s="1"/>
  <c r="P36" i="5"/>
  <c r="P35" i="5"/>
  <c r="P34" i="5"/>
  <c r="P33" i="5"/>
  <c r="O33" i="5"/>
  <c r="N34" i="5" s="1"/>
  <c r="P32" i="5"/>
  <c r="O32" i="5"/>
  <c r="N33" i="5" s="1"/>
  <c r="P31" i="5"/>
  <c r="N31" i="5"/>
  <c r="O31" i="5"/>
  <c r="N32" i="5" s="1"/>
  <c r="P30" i="5"/>
  <c r="O30" i="5"/>
  <c r="P25" i="5"/>
  <c r="P24" i="5"/>
  <c r="O24" i="5"/>
  <c r="N25" i="5" s="1"/>
  <c r="P23" i="5"/>
  <c r="O23" i="5"/>
  <c r="N24" i="5" s="1"/>
  <c r="P22" i="5"/>
  <c r="O22" i="5"/>
  <c r="N23" i="5" s="1"/>
  <c r="P21" i="5"/>
  <c r="O21" i="5"/>
  <c r="N22" i="5" s="1"/>
  <c r="P20" i="5"/>
  <c r="P19" i="5"/>
  <c r="O19" i="5"/>
  <c r="N20" i="5" s="1"/>
  <c r="P18" i="5"/>
  <c r="O18" i="5"/>
  <c r="N19" i="5" s="1"/>
  <c r="P17" i="5"/>
  <c r="O17" i="5"/>
  <c r="N18" i="5" s="1"/>
  <c r="P16" i="5"/>
  <c r="O16" i="5"/>
  <c r="N17" i="5" s="1"/>
  <c r="P15" i="5"/>
  <c r="O15" i="5"/>
  <c r="N16" i="5" s="1"/>
  <c r="P14" i="5"/>
  <c r="P13" i="5"/>
  <c r="P12" i="5"/>
  <c r="O12" i="5"/>
  <c r="N13" i="5" s="1"/>
  <c r="P11" i="5"/>
  <c r="O11" i="5"/>
  <c r="N12" i="5" s="1"/>
  <c r="P10" i="5"/>
  <c r="O10" i="5"/>
  <c r="N11" i="5" s="1"/>
  <c r="P221" i="4"/>
  <c r="P220" i="4"/>
  <c r="P219" i="4"/>
  <c r="O219" i="4"/>
  <c r="N220" i="4" s="1"/>
  <c r="P218" i="4"/>
  <c r="O218" i="4"/>
  <c r="N219" i="4" s="1"/>
  <c r="N218" i="4"/>
  <c r="P217" i="4"/>
  <c r="O217" i="4"/>
  <c r="P216" i="4"/>
  <c r="P215" i="4"/>
  <c r="O215" i="4"/>
  <c r="N216" i="4" s="1"/>
  <c r="P214" i="4"/>
  <c r="O214" i="4"/>
  <c r="N215" i="4" s="1"/>
  <c r="P213" i="4"/>
  <c r="O213" i="4"/>
  <c r="N214" i="4" s="1"/>
  <c r="P212" i="4"/>
  <c r="O212" i="4"/>
  <c r="N213" i="4" s="1"/>
  <c r="N212" i="4"/>
  <c r="P211" i="4"/>
  <c r="O211" i="4"/>
  <c r="P210" i="4"/>
  <c r="P209" i="4"/>
  <c r="O209" i="4"/>
  <c r="N210" i="4" s="1"/>
  <c r="P208" i="4"/>
  <c r="O208" i="4"/>
  <c r="N209" i="4" s="1"/>
  <c r="P207" i="4"/>
  <c r="O207" i="4"/>
  <c r="N208" i="4" s="1"/>
  <c r="P206" i="4"/>
  <c r="P201" i="4"/>
  <c r="O201" i="4"/>
  <c r="P200" i="4"/>
  <c r="O200" i="4"/>
  <c r="N201" i="4" s="1"/>
  <c r="P199" i="4"/>
  <c r="O199" i="4"/>
  <c r="N200" i="4" s="1"/>
  <c r="P198" i="4"/>
  <c r="P197" i="4"/>
  <c r="O197" i="4"/>
  <c r="N198" i="4" s="1"/>
  <c r="P196" i="4"/>
  <c r="P195" i="4"/>
  <c r="P194" i="4"/>
  <c r="P193" i="4"/>
  <c r="O193" i="4"/>
  <c r="N194" i="4" s="1"/>
  <c r="P192" i="4"/>
  <c r="O192" i="4"/>
  <c r="N193" i="4" s="1"/>
  <c r="P191" i="4"/>
  <c r="O191" i="4"/>
  <c r="N192" i="4" s="1"/>
  <c r="P190" i="4"/>
  <c r="O190" i="4"/>
  <c r="N191" i="4" s="1"/>
  <c r="P189" i="4"/>
  <c r="O189" i="4"/>
  <c r="N190" i="4" s="1"/>
  <c r="P188" i="4"/>
  <c r="O188" i="4"/>
  <c r="N189" i="4" s="1"/>
  <c r="P187" i="4"/>
  <c r="O187" i="4"/>
  <c r="N188" i="4" s="1"/>
  <c r="P186" i="4"/>
  <c r="P175" i="4"/>
  <c r="O175" i="4"/>
  <c r="P174" i="4"/>
  <c r="P173" i="4"/>
  <c r="O173" i="4"/>
  <c r="N174" i="4" s="1"/>
  <c r="P172" i="4"/>
  <c r="O172" i="4"/>
  <c r="N173" i="4" s="1"/>
  <c r="P171" i="4"/>
  <c r="O171" i="4"/>
  <c r="N172" i="4" s="1"/>
  <c r="P170" i="4"/>
  <c r="N170" i="4"/>
  <c r="O170" i="4"/>
  <c r="N171" i="4" s="1"/>
  <c r="P169" i="4"/>
  <c r="O169" i="4"/>
  <c r="P168" i="4"/>
  <c r="P167" i="4"/>
  <c r="O167" i="4"/>
  <c r="N168" i="4" s="1"/>
  <c r="P166" i="4"/>
  <c r="O166" i="4"/>
  <c r="N167" i="4" s="1"/>
  <c r="P165" i="4"/>
  <c r="O165" i="4"/>
  <c r="N166" i="4" s="1"/>
  <c r="P164" i="4"/>
  <c r="P163" i="4"/>
  <c r="P162" i="4"/>
  <c r="P161" i="4"/>
  <c r="O161" i="4"/>
  <c r="N162" i="4" s="1"/>
  <c r="P160" i="4"/>
  <c r="O160" i="4"/>
  <c r="N161" i="4" s="1"/>
  <c r="P155" i="4"/>
  <c r="N155" i="4"/>
  <c r="O155" i="4"/>
  <c r="P154" i="4"/>
  <c r="O154" i="4"/>
  <c r="P153" i="4"/>
  <c r="O153" i="4"/>
  <c r="N154" i="4" s="1"/>
  <c r="P152" i="4"/>
  <c r="O152" i="4"/>
  <c r="N153" i="4" s="1"/>
  <c r="P151" i="4"/>
  <c r="O151" i="4"/>
  <c r="N152" i="4" s="1"/>
  <c r="P150" i="4"/>
  <c r="O150" i="4"/>
  <c r="N151" i="4" s="1"/>
  <c r="P149" i="4"/>
  <c r="O149" i="4"/>
  <c r="N150" i="4" s="1"/>
  <c r="P148" i="4"/>
  <c r="O148" i="4"/>
  <c r="N149" i="4" s="1"/>
  <c r="P147" i="4"/>
  <c r="O147" i="4"/>
  <c r="N148" i="4" s="1"/>
  <c r="P146" i="4"/>
  <c r="N146" i="4"/>
  <c r="O146" i="4"/>
  <c r="N147" i="4" s="1"/>
  <c r="P145" i="4"/>
  <c r="O145" i="4"/>
  <c r="P144" i="4"/>
  <c r="P143" i="4"/>
  <c r="O143" i="4"/>
  <c r="N144" i="4" s="1"/>
  <c r="P142" i="4"/>
  <c r="O142" i="4"/>
  <c r="N143" i="4" s="1"/>
  <c r="P141" i="4"/>
  <c r="O141" i="4"/>
  <c r="N142" i="4" s="1"/>
  <c r="P140" i="4"/>
  <c r="O140" i="4"/>
  <c r="N141" i="4" s="1"/>
  <c r="P133" i="4"/>
  <c r="O133" i="4"/>
  <c r="P132" i="4"/>
  <c r="O132" i="4"/>
  <c r="N133" i="4" s="1"/>
  <c r="P131" i="4"/>
  <c r="O131" i="4"/>
  <c r="N132" i="4" s="1"/>
  <c r="P130" i="4"/>
  <c r="P129" i="4"/>
  <c r="O129" i="4"/>
  <c r="N130" i="4" s="1"/>
  <c r="P128" i="4"/>
  <c r="O128" i="4"/>
  <c r="N129" i="4" s="1"/>
  <c r="P127" i="4"/>
  <c r="O127" i="4"/>
  <c r="N128" i="4" s="1"/>
  <c r="P126" i="4"/>
  <c r="O126" i="4"/>
  <c r="N127" i="4" s="1"/>
  <c r="P125" i="4"/>
  <c r="O125" i="4"/>
  <c r="N126" i="4" s="1"/>
  <c r="P124" i="4"/>
  <c r="O124" i="4"/>
  <c r="N125" i="4" s="1"/>
  <c r="N124" i="4"/>
  <c r="P123" i="4"/>
  <c r="O123" i="4"/>
  <c r="P122" i="4"/>
  <c r="O122" i="4"/>
  <c r="N123" i="4" s="1"/>
  <c r="P121" i="4"/>
  <c r="O121" i="4"/>
  <c r="N122" i="4" s="1"/>
  <c r="N121" i="4"/>
  <c r="P120" i="4"/>
  <c r="O120" i="4"/>
  <c r="P119" i="4"/>
  <c r="O119" i="4"/>
  <c r="N120" i="4" s="1"/>
  <c r="P118" i="4"/>
  <c r="P113" i="4"/>
  <c r="O113" i="4"/>
  <c r="P112" i="4"/>
  <c r="O112" i="4"/>
  <c r="N113" i="4" s="1"/>
  <c r="P111" i="4"/>
  <c r="O111" i="4"/>
  <c r="N112" i="4" s="1"/>
  <c r="P110" i="4"/>
  <c r="O110" i="4"/>
  <c r="N111" i="4" s="1"/>
  <c r="P109" i="4"/>
  <c r="O109" i="4"/>
  <c r="N110" i="4" s="1"/>
  <c r="P108" i="4"/>
  <c r="O108" i="4"/>
  <c r="N109" i="4" s="1"/>
  <c r="P107" i="4"/>
  <c r="O107" i="4"/>
  <c r="N108" i="4" s="1"/>
  <c r="P106" i="4"/>
  <c r="P105" i="4"/>
  <c r="O105" i="4"/>
  <c r="N106" i="4" s="1"/>
  <c r="P104" i="4"/>
  <c r="O104" i="4"/>
  <c r="N105" i="4" s="1"/>
  <c r="P103" i="4"/>
  <c r="O103" i="4"/>
  <c r="N104" i="4" s="1"/>
  <c r="P102" i="4"/>
  <c r="O102" i="4"/>
  <c r="N103" i="4" s="1"/>
  <c r="P101" i="4"/>
  <c r="O101" i="4"/>
  <c r="N102" i="4" s="1"/>
  <c r="P100" i="4"/>
  <c r="O100" i="4"/>
  <c r="N101" i="4" s="1"/>
  <c r="P99" i="4"/>
  <c r="O99" i="4"/>
  <c r="N100" i="4" s="1"/>
  <c r="P98" i="4"/>
  <c r="O98" i="4"/>
  <c r="N99" i="4" s="1"/>
  <c r="P87" i="4"/>
  <c r="O87" i="4"/>
  <c r="P86" i="4"/>
  <c r="O86" i="4"/>
  <c r="N87" i="4" s="1"/>
  <c r="P85" i="4"/>
  <c r="O85" i="4"/>
  <c r="N86" i="4" s="1"/>
  <c r="P84" i="4"/>
  <c r="O84" i="4"/>
  <c r="N85" i="4" s="1"/>
  <c r="P83" i="4"/>
  <c r="O83" i="4"/>
  <c r="N84" i="4" s="1"/>
  <c r="P82" i="4"/>
  <c r="O82" i="4"/>
  <c r="N83" i="4" s="1"/>
  <c r="P81" i="4"/>
  <c r="O81" i="4"/>
  <c r="N82" i="4" s="1"/>
  <c r="P80" i="4"/>
  <c r="O80" i="4"/>
  <c r="N81" i="4" s="1"/>
  <c r="P79" i="4"/>
  <c r="O79" i="4"/>
  <c r="N80" i="4" s="1"/>
  <c r="P78" i="4"/>
  <c r="O78" i="4"/>
  <c r="N79" i="4" s="1"/>
  <c r="P77" i="4"/>
  <c r="O77" i="4"/>
  <c r="N78" i="4" s="1"/>
  <c r="P76" i="4"/>
  <c r="N76" i="4"/>
  <c r="P75" i="4"/>
  <c r="O75" i="4"/>
  <c r="P74" i="4"/>
  <c r="O74" i="4"/>
  <c r="N75" i="4" s="1"/>
  <c r="P73" i="4"/>
  <c r="N73" i="4"/>
  <c r="O73" i="4"/>
  <c r="N74" i="4" s="1"/>
  <c r="P72" i="4"/>
  <c r="O72" i="4"/>
  <c r="P67" i="4"/>
  <c r="N67" i="4"/>
  <c r="O67" i="4"/>
  <c r="P66" i="4"/>
  <c r="O66" i="4"/>
  <c r="P65" i="4"/>
  <c r="O65" i="4"/>
  <c r="N66" i="4" s="1"/>
  <c r="P64" i="4"/>
  <c r="N64" i="4"/>
  <c r="P63" i="4"/>
  <c r="O63" i="4"/>
  <c r="P62" i="4"/>
  <c r="O62" i="4"/>
  <c r="N63" i="4" s="1"/>
  <c r="P61" i="4"/>
  <c r="O61" i="4"/>
  <c r="N62" i="4" s="1"/>
  <c r="P60" i="4"/>
  <c r="O60" i="4"/>
  <c r="N61" i="4" s="1"/>
  <c r="P59" i="4"/>
  <c r="O59" i="4"/>
  <c r="N60" i="4" s="1"/>
  <c r="P58" i="4"/>
  <c r="O58" i="4"/>
  <c r="N59" i="4" s="1"/>
  <c r="P57" i="4"/>
  <c r="O57" i="4"/>
  <c r="N58" i="4" s="1"/>
  <c r="P56" i="4"/>
  <c r="O56" i="4"/>
  <c r="N57" i="4" s="1"/>
  <c r="P55" i="4"/>
  <c r="O55" i="4"/>
  <c r="N56" i="4" s="1"/>
  <c r="P54" i="4"/>
  <c r="O54" i="4"/>
  <c r="N55" i="4" s="1"/>
  <c r="P53" i="4"/>
  <c r="O53" i="4"/>
  <c r="N54" i="4" s="1"/>
  <c r="P52" i="4"/>
  <c r="P45" i="4"/>
  <c r="O45" i="4"/>
  <c r="P44" i="4"/>
  <c r="O44" i="4"/>
  <c r="N45" i="4" s="1"/>
  <c r="P43" i="4"/>
  <c r="O43" i="4"/>
  <c r="N44" i="4" s="1"/>
  <c r="P42" i="4"/>
  <c r="O42" i="4"/>
  <c r="N43" i="4" s="1"/>
  <c r="P41" i="4"/>
  <c r="O41" i="4"/>
  <c r="N42" i="4" s="1"/>
  <c r="P40" i="4"/>
  <c r="O40" i="4"/>
  <c r="N41" i="4" s="1"/>
  <c r="P39" i="4"/>
  <c r="O39" i="4"/>
  <c r="N40" i="4" s="1"/>
  <c r="P38" i="4"/>
  <c r="P37" i="4"/>
  <c r="O37" i="4"/>
  <c r="N38" i="4" s="1"/>
  <c r="P36" i="4"/>
  <c r="O36" i="4"/>
  <c r="N37" i="4" s="1"/>
  <c r="N36" i="4"/>
  <c r="P35" i="4"/>
  <c r="O35" i="4"/>
  <c r="P34" i="4"/>
  <c r="O34" i="4"/>
  <c r="N35" i="4" s="1"/>
  <c r="P33" i="4"/>
  <c r="O33" i="4"/>
  <c r="N34" i="4" s="1"/>
  <c r="P32" i="4"/>
  <c r="O32" i="4"/>
  <c r="N33" i="4" s="1"/>
  <c r="P31" i="4"/>
  <c r="O31" i="4"/>
  <c r="N32" i="4" s="1"/>
  <c r="P30" i="4"/>
  <c r="O30" i="4"/>
  <c r="N31" i="4" s="1"/>
  <c r="P25" i="4"/>
  <c r="O25" i="4"/>
  <c r="P24" i="4"/>
  <c r="O24" i="4"/>
  <c r="N25" i="4" s="1"/>
  <c r="P23" i="4"/>
  <c r="O23" i="4"/>
  <c r="N24" i="4" s="1"/>
  <c r="P22" i="4"/>
  <c r="O22" i="4"/>
  <c r="N23" i="4" s="1"/>
  <c r="P21" i="4"/>
  <c r="O21" i="4"/>
  <c r="N22" i="4" s="1"/>
  <c r="P20" i="4"/>
  <c r="O20" i="4"/>
  <c r="N21" i="4" s="1"/>
  <c r="P19" i="4"/>
  <c r="O19" i="4"/>
  <c r="N20" i="4" s="1"/>
  <c r="P18" i="4"/>
  <c r="O18" i="4"/>
  <c r="N19" i="4" s="1"/>
  <c r="P17" i="4"/>
  <c r="O17" i="4"/>
  <c r="N18" i="4" s="1"/>
  <c r="P16" i="4"/>
  <c r="O16" i="4"/>
  <c r="N17" i="4" s="1"/>
  <c r="P15" i="4"/>
  <c r="O15" i="4"/>
  <c r="N16" i="4" s="1"/>
  <c r="P14" i="4"/>
  <c r="P13" i="4"/>
  <c r="O13" i="4"/>
  <c r="N14" i="4" s="1"/>
  <c r="P12" i="4"/>
  <c r="O12" i="4"/>
  <c r="N13" i="4" s="1"/>
  <c r="P11" i="4"/>
  <c r="O11" i="4"/>
  <c r="N12" i="4" s="1"/>
  <c r="P10" i="4"/>
  <c r="O10" i="4"/>
  <c r="N11" i="4" s="1"/>
  <c r="P221" i="3"/>
  <c r="O221" i="3"/>
  <c r="P220" i="3"/>
  <c r="O220" i="3"/>
  <c r="N221" i="3" s="1"/>
  <c r="P219" i="3"/>
  <c r="O219" i="3"/>
  <c r="N220" i="3" s="1"/>
  <c r="P218" i="3"/>
  <c r="P217" i="3"/>
  <c r="O217" i="3"/>
  <c r="N218" i="3" s="1"/>
  <c r="P216" i="3"/>
  <c r="O216" i="3"/>
  <c r="N217" i="3" s="1"/>
  <c r="P215" i="3"/>
  <c r="O215" i="3"/>
  <c r="N216" i="3" s="1"/>
  <c r="P214" i="3"/>
  <c r="O214" i="3"/>
  <c r="N215" i="3" s="1"/>
  <c r="P213" i="3"/>
  <c r="O213" i="3"/>
  <c r="N214" i="3" s="1"/>
  <c r="P212" i="3"/>
  <c r="O212" i="3"/>
  <c r="N213" i="3" s="1"/>
  <c r="P211" i="3"/>
  <c r="O211" i="3"/>
  <c r="N212" i="3" s="1"/>
  <c r="P210" i="3"/>
  <c r="O210" i="3"/>
  <c r="N211" i="3" s="1"/>
  <c r="P209" i="3"/>
  <c r="O209" i="3"/>
  <c r="N210" i="3" s="1"/>
  <c r="P208" i="3"/>
  <c r="O208" i="3"/>
  <c r="N209" i="3" s="1"/>
  <c r="P207" i="3"/>
  <c r="O207" i="3"/>
  <c r="N208" i="3" s="1"/>
  <c r="P206" i="3"/>
  <c r="P201" i="3"/>
  <c r="O201" i="3"/>
  <c r="P200" i="3"/>
  <c r="O200" i="3"/>
  <c r="N201" i="3" s="1"/>
  <c r="P199" i="3"/>
  <c r="O199" i="3"/>
  <c r="N200" i="3" s="1"/>
  <c r="P198" i="3"/>
  <c r="O198" i="3"/>
  <c r="N199" i="3" s="1"/>
  <c r="P197" i="3"/>
  <c r="O197" i="3"/>
  <c r="N198" i="3" s="1"/>
  <c r="P196" i="3"/>
  <c r="O196" i="3"/>
  <c r="N197" i="3" s="1"/>
  <c r="P195" i="3"/>
  <c r="O195" i="3"/>
  <c r="N196" i="3" s="1"/>
  <c r="P194" i="3"/>
  <c r="O194" i="3"/>
  <c r="N195" i="3" s="1"/>
  <c r="P193" i="3"/>
  <c r="O193" i="3"/>
  <c r="N194" i="3" s="1"/>
  <c r="P192" i="3"/>
  <c r="O192" i="3"/>
  <c r="N193" i="3" s="1"/>
  <c r="P191" i="3"/>
  <c r="O191" i="3"/>
  <c r="N192" i="3" s="1"/>
  <c r="P190" i="3"/>
  <c r="P189" i="3"/>
  <c r="O189" i="3"/>
  <c r="N190" i="3" s="1"/>
  <c r="P188" i="3"/>
  <c r="O188" i="3"/>
  <c r="N189" i="3" s="1"/>
  <c r="P187" i="3"/>
  <c r="O187" i="3"/>
  <c r="N188" i="3" s="1"/>
  <c r="P186" i="3"/>
  <c r="O186" i="3"/>
  <c r="N187" i="3" s="1"/>
  <c r="P175" i="3"/>
  <c r="O175" i="3"/>
  <c r="P174" i="3"/>
  <c r="O174" i="3"/>
  <c r="N175" i="3" s="1"/>
  <c r="P173" i="3"/>
  <c r="O173" i="3"/>
  <c r="N174" i="3" s="1"/>
  <c r="P172" i="3"/>
  <c r="O172" i="3"/>
  <c r="N173" i="3" s="1"/>
  <c r="P171" i="3"/>
  <c r="O171" i="3"/>
  <c r="N172" i="3" s="1"/>
  <c r="P170" i="3"/>
  <c r="O170" i="3"/>
  <c r="N171" i="3" s="1"/>
  <c r="P169" i="3"/>
  <c r="O169" i="3"/>
  <c r="N170" i="3" s="1"/>
  <c r="P168" i="3"/>
  <c r="P167" i="3"/>
  <c r="O167" i="3"/>
  <c r="N168" i="3" s="1"/>
  <c r="P166" i="3"/>
  <c r="O166" i="3"/>
  <c r="N167" i="3" s="1"/>
  <c r="P165" i="3"/>
  <c r="O165" i="3"/>
  <c r="N166" i="3" s="1"/>
  <c r="P164" i="3"/>
  <c r="O164" i="3"/>
  <c r="N165" i="3" s="1"/>
  <c r="P163" i="3"/>
  <c r="O163" i="3"/>
  <c r="N164" i="3" s="1"/>
  <c r="N163" i="3"/>
  <c r="P162" i="3"/>
  <c r="O162" i="3"/>
  <c r="P161" i="3"/>
  <c r="O161" i="3"/>
  <c r="N162" i="3" s="1"/>
  <c r="P160" i="3"/>
  <c r="O160" i="3"/>
  <c r="N161" i="3" s="1"/>
  <c r="P155" i="3"/>
  <c r="O155" i="3"/>
  <c r="P154" i="3"/>
  <c r="O154" i="3"/>
  <c r="N155" i="3" s="1"/>
  <c r="P153" i="3"/>
  <c r="N153" i="3"/>
  <c r="O153" i="3"/>
  <c r="N154" i="3" s="1"/>
  <c r="P152" i="3"/>
  <c r="O152" i="3"/>
  <c r="P151" i="3"/>
  <c r="O151" i="3"/>
  <c r="N152" i="3" s="1"/>
  <c r="P150" i="3"/>
  <c r="N150" i="3"/>
  <c r="O150" i="3"/>
  <c r="N151" i="3" s="1"/>
  <c r="P149" i="3"/>
  <c r="O149" i="3"/>
  <c r="P148" i="3"/>
  <c r="O148" i="3"/>
  <c r="N149" i="3" s="1"/>
  <c r="P147" i="3"/>
  <c r="O147" i="3"/>
  <c r="N148" i="3" s="1"/>
  <c r="P146" i="3"/>
  <c r="O146" i="3"/>
  <c r="N147" i="3" s="1"/>
  <c r="P145" i="3"/>
  <c r="O145" i="3"/>
  <c r="N146" i="3" s="1"/>
  <c r="P144" i="3"/>
  <c r="P143" i="3"/>
  <c r="O143" i="3"/>
  <c r="N144" i="3" s="1"/>
  <c r="P142" i="3"/>
  <c r="O142" i="3"/>
  <c r="N143" i="3" s="1"/>
  <c r="P141" i="3"/>
  <c r="O141" i="3"/>
  <c r="N142" i="3" s="1"/>
  <c r="P140" i="3"/>
  <c r="O140" i="3"/>
  <c r="N141" i="3" s="1"/>
  <c r="P133" i="3"/>
  <c r="O133" i="3"/>
  <c r="P132" i="3"/>
  <c r="O132" i="3"/>
  <c r="N133" i="3" s="1"/>
  <c r="P131" i="3"/>
  <c r="O131" i="3"/>
  <c r="N132" i="3" s="1"/>
  <c r="P130" i="3"/>
  <c r="P129" i="3"/>
  <c r="O129" i="3"/>
  <c r="N130" i="3" s="1"/>
  <c r="P128" i="3"/>
  <c r="O128" i="3"/>
  <c r="N129" i="3" s="1"/>
  <c r="P127" i="3"/>
  <c r="O127" i="3"/>
  <c r="N128" i="3" s="1"/>
  <c r="P126" i="3"/>
  <c r="O126" i="3"/>
  <c r="N127" i="3" s="1"/>
  <c r="P125" i="3"/>
  <c r="O125" i="3"/>
  <c r="N126" i="3" s="1"/>
  <c r="P124" i="3"/>
  <c r="O124" i="3"/>
  <c r="N125" i="3" s="1"/>
  <c r="P123" i="3"/>
  <c r="O123" i="3"/>
  <c r="N124" i="3" s="1"/>
  <c r="P122" i="3"/>
  <c r="O122" i="3"/>
  <c r="N123" i="3" s="1"/>
  <c r="P121" i="3"/>
  <c r="O121" i="3"/>
  <c r="N122" i="3" s="1"/>
  <c r="P120" i="3"/>
  <c r="O120" i="3"/>
  <c r="N121" i="3" s="1"/>
  <c r="P119" i="3"/>
  <c r="O119" i="3"/>
  <c r="N120" i="3" s="1"/>
  <c r="P118" i="3"/>
  <c r="P113" i="3"/>
  <c r="O113" i="3"/>
  <c r="P112" i="3"/>
  <c r="O112" i="3"/>
  <c r="N113" i="3" s="1"/>
  <c r="P111" i="3"/>
  <c r="O111" i="3"/>
  <c r="N112" i="3" s="1"/>
  <c r="P110" i="3"/>
  <c r="O110" i="3"/>
  <c r="N111" i="3" s="1"/>
  <c r="P109" i="3"/>
  <c r="O109" i="3"/>
  <c r="N110" i="3" s="1"/>
  <c r="P108" i="3"/>
  <c r="O108" i="3"/>
  <c r="N109" i="3" s="1"/>
  <c r="P107" i="3"/>
  <c r="O107" i="3"/>
  <c r="N108" i="3" s="1"/>
  <c r="P106" i="3"/>
  <c r="P105" i="3"/>
  <c r="O105" i="3"/>
  <c r="N106" i="3" s="1"/>
  <c r="P104" i="3"/>
  <c r="O104" i="3"/>
  <c r="N105" i="3" s="1"/>
  <c r="P103" i="3"/>
  <c r="O103" i="3"/>
  <c r="N104" i="3" s="1"/>
  <c r="P102" i="3"/>
  <c r="O102" i="3"/>
  <c r="N103" i="3" s="1"/>
  <c r="P101" i="3"/>
  <c r="O101" i="3"/>
  <c r="N102" i="3" s="1"/>
  <c r="P100" i="3"/>
  <c r="O100" i="3"/>
  <c r="N101" i="3" s="1"/>
  <c r="P99" i="3"/>
  <c r="O99" i="3"/>
  <c r="N100" i="3" s="1"/>
  <c r="P98" i="3"/>
  <c r="O98" i="3"/>
  <c r="N99" i="3" s="1"/>
  <c r="P87" i="3"/>
  <c r="O87" i="3"/>
  <c r="P86" i="3"/>
  <c r="O86" i="3"/>
  <c r="N87" i="3" s="1"/>
  <c r="P85" i="3"/>
  <c r="O85" i="3"/>
  <c r="N86" i="3" s="1"/>
  <c r="P84" i="3"/>
  <c r="O84" i="3"/>
  <c r="N85" i="3" s="1"/>
  <c r="P83" i="3"/>
  <c r="O83" i="3"/>
  <c r="N84" i="3" s="1"/>
  <c r="P82" i="3"/>
  <c r="O82" i="3"/>
  <c r="N83" i="3" s="1"/>
  <c r="P81" i="3"/>
  <c r="O81" i="3"/>
  <c r="N82" i="3" s="1"/>
  <c r="P80" i="3"/>
  <c r="O80" i="3"/>
  <c r="N81" i="3" s="1"/>
  <c r="P79" i="3"/>
  <c r="O79" i="3"/>
  <c r="N80" i="3" s="1"/>
  <c r="P78" i="3"/>
  <c r="O78" i="3"/>
  <c r="N79" i="3" s="1"/>
  <c r="P77" i="3"/>
  <c r="O77" i="3"/>
  <c r="N78" i="3" s="1"/>
  <c r="P76" i="3"/>
  <c r="P75" i="3"/>
  <c r="O75" i="3"/>
  <c r="N76" i="3" s="1"/>
  <c r="P74" i="3"/>
  <c r="O74" i="3"/>
  <c r="N75" i="3" s="1"/>
  <c r="P73" i="3"/>
  <c r="O73" i="3"/>
  <c r="N74" i="3" s="1"/>
  <c r="P72" i="3"/>
  <c r="O72" i="3"/>
  <c r="N73" i="3" s="1"/>
  <c r="P67" i="3"/>
  <c r="O67" i="3"/>
  <c r="P66" i="3"/>
  <c r="O66" i="3"/>
  <c r="N67" i="3" s="1"/>
  <c r="P65" i="3"/>
  <c r="O65" i="3"/>
  <c r="N66" i="3" s="1"/>
  <c r="P64" i="3"/>
  <c r="P63" i="3"/>
  <c r="O63" i="3"/>
  <c r="N64" i="3" s="1"/>
  <c r="P62" i="3"/>
  <c r="N62" i="3"/>
  <c r="O62" i="3"/>
  <c r="N63" i="3" s="1"/>
  <c r="P61" i="3"/>
  <c r="O61" i="3"/>
  <c r="P60" i="3"/>
  <c r="O60" i="3"/>
  <c r="N61" i="3" s="1"/>
  <c r="P59" i="3"/>
  <c r="O59" i="3"/>
  <c r="N60" i="3" s="1"/>
  <c r="P58" i="3"/>
  <c r="O58" i="3"/>
  <c r="N59" i="3" s="1"/>
  <c r="P57" i="3"/>
  <c r="O57" i="3"/>
  <c r="N58" i="3" s="1"/>
  <c r="P56" i="3"/>
  <c r="O56" i="3"/>
  <c r="N57" i="3" s="1"/>
  <c r="P55" i="3"/>
  <c r="O55" i="3"/>
  <c r="N56" i="3" s="1"/>
  <c r="P54" i="3"/>
  <c r="O54" i="3"/>
  <c r="N55" i="3" s="1"/>
  <c r="P53" i="3"/>
  <c r="O53" i="3"/>
  <c r="N54" i="3" s="1"/>
  <c r="P52" i="3"/>
  <c r="P45" i="3"/>
  <c r="O45" i="3"/>
  <c r="P44" i="3"/>
  <c r="O44" i="3"/>
  <c r="N45" i="3" s="1"/>
  <c r="P43" i="3"/>
  <c r="O43" i="3"/>
  <c r="N44" i="3" s="1"/>
  <c r="P42" i="3"/>
  <c r="O42" i="3"/>
  <c r="N43" i="3" s="1"/>
  <c r="P41" i="3"/>
  <c r="O41" i="3"/>
  <c r="N42" i="3" s="1"/>
  <c r="P40" i="3"/>
  <c r="O40" i="3"/>
  <c r="N41" i="3" s="1"/>
  <c r="P39" i="3"/>
  <c r="O39" i="3"/>
  <c r="N40" i="3" s="1"/>
  <c r="P38" i="3"/>
  <c r="P37" i="3"/>
  <c r="O37" i="3"/>
  <c r="N38" i="3" s="1"/>
  <c r="P36" i="3"/>
  <c r="O36" i="3"/>
  <c r="N37" i="3" s="1"/>
  <c r="P35" i="3"/>
  <c r="O35" i="3"/>
  <c r="N36" i="3" s="1"/>
  <c r="P34" i="3"/>
  <c r="O34" i="3"/>
  <c r="N35" i="3" s="1"/>
  <c r="P33" i="3"/>
  <c r="O33" i="3"/>
  <c r="N34" i="3" s="1"/>
  <c r="P32" i="3"/>
  <c r="O32" i="3"/>
  <c r="N33" i="3" s="1"/>
  <c r="P31" i="3"/>
  <c r="O31" i="3"/>
  <c r="N32" i="3" s="1"/>
  <c r="P30" i="3"/>
  <c r="O30" i="3"/>
  <c r="N31" i="3" s="1"/>
  <c r="P25" i="3"/>
  <c r="O25" i="3"/>
  <c r="P24" i="3"/>
  <c r="O24" i="3"/>
  <c r="N25" i="3" s="1"/>
  <c r="P23" i="3"/>
  <c r="O23" i="3"/>
  <c r="N24" i="3" s="1"/>
  <c r="P22" i="3"/>
  <c r="O22" i="3"/>
  <c r="N23" i="3" s="1"/>
  <c r="P21" i="3"/>
  <c r="O21" i="3"/>
  <c r="N22" i="3" s="1"/>
  <c r="P20" i="3"/>
  <c r="O20" i="3"/>
  <c r="N21" i="3" s="1"/>
  <c r="P19" i="3"/>
  <c r="O19" i="3"/>
  <c r="N20" i="3" s="1"/>
  <c r="P18" i="3"/>
  <c r="O18" i="3"/>
  <c r="N19" i="3" s="1"/>
  <c r="P17" i="3"/>
  <c r="O17" i="3"/>
  <c r="N18" i="3" s="1"/>
  <c r="P16" i="3"/>
  <c r="O16" i="3"/>
  <c r="N17" i="3" s="1"/>
  <c r="P15" i="3"/>
  <c r="O15" i="3"/>
  <c r="N16" i="3" s="1"/>
  <c r="P14" i="3"/>
  <c r="P13" i="3"/>
  <c r="O13" i="3"/>
  <c r="N14" i="3" s="1"/>
  <c r="P12" i="3"/>
  <c r="O12" i="3"/>
  <c r="N13" i="3" s="1"/>
  <c r="P11" i="3"/>
  <c r="O11" i="3"/>
  <c r="N12" i="3" s="1"/>
  <c r="P10" i="3"/>
  <c r="O10" i="3"/>
  <c r="N11" i="3" s="1"/>
  <c r="M186" i="1"/>
  <c r="O186" i="1" s="1"/>
  <c r="N187" i="1" s="1"/>
  <c r="M207" i="1"/>
  <c r="O207" i="1" s="1"/>
  <c r="N208" i="1" s="1"/>
  <c r="M208" i="1"/>
  <c r="O208" i="1" s="1"/>
  <c r="N209" i="1" s="1"/>
  <c r="M209" i="1"/>
  <c r="O209" i="1" s="1"/>
  <c r="N210" i="1" s="1"/>
  <c r="M210" i="1"/>
  <c r="M211" i="1"/>
  <c r="M212" i="1"/>
  <c r="M213" i="1"/>
  <c r="O213" i="1" s="1"/>
  <c r="N214" i="1" s="1"/>
  <c r="M214" i="1"/>
  <c r="M215" i="1"/>
  <c r="M216" i="1"/>
  <c r="M217" i="1"/>
  <c r="M218" i="1"/>
  <c r="M219" i="1"/>
  <c r="O219" i="1" s="1"/>
  <c r="N220" i="1" s="1"/>
  <c r="M220" i="1"/>
  <c r="O220" i="1" s="1"/>
  <c r="N221" i="1" s="1"/>
  <c r="M221" i="1"/>
  <c r="O221" i="1" s="1"/>
  <c r="M206" i="1"/>
  <c r="O206" i="1" s="1"/>
  <c r="N207" i="1" s="1"/>
  <c r="M187" i="1"/>
  <c r="M188" i="1"/>
  <c r="M189" i="1"/>
  <c r="M190" i="1"/>
  <c r="M191" i="1"/>
  <c r="O191" i="1" s="1"/>
  <c r="N192" i="1" s="1"/>
  <c r="M192" i="1"/>
  <c r="O192" i="1" s="1"/>
  <c r="N193" i="1" s="1"/>
  <c r="M193" i="1"/>
  <c r="M194" i="1"/>
  <c r="M195" i="1"/>
  <c r="M196" i="1"/>
  <c r="M197" i="1"/>
  <c r="M198" i="1"/>
  <c r="O198" i="1" s="1"/>
  <c r="N199" i="1" s="1"/>
  <c r="M199" i="1"/>
  <c r="M200" i="1"/>
  <c r="O200" i="1" s="1"/>
  <c r="N201" i="1" s="1"/>
  <c r="M201" i="1"/>
  <c r="O201" i="1" s="1"/>
  <c r="M161" i="1"/>
  <c r="M162" i="1"/>
  <c r="M163" i="1"/>
  <c r="M164" i="1"/>
  <c r="O164" i="1" s="1"/>
  <c r="N165" i="1" s="1"/>
  <c r="M165" i="1"/>
  <c r="O165" i="1" s="1"/>
  <c r="N166" i="1" s="1"/>
  <c r="M166" i="1"/>
  <c r="M167" i="1"/>
  <c r="M168" i="1"/>
  <c r="M169" i="1"/>
  <c r="M170" i="1"/>
  <c r="M171" i="1"/>
  <c r="O171" i="1" s="1"/>
  <c r="N172" i="1" s="1"/>
  <c r="M172" i="1"/>
  <c r="O172" i="1" s="1"/>
  <c r="N173" i="1" s="1"/>
  <c r="M173" i="1"/>
  <c r="M174" i="1"/>
  <c r="M175" i="1"/>
  <c r="M160" i="1"/>
  <c r="M141" i="1"/>
  <c r="M142" i="1"/>
  <c r="M143" i="1"/>
  <c r="O143" i="1" s="1"/>
  <c r="N144" i="1" s="1"/>
  <c r="M144" i="1"/>
  <c r="M145" i="1"/>
  <c r="O145" i="1" s="1"/>
  <c r="N146" i="1" s="1"/>
  <c r="M146" i="1"/>
  <c r="O146" i="1" s="1"/>
  <c r="N147" i="1" s="1"/>
  <c r="M147" i="1"/>
  <c r="M148" i="1"/>
  <c r="M149" i="1"/>
  <c r="M150" i="1"/>
  <c r="M151" i="1"/>
  <c r="O151" i="1" s="1"/>
  <c r="N152" i="1" s="1"/>
  <c r="M152" i="1"/>
  <c r="O152" i="1" s="1"/>
  <c r="N153" i="1" s="1"/>
  <c r="M153" i="1"/>
  <c r="O153" i="1" s="1"/>
  <c r="N154" i="1" s="1"/>
  <c r="M154" i="1"/>
  <c r="M155" i="1"/>
  <c r="M140" i="1"/>
  <c r="P221" i="1"/>
  <c r="P220" i="1"/>
  <c r="P219" i="1"/>
  <c r="P218" i="1"/>
  <c r="O218" i="1"/>
  <c r="N219" i="1" s="1"/>
  <c r="P217" i="1"/>
  <c r="O217" i="1"/>
  <c r="N218" i="1" s="1"/>
  <c r="P216" i="1"/>
  <c r="O216" i="1"/>
  <c r="N217" i="1" s="1"/>
  <c r="P215" i="1"/>
  <c r="O215" i="1"/>
  <c r="N216" i="1" s="1"/>
  <c r="P214" i="1"/>
  <c r="O214" i="1"/>
  <c r="N215" i="1" s="1"/>
  <c r="P213" i="1"/>
  <c r="P212" i="1"/>
  <c r="O212" i="1"/>
  <c r="N213" i="1" s="1"/>
  <c r="P211" i="1"/>
  <c r="O211" i="1"/>
  <c r="N212" i="1" s="1"/>
  <c r="P210" i="1"/>
  <c r="O210" i="1"/>
  <c r="N211" i="1" s="1"/>
  <c r="P209" i="1"/>
  <c r="P208" i="1"/>
  <c r="P207" i="1"/>
  <c r="P206" i="1"/>
  <c r="P201" i="1"/>
  <c r="P200" i="1"/>
  <c r="P199" i="1"/>
  <c r="O199" i="1"/>
  <c r="N200" i="1" s="1"/>
  <c r="P198" i="1"/>
  <c r="N198" i="1"/>
  <c r="P197" i="1"/>
  <c r="O197" i="1"/>
  <c r="P196" i="1"/>
  <c r="O196" i="1"/>
  <c r="N197" i="1" s="1"/>
  <c r="P195" i="1"/>
  <c r="N195" i="1"/>
  <c r="O195" i="1"/>
  <c r="N196" i="1" s="1"/>
  <c r="P194" i="1"/>
  <c r="O194" i="1"/>
  <c r="P193" i="1"/>
  <c r="O193" i="1"/>
  <c r="N194" i="1" s="1"/>
  <c r="P192" i="1"/>
  <c r="P191" i="1"/>
  <c r="P190" i="1"/>
  <c r="O190" i="1"/>
  <c r="N191" i="1" s="1"/>
  <c r="P189" i="1"/>
  <c r="O189" i="1"/>
  <c r="N190" i="1" s="1"/>
  <c r="P188" i="1"/>
  <c r="O188" i="1"/>
  <c r="N189" i="1" s="1"/>
  <c r="P187" i="1"/>
  <c r="O187" i="1"/>
  <c r="N188" i="1" s="1"/>
  <c r="P186" i="1"/>
  <c r="P175" i="1"/>
  <c r="O175" i="1"/>
  <c r="P174" i="1"/>
  <c r="O174" i="1"/>
  <c r="N175" i="1" s="1"/>
  <c r="P173" i="1"/>
  <c r="O173" i="1"/>
  <c r="N174" i="1" s="1"/>
  <c r="P172" i="1"/>
  <c r="P171" i="1"/>
  <c r="P170" i="1"/>
  <c r="O170" i="1"/>
  <c r="N171" i="1" s="1"/>
  <c r="P169" i="1"/>
  <c r="O169" i="1"/>
  <c r="N170" i="1" s="1"/>
  <c r="P168" i="1"/>
  <c r="O168" i="1"/>
  <c r="N169" i="1" s="1"/>
  <c r="P167" i="1"/>
  <c r="O167" i="1"/>
  <c r="N168" i="1" s="1"/>
  <c r="P166" i="1"/>
  <c r="O166" i="1"/>
  <c r="N167" i="1" s="1"/>
  <c r="P165" i="1"/>
  <c r="P164" i="1"/>
  <c r="P163" i="1"/>
  <c r="O163" i="1"/>
  <c r="N164" i="1" s="1"/>
  <c r="P162" i="1"/>
  <c r="O162" i="1"/>
  <c r="N163" i="1" s="1"/>
  <c r="P161" i="1"/>
  <c r="O161" i="1"/>
  <c r="N162" i="1" s="1"/>
  <c r="P160" i="1"/>
  <c r="O160" i="1"/>
  <c r="N161" i="1" s="1"/>
  <c r="P155" i="1"/>
  <c r="O155" i="1"/>
  <c r="P154" i="1"/>
  <c r="O154" i="1"/>
  <c r="N155" i="1" s="1"/>
  <c r="P153" i="1"/>
  <c r="P152" i="1"/>
  <c r="P151" i="1"/>
  <c r="P150" i="1"/>
  <c r="O150" i="1"/>
  <c r="N151" i="1" s="1"/>
  <c r="P149" i="1"/>
  <c r="N149" i="1"/>
  <c r="O149" i="1"/>
  <c r="N150" i="1" s="1"/>
  <c r="P148" i="1"/>
  <c r="O148" i="1"/>
  <c r="P147" i="1"/>
  <c r="O147" i="1"/>
  <c r="N148" i="1" s="1"/>
  <c r="P146" i="1"/>
  <c r="P145" i="1"/>
  <c r="P144" i="1"/>
  <c r="O144" i="1"/>
  <c r="N145" i="1" s="1"/>
  <c r="P143" i="1"/>
  <c r="P142" i="1"/>
  <c r="O142" i="1"/>
  <c r="N143" i="1" s="1"/>
  <c r="P141" i="1"/>
  <c r="O141" i="1"/>
  <c r="N142" i="1" s="1"/>
  <c r="P140" i="1"/>
  <c r="O140" i="1"/>
  <c r="N141" i="1" s="1"/>
  <c r="M119" i="1"/>
  <c r="M120" i="1"/>
  <c r="M121" i="1"/>
  <c r="M122" i="1"/>
  <c r="O122" i="1" s="1"/>
  <c r="N123" i="1" s="1"/>
  <c r="M123" i="1"/>
  <c r="M124" i="1"/>
  <c r="O124" i="1" s="1"/>
  <c r="N125" i="1" s="1"/>
  <c r="M125" i="1"/>
  <c r="M126" i="1"/>
  <c r="M127" i="1"/>
  <c r="M128" i="1"/>
  <c r="O128" i="1" s="1"/>
  <c r="N129" i="1" s="1"/>
  <c r="M129" i="1"/>
  <c r="O129" i="1" s="1"/>
  <c r="N130" i="1" s="1"/>
  <c r="M130" i="1"/>
  <c r="O130" i="1" s="1"/>
  <c r="N131" i="1" s="1"/>
  <c r="M131" i="1"/>
  <c r="M132" i="1"/>
  <c r="M133" i="1"/>
  <c r="O133" i="1" s="1"/>
  <c r="M118" i="1"/>
  <c r="M99" i="1"/>
  <c r="M100" i="1"/>
  <c r="O100" i="1" s="1"/>
  <c r="N101" i="1" s="1"/>
  <c r="M101" i="1"/>
  <c r="M102" i="1"/>
  <c r="M103" i="1"/>
  <c r="O103" i="1" s="1"/>
  <c r="N104" i="1" s="1"/>
  <c r="M104" i="1"/>
  <c r="O104" i="1" s="1"/>
  <c r="N105" i="1" s="1"/>
  <c r="M105" i="1"/>
  <c r="O105" i="1" s="1"/>
  <c r="N106" i="1" s="1"/>
  <c r="M106" i="1"/>
  <c r="O106" i="1" s="1"/>
  <c r="N107" i="1" s="1"/>
  <c r="M107" i="1"/>
  <c r="M108" i="1"/>
  <c r="M109" i="1"/>
  <c r="M110" i="1"/>
  <c r="O110" i="1" s="1"/>
  <c r="N111" i="1" s="1"/>
  <c r="M111" i="1"/>
  <c r="M112" i="1"/>
  <c r="O112" i="1" s="1"/>
  <c r="N113" i="1" s="1"/>
  <c r="M113" i="1"/>
  <c r="M98" i="1"/>
  <c r="O98" i="1" s="1"/>
  <c r="N99" i="1" s="1"/>
  <c r="P133" i="1"/>
  <c r="P132" i="1"/>
  <c r="O132" i="1"/>
  <c r="N133" i="1" s="1"/>
  <c r="P131" i="1"/>
  <c r="O131" i="1"/>
  <c r="N132" i="1" s="1"/>
  <c r="P130" i="1"/>
  <c r="P129" i="1"/>
  <c r="P128" i="1"/>
  <c r="P127" i="1"/>
  <c r="O127" i="1"/>
  <c r="N128" i="1" s="1"/>
  <c r="P126" i="1"/>
  <c r="O126" i="1"/>
  <c r="N127" i="1" s="1"/>
  <c r="P125" i="1"/>
  <c r="O125" i="1"/>
  <c r="N126" i="1" s="1"/>
  <c r="P124" i="1"/>
  <c r="P123" i="1"/>
  <c r="O123" i="1"/>
  <c r="N124" i="1" s="1"/>
  <c r="P122" i="1"/>
  <c r="P121" i="1"/>
  <c r="O121" i="1"/>
  <c r="N122" i="1" s="1"/>
  <c r="P120" i="1"/>
  <c r="O120" i="1"/>
  <c r="N121" i="1" s="1"/>
  <c r="P119" i="1"/>
  <c r="O119" i="1"/>
  <c r="N120" i="1" s="1"/>
  <c r="P118" i="1"/>
  <c r="O118" i="1"/>
  <c r="N119" i="1" s="1"/>
  <c r="P113" i="1"/>
  <c r="O113" i="1"/>
  <c r="P112" i="1"/>
  <c r="P111" i="1"/>
  <c r="O111" i="1"/>
  <c r="N112" i="1" s="1"/>
  <c r="P110" i="1"/>
  <c r="P109" i="1"/>
  <c r="O109" i="1"/>
  <c r="N110" i="1" s="1"/>
  <c r="P108" i="1"/>
  <c r="O108" i="1"/>
  <c r="N109" i="1" s="1"/>
  <c r="P107" i="1"/>
  <c r="O107" i="1"/>
  <c r="N108" i="1" s="1"/>
  <c r="P106" i="1"/>
  <c r="P105" i="1"/>
  <c r="P104" i="1"/>
  <c r="P103" i="1"/>
  <c r="P102" i="1"/>
  <c r="O102" i="1"/>
  <c r="N103" i="1" s="1"/>
  <c r="P101" i="1"/>
  <c r="O101" i="1"/>
  <c r="N102" i="1" s="1"/>
  <c r="P100" i="1"/>
  <c r="P99" i="1"/>
  <c r="O99" i="1"/>
  <c r="N100" i="1" s="1"/>
  <c r="P98" i="1"/>
  <c r="M73" i="1"/>
  <c r="M74" i="1"/>
  <c r="M75" i="1"/>
  <c r="O75" i="1" s="1"/>
  <c r="N76" i="1" s="1"/>
  <c r="M76" i="1"/>
  <c r="O76" i="1" s="1"/>
  <c r="N77" i="1" s="1"/>
  <c r="M77" i="1"/>
  <c r="O77" i="1" s="1"/>
  <c r="N78" i="1" s="1"/>
  <c r="M78" i="1"/>
  <c r="M79" i="1"/>
  <c r="M80" i="1"/>
  <c r="M81" i="1"/>
  <c r="O81" i="1" s="1"/>
  <c r="N82" i="1" s="1"/>
  <c r="M82" i="1"/>
  <c r="M83" i="1"/>
  <c r="O83" i="1" s="1"/>
  <c r="N84" i="1" s="1"/>
  <c r="M84" i="1"/>
  <c r="M85" i="1"/>
  <c r="M86" i="1"/>
  <c r="O86" i="1" s="1"/>
  <c r="N87" i="1" s="1"/>
  <c r="M87" i="1"/>
  <c r="O87" i="1" s="1"/>
  <c r="M72" i="1"/>
  <c r="O72" i="1" s="1"/>
  <c r="N73" i="1" s="1"/>
  <c r="P87" i="1"/>
  <c r="P86" i="1"/>
  <c r="P85" i="1"/>
  <c r="O85" i="1"/>
  <c r="N86" i="1" s="1"/>
  <c r="P84" i="1"/>
  <c r="O84" i="1"/>
  <c r="N85" i="1" s="1"/>
  <c r="P83" i="1"/>
  <c r="P82" i="1"/>
  <c r="O82" i="1"/>
  <c r="N83" i="1" s="1"/>
  <c r="P81" i="1"/>
  <c r="P80" i="1"/>
  <c r="O80" i="1"/>
  <c r="N81" i="1" s="1"/>
  <c r="P79" i="1"/>
  <c r="O79" i="1"/>
  <c r="N80" i="1" s="1"/>
  <c r="P78" i="1"/>
  <c r="O78" i="1"/>
  <c r="N79" i="1" s="1"/>
  <c r="P77" i="1"/>
  <c r="P76" i="1"/>
  <c r="P75" i="1"/>
  <c r="P74" i="1"/>
  <c r="O74" i="1"/>
  <c r="N75" i="1" s="1"/>
  <c r="P73" i="1"/>
  <c r="O73" i="1"/>
  <c r="N74" i="1" s="1"/>
  <c r="P72" i="1"/>
  <c r="M53" i="1"/>
  <c r="M54" i="1"/>
  <c r="M55" i="1"/>
  <c r="M56" i="1"/>
  <c r="M57" i="1"/>
  <c r="O57" i="1" s="1"/>
  <c r="N58" i="1" s="1"/>
  <c r="M58" i="1"/>
  <c r="M59" i="1"/>
  <c r="O59" i="1" s="1"/>
  <c r="N60" i="1" s="1"/>
  <c r="M60" i="1"/>
  <c r="M61" i="1"/>
  <c r="M62" i="1"/>
  <c r="M63" i="1"/>
  <c r="M64" i="1"/>
  <c r="O64" i="1" s="1"/>
  <c r="N65" i="1" s="1"/>
  <c r="M65" i="1"/>
  <c r="M66" i="1"/>
  <c r="M67" i="1"/>
  <c r="M52" i="1"/>
  <c r="O52" i="1" s="1"/>
  <c r="N53" i="1" s="1"/>
  <c r="P67" i="1"/>
  <c r="O67" i="1"/>
  <c r="P66" i="1"/>
  <c r="O66" i="1"/>
  <c r="N67" i="1" s="1"/>
  <c r="P65" i="1"/>
  <c r="O65" i="1"/>
  <c r="N66" i="1" s="1"/>
  <c r="P64" i="1"/>
  <c r="P63" i="1"/>
  <c r="O63" i="1"/>
  <c r="N64" i="1" s="1"/>
  <c r="P62" i="1"/>
  <c r="O62" i="1"/>
  <c r="N63" i="1" s="1"/>
  <c r="P61" i="1"/>
  <c r="O61" i="1"/>
  <c r="N62" i="1" s="1"/>
  <c r="P60" i="1"/>
  <c r="O60" i="1"/>
  <c r="N61" i="1" s="1"/>
  <c r="P59" i="1"/>
  <c r="P58" i="1"/>
  <c r="O58" i="1"/>
  <c r="N59" i="1" s="1"/>
  <c r="P57" i="1"/>
  <c r="P56" i="1"/>
  <c r="O56" i="1"/>
  <c r="N57" i="1" s="1"/>
  <c r="P55" i="1"/>
  <c r="O55" i="1"/>
  <c r="N56" i="1" s="1"/>
  <c r="P54" i="1"/>
  <c r="O54" i="1"/>
  <c r="N55" i="1" s="1"/>
  <c r="P53" i="1"/>
  <c r="O53" i="1"/>
  <c r="N54" i="1" s="1"/>
  <c r="P52" i="1"/>
  <c r="P31" i="1"/>
  <c r="P32" i="1"/>
  <c r="P33" i="1"/>
  <c r="P34" i="1"/>
  <c r="P35" i="1"/>
  <c r="P36" i="1"/>
  <c r="P37" i="1"/>
  <c r="P38" i="1"/>
  <c r="P39" i="1"/>
  <c r="P40" i="1"/>
  <c r="P41" i="1"/>
  <c r="P42" i="1"/>
  <c r="P43" i="1"/>
  <c r="P44" i="1"/>
  <c r="P45" i="1"/>
  <c r="P30" i="1"/>
  <c r="M31" i="1"/>
  <c r="M32" i="1"/>
  <c r="O32" i="1" s="1"/>
  <c r="N33" i="1" s="1"/>
  <c r="M33" i="1"/>
  <c r="O33" i="1" s="1"/>
  <c r="N34" i="1" s="1"/>
  <c r="M34" i="1"/>
  <c r="O34" i="1" s="1"/>
  <c r="N35" i="1" s="1"/>
  <c r="M35" i="1"/>
  <c r="O35" i="1" s="1"/>
  <c r="N36" i="1" s="1"/>
  <c r="M36" i="1"/>
  <c r="O36" i="1" s="1"/>
  <c r="N37" i="1" s="1"/>
  <c r="M37" i="1"/>
  <c r="O37" i="1" s="1"/>
  <c r="N38" i="1" s="1"/>
  <c r="M38" i="1"/>
  <c r="M39" i="1"/>
  <c r="M40" i="1"/>
  <c r="M41" i="1"/>
  <c r="M42" i="1"/>
  <c r="M43" i="1"/>
  <c r="O43" i="1" s="1"/>
  <c r="N44" i="1" s="1"/>
  <c r="M44" i="1"/>
  <c r="O44" i="1" s="1"/>
  <c r="N45" i="1" s="1"/>
  <c r="M45" i="1"/>
  <c r="M30" i="1"/>
  <c r="O45" i="1"/>
  <c r="O42" i="1"/>
  <c r="N43" i="1" s="1"/>
  <c r="O41" i="1"/>
  <c r="N42" i="1" s="1"/>
  <c r="O40" i="1"/>
  <c r="N41" i="1" s="1"/>
  <c r="O39" i="1"/>
  <c r="N40" i="1" s="1"/>
  <c r="O38" i="1"/>
  <c r="N39" i="1" s="1"/>
  <c r="O31" i="1"/>
  <c r="N32" i="1" s="1"/>
  <c r="O30" i="1"/>
  <c r="N31" i="1" s="1"/>
  <c r="P11" i="1"/>
  <c r="P12" i="1"/>
  <c r="P13" i="1"/>
  <c r="P14" i="1"/>
  <c r="P15" i="1"/>
  <c r="P16" i="1"/>
  <c r="P17" i="1"/>
  <c r="P18" i="1"/>
  <c r="P19" i="1"/>
  <c r="P20" i="1"/>
  <c r="P21" i="1"/>
  <c r="P22" i="1"/>
  <c r="P23" i="1"/>
  <c r="P24" i="1"/>
  <c r="P25" i="1"/>
  <c r="P10" i="1"/>
  <c r="O13" i="1"/>
  <c r="O14" i="1"/>
  <c r="N15" i="1" s="1"/>
  <c r="O15" i="1"/>
  <c r="O16" i="1"/>
  <c r="O17" i="1"/>
  <c r="O18" i="1"/>
  <c r="O19" i="1"/>
  <c r="O20" i="1"/>
  <c r="O21" i="1"/>
  <c r="O22" i="1"/>
  <c r="O23" i="1"/>
  <c r="N24" i="1" s="1"/>
  <c r="O24" i="1"/>
  <c r="N25" i="1" s="1"/>
  <c r="O25" i="1"/>
  <c r="N16" i="1"/>
  <c r="N17" i="1"/>
  <c r="N18" i="1"/>
  <c r="N19" i="1"/>
  <c r="N20" i="1"/>
  <c r="O10" i="1"/>
  <c r="N11" i="1" s="1"/>
  <c r="O11" i="1"/>
  <c r="O12" i="1"/>
  <c r="N12" i="1"/>
  <c r="N13" i="1"/>
  <c r="N14" i="1"/>
  <c r="N21" i="1"/>
  <c r="N22" i="1"/>
  <c r="N23" i="1"/>
  <c r="M10" i="1"/>
  <c r="M11" i="1"/>
  <c r="M12" i="1"/>
  <c r="M13" i="1"/>
  <c r="M14" i="1"/>
  <c r="M15" i="1"/>
  <c r="M16" i="1"/>
  <c r="M17" i="1"/>
  <c r="M18" i="1"/>
  <c r="M19" i="1"/>
  <c r="M20" i="1"/>
  <c r="M21" i="1"/>
  <c r="M22" i="1"/>
  <c r="M23" i="1"/>
  <c r="M24" i="1"/>
  <c r="M25" i="1"/>
  <c r="T15" i="2"/>
  <c r="S15" i="2"/>
  <c r="T14" i="2"/>
  <c r="S14" i="2"/>
  <c r="T13" i="2"/>
  <c r="S13" i="2"/>
  <c r="T12" i="2"/>
  <c r="S12" i="2"/>
  <c r="T11" i="2"/>
  <c r="S11" i="2"/>
  <c r="T10" i="2"/>
  <c r="S10" i="2"/>
  <c r="AN9" i="2"/>
  <c r="AM9" i="2"/>
  <c r="AL9" i="2"/>
  <c r="AK9" i="2"/>
  <c r="AJ9" i="2"/>
  <c r="AI9" i="2"/>
  <c r="AG9" i="2"/>
  <c r="AF9" i="2"/>
  <c r="AD9" i="2"/>
  <c r="AC9" i="2"/>
  <c r="AB9" i="2"/>
  <c r="AA9" i="2"/>
  <c r="AH9" i="2" s="1"/>
  <c r="Z9" i="2"/>
  <c r="Y9" i="2"/>
  <c r="T9" i="2"/>
  <c r="S9" i="2"/>
  <c r="AN8" i="2"/>
  <c r="AM8" i="2"/>
  <c r="AL8" i="2"/>
  <c r="AK8" i="2"/>
  <c r="AG8" i="2"/>
  <c r="AF8" i="2"/>
  <c r="AE8" i="2"/>
  <c r="AD8" i="2"/>
  <c r="AC8" i="2"/>
  <c r="AJ8" i="2" s="1"/>
  <c r="AB8" i="2"/>
  <c r="AI8" i="2" s="1"/>
  <c r="AA8" i="2"/>
  <c r="AH8" i="2" s="1"/>
  <c r="Z8" i="2"/>
  <c r="Y8" i="2"/>
  <c r="T8" i="2"/>
  <c r="S8" i="2"/>
  <c r="AN7" i="2"/>
  <c r="AM7" i="2"/>
  <c r="AL7" i="2"/>
  <c r="AK7" i="2"/>
  <c r="AJ7" i="2"/>
  <c r="AI7" i="2"/>
  <c r="AG7" i="2"/>
  <c r="AF7" i="2"/>
  <c r="AD7" i="2"/>
  <c r="AC7" i="2"/>
  <c r="AB7" i="2"/>
  <c r="AA7" i="2"/>
  <c r="AH7" i="2" s="1"/>
  <c r="Z7" i="2"/>
  <c r="Y7" i="2"/>
  <c r="V7" i="2"/>
  <c r="U7" i="2"/>
  <c r="S7" i="2"/>
  <c r="AN6" i="2"/>
  <c r="AM6" i="2"/>
  <c r="AL6" i="2"/>
  <c r="AK6" i="2"/>
  <c r="AG6" i="2"/>
  <c r="AF6" i="2"/>
  <c r="AD6" i="2"/>
  <c r="AC6" i="2"/>
  <c r="AJ6" i="2" s="1"/>
  <c r="AB6" i="2"/>
  <c r="AI6" i="2" s="1"/>
  <c r="AA6" i="2"/>
  <c r="AH6" i="2" s="1"/>
  <c r="Z6" i="2"/>
  <c r="Y6" i="2"/>
  <c r="AN5" i="2"/>
  <c r="AM5" i="2"/>
  <c r="AL5" i="2"/>
  <c r="AK5" i="2"/>
  <c r="AJ5" i="2"/>
  <c r="AI5" i="2"/>
  <c r="AH5" i="2"/>
  <c r="AG5" i="2"/>
  <c r="AF5" i="2"/>
  <c r="AE5" i="2"/>
  <c r="AD5" i="2"/>
  <c r="AC5" i="2"/>
  <c r="AB5" i="2"/>
  <c r="AA5" i="2"/>
  <c r="Z5" i="2"/>
  <c r="Y5" i="2"/>
  <c r="T5" i="2"/>
  <c r="AN4" i="2"/>
  <c r="AM4" i="2"/>
  <c r="AL4" i="2"/>
  <c r="AK4" i="2"/>
  <c r="AJ4" i="2"/>
  <c r="AE4" i="2"/>
  <c r="AD4" i="2"/>
  <c r="AC4" i="2"/>
  <c r="AG4" i="2" s="1"/>
  <c r="AB4" i="2"/>
  <c r="AF4" i="2" s="1"/>
  <c r="AA4" i="2"/>
  <c r="AH4" i="2" s="1"/>
  <c r="Z4" i="2"/>
  <c r="Y4" i="2"/>
  <c r="S4" i="2"/>
  <c r="AI4" i="2" l="1"/>
  <c r="AE7" i="2"/>
  <c r="AE9" i="2"/>
  <c r="AE6" i="2"/>
</calcChain>
</file>

<file path=xl/sharedStrings.xml><?xml version="1.0" encoding="utf-8"?>
<sst xmlns="http://schemas.openxmlformats.org/spreadsheetml/2006/main" count="782" uniqueCount="58">
  <si>
    <r>
      <rPr>
        <b/>
        <sz val="9"/>
        <rFont val="Times New Roman"/>
        <family val="1"/>
      </rPr>
      <t>Appendix A - Child Care Policy</t>
    </r>
  </si>
  <si>
    <r>
      <rPr>
        <b/>
        <sz val="9"/>
        <rFont val="Times New Roman"/>
        <family val="1"/>
      </rPr>
      <t>Sliding Fee Scale for Child Day Care Services</t>
    </r>
  </si>
  <si>
    <r>
      <rPr>
        <b/>
        <sz val="9"/>
        <rFont val="Times New Roman"/>
        <family val="1"/>
      </rPr>
      <t>Entry eligiblity set at 150% Exit eligibility set at 185% of FY 2019 Federal Poverty Level</t>
    </r>
  </si>
  <si>
    <r>
      <rPr>
        <b/>
        <sz val="9"/>
        <rFont val="Times New Roman"/>
        <family val="1"/>
      </rPr>
      <t>Page 1</t>
    </r>
  </si>
  <si>
    <r>
      <rPr>
        <b/>
        <sz val="9"/>
        <rFont val="Times New Roman"/>
        <family val="1"/>
      </rPr>
      <t>Effective October 1, 2019</t>
    </r>
  </si>
  <si>
    <r>
      <rPr>
        <b/>
        <sz val="9"/>
        <rFont val="Times New Roman"/>
        <family val="1"/>
      </rPr>
      <t>One Person Family</t>
    </r>
  </si>
  <si>
    <r>
      <rPr>
        <b/>
        <sz val="9"/>
        <rFont val="Times New Roman"/>
        <family val="1"/>
      </rPr>
      <t>Yearly</t>
    </r>
  </si>
  <si>
    <r>
      <rPr>
        <b/>
        <sz val="8"/>
        <rFont val="Times New Roman"/>
        <family val="1"/>
      </rPr>
      <t>Monthly (annual amount /12)</t>
    </r>
  </si>
  <si>
    <r>
      <rPr>
        <b/>
        <sz val="9"/>
        <rFont val="Times New Roman"/>
        <family val="1"/>
      </rPr>
      <t>% of FPL</t>
    </r>
  </si>
  <si>
    <r>
      <rPr>
        <b/>
        <sz val="9"/>
        <rFont val="Times New Roman"/>
        <family val="1"/>
      </rPr>
      <t>From</t>
    </r>
  </si>
  <si>
    <r>
      <rPr>
        <b/>
        <sz val="9"/>
        <rFont val="Times New Roman"/>
        <family val="1"/>
      </rPr>
      <t>To</t>
    </r>
  </si>
  <si>
    <r>
      <rPr>
        <b/>
        <sz val="9"/>
        <rFont val="Times New Roman"/>
        <family val="1"/>
      </rPr>
      <t>Daily Fee</t>
    </r>
  </si>
  <si>
    <r>
      <rPr>
        <b/>
        <sz val="9"/>
        <rFont val="Times New Roman"/>
        <family val="1"/>
      </rPr>
      <t>Two Person Family</t>
    </r>
  </si>
  <si>
    <r>
      <rPr>
        <b/>
        <sz val="9"/>
        <rFont val="Times New Roman"/>
        <family val="1"/>
      </rPr>
      <t>Intake Cap</t>
    </r>
  </si>
  <si>
    <r>
      <rPr>
        <b/>
        <sz val="9"/>
        <rFont val="Times New Roman"/>
        <family val="1"/>
      </rPr>
      <t>Three Person Family</t>
    </r>
  </si>
  <si>
    <r>
      <rPr>
        <b/>
        <sz val="9"/>
        <rFont val="Times New Roman"/>
        <family val="1"/>
      </rPr>
      <t>Four Person Family</t>
    </r>
  </si>
  <si>
    <r>
      <rPr>
        <b/>
        <sz val="8"/>
        <rFont val="Times New Roman"/>
        <family val="1"/>
      </rPr>
      <t xml:space="preserve">Monthly (annual amount
</t>
    </r>
    <r>
      <rPr>
        <b/>
        <sz val="8"/>
        <rFont val="Times New Roman"/>
        <family val="1"/>
      </rPr>
      <t>/12)</t>
    </r>
  </si>
  <si>
    <r>
      <rPr>
        <b/>
        <sz val="9"/>
        <rFont val="Times New Roman"/>
        <family val="1"/>
      </rPr>
      <t>Page 2</t>
    </r>
  </si>
  <si>
    <r>
      <rPr>
        <b/>
        <sz val="9"/>
        <rFont val="Times New Roman"/>
        <family val="1"/>
      </rPr>
      <t>Five Person Family</t>
    </r>
  </si>
  <si>
    <r>
      <rPr>
        <b/>
        <sz val="9"/>
        <rFont val="Times New Roman"/>
        <family val="1"/>
      </rPr>
      <t>Six Person Family</t>
    </r>
  </si>
  <si>
    <r>
      <rPr>
        <b/>
        <sz val="9"/>
        <rFont val="Times New Roman"/>
        <family val="1"/>
      </rPr>
      <t>Seven Person Family</t>
    </r>
  </si>
  <si>
    <r>
      <rPr>
        <b/>
        <sz val="9"/>
        <rFont val="Times New Roman"/>
        <family val="1"/>
      </rPr>
      <t>Eight Person Family</t>
    </r>
  </si>
  <si>
    <r>
      <rPr>
        <b/>
        <sz val="9"/>
        <rFont val="Times New Roman"/>
        <family val="1"/>
      </rPr>
      <t>Page 3</t>
    </r>
  </si>
  <si>
    <r>
      <rPr>
        <b/>
        <sz val="9"/>
        <rFont val="Times New Roman"/>
        <family val="1"/>
      </rPr>
      <t>Nine Person Family</t>
    </r>
  </si>
  <si>
    <r>
      <rPr>
        <b/>
        <sz val="9"/>
        <rFont val="Times New Roman"/>
        <family val="1"/>
      </rPr>
      <t>Ten Person Family</t>
    </r>
  </si>
  <si>
    <r>
      <rPr>
        <b/>
        <sz val="9"/>
        <rFont val="Times New Roman"/>
        <family val="1"/>
      </rPr>
      <t xml:space="preserve"> Federal cap                                                                                              Federal cap    </t>
    </r>
  </si>
  <si>
    <r>
      <rPr>
        <b/>
        <sz val="9"/>
        <rFont val="Times New Roman"/>
        <family val="1"/>
      </rPr>
      <t>Eleven Person Family</t>
    </r>
  </si>
  <si>
    <r>
      <rPr>
        <sz val="8"/>
        <rFont val="Arial"/>
        <family val="2"/>
      </rPr>
      <t>Ineligble</t>
    </r>
  </si>
  <si>
    <r>
      <rPr>
        <b/>
        <sz val="9"/>
        <rFont val="Times New Roman"/>
        <family val="1"/>
      </rPr>
      <t xml:space="preserve"> Federal cap</t>
    </r>
  </si>
  <si>
    <t>LookupTable: FPIG</t>
  </si>
  <si>
    <t>Monthly</t>
  </si>
  <si>
    <t>State</t>
  </si>
  <si>
    <t>Persons in Family/Household</t>
  </si>
  <si>
    <t>2011</t>
  </si>
  <si>
    <t>2012</t>
  </si>
  <si>
    <t>2013</t>
  </si>
  <si>
    <t>2014</t>
  </si>
  <si>
    <t>2015</t>
  </si>
  <si>
    <t>2016</t>
  </si>
  <si>
    <t>2017</t>
  </si>
  <si>
    <t>2018</t>
  </si>
  <si>
    <t>2019</t>
  </si>
  <si>
    <t>2020</t>
  </si>
  <si>
    <t>2021</t>
  </si>
  <si>
    <t>2022</t>
  </si>
  <si>
    <t>2023</t>
  </si>
  <si>
    <t>48 States</t>
  </si>
  <si>
    <t>add*</t>
  </si>
  <si>
    <t>Alaska</t>
  </si>
  <si>
    <t>Hawaii</t>
  </si>
  <si>
    <t>Notes</t>
  </si>
  <si>
    <t>add* means amount to be added per each additional family/household member over 8 persons</t>
  </si>
  <si>
    <t>48 states mean 48 contiguous states plus the District of Columbia</t>
  </si>
  <si>
    <t>The poverty guidelines are not defined for Puerto Rico, the U.S. Virgin Islands, American Samoa, Guam, the Republic of the Marshall Islands, the Federated States of Micronesia, the Commonwealth of the Northern Mariana Islands, and Palau. In cases in which a Federal program using the poverty guidelines serves any of those jurisdictions, the Federal office which administers the program is responsible for deciding whether to use the contiguous-states-and-D.C. guidelines for those jurisdictions or to follow some other procedure.</t>
  </si>
  <si>
    <t>Annual Income Limit</t>
  </si>
  <si>
    <t>Monthly Income Limit</t>
  </si>
  <si>
    <t>Monthly Income From</t>
  </si>
  <si>
    <t>Weekly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</si>
</sst>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164" formatCode="\$#,##0.00"/>
    <numFmt numFmtId="165" formatCode="\$0.00"/>
    <numFmt numFmtId="166" formatCode="\$#,##0;[Red]\$#,##0"/>
    <numFmt numFmtId="167" formatCode="0.0%"/>
    <numFmt numFmtId="168" formatCode="&quot;$&quot;#,##0"/>
  </numFmts>
  <fonts count="13" x14ac:knownFonts="1">
    <font>
      <sz val="10"/>
      <color rgb="FF000000"/>
      <name val="Times New Roman"/>
      <charset val="204"/>
    </font>
    <font>
      <sz val="11"/>
      <color theme="1"/>
      <name val="Calibri"/>
      <family val="2"/>
      <scheme val="minor"/>
    </font>
    <font>
      <b/>
      <sz val="9"/>
      <name val="Times New Roman"/>
      <family val="1"/>
    </font>
    <font>
      <b/>
      <sz val="8"/>
      <name val="Times New Roman"/>
      <family val="1"/>
    </font>
    <font>
      <b/>
      <sz val="9"/>
      <color rgb="FF000000"/>
      <name val="Times New Roman"/>
      <family val="2"/>
    </font>
    <font>
      <sz val="9"/>
      <color rgb="FF000000"/>
      <name val="Times New Roman"/>
      <family val="2"/>
    </font>
    <font>
      <b/>
      <sz val="8"/>
      <name val="Arial"/>
      <family val="2"/>
    </font>
    <font>
      <sz val="8"/>
      <name val="Arial"/>
      <family val="2"/>
    </font>
    <font>
      <sz val="10"/>
      <color rgb="FF000000"/>
      <name val="Times New Roman"/>
      <family val="1"/>
    </font>
    <font>
      <b/>
      <sz val="11"/>
      <color rgb="FFFF0000"/>
      <name val="Calibri"/>
      <family val="2"/>
      <scheme val="minor"/>
    </font>
    <font>
      <sz val="9"/>
      <color rgb="FF000000"/>
      <name val="Calibri"/>
      <family val="2"/>
      <scheme val="minor"/>
    </font>
    <font>
      <b/>
      <sz val="9"/>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patternFill>
    </fill>
  </fills>
  <borders count="9">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3">
    <xf numFmtId="0" fontId="0" fillId="0" borderId="0"/>
    <xf numFmtId="0" fontId="1" fillId="0" borderId="0"/>
    <xf numFmtId="9" fontId="1" fillId="0" borderId="0" applyFont="0" applyFill="0" applyBorder="0" applyAlignment="0" applyProtection="0"/>
  </cellStyleXfs>
  <cellXfs count="79">
    <xf numFmtId="0" fontId="0" fillId="0" borderId="0" xfId="0" applyAlignment="1">
      <alignment horizontal="left" vertical="top"/>
    </xf>
    <xf numFmtId="0" fontId="2" fillId="0" borderId="0" xfId="0" applyFont="1" applyAlignment="1">
      <alignment horizontal="left" vertical="center" wrapText="1" indent="2"/>
    </xf>
    <xf numFmtId="0" fontId="0" fillId="0" borderId="0" xfId="0" applyAlignment="1">
      <alignment horizontal="left" vertical="top" wrapText="1"/>
    </xf>
    <xf numFmtId="164" fontId="4" fillId="0" borderId="1" xfId="0" applyNumberFormat="1" applyFont="1" applyBorder="1" applyAlignment="1">
      <alignment horizontal="right" vertical="top" wrapText="1"/>
    </xf>
    <xf numFmtId="0" fontId="0" fillId="0" borderId="1" xfId="0" applyBorder="1" applyAlignment="1">
      <alignment horizontal="left" vertical="top" wrapText="1"/>
    </xf>
    <xf numFmtId="0" fontId="2" fillId="0" borderId="2" xfId="0" applyFont="1" applyBorder="1" applyAlignment="1">
      <alignment horizontal="left" vertical="top" wrapText="1" indent="1"/>
    </xf>
    <xf numFmtId="9" fontId="4" fillId="0" borderId="6" xfId="0" applyNumberFormat="1" applyFont="1" applyBorder="1" applyAlignment="1">
      <alignment horizontal="right" vertical="top" wrapText="1"/>
    </xf>
    <xf numFmtId="9" fontId="4" fillId="0" borderId="7" xfId="0" applyNumberFormat="1" applyFont="1" applyBorder="1" applyAlignment="1">
      <alignment horizontal="right" vertical="top" wrapText="1"/>
    </xf>
    <xf numFmtId="9" fontId="4" fillId="0" borderId="8" xfId="0" applyNumberFormat="1" applyFont="1" applyBorder="1" applyAlignment="1">
      <alignment horizontal="right" vertical="top" wrapText="1"/>
    </xf>
    <xf numFmtId="0" fontId="0" fillId="0" borderId="2" xfId="0" applyBorder="1" applyAlignment="1">
      <alignment horizontal="left" vertical="top" wrapText="1"/>
    </xf>
    <xf numFmtId="9" fontId="4" fillId="0" borderId="2" xfId="0" applyNumberFormat="1" applyFont="1" applyBorder="1" applyAlignment="1">
      <alignment horizontal="right" vertical="top" wrapText="1"/>
    </xf>
    <xf numFmtId="9" fontId="4" fillId="2" borderId="2" xfId="0" applyNumberFormat="1" applyFont="1" applyFill="1" applyBorder="1" applyAlignment="1">
      <alignment horizontal="right" vertical="top" wrapText="1"/>
    </xf>
    <xf numFmtId="0" fontId="2" fillId="0" borderId="0" xfId="0" applyFont="1" applyAlignment="1">
      <alignment horizontal="left" vertical="top"/>
    </xf>
    <xf numFmtId="9" fontId="4" fillId="2" borderId="7" xfId="0" applyNumberFormat="1" applyFont="1" applyFill="1" applyBorder="1" applyAlignment="1">
      <alignment horizontal="right" vertical="top" wrapText="1"/>
    </xf>
    <xf numFmtId="9" fontId="4" fillId="2" borderId="8" xfId="0" applyNumberFormat="1" applyFont="1" applyFill="1" applyBorder="1" applyAlignment="1">
      <alignment horizontal="right" vertical="top" wrapText="1"/>
    </xf>
    <xf numFmtId="0" fontId="2" fillId="0" borderId="0" xfId="0" applyFont="1" applyAlignment="1">
      <alignment horizontal="left" vertical="top" wrapText="1" indent="16"/>
    </xf>
    <xf numFmtId="0" fontId="2" fillId="0" borderId="0" xfId="0" applyFont="1" applyAlignment="1">
      <alignment horizontal="left" vertical="top" wrapText="1" indent="13"/>
    </xf>
    <xf numFmtId="0" fontId="2" fillId="0" borderId="0" xfId="0" applyFont="1" applyAlignment="1">
      <alignment horizontal="left" vertical="top" wrapText="1" indent="1"/>
    </xf>
    <xf numFmtId="0" fontId="2" fillId="0" borderId="0" xfId="0" applyFont="1" applyAlignment="1">
      <alignment horizontal="center" vertical="top" wrapText="1"/>
    </xf>
    <xf numFmtId="0" fontId="2" fillId="0" borderId="0" xfId="0" applyFont="1" applyAlignment="1">
      <alignment horizontal="left" vertical="top" wrapText="1" indent="8"/>
    </xf>
    <xf numFmtId="0" fontId="0" fillId="0" borderId="0" xfId="0" applyAlignment="1">
      <alignment horizontal="left" vertical="top" wrapText="1"/>
    </xf>
    <xf numFmtId="0" fontId="3" fillId="0" borderId="0" xfId="0" applyFont="1" applyAlignment="1">
      <alignment horizontal="center" vertical="top" wrapText="1"/>
    </xf>
    <xf numFmtId="0" fontId="0" fillId="0" borderId="1" xfId="0" applyBorder="1" applyAlignment="1">
      <alignment horizontal="left" vertical="top" wrapText="1"/>
    </xf>
    <xf numFmtId="4" fontId="4" fillId="0" borderId="1" xfId="0" applyNumberFormat="1" applyFont="1" applyBorder="1" applyAlignment="1">
      <alignment horizontal="righ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2" fontId="5" fillId="0" borderId="3" xfId="0" applyNumberFormat="1" applyFont="1" applyBorder="1" applyAlignment="1">
      <alignment horizontal="right" vertical="top" wrapText="1"/>
    </xf>
    <xf numFmtId="2" fontId="5" fillId="0" borderId="4" xfId="0" applyNumberFormat="1" applyFont="1" applyBorder="1" applyAlignment="1">
      <alignment horizontal="right" vertical="top" wrapText="1"/>
    </xf>
    <xf numFmtId="2" fontId="5" fillId="0" borderId="5" xfId="0" applyNumberFormat="1" applyFont="1" applyBorder="1" applyAlignment="1">
      <alignment horizontal="right" vertical="top" wrapText="1"/>
    </xf>
    <xf numFmtId="165" fontId="5" fillId="0" borderId="3" xfId="0" applyNumberFormat="1" applyFont="1" applyBorder="1" applyAlignment="1">
      <alignment horizontal="right" vertical="top" wrapText="1"/>
    </xf>
    <xf numFmtId="165" fontId="5" fillId="0" borderId="5" xfId="0" applyNumberFormat="1" applyFont="1" applyBorder="1" applyAlignment="1">
      <alignment horizontal="right" vertical="top" wrapText="1"/>
    </xf>
    <xf numFmtId="165" fontId="5" fillId="0" borderId="4" xfId="0" applyNumberFormat="1" applyFont="1" applyBorder="1" applyAlignment="1">
      <alignment horizontal="right" vertical="top" wrapText="1"/>
    </xf>
    <xf numFmtId="4" fontId="5" fillId="0" borderId="3" xfId="0" applyNumberFormat="1" applyFont="1" applyBorder="1" applyAlignment="1">
      <alignment horizontal="right" vertical="top" wrapText="1"/>
    </xf>
    <xf numFmtId="4" fontId="5" fillId="0" borderId="4" xfId="0" applyNumberFormat="1" applyFont="1" applyBorder="1" applyAlignment="1">
      <alignment horizontal="right" vertical="top" wrapText="1"/>
    </xf>
    <xf numFmtId="4" fontId="5" fillId="0" borderId="5" xfId="0" applyNumberFormat="1" applyFont="1" applyBorder="1" applyAlignment="1">
      <alignment horizontal="right" vertical="top" wrapText="1"/>
    </xf>
    <xf numFmtId="164" fontId="5" fillId="0" borderId="3" xfId="0" applyNumberFormat="1" applyFont="1" applyBorder="1" applyAlignment="1">
      <alignment horizontal="right" vertical="top" wrapText="1"/>
    </xf>
    <xf numFmtId="164" fontId="5" fillId="0" borderId="4" xfId="0" applyNumberFormat="1" applyFont="1" applyBorder="1" applyAlignment="1">
      <alignment horizontal="right" vertical="top" wrapText="1"/>
    </xf>
    <xf numFmtId="164" fontId="5" fillId="0" borderId="5" xfId="0" applyNumberFormat="1" applyFont="1" applyBorder="1" applyAlignment="1">
      <alignment horizontal="right" vertical="top" wrapText="1"/>
    </xf>
    <xf numFmtId="0" fontId="2" fillId="0" borderId="0" xfId="0" applyFont="1" applyAlignment="1">
      <alignment horizontal="left" vertical="top" wrapText="1" indent="10"/>
    </xf>
    <xf numFmtId="0" fontId="2" fillId="0" borderId="0" xfId="0" applyFont="1" applyAlignment="1">
      <alignment horizontal="left" vertical="center" wrapText="1" indent="2"/>
    </xf>
    <xf numFmtId="0" fontId="3" fillId="0" borderId="0" xfId="0" applyFont="1" applyAlignment="1">
      <alignment horizontal="left" vertical="top" wrapText="1"/>
    </xf>
    <xf numFmtId="164" fontId="4" fillId="0" borderId="1" xfId="0" applyNumberFormat="1" applyFont="1" applyBorder="1" applyAlignment="1">
      <alignment horizontal="right" vertical="top" wrapText="1"/>
    </xf>
    <xf numFmtId="0" fontId="2" fillId="0" borderId="3" xfId="0" applyFont="1" applyBorder="1" applyAlignment="1">
      <alignment horizontal="left" vertical="top" wrapText="1" indent="2"/>
    </xf>
    <xf numFmtId="0" fontId="2" fillId="0" borderId="4" xfId="0" applyFont="1" applyBorder="1" applyAlignment="1">
      <alignment horizontal="left" vertical="top" wrapText="1" indent="2"/>
    </xf>
    <xf numFmtId="0" fontId="2" fillId="0" borderId="5" xfId="0" applyFont="1" applyBorder="1" applyAlignment="1">
      <alignment horizontal="left" vertical="top" wrapText="1" indent="2"/>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5" xfId="0" applyFont="1" applyBorder="1" applyAlignment="1">
      <alignment horizontal="center" vertical="top" wrapText="1"/>
    </xf>
    <xf numFmtId="166" fontId="6" fillId="0" borderId="0" xfId="0" applyNumberFormat="1" applyFont="1" applyAlignment="1">
      <alignment horizontal="left" vertical="top" wrapText="1" indent="2"/>
    </xf>
    <xf numFmtId="0" fontId="2" fillId="0" borderId="0" xfId="0" applyFont="1" applyAlignment="1">
      <alignment horizontal="left" vertical="center" wrapText="1" indent="1"/>
    </xf>
    <xf numFmtId="0" fontId="0" fillId="0" borderId="0" xfId="0" applyAlignment="1">
      <alignment horizontal="center" vertical="top" wrapText="1"/>
    </xf>
    <xf numFmtId="0" fontId="2" fillId="0" borderId="0" xfId="0" applyFont="1" applyAlignment="1">
      <alignment horizontal="left" vertical="top" wrapText="1"/>
    </xf>
    <xf numFmtId="4" fontId="5" fillId="2" borderId="3" xfId="0" applyNumberFormat="1" applyFont="1" applyFill="1" applyBorder="1" applyAlignment="1">
      <alignment horizontal="right" vertical="top" wrapText="1"/>
    </xf>
    <xf numFmtId="4" fontId="5" fillId="2" borderId="4" xfId="0" applyNumberFormat="1" applyFont="1" applyFill="1" applyBorder="1" applyAlignment="1">
      <alignment horizontal="right" vertical="top" wrapText="1"/>
    </xf>
    <xf numFmtId="4" fontId="5" fillId="2" borderId="5" xfId="0" applyNumberFormat="1" applyFont="1" applyFill="1" applyBorder="1" applyAlignment="1">
      <alignment horizontal="right" vertical="top" wrapText="1"/>
    </xf>
    <xf numFmtId="0" fontId="2" fillId="0" borderId="0" xfId="0" applyFont="1" applyAlignment="1">
      <alignment horizontal="left" vertic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7" fillId="0" borderId="0" xfId="0" applyFont="1" applyAlignment="1">
      <alignment horizontal="left" vertical="top" wrapText="1" indent="1"/>
    </xf>
    <xf numFmtId="0" fontId="2" fillId="2" borderId="0" xfId="0" applyFont="1" applyFill="1" applyAlignment="1">
      <alignment horizontal="left" vertical="top" wrapText="1" indent="1"/>
    </xf>
    <xf numFmtId="0" fontId="1" fillId="0" borderId="0" xfId="1"/>
    <xf numFmtId="0" fontId="9" fillId="0" borderId="0" xfId="1" applyFont="1"/>
    <xf numFmtId="0" fontId="1" fillId="0" borderId="0" xfId="1" applyAlignment="1">
      <alignment horizontal="center"/>
    </xf>
    <xf numFmtId="9" fontId="1" fillId="0" borderId="0" xfId="1" applyNumberFormat="1"/>
    <xf numFmtId="6" fontId="1" fillId="0" borderId="0" xfId="1" applyNumberFormat="1"/>
    <xf numFmtId="8" fontId="1" fillId="0" borderId="0" xfId="1" applyNumberFormat="1"/>
    <xf numFmtId="167" fontId="0" fillId="0" borderId="0" xfId="2" applyNumberFormat="1" applyFont="1"/>
    <xf numFmtId="168" fontId="1" fillId="0" borderId="0" xfId="1" applyNumberFormat="1"/>
    <xf numFmtId="0" fontId="8" fillId="0" borderId="0" xfId="0" applyFont="1" applyAlignment="1">
      <alignment horizontal="center" vertical="center" wrapText="1"/>
    </xf>
    <xf numFmtId="0" fontId="0" fillId="0" borderId="0" xfId="0" applyAlignment="1">
      <alignment horizontal="right" vertical="top"/>
    </xf>
    <xf numFmtId="6" fontId="0" fillId="0" borderId="0" xfId="0" applyNumberFormat="1" applyAlignment="1">
      <alignment horizontal="right" vertical="top"/>
    </xf>
    <xf numFmtId="2" fontId="0" fillId="0" borderId="0" xfId="0" applyNumberFormat="1" applyAlignment="1">
      <alignment horizontal="right" vertical="top"/>
    </xf>
    <xf numFmtId="6" fontId="10" fillId="0" borderId="0" xfId="0" applyNumberFormat="1" applyFont="1" applyAlignment="1">
      <alignment horizontal="right" vertical="top"/>
    </xf>
    <xf numFmtId="2" fontId="10" fillId="0" borderId="0" xfId="0" applyNumberFormat="1" applyFont="1" applyAlignment="1">
      <alignment horizontal="right" vertical="top"/>
    </xf>
    <xf numFmtId="0" fontId="11" fillId="0" borderId="0" xfId="0" applyFont="1" applyAlignment="1">
      <alignment horizontal="right" vertical="center" wrapText="1"/>
    </xf>
    <xf numFmtId="168" fontId="12" fillId="0" borderId="0" xfId="0" applyNumberFormat="1" applyFont="1" applyAlignment="1">
      <alignment horizontal="center" vertical="top" wrapText="1"/>
    </xf>
    <xf numFmtId="168" fontId="12" fillId="0" borderId="0" xfId="0" applyNumberFormat="1" applyFont="1" applyAlignment="1">
      <alignment horizontal="center"/>
    </xf>
  </cellXfs>
  <cellStyles count="3">
    <cellStyle name="Normal" xfId="0" builtinId="0"/>
    <cellStyle name="Normal 2" xfId="1" xr:uid="{0FA0E1A1-A3CD-464E-B15C-B5736F5E9439}"/>
    <cellStyle name="Percent 2" xfId="2" xr:uid="{63EBA706-B529-4F46-A138-345C8DA1A49A}"/>
  </cellStyles>
  <dxfs count="15">
    <dxf>
      <font>
        <strike val="0"/>
        <outline val="0"/>
        <shadow val="0"/>
        <u val="none"/>
        <vertAlign val="baseline"/>
        <sz val="11"/>
        <color rgb="FF000000"/>
        <name val="Calibri"/>
        <family val="2"/>
        <scheme val="minor"/>
      </font>
      <numFmt numFmtId="168" formatCode="&quot;$&quot;#,##0"/>
      <alignment horizontal="center" vertical="bottom" textRotation="0" wrapText="0" indent="0" justifyLastLine="0" shrinkToFit="0" readingOrder="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apac/Documents/Just%20Saying%20That/Consulting/GCO/GCO%20Cliff%20Model%20PROD%20v1.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apac/Documents/Just%20Saying%20That/Consulting/GCO/Cliff%20Model%20Working%20Group-v9.7i-PRD.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Owner\Documents\Just%20Saying%20That\Consulting\GCO\Program%20Sources\Child%20Care\CCare%20Cliff%20Tables.xlsx" TargetMode="External"/><Relationship Id="rId1" Type="http://schemas.openxmlformats.org/officeDocument/2006/relationships/externalLinkPath" Target="/Users/Owner/Documents/Just%20Saying%20That/Consulting/GCO/Program%20Sources/Child%20Care/CCare%20Cliff%20Tabl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apac/Documents/Just%20Saying%20That/Consulting/GCO/Cliff%20Model%20Working%20Group-v12.6.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e05eebcf225b5e6d/Documents/1-Georgia%20Center%20for%20Opportunity/Project-Cliff%20Expansion/Cliff%20Model%20Georgia%20v3d%20Sou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Export"/>
      <sheetName val="Analysis"/>
      <sheetName val="Output"/>
      <sheetName val="Inputs"/>
      <sheetName val="Calc1"/>
      <sheetName val="AL"/>
      <sheetName val="AR"/>
      <sheetName val="FL"/>
      <sheetName val="GA"/>
      <sheetName val="LA"/>
      <sheetName val="MS"/>
      <sheetName val="MO"/>
      <sheetName val="NC"/>
      <sheetName val="SC"/>
      <sheetName val="TN"/>
      <sheetName val="TX"/>
      <sheetName val="UT"/>
      <sheetName val="FPIG"/>
      <sheetName val="FICA"/>
      <sheetName val="fTax"/>
      <sheetName val="CTC"/>
      <sheetName val="NSLP"/>
      <sheetName val="EITC"/>
      <sheetName val="TANF"/>
      <sheetName val="sTax"/>
      <sheetName val="sTax2"/>
      <sheetName val="sEITC"/>
      <sheetName val="SSI"/>
      <sheetName val="sSSI"/>
      <sheetName val="SNAP"/>
      <sheetName val="WIC"/>
      <sheetName val="Mcaid"/>
      <sheetName val="CHIP"/>
      <sheetName val="HIX"/>
      <sheetName val="CCare"/>
      <sheetName val="Sec8"/>
      <sheetName val="LIHEAP"/>
      <sheetName val="States"/>
      <sheetName val="Subdivisions"/>
      <sheetName val="Lists"/>
      <sheetName val="Codes"/>
      <sheetName val="Federal Sources"/>
      <sheetName val="State Sources"/>
      <sheetName val="Tables"/>
      <sheetName val="GCO Cliff Model PROD v1.0"/>
    </sheetNames>
    <sheetDataSet>
      <sheetData sheetId="0" refreshError="1"/>
      <sheetData sheetId="1" refreshError="1"/>
      <sheetData sheetId="2" refreshError="1"/>
      <sheetData sheetId="3" refreshError="1"/>
      <sheetData sheetId="4">
        <row r="5">
          <cell r="C5">
            <v>2022</v>
          </cell>
        </row>
        <row r="6">
          <cell r="C6" t="str">
            <v>Alabama</v>
          </cell>
        </row>
        <row r="7">
          <cell r="C7" t="str">
            <v>Statewide Average</v>
          </cell>
        </row>
        <row r="11">
          <cell r="C11" t="str">
            <v>Yes</v>
          </cell>
          <cell r="D11">
            <v>24</v>
          </cell>
          <cell r="E11" t="str">
            <v>No</v>
          </cell>
          <cell r="H11" t="str">
            <v>No</v>
          </cell>
        </row>
        <row r="12">
          <cell r="C12" t="str">
            <v>No</v>
          </cell>
          <cell r="D12">
            <v>25</v>
          </cell>
        </row>
        <row r="22">
          <cell r="D22" t="b">
            <v>1</v>
          </cell>
        </row>
        <row r="23">
          <cell r="D23" t="b">
            <v>1</v>
          </cell>
        </row>
        <row r="24">
          <cell r="D24" t="b">
            <v>1</v>
          </cell>
        </row>
        <row r="25">
          <cell r="D25" t="b">
            <v>1</v>
          </cell>
        </row>
        <row r="26">
          <cell r="D26" t="b">
            <v>1</v>
          </cell>
        </row>
        <row r="27">
          <cell r="D27" t="b">
            <v>1</v>
          </cell>
        </row>
        <row r="28">
          <cell r="D28" t="b">
            <v>1</v>
          </cell>
        </row>
        <row r="29">
          <cell r="D29" t="b">
            <v>1</v>
          </cell>
        </row>
        <row r="30">
          <cell r="D30" t="b">
            <v>1</v>
          </cell>
        </row>
        <row r="31">
          <cell r="D31" t="b">
            <v>1</v>
          </cell>
        </row>
        <row r="32">
          <cell r="D32" t="b">
            <v>1</v>
          </cell>
        </row>
        <row r="33">
          <cell r="D33" t="b">
            <v>1</v>
          </cell>
        </row>
        <row r="34">
          <cell r="D34" t="b">
            <v>1</v>
          </cell>
        </row>
        <row r="35">
          <cell r="D35" t="b">
            <v>1</v>
          </cell>
        </row>
        <row r="36">
          <cell r="D36" t="b">
            <v>1</v>
          </cell>
        </row>
        <row r="37">
          <cell r="D37" t="b">
            <v>1</v>
          </cell>
        </row>
        <row r="38">
          <cell r="D38" t="b">
            <v>1</v>
          </cell>
        </row>
        <row r="39">
          <cell r="D39" t="b">
            <v>1</v>
          </cell>
        </row>
        <row r="40">
          <cell r="D40" t="b">
            <v>1</v>
          </cell>
        </row>
      </sheetData>
      <sheetData sheetId="5">
        <row r="2">
          <cell r="N2">
            <v>1</v>
          </cell>
          <cell r="O2">
            <v>2</v>
          </cell>
          <cell r="P2">
            <v>3</v>
          </cell>
          <cell r="Q2">
            <v>4</v>
          </cell>
          <cell r="R2">
            <v>5</v>
          </cell>
          <cell r="S2">
            <v>6</v>
          </cell>
          <cell r="T2">
            <v>7</v>
          </cell>
          <cell r="U2">
            <v>8</v>
          </cell>
          <cell r="V2">
            <v>9</v>
          </cell>
          <cell r="W2">
            <v>10</v>
          </cell>
          <cell r="X2">
            <v>11</v>
          </cell>
          <cell r="Y2">
            <v>12</v>
          </cell>
          <cell r="Z2">
            <v>13</v>
          </cell>
          <cell r="AA2">
            <v>14</v>
          </cell>
          <cell r="AB2">
            <v>15</v>
          </cell>
          <cell r="AC2">
            <v>16</v>
          </cell>
          <cell r="AD2">
            <v>17</v>
          </cell>
          <cell r="AE2">
            <v>18</v>
          </cell>
          <cell r="AF2">
            <v>19</v>
          </cell>
          <cell r="AG2">
            <v>20</v>
          </cell>
          <cell r="AH2">
            <v>21</v>
          </cell>
          <cell r="AI2">
            <v>22</v>
          </cell>
          <cell r="AJ2">
            <v>23</v>
          </cell>
          <cell r="AK2">
            <v>24</v>
          </cell>
          <cell r="AL2">
            <v>25</v>
          </cell>
          <cell r="AM2">
            <v>26</v>
          </cell>
          <cell r="AN2">
            <v>27</v>
          </cell>
          <cell r="AO2">
            <v>28</v>
          </cell>
          <cell r="AP2">
            <v>29</v>
          </cell>
          <cell r="AQ2">
            <v>30</v>
          </cell>
          <cell r="AR2">
            <v>31</v>
          </cell>
          <cell r="AS2">
            <v>32</v>
          </cell>
          <cell r="AT2">
            <v>33</v>
          </cell>
          <cell r="AU2">
            <v>34</v>
          </cell>
          <cell r="AV2">
            <v>35</v>
          </cell>
          <cell r="AW2">
            <v>36</v>
          </cell>
          <cell r="AX2">
            <v>37</v>
          </cell>
          <cell r="AY2">
            <v>38</v>
          </cell>
          <cell r="AZ2">
            <v>39</v>
          </cell>
          <cell r="BA2">
            <v>40</v>
          </cell>
          <cell r="BB2">
            <v>41</v>
          </cell>
          <cell r="BC2">
            <v>42</v>
          </cell>
          <cell r="BD2">
            <v>43</v>
          </cell>
          <cell r="BE2">
            <v>44</v>
          </cell>
          <cell r="BF2">
            <v>45</v>
          </cell>
          <cell r="BG2">
            <v>46</v>
          </cell>
          <cell r="BH2">
            <v>47</v>
          </cell>
          <cell r="BI2">
            <v>48</v>
          </cell>
          <cell r="BJ2">
            <v>49</v>
          </cell>
          <cell r="BK2">
            <v>50</v>
          </cell>
          <cell r="BL2">
            <v>51</v>
          </cell>
          <cell r="BM2">
            <v>52</v>
          </cell>
          <cell r="BN2">
            <v>53</v>
          </cell>
          <cell r="BO2">
            <v>54</v>
          </cell>
          <cell r="BP2">
            <v>55</v>
          </cell>
          <cell r="BQ2">
            <v>56</v>
          </cell>
          <cell r="BR2">
            <v>57</v>
          </cell>
          <cell r="BS2">
            <v>58</v>
          </cell>
          <cell r="BT2">
            <v>59</v>
          </cell>
          <cell r="BU2">
            <v>60</v>
          </cell>
          <cell r="BV2">
            <v>61</v>
          </cell>
          <cell r="BW2">
            <v>62</v>
          </cell>
          <cell r="BX2">
            <v>63</v>
          </cell>
          <cell r="BY2">
            <v>64</v>
          </cell>
          <cell r="BZ2">
            <v>65</v>
          </cell>
          <cell r="CA2">
            <v>66</v>
          </cell>
          <cell r="CB2">
            <v>67</v>
          </cell>
          <cell r="CC2">
            <v>68</v>
          </cell>
          <cell r="CD2">
            <v>69</v>
          </cell>
          <cell r="CE2">
            <v>70</v>
          </cell>
          <cell r="CF2">
            <v>71</v>
          </cell>
          <cell r="CG2">
            <v>72</v>
          </cell>
          <cell r="CH2">
            <v>73</v>
          </cell>
          <cell r="CI2">
            <v>74</v>
          </cell>
          <cell r="CJ2">
            <v>75</v>
          </cell>
          <cell r="CK2">
            <v>76</v>
          </cell>
          <cell r="CL2">
            <v>77</v>
          </cell>
          <cell r="CM2">
            <v>78</v>
          </cell>
          <cell r="CN2">
            <v>79</v>
          </cell>
          <cell r="CO2">
            <v>80</v>
          </cell>
          <cell r="CP2">
            <v>81</v>
          </cell>
          <cell r="CQ2">
            <v>82</v>
          </cell>
          <cell r="CR2">
            <v>83</v>
          </cell>
          <cell r="CS2">
            <v>84</v>
          </cell>
          <cell r="CT2">
            <v>85</v>
          </cell>
          <cell r="CU2">
            <v>86</v>
          </cell>
          <cell r="CV2">
            <v>87</v>
          </cell>
          <cell r="CW2">
            <v>88</v>
          </cell>
          <cell r="CX2">
            <v>89</v>
          </cell>
          <cell r="CY2">
            <v>90</v>
          </cell>
          <cell r="CZ2">
            <v>91</v>
          </cell>
          <cell r="DA2">
            <v>92</v>
          </cell>
          <cell r="DB2">
            <v>93</v>
          </cell>
          <cell r="DC2">
            <v>94</v>
          </cell>
          <cell r="DD2">
            <v>95</v>
          </cell>
          <cell r="DE2">
            <v>96</v>
          </cell>
          <cell r="DF2">
            <v>97</v>
          </cell>
          <cell r="DG2">
            <v>98</v>
          </cell>
          <cell r="DH2">
            <v>99</v>
          </cell>
          <cell r="DI2">
            <v>100</v>
          </cell>
          <cell r="DJ2">
            <v>101</v>
          </cell>
          <cell r="DK2">
            <v>102</v>
          </cell>
          <cell r="DL2">
            <v>103</v>
          </cell>
          <cell r="DM2">
            <v>104</v>
          </cell>
          <cell r="DN2">
            <v>105</v>
          </cell>
          <cell r="DO2">
            <v>106</v>
          </cell>
          <cell r="DP2">
            <v>107</v>
          </cell>
          <cell r="DQ2">
            <v>108</v>
          </cell>
          <cell r="DR2">
            <v>109</v>
          </cell>
          <cell r="DS2">
            <v>110</v>
          </cell>
          <cell r="DT2">
            <v>111</v>
          </cell>
          <cell r="DU2">
            <v>112</v>
          </cell>
          <cell r="DV2">
            <v>113</v>
          </cell>
          <cell r="DW2">
            <v>114</v>
          </cell>
          <cell r="DX2">
            <v>115</v>
          </cell>
          <cell r="DY2">
            <v>116</v>
          </cell>
          <cell r="DZ2">
            <v>117</v>
          </cell>
          <cell r="EA2">
            <v>118</v>
          </cell>
          <cell r="EB2">
            <v>119</v>
          </cell>
          <cell r="EC2">
            <v>120</v>
          </cell>
          <cell r="ED2">
            <v>121</v>
          </cell>
          <cell r="EE2">
            <v>122</v>
          </cell>
          <cell r="EF2">
            <v>123</v>
          </cell>
          <cell r="EG2">
            <v>124</v>
          </cell>
          <cell r="EH2">
            <v>125</v>
          </cell>
          <cell r="EI2">
            <v>126</v>
          </cell>
          <cell r="EJ2">
            <v>127</v>
          </cell>
          <cell r="EK2">
            <v>128</v>
          </cell>
          <cell r="EL2">
            <v>129</v>
          </cell>
          <cell r="EM2">
            <v>130</v>
          </cell>
          <cell r="EN2">
            <v>131</v>
          </cell>
          <cell r="EO2">
            <v>132</v>
          </cell>
          <cell r="EP2">
            <v>133</v>
          </cell>
          <cell r="EQ2">
            <v>134</v>
          </cell>
          <cell r="ER2">
            <v>135</v>
          </cell>
          <cell r="ES2">
            <v>136</v>
          </cell>
          <cell r="ET2">
            <v>137</v>
          </cell>
          <cell r="EU2">
            <v>138</v>
          </cell>
          <cell r="EV2">
            <v>139</v>
          </cell>
          <cell r="EW2">
            <v>140</v>
          </cell>
          <cell r="EX2">
            <v>141</v>
          </cell>
          <cell r="EY2">
            <v>142</v>
          </cell>
          <cell r="EZ2">
            <v>143</v>
          </cell>
          <cell r="FA2">
            <v>144</v>
          </cell>
          <cell r="FB2">
            <v>145</v>
          </cell>
          <cell r="FC2">
            <v>146</v>
          </cell>
          <cell r="FD2">
            <v>147</v>
          </cell>
          <cell r="FE2">
            <v>148</v>
          </cell>
          <cell r="FF2">
            <v>149</v>
          </cell>
          <cell r="FG2">
            <v>150</v>
          </cell>
          <cell r="FH2">
            <v>151</v>
          </cell>
          <cell r="FI2">
            <v>152</v>
          </cell>
          <cell r="FJ2">
            <v>153</v>
          </cell>
          <cell r="FK2">
            <v>154</v>
          </cell>
          <cell r="FL2">
            <v>155</v>
          </cell>
          <cell r="FM2">
            <v>156</v>
          </cell>
          <cell r="FN2">
            <v>157</v>
          </cell>
          <cell r="FO2">
            <v>158</v>
          </cell>
          <cell r="FP2">
            <v>159</v>
          </cell>
          <cell r="FQ2">
            <v>160</v>
          </cell>
          <cell r="FR2">
            <v>161</v>
          </cell>
          <cell r="FS2">
            <v>162</v>
          </cell>
          <cell r="FT2">
            <v>163</v>
          </cell>
          <cell r="FU2">
            <v>164</v>
          </cell>
          <cell r="FV2">
            <v>165</v>
          </cell>
          <cell r="FW2">
            <v>166</v>
          </cell>
          <cell r="FX2">
            <v>167</v>
          </cell>
          <cell r="FY2">
            <v>168</v>
          </cell>
          <cell r="FZ2">
            <v>169</v>
          </cell>
          <cell r="GA2">
            <v>170</v>
          </cell>
          <cell r="GB2">
            <v>171</v>
          </cell>
          <cell r="GC2">
            <v>172</v>
          </cell>
          <cell r="GD2">
            <v>173</v>
          </cell>
          <cell r="GE2">
            <v>174</v>
          </cell>
          <cell r="GF2">
            <v>175</v>
          </cell>
          <cell r="GG2">
            <v>176</v>
          </cell>
          <cell r="GH2">
            <v>177</v>
          </cell>
          <cell r="GI2">
            <v>178</v>
          </cell>
          <cell r="GJ2">
            <v>179</v>
          </cell>
          <cell r="GK2">
            <v>180</v>
          </cell>
          <cell r="GL2">
            <v>181</v>
          </cell>
          <cell r="GM2">
            <v>182</v>
          </cell>
          <cell r="GN2">
            <v>183</v>
          </cell>
          <cell r="GO2">
            <v>184</v>
          </cell>
          <cell r="GP2">
            <v>185</v>
          </cell>
          <cell r="GQ2">
            <v>186</v>
          </cell>
          <cell r="GR2">
            <v>187</v>
          </cell>
          <cell r="GS2">
            <v>188</v>
          </cell>
          <cell r="GT2">
            <v>189</v>
          </cell>
          <cell r="GU2">
            <v>190</v>
          </cell>
          <cell r="GV2">
            <v>191</v>
          </cell>
          <cell r="GW2">
            <v>192</v>
          </cell>
          <cell r="GX2">
            <v>193</v>
          </cell>
          <cell r="GY2">
            <v>194</v>
          </cell>
          <cell r="GZ2">
            <v>195</v>
          </cell>
          <cell r="HA2">
            <v>196</v>
          </cell>
          <cell r="HB2">
            <v>197</v>
          </cell>
          <cell r="HC2">
            <v>198</v>
          </cell>
          <cell r="HD2">
            <v>199</v>
          </cell>
          <cell r="HE2">
            <v>200</v>
          </cell>
          <cell r="HF2">
            <v>201</v>
          </cell>
        </row>
        <row r="3">
          <cell r="C3" t="str">
            <v>Alabama</v>
          </cell>
        </row>
        <row r="4">
          <cell r="N4">
            <v>0</v>
          </cell>
          <cell r="O4">
            <v>1.3217210696499799</v>
          </cell>
          <cell r="P4">
            <v>2.6434421392999599</v>
          </cell>
          <cell r="Q4">
            <v>3.9651632089499396</v>
          </cell>
          <cell r="R4">
            <v>5.2868842785999197</v>
          </cell>
          <cell r="S4">
            <v>6.6086053482498999</v>
          </cell>
          <cell r="T4">
            <v>7.9303264178998791</v>
          </cell>
          <cell r="U4">
            <v>9.2520474875498593</v>
          </cell>
          <cell r="V4">
            <v>10.573768557199839</v>
          </cell>
          <cell r="W4">
            <v>11.89548962684982</v>
          </cell>
          <cell r="X4">
            <v>13.2172106964998</v>
          </cell>
          <cell r="Y4">
            <v>14.53893176614978</v>
          </cell>
          <cell r="Z4">
            <v>15.860652835799758</v>
          </cell>
          <cell r="AA4">
            <v>17.18237390544974</v>
          </cell>
          <cell r="AB4">
            <v>18.504094975099719</v>
          </cell>
          <cell r="AC4">
            <v>19.8258160447497</v>
          </cell>
          <cell r="AD4">
            <v>21.147537114399679</v>
          </cell>
          <cell r="AE4">
            <v>22.469258184049661</v>
          </cell>
          <cell r="AF4">
            <v>23.790979253699639</v>
          </cell>
          <cell r="AG4">
            <v>25.112700323349621</v>
          </cell>
          <cell r="AH4">
            <v>26.434421392999599</v>
          </cell>
          <cell r="AI4">
            <v>27.756142462649578</v>
          </cell>
          <cell r="AJ4">
            <v>29.07786353229956</v>
          </cell>
          <cell r="AK4">
            <v>30.399584601949538</v>
          </cell>
          <cell r="AL4">
            <v>31.721305671599517</v>
          </cell>
          <cell r="AM4">
            <v>33.043026741249498</v>
          </cell>
          <cell r="AN4">
            <v>34.36474781089948</v>
          </cell>
          <cell r="AO4">
            <v>35.686468880549455</v>
          </cell>
          <cell r="AP4">
            <v>37.008189950199437</v>
          </cell>
          <cell r="AQ4">
            <v>38.329911019849419</v>
          </cell>
          <cell r="AR4">
            <v>39.651632089499401</v>
          </cell>
          <cell r="AS4">
            <v>40</v>
          </cell>
          <cell r="AT4">
            <v>40</v>
          </cell>
          <cell r="AU4">
            <v>40</v>
          </cell>
          <cell r="AV4">
            <v>40</v>
          </cell>
          <cell r="AW4">
            <v>40</v>
          </cell>
          <cell r="AX4">
            <v>40</v>
          </cell>
          <cell r="AY4">
            <v>40</v>
          </cell>
          <cell r="AZ4">
            <v>40</v>
          </cell>
          <cell r="BA4">
            <v>40</v>
          </cell>
          <cell r="BB4">
            <v>40</v>
          </cell>
          <cell r="BC4">
            <v>40</v>
          </cell>
          <cell r="BD4">
            <v>40</v>
          </cell>
          <cell r="BE4">
            <v>40</v>
          </cell>
          <cell r="BF4">
            <v>40</v>
          </cell>
          <cell r="BG4">
            <v>40</v>
          </cell>
          <cell r="BH4">
            <v>40</v>
          </cell>
          <cell r="BI4">
            <v>40</v>
          </cell>
          <cell r="BJ4">
            <v>40</v>
          </cell>
          <cell r="BK4">
            <v>40</v>
          </cell>
          <cell r="BL4">
            <v>40</v>
          </cell>
          <cell r="BM4">
            <v>40</v>
          </cell>
          <cell r="BN4">
            <v>40</v>
          </cell>
          <cell r="BO4">
            <v>40</v>
          </cell>
          <cell r="BP4">
            <v>40</v>
          </cell>
          <cell r="BQ4">
            <v>40</v>
          </cell>
          <cell r="BR4">
            <v>40</v>
          </cell>
          <cell r="BS4">
            <v>40</v>
          </cell>
          <cell r="BT4">
            <v>40</v>
          </cell>
          <cell r="BU4">
            <v>40</v>
          </cell>
          <cell r="BV4">
            <v>40</v>
          </cell>
          <cell r="BW4">
            <v>40</v>
          </cell>
          <cell r="BX4">
            <v>40</v>
          </cell>
          <cell r="BY4">
            <v>40</v>
          </cell>
          <cell r="BZ4">
            <v>40</v>
          </cell>
          <cell r="CA4">
            <v>40</v>
          </cell>
          <cell r="CB4">
            <v>40</v>
          </cell>
          <cell r="CC4">
            <v>40</v>
          </cell>
          <cell r="CD4">
            <v>40</v>
          </cell>
          <cell r="CE4">
            <v>40</v>
          </cell>
          <cell r="CF4">
            <v>40</v>
          </cell>
          <cell r="CG4">
            <v>40</v>
          </cell>
          <cell r="CH4">
            <v>40</v>
          </cell>
          <cell r="CI4">
            <v>40</v>
          </cell>
          <cell r="CJ4">
            <v>40</v>
          </cell>
          <cell r="CK4">
            <v>40</v>
          </cell>
          <cell r="CL4">
            <v>40</v>
          </cell>
          <cell r="CM4">
            <v>40</v>
          </cell>
          <cell r="CN4">
            <v>40</v>
          </cell>
          <cell r="CO4">
            <v>40</v>
          </cell>
          <cell r="CP4">
            <v>40</v>
          </cell>
          <cell r="CQ4">
            <v>40</v>
          </cell>
          <cell r="CR4">
            <v>40</v>
          </cell>
          <cell r="CS4">
            <v>40</v>
          </cell>
          <cell r="CT4">
            <v>40</v>
          </cell>
          <cell r="CU4">
            <v>40</v>
          </cell>
          <cell r="CV4">
            <v>40</v>
          </cell>
          <cell r="CW4">
            <v>40</v>
          </cell>
          <cell r="CX4">
            <v>40</v>
          </cell>
          <cell r="CY4">
            <v>40</v>
          </cell>
          <cell r="CZ4">
            <v>40</v>
          </cell>
          <cell r="DA4">
            <v>40</v>
          </cell>
          <cell r="DB4">
            <v>40</v>
          </cell>
          <cell r="DC4">
            <v>40</v>
          </cell>
          <cell r="DD4">
            <v>40</v>
          </cell>
          <cell r="DE4">
            <v>40</v>
          </cell>
          <cell r="DF4">
            <v>40</v>
          </cell>
          <cell r="DG4">
            <v>40</v>
          </cell>
          <cell r="DH4">
            <v>40</v>
          </cell>
          <cell r="DI4">
            <v>40</v>
          </cell>
          <cell r="DJ4">
            <v>40</v>
          </cell>
          <cell r="DK4">
            <v>40</v>
          </cell>
          <cell r="DL4">
            <v>40</v>
          </cell>
          <cell r="DM4">
            <v>40</v>
          </cell>
          <cell r="DN4">
            <v>40</v>
          </cell>
          <cell r="DO4">
            <v>40</v>
          </cell>
          <cell r="DP4">
            <v>40</v>
          </cell>
          <cell r="DQ4">
            <v>40</v>
          </cell>
          <cell r="DR4">
            <v>40</v>
          </cell>
          <cell r="DS4">
            <v>40</v>
          </cell>
          <cell r="DT4">
            <v>40</v>
          </cell>
          <cell r="DU4">
            <v>40</v>
          </cell>
          <cell r="DV4">
            <v>40</v>
          </cell>
          <cell r="DW4">
            <v>40</v>
          </cell>
          <cell r="DX4">
            <v>40</v>
          </cell>
          <cell r="DY4">
            <v>40</v>
          </cell>
          <cell r="DZ4">
            <v>40</v>
          </cell>
          <cell r="EA4">
            <v>40</v>
          </cell>
          <cell r="EB4">
            <v>40</v>
          </cell>
          <cell r="EC4">
            <v>40</v>
          </cell>
          <cell r="ED4">
            <v>40</v>
          </cell>
          <cell r="EE4">
            <v>40</v>
          </cell>
          <cell r="EF4">
            <v>40</v>
          </cell>
          <cell r="EG4">
            <v>40</v>
          </cell>
          <cell r="EH4">
            <v>40</v>
          </cell>
          <cell r="EI4">
            <v>40</v>
          </cell>
          <cell r="EJ4">
            <v>40</v>
          </cell>
          <cell r="EK4">
            <v>40</v>
          </cell>
          <cell r="EL4">
            <v>40</v>
          </cell>
          <cell r="EM4">
            <v>40</v>
          </cell>
          <cell r="EN4">
            <v>40</v>
          </cell>
          <cell r="EO4">
            <v>40</v>
          </cell>
          <cell r="EP4">
            <v>40</v>
          </cell>
          <cell r="EQ4">
            <v>40</v>
          </cell>
          <cell r="ER4">
            <v>40</v>
          </cell>
          <cell r="ES4">
            <v>40</v>
          </cell>
          <cell r="ET4">
            <v>40</v>
          </cell>
          <cell r="EU4">
            <v>40</v>
          </cell>
          <cell r="EV4">
            <v>40</v>
          </cell>
          <cell r="EW4">
            <v>40</v>
          </cell>
          <cell r="EX4">
            <v>40</v>
          </cell>
          <cell r="EY4">
            <v>40</v>
          </cell>
          <cell r="EZ4">
            <v>40</v>
          </cell>
          <cell r="FA4">
            <v>40</v>
          </cell>
          <cell r="FB4">
            <v>40</v>
          </cell>
          <cell r="FC4">
            <v>40</v>
          </cell>
          <cell r="FD4">
            <v>40</v>
          </cell>
          <cell r="FE4">
            <v>40</v>
          </cell>
          <cell r="FF4">
            <v>40</v>
          </cell>
          <cell r="FG4">
            <v>40</v>
          </cell>
          <cell r="FH4">
            <v>40</v>
          </cell>
          <cell r="FI4">
            <v>40</v>
          </cell>
          <cell r="FJ4">
            <v>40</v>
          </cell>
          <cell r="FK4">
            <v>40</v>
          </cell>
          <cell r="FL4">
            <v>40</v>
          </cell>
          <cell r="FM4">
            <v>40</v>
          </cell>
          <cell r="FN4">
            <v>40</v>
          </cell>
          <cell r="FO4">
            <v>40</v>
          </cell>
          <cell r="FP4">
            <v>40</v>
          </cell>
          <cell r="FQ4">
            <v>40</v>
          </cell>
          <cell r="FR4">
            <v>40</v>
          </cell>
          <cell r="FS4">
            <v>40</v>
          </cell>
          <cell r="FT4">
            <v>40</v>
          </cell>
          <cell r="FU4">
            <v>40</v>
          </cell>
          <cell r="FV4">
            <v>40</v>
          </cell>
          <cell r="FW4">
            <v>40</v>
          </cell>
          <cell r="FX4">
            <v>40</v>
          </cell>
          <cell r="FY4">
            <v>40</v>
          </cell>
          <cell r="FZ4">
            <v>40</v>
          </cell>
          <cell r="GA4">
            <v>40</v>
          </cell>
          <cell r="GB4">
            <v>40</v>
          </cell>
          <cell r="GC4">
            <v>40</v>
          </cell>
          <cell r="GD4">
            <v>40</v>
          </cell>
          <cell r="GE4">
            <v>40</v>
          </cell>
          <cell r="GF4">
            <v>40</v>
          </cell>
          <cell r="GG4">
            <v>40</v>
          </cell>
          <cell r="GH4">
            <v>40</v>
          </cell>
          <cell r="GI4">
            <v>40</v>
          </cell>
          <cell r="GJ4">
            <v>40</v>
          </cell>
          <cell r="GK4">
            <v>40</v>
          </cell>
          <cell r="GL4">
            <v>40</v>
          </cell>
          <cell r="GM4">
            <v>40</v>
          </cell>
          <cell r="GN4">
            <v>40</v>
          </cell>
          <cell r="GO4">
            <v>40</v>
          </cell>
          <cell r="GP4">
            <v>40</v>
          </cell>
          <cell r="GQ4">
            <v>40</v>
          </cell>
          <cell r="GR4">
            <v>40</v>
          </cell>
          <cell r="GS4">
            <v>40</v>
          </cell>
          <cell r="GT4">
            <v>40</v>
          </cell>
          <cell r="GU4">
            <v>40</v>
          </cell>
          <cell r="GV4">
            <v>40</v>
          </cell>
          <cell r="GW4">
            <v>40</v>
          </cell>
          <cell r="GX4">
            <v>40</v>
          </cell>
          <cell r="GY4">
            <v>40</v>
          </cell>
          <cell r="GZ4">
            <v>40</v>
          </cell>
          <cell r="HA4">
            <v>40</v>
          </cell>
          <cell r="HB4">
            <v>40</v>
          </cell>
          <cell r="HC4">
            <v>40</v>
          </cell>
          <cell r="HD4">
            <v>40</v>
          </cell>
          <cell r="HE4">
            <v>40</v>
          </cell>
          <cell r="HF4">
            <v>40</v>
          </cell>
        </row>
        <row r="5">
          <cell r="N5">
            <v>0</v>
          </cell>
          <cell r="O5">
            <v>7.2499999999999991</v>
          </cell>
          <cell r="P5">
            <v>7.2499999999999991</v>
          </cell>
          <cell r="Q5">
            <v>7.25</v>
          </cell>
          <cell r="R5">
            <v>7.2499999999999991</v>
          </cell>
          <cell r="S5">
            <v>7.2499999999999991</v>
          </cell>
          <cell r="T5">
            <v>7.25</v>
          </cell>
          <cell r="U5">
            <v>7.25</v>
          </cell>
          <cell r="V5">
            <v>7.2499999999999991</v>
          </cell>
          <cell r="W5">
            <v>7.2499999999999991</v>
          </cell>
          <cell r="X5">
            <v>7.2499999999999991</v>
          </cell>
          <cell r="Y5">
            <v>7.2499999999999991</v>
          </cell>
          <cell r="Z5">
            <v>7.25</v>
          </cell>
          <cell r="AA5">
            <v>7.2499999999999991</v>
          </cell>
          <cell r="AB5">
            <v>7.25</v>
          </cell>
          <cell r="AC5">
            <v>7.2499999999999991</v>
          </cell>
          <cell r="AD5">
            <v>7.2499999999999991</v>
          </cell>
          <cell r="AE5">
            <v>7.2499999999999991</v>
          </cell>
          <cell r="AF5">
            <v>7.2499999999999991</v>
          </cell>
          <cell r="AG5">
            <v>7.2499999999999991</v>
          </cell>
          <cell r="AH5">
            <v>7.2499999999999991</v>
          </cell>
          <cell r="AI5">
            <v>7.25</v>
          </cell>
          <cell r="AJ5">
            <v>7.2499999999999991</v>
          </cell>
          <cell r="AK5">
            <v>7.25</v>
          </cell>
          <cell r="AL5">
            <v>7.25</v>
          </cell>
          <cell r="AM5">
            <v>7.2499999999999991</v>
          </cell>
          <cell r="AN5">
            <v>7.2499999999999991</v>
          </cell>
          <cell r="AO5">
            <v>7.25</v>
          </cell>
          <cell r="AP5">
            <v>7.25</v>
          </cell>
          <cell r="AQ5">
            <v>7.2499999999999991</v>
          </cell>
          <cell r="AR5">
            <v>7.2499999999999991</v>
          </cell>
          <cell r="AS5">
            <v>7.4264202600958242</v>
          </cell>
          <cell r="AT5">
            <v>7.6659822039698833</v>
          </cell>
          <cell r="AU5">
            <v>7.9055441478439423</v>
          </cell>
          <cell r="AV5">
            <v>8.1451060917180005</v>
          </cell>
          <cell r="AW5">
            <v>8.3846680355920604</v>
          </cell>
          <cell r="AX5">
            <v>8.6242299794661186</v>
          </cell>
          <cell r="AY5">
            <v>8.8637919233401767</v>
          </cell>
          <cell r="AZ5">
            <v>9.1033538672142367</v>
          </cell>
          <cell r="BA5">
            <v>9.3429158110882948</v>
          </cell>
          <cell r="BB5">
            <v>9.5824777549623548</v>
          </cell>
          <cell r="BC5">
            <v>9.8220396988364129</v>
          </cell>
          <cell r="BD5">
            <v>10.061601642710471</v>
          </cell>
          <cell r="BE5">
            <v>10.301163586584531</v>
          </cell>
          <cell r="BF5">
            <v>10.540725530458589</v>
          </cell>
          <cell r="BG5">
            <v>10.780287474332649</v>
          </cell>
          <cell r="BH5">
            <v>11.019849418206707</v>
          </cell>
          <cell r="BI5">
            <v>11.259411362080765</v>
          </cell>
          <cell r="BJ5">
            <v>11.498973305954825</v>
          </cell>
          <cell r="BK5">
            <v>11.738535249828884</v>
          </cell>
          <cell r="BL5">
            <v>11.978097193702943</v>
          </cell>
          <cell r="BM5">
            <v>12.217659137577002</v>
          </cell>
          <cell r="BN5">
            <v>12.45722108145106</v>
          </cell>
          <cell r="BO5">
            <v>12.69678302532512</v>
          </cell>
          <cell r="BP5">
            <v>12.936344969199178</v>
          </cell>
          <cell r="BQ5">
            <v>13.175906913073238</v>
          </cell>
          <cell r="BR5">
            <v>13.415468856947296</v>
          </cell>
          <cell r="BS5">
            <v>13.655030800821354</v>
          </cell>
          <cell r="BT5">
            <v>13.894592744695414</v>
          </cell>
          <cell r="BU5">
            <v>14.134154688569472</v>
          </cell>
          <cell r="BV5">
            <v>14.373716632443532</v>
          </cell>
          <cell r="BW5">
            <v>14.61327857631759</v>
          </cell>
          <cell r="BX5">
            <v>14.852840520191648</v>
          </cell>
          <cell r="BY5">
            <v>15.092402464065708</v>
          </cell>
          <cell r="BZ5">
            <v>15.331964407939767</v>
          </cell>
          <cell r="CA5">
            <v>15.571526351813825</v>
          </cell>
          <cell r="CB5">
            <v>15.811088295687885</v>
          </cell>
          <cell r="CC5">
            <v>16.050650239561943</v>
          </cell>
          <cell r="CD5">
            <v>16.290212183436001</v>
          </cell>
          <cell r="CE5">
            <v>16.529774127310063</v>
          </cell>
          <cell r="CF5">
            <v>16.769336071184121</v>
          </cell>
          <cell r="CG5">
            <v>17.008898015058179</v>
          </cell>
          <cell r="CH5">
            <v>17.248459958932237</v>
          </cell>
          <cell r="CI5">
            <v>17.488021902806295</v>
          </cell>
          <cell r="CJ5">
            <v>17.727583846680353</v>
          </cell>
          <cell r="CK5">
            <v>17.967145790554415</v>
          </cell>
          <cell r="CL5">
            <v>18.206707734428473</v>
          </cell>
          <cell r="CM5">
            <v>18.446269678302532</v>
          </cell>
          <cell r="CN5">
            <v>18.68583162217659</v>
          </cell>
          <cell r="CO5">
            <v>18.925393566050648</v>
          </cell>
          <cell r="CP5">
            <v>19.16495550992471</v>
          </cell>
          <cell r="CQ5">
            <v>19.404517453798768</v>
          </cell>
          <cell r="CR5">
            <v>19.644079397672826</v>
          </cell>
          <cell r="CS5">
            <v>19.883641341546884</v>
          </cell>
          <cell r="CT5">
            <v>20.123203285420942</v>
          </cell>
          <cell r="CU5">
            <v>20.362765229295004</v>
          </cell>
          <cell r="CV5">
            <v>20.602327173169062</v>
          </cell>
          <cell r="CW5">
            <v>20.84188911704312</v>
          </cell>
          <cell r="CX5">
            <v>21.081451060917178</v>
          </cell>
          <cell r="CY5">
            <v>21.321013004791237</v>
          </cell>
          <cell r="CZ5">
            <v>21.560574948665298</v>
          </cell>
          <cell r="DA5">
            <v>21.800136892539356</v>
          </cell>
          <cell r="DB5">
            <v>22.039698836413415</v>
          </cell>
          <cell r="DC5">
            <v>22.279260780287473</v>
          </cell>
          <cell r="DD5">
            <v>22.518822724161531</v>
          </cell>
          <cell r="DE5">
            <v>22.758384668035593</v>
          </cell>
          <cell r="DF5">
            <v>22.997946611909651</v>
          </cell>
          <cell r="DG5">
            <v>23.237508555783709</v>
          </cell>
          <cell r="DH5">
            <v>23.477070499657767</v>
          </cell>
          <cell r="DI5">
            <v>23.716632443531825</v>
          </cell>
          <cell r="DJ5">
            <v>23.956194387405887</v>
          </cell>
          <cell r="DK5">
            <v>24.195756331279945</v>
          </cell>
          <cell r="DL5">
            <v>24.435318275154003</v>
          </cell>
          <cell r="DM5">
            <v>24.674880219028061</v>
          </cell>
          <cell r="DN5">
            <v>24.91444216290212</v>
          </cell>
          <cell r="DO5">
            <v>25.154004106776181</v>
          </cell>
          <cell r="DP5">
            <v>25.393566050650239</v>
          </cell>
          <cell r="DQ5">
            <v>25.633127994524298</v>
          </cell>
          <cell r="DR5">
            <v>25.872689938398356</v>
          </cell>
          <cell r="DS5">
            <v>26.112251882272414</v>
          </cell>
          <cell r="DT5">
            <v>26.351813826146476</v>
          </cell>
          <cell r="DU5">
            <v>26.591375770020534</v>
          </cell>
          <cell r="DV5">
            <v>26.830937713894592</v>
          </cell>
          <cell r="DW5">
            <v>27.07049965776865</v>
          </cell>
          <cell r="DX5">
            <v>27.310061601642708</v>
          </cell>
          <cell r="DY5">
            <v>27.54962354551677</v>
          </cell>
          <cell r="DZ5">
            <v>27.789185489390828</v>
          </cell>
          <cell r="EA5">
            <v>28.028747433264886</v>
          </cell>
          <cell r="EB5">
            <v>28.268309377138944</v>
          </cell>
          <cell r="EC5">
            <v>28.507871321013003</v>
          </cell>
          <cell r="ED5">
            <v>28.747433264887064</v>
          </cell>
          <cell r="EE5">
            <v>28.986995208761122</v>
          </cell>
          <cell r="EF5">
            <v>29.226557152635181</v>
          </cell>
          <cell r="EG5">
            <v>29.466119096509239</v>
          </cell>
          <cell r="EH5">
            <v>29.705681040383297</v>
          </cell>
          <cell r="EI5">
            <v>29.945242984257355</v>
          </cell>
          <cell r="EJ5">
            <v>30.184804928131417</v>
          </cell>
          <cell r="EK5">
            <v>30.424366872005475</v>
          </cell>
          <cell r="EL5">
            <v>30.663928815879533</v>
          </cell>
          <cell r="EM5">
            <v>30.903490759753591</v>
          </cell>
          <cell r="EN5">
            <v>31.143052703627649</v>
          </cell>
          <cell r="EO5">
            <v>31.382614647501711</v>
          </cell>
          <cell r="EP5">
            <v>31.622176591375769</v>
          </cell>
          <cell r="EQ5">
            <v>31.861738535249827</v>
          </cell>
          <cell r="ER5">
            <v>32.101300479123886</v>
          </cell>
          <cell r="ES5">
            <v>32.340862422997944</v>
          </cell>
          <cell r="ET5">
            <v>32.580424366872002</v>
          </cell>
          <cell r="EU5">
            <v>32.81998631074606</v>
          </cell>
          <cell r="EV5">
            <v>33.059548254620125</v>
          </cell>
          <cell r="EW5">
            <v>33.299110198494184</v>
          </cell>
          <cell r="EX5">
            <v>33.538672142368242</v>
          </cell>
          <cell r="EY5">
            <v>33.7782340862423</v>
          </cell>
          <cell r="EZ5">
            <v>34.017796030116358</v>
          </cell>
          <cell r="FA5">
            <v>34.257357973990416</v>
          </cell>
          <cell r="FB5">
            <v>34.496919917864474</v>
          </cell>
          <cell r="FC5">
            <v>34.736481861738532</v>
          </cell>
          <cell r="FD5">
            <v>34.976043805612591</v>
          </cell>
          <cell r="FE5">
            <v>35.215605749486649</v>
          </cell>
          <cell r="FF5">
            <v>35.455167693360707</v>
          </cell>
          <cell r="FG5">
            <v>35.694729637234772</v>
          </cell>
          <cell r="FH5">
            <v>35.93429158110883</v>
          </cell>
          <cell r="FI5">
            <v>36.173853524982889</v>
          </cell>
          <cell r="FJ5">
            <v>36.413415468856947</v>
          </cell>
          <cell r="FK5">
            <v>36.652977412731005</v>
          </cell>
          <cell r="FL5">
            <v>36.892539356605063</v>
          </cell>
          <cell r="FM5">
            <v>37.132101300479121</v>
          </cell>
          <cell r="FN5">
            <v>37.371663244353179</v>
          </cell>
          <cell r="FO5">
            <v>37.611225188227237</v>
          </cell>
          <cell r="FP5">
            <v>37.850787132101296</v>
          </cell>
          <cell r="FQ5">
            <v>38.090349075975361</v>
          </cell>
          <cell r="FR5">
            <v>38.329911019849419</v>
          </cell>
          <cell r="FS5">
            <v>38.569472963723477</v>
          </cell>
          <cell r="FT5">
            <v>38.809034907597535</v>
          </cell>
          <cell r="FU5">
            <v>39.048596851471594</v>
          </cell>
          <cell r="FV5">
            <v>39.288158795345652</v>
          </cell>
          <cell r="FW5">
            <v>39.52772073921971</v>
          </cell>
          <cell r="FX5">
            <v>39.767282683093768</v>
          </cell>
          <cell r="FY5">
            <v>40.006844626967826</v>
          </cell>
          <cell r="FZ5">
            <v>40.246406570841884</v>
          </cell>
          <cell r="GA5">
            <v>40.48596851471595</v>
          </cell>
          <cell r="GB5">
            <v>40.725530458590008</v>
          </cell>
          <cell r="GC5">
            <v>40.965092402464066</v>
          </cell>
          <cell r="GD5">
            <v>41.204654346338124</v>
          </cell>
          <cell r="GE5">
            <v>41.444216290212182</v>
          </cell>
          <cell r="GF5">
            <v>41.68377823408624</v>
          </cell>
          <cell r="GG5">
            <v>41.923340177960299</v>
          </cell>
          <cell r="GH5">
            <v>42.162902121834357</v>
          </cell>
          <cell r="GI5">
            <v>42.402464065708415</v>
          </cell>
          <cell r="GJ5">
            <v>42.642026009582473</v>
          </cell>
          <cell r="GK5">
            <v>42.881587953456538</v>
          </cell>
          <cell r="GL5">
            <v>43.121149897330596</v>
          </cell>
          <cell r="GM5">
            <v>43.360711841204655</v>
          </cell>
          <cell r="GN5">
            <v>43.600273785078713</v>
          </cell>
          <cell r="GO5">
            <v>43.839835728952771</v>
          </cell>
          <cell r="GP5">
            <v>44.079397672826829</v>
          </cell>
          <cell r="GQ5">
            <v>44.318959616700887</v>
          </cell>
          <cell r="GR5">
            <v>44.558521560574945</v>
          </cell>
          <cell r="GS5">
            <v>44.798083504449004</v>
          </cell>
          <cell r="GT5">
            <v>45.037645448323062</v>
          </cell>
          <cell r="GU5">
            <v>45.277207392197127</v>
          </cell>
          <cell r="GV5">
            <v>45.516769336071185</v>
          </cell>
          <cell r="GW5">
            <v>45.756331279945243</v>
          </cell>
          <cell r="GX5">
            <v>45.995893223819301</v>
          </cell>
          <cell r="GY5">
            <v>46.23545516769336</v>
          </cell>
          <cell r="GZ5">
            <v>46.475017111567418</v>
          </cell>
          <cell r="HA5">
            <v>46.714579055441476</v>
          </cell>
          <cell r="HB5">
            <v>46.954140999315534</v>
          </cell>
          <cell r="HC5">
            <v>47.193702943189592</v>
          </cell>
          <cell r="HD5">
            <v>47.43326488706365</v>
          </cell>
          <cell r="HE5">
            <v>47.672826830937709</v>
          </cell>
          <cell r="HF5">
            <v>47.912388774811774</v>
          </cell>
        </row>
        <row r="15">
          <cell r="N15">
            <v>0</v>
          </cell>
          <cell r="O15">
            <v>500</v>
          </cell>
          <cell r="P15">
            <v>1000</v>
          </cell>
          <cell r="Q15">
            <v>1500</v>
          </cell>
          <cell r="R15">
            <v>2000</v>
          </cell>
          <cell r="S15">
            <v>2500</v>
          </cell>
          <cell r="T15">
            <v>3000</v>
          </cell>
          <cell r="U15">
            <v>3500</v>
          </cell>
          <cell r="V15">
            <v>4000</v>
          </cell>
          <cell r="W15">
            <v>4500</v>
          </cell>
          <cell r="X15">
            <v>5000</v>
          </cell>
          <cell r="Y15">
            <v>5500</v>
          </cell>
          <cell r="Z15">
            <v>6000</v>
          </cell>
          <cell r="AA15">
            <v>6500</v>
          </cell>
          <cell r="AB15">
            <v>7000</v>
          </cell>
          <cell r="AC15">
            <v>7500</v>
          </cell>
          <cell r="AD15">
            <v>8000</v>
          </cell>
          <cell r="AE15">
            <v>8500</v>
          </cell>
          <cell r="AF15">
            <v>9000</v>
          </cell>
          <cell r="AG15">
            <v>9500</v>
          </cell>
          <cell r="AH15">
            <v>10000</v>
          </cell>
          <cell r="AI15">
            <v>10500</v>
          </cell>
          <cell r="AJ15">
            <v>11000</v>
          </cell>
          <cell r="AK15">
            <v>11500</v>
          </cell>
          <cell r="AL15">
            <v>12000</v>
          </cell>
          <cell r="AM15">
            <v>12500</v>
          </cell>
          <cell r="AN15">
            <v>13000</v>
          </cell>
          <cell r="AO15">
            <v>13500</v>
          </cell>
          <cell r="AP15">
            <v>14000</v>
          </cell>
          <cell r="AQ15">
            <v>14500</v>
          </cell>
          <cell r="AR15">
            <v>15000</v>
          </cell>
          <cell r="AS15">
            <v>15500</v>
          </cell>
          <cell r="AT15">
            <v>16000</v>
          </cell>
          <cell r="AU15">
            <v>16500</v>
          </cell>
          <cell r="AV15">
            <v>17000</v>
          </cell>
          <cell r="AW15">
            <v>17500</v>
          </cell>
          <cell r="AX15">
            <v>18000</v>
          </cell>
          <cell r="AY15">
            <v>18500</v>
          </cell>
          <cell r="AZ15">
            <v>19000</v>
          </cell>
          <cell r="BA15">
            <v>19500</v>
          </cell>
          <cell r="BB15">
            <v>20000</v>
          </cell>
          <cell r="BC15">
            <v>20500</v>
          </cell>
          <cell r="BD15">
            <v>21000</v>
          </cell>
          <cell r="BE15">
            <v>21500</v>
          </cell>
          <cell r="BF15">
            <v>22000</v>
          </cell>
          <cell r="BG15">
            <v>22500</v>
          </cell>
          <cell r="BH15">
            <v>23000</v>
          </cell>
          <cell r="BI15">
            <v>23500</v>
          </cell>
          <cell r="BJ15">
            <v>24000</v>
          </cell>
          <cell r="BK15">
            <v>24500</v>
          </cell>
          <cell r="BL15">
            <v>25000</v>
          </cell>
          <cell r="BM15">
            <v>25500</v>
          </cell>
          <cell r="BN15">
            <v>26000</v>
          </cell>
          <cell r="BO15">
            <v>26500</v>
          </cell>
          <cell r="BP15">
            <v>27000</v>
          </cell>
          <cell r="BQ15">
            <v>27500</v>
          </cell>
          <cell r="BR15">
            <v>28000</v>
          </cell>
          <cell r="BS15">
            <v>28500</v>
          </cell>
          <cell r="BT15">
            <v>29000</v>
          </cell>
          <cell r="BU15">
            <v>29500</v>
          </cell>
          <cell r="BV15">
            <v>30000</v>
          </cell>
          <cell r="BW15">
            <v>30500</v>
          </cell>
          <cell r="BX15">
            <v>31000</v>
          </cell>
          <cell r="BY15">
            <v>31500</v>
          </cell>
          <cell r="BZ15">
            <v>32000</v>
          </cell>
          <cell r="CA15">
            <v>32500</v>
          </cell>
          <cell r="CB15">
            <v>33000</v>
          </cell>
          <cell r="CC15">
            <v>33500</v>
          </cell>
          <cell r="CD15">
            <v>34000</v>
          </cell>
          <cell r="CE15">
            <v>34500</v>
          </cell>
          <cell r="CF15">
            <v>35000</v>
          </cell>
          <cell r="CG15">
            <v>35500</v>
          </cell>
          <cell r="CH15">
            <v>36000</v>
          </cell>
          <cell r="CI15">
            <v>36500</v>
          </cell>
          <cell r="CJ15">
            <v>37000</v>
          </cell>
          <cell r="CK15">
            <v>37500</v>
          </cell>
          <cell r="CL15">
            <v>38000</v>
          </cell>
          <cell r="CM15">
            <v>38500</v>
          </cell>
          <cell r="CN15">
            <v>39000</v>
          </cell>
          <cell r="CO15">
            <v>39500</v>
          </cell>
          <cell r="CP15">
            <v>40000</v>
          </cell>
          <cell r="CQ15">
            <v>40500</v>
          </cell>
          <cell r="CR15">
            <v>41000</v>
          </cell>
          <cell r="CS15">
            <v>41500</v>
          </cell>
          <cell r="CT15">
            <v>42000</v>
          </cell>
          <cell r="CU15">
            <v>42500</v>
          </cell>
          <cell r="CV15">
            <v>43000</v>
          </cell>
          <cell r="CW15">
            <v>43500</v>
          </cell>
          <cell r="CX15">
            <v>44000</v>
          </cell>
          <cell r="CY15">
            <v>44500</v>
          </cell>
          <cell r="CZ15">
            <v>45000</v>
          </cell>
          <cell r="DA15">
            <v>45500</v>
          </cell>
          <cell r="DB15">
            <v>46000</v>
          </cell>
          <cell r="DC15">
            <v>46500</v>
          </cell>
          <cell r="DD15">
            <v>47000</v>
          </cell>
          <cell r="DE15">
            <v>47500</v>
          </cell>
          <cell r="DF15">
            <v>48000</v>
          </cell>
          <cell r="DG15">
            <v>48500</v>
          </cell>
          <cell r="DH15">
            <v>49000</v>
          </cell>
          <cell r="DI15">
            <v>49500</v>
          </cell>
          <cell r="DJ15">
            <v>50000</v>
          </cell>
          <cell r="DK15">
            <v>50500</v>
          </cell>
          <cell r="DL15">
            <v>51000</v>
          </cell>
          <cell r="DM15">
            <v>51500</v>
          </cell>
          <cell r="DN15">
            <v>52000</v>
          </cell>
          <cell r="DO15">
            <v>52500</v>
          </cell>
          <cell r="DP15">
            <v>53000</v>
          </cell>
          <cell r="DQ15">
            <v>53500</v>
          </cell>
          <cell r="DR15">
            <v>54000</v>
          </cell>
          <cell r="DS15">
            <v>54500</v>
          </cell>
          <cell r="DT15">
            <v>55000</v>
          </cell>
          <cell r="DU15">
            <v>55500</v>
          </cell>
          <cell r="DV15">
            <v>56000</v>
          </cell>
          <cell r="DW15">
            <v>56500</v>
          </cell>
          <cell r="DX15">
            <v>57000</v>
          </cell>
          <cell r="DY15">
            <v>57500</v>
          </cell>
          <cell r="DZ15">
            <v>58000</v>
          </cell>
          <cell r="EA15">
            <v>58500</v>
          </cell>
          <cell r="EB15">
            <v>59000</v>
          </cell>
          <cell r="EC15">
            <v>59500</v>
          </cell>
          <cell r="ED15">
            <v>60000</v>
          </cell>
          <cell r="EE15">
            <v>60500</v>
          </cell>
          <cell r="EF15">
            <v>61000</v>
          </cell>
          <cell r="EG15">
            <v>61500</v>
          </cell>
          <cell r="EH15">
            <v>62000</v>
          </cell>
          <cell r="EI15">
            <v>62500</v>
          </cell>
          <cell r="EJ15">
            <v>63000</v>
          </cell>
          <cell r="EK15">
            <v>63500</v>
          </cell>
          <cell r="EL15">
            <v>64000</v>
          </cell>
          <cell r="EM15">
            <v>64500</v>
          </cell>
          <cell r="EN15">
            <v>65000</v>
          </cell>
          <cell r="EO15">
            <v>65500</v>
          </cell>
          <cell r="EP15">
            <v>66000</v>
          </cell>
          <cell r="EQ15">
            <v>66500</v>
          </cell>
          <cell r="ER15">
            <v>67000</v>
          </cell>
          <cell r="ES15">
            <v>67500</v>
          </cell>
          <cell r="ET15">
            <v>68000</v>
          </cell>
          <cell r="EU15">
            <v>68500</v>
          </cell>
          <cell r="EV15">
            <v>69000</v>
          </cell>
          <cell r="EW15">
            <v>69500</v>
          </cell>
          <cell r="EX15">
            <v>70000</v>
          </cell>
          <cell r="EY15">
            <v>70500</v>
          </cell>
          <cell r="EZ15">
            <v>71000</v>
          </cell>
          <cell r="FA15">
            <v>71500</v>
          </cell>
          <cell r="FB15">
            <v>72000</v>
          </cell>
          <cell r="FC15">
            <v>72500</v>
          </cell>
          <cell r="FD15">
            <v>73000</v>
          </cell>
          <cell r="FE15">
            <v>73500</v>
          </cell>
          <cell r="FF15">
            <v>74000</v>
          </cell>
          <cell r="FG15">
            <v>74500</v>
          </cell>
          <cell r="FH15">
            <v>75000</v>
          </cell>
          <cell r="FI15">
            <v>75500</v>
          </cell>
          <cell r="FJ15">
            <v>76000</v>
          </cell>
          <cell r="FK15">
            <v>76500</v>
          </cell>
          <cell r="FL15">
            <v>77000</v>
          </cell>
          <cell r="FM15">
            <v>77500</v>
          </cell>
          <cell r="FN15">
            <v>78000</v>
          </cell>
          <cell r="FO15">
            <v>78500</v>
          </cell>
          <cell r="FP15">
            <v>79000</v>
          </cell>
          <cell r="FQ15">
            <v>79500</v>
          </cell>
          <cell r="FR15">
            <v>80000</v>
          </cell>
          <cell r="FS15">
            <v>80500</v>
          </cell>
          <cell r="FT15">
            <v>81000</v>
          </cell>
          <cell r="FU15">
            <v>81500</v>
          </cell>
          <cell r="FV15">
            <v>82000</v>
          </cell>
          <cell r="FW15">
            <v>82500</v>
          </cell>
          <cell r="FX15">
            <v>83000</v>
          </cell>
          <cell r="FY15">
            <v>83500</v>
          </cell>
          <cell r="FZ15">
            <v>84000</v>
          </cell>
          <cell r="GA15">
            <v>84500</v>
          </cell>
          <cell r="GB15">
            <v>85000</v>
          </cell>
          <cell r="GC15">
            <v>85500</v>
          </cell>
          <cell r="GD15">
            <v>86000</v>
          </cell>
          <cell r="GE15">
            <v>86500</v>
          </cell>
          <cell r="GF15">
            <v>87000</v>
          </cell>
          <cell r="GG15">
            <v>87500</v>
          </cell>
          <cell r="GH15">
            <v>88000</v>
          </cell>
          <cell r="GI15">
            <v>88500</v>
          </cell>
          <cell r="GJ15">
            <v>89000</v>
          </cell>
          <cell r="GK15">
            <v>89500</v>
          </cell>
          <cell r="GL15">
            <v>90000</v>
          </cell>
          <cell r="GM15">
            <v>90500</v>
          </cell>
          <cell r="GN15">
            <v>91000</v>
          </cell>
          <cell r="GO15">
            <v>91500</v>
          </cell>
          <cell r="GP15">
            <v>92000</v>
          </cell>
          <cell r="GQ15">
            <v>92500</v>
          </cell>
          <cell r="GR15">
            <v>93000</v>
          </cell>
          <cell r="GS15">
            <v>93500</v>
          </cell>
          <cell r="GT15">
            <v>94000</v>
          </cell>
          <cell r="GU15">
            <v>94500</v>
          </cell>
          <cell r="GV15">
            <v>95000</v>
          </cell>
          <cell r="GW15">
            <v>95500</v>
          </cell>
          <cell r="GX15">
            <v>96000</v>
          </cell>
          <cell r="GY15">
            <v>96500</v>
          </cell>
          <cell r="GZ15">
            <v>97000</v>
          </cell>
          <cell r="HA15">
            <v>97500</v>
          </cell>
          <cell r="HB15">
            <v>98000</v>
          </cell>
          <cell r="HC15">
            <v>98500</v>
          </cell>
          <cell r="HD15">
            <v>99000</v>
          </cell>
          <cell r="HE15">
            <v>99500</v>
          </cell>
          <cell r="HF15">
            <v>100000</v>
          </cell>
        </row>
        <row r="19">
          <cell r="N19">
            <v>0</v>
          </cell>
          <cell r="O19">
            <v>38</v>
          </cell>
          <cell r="P19">
            <v>77</v>
          </cell>
          <cell r="Q19">
            <v>115</v>
          </cell>
          <cell r="R19">
            <v>153</v>
          </cell>
          <cell r="S19">
            <v>191</v>
          </cell>
          <cell r="T19">
            <v>230</v>
          </cell>
          <cell r="U19">
            <v>268</v>
          </cell>
          <cell r="V19">
            <v>306</v>
          </cell>
          <cell r="W19">
            <v>344</v>
          </cell>
          <cell r="X19">
            <v>383</v>
          </cell>
          <cell r="Y19">
            <v>421</v>
          </cell>
          <cell r="Z19">
            <v>459</v>
          </cell>
          <cell r="AA19">
            <v>497</v>
          </cell>
          <cell r="AB19">
            <v>536</v>
          </cell>
          <cell r="AC19">
            <v>574</v>
          </cell>
          <cell r="AD19">
            <v>612</v>
          </cell>
          <cell r="AE19">
            <v>650</v>
          </cell>
          <cell r="AF19">
            <v>689</v>
          </cell>
          <cell r="AG19">
            <v>727</v>
          </cell>
          <cell r="AH19">
            <v>765</v>
          </cell>
          <cell r="AI19">
            <v>803</v>
          </cell>
          <cell r="AJ19">
            <v>842</v>
          </cell>
          <cell r="AK19">
            <v>880</v>
          </cell>
          <cell r="AL19">
            <v>918</v>
          </cell>
          <cell r="AM19">
            <v>956</v>
          </cell>
          <cell r="AN19">
            <v>995</v>
          </cell>
          <cell r="AO19">
            <v>1033</v>
          </cell>
          <cell r="AP19">
            <v>1071</v>
          </cell>
          <cell r="AQ19">
            <v>1109</v>
          </cell>
          <cell r="AR19">
            <v>1148</v>
          </cell>
          <cell r="AS19">
            <v>1186</v>
          </cell>
          <cell r="AT19">
            <v>1224</v>
          </cell>
          <cell r="AU19">
            <v>1262</v>
          </cell>
          <cell r="AV19">
            <v>1301</v>
          </cell>
          <cell r="AW19">
            <v>1339</v>
          </cell>
          <cell r="AX19">
            <v>1377</v>
          </cell>
          <cell r="AY19">
            <v>1415</v>
          </cell>
          <cell r="AZ19">
            <v>1454</v>
          </cell>
          <cell r="BA19">
            <v>1492</v>
          </cell>
          <cell r="BB19">
            <v>1530</v>
          </cell>
          <cell r="BC19">
            <v>1568</v>
          </cell>
          <cell r="BD19">
            <v>1607</v>
          </cell>
          <cell r="BE19">
            <v>1645</v>
          </cell>
          <cell r="BF19">
            <v>1683</v>
          </cell>
          <cell r="BG19">
            <v>1721</v>
          </cell>
          <cell r="BH19">
            <v>1760</v>
          </cell>
          <cell r="BI19">
            <v>1798</v>
          </cell>
          <cell r="BJ19">
            <v>1836</v>
          </cell>
          <cell r="BK19">
            <v>1874</v>
          </cell>
          <cell r="BL19">
            <v>1913</v>
          </cell>
          <cell r="BM19">
            <v>1951</v>
          </cell>
          <cell r="BN19">
            <v>1989</v>
          </cell>
          <cell r="BO19">
            <v>2027</v>
          </cell>
          <cell r="BP19">
            <v>2066</v>
          </cell>
          <cell r="BQ19">
            <v>2104</v>
          </cell>
          <cell r="BR19">
            <v>2142</v>
          </cell>
          <cell r="BS19">
            <v>2180</v>
          </cell>
          <cell r="BT19">
            <v>2219</v>
          </cell>
          <cell r="BU19">
            <v>2257</v>
          </cell>
          <cell r="BV19">
            <v>2295</v>
          </cell>
          <cell r="BW19">
            <v>2333</v>
          </cell>
          <cell r="BX19">
            <v>2372</v>
          </cell>
          <cell r="BY19">
            <v>2410</v>
          </cell>
          <cell r="BZ19">
            <v>2448</v>
          </cell>
          <cell r="CA19">
            <v>2486</v>
          </cell>
          <cell r="CB19">
            <v>2525</v>
          </cell>
          <cell r="CC19">
            <v>2563</v>
          </cell>
          <cell r="CD19">
            <v>2601</v>
          </cell>
          <cell r="CE19">
            <v>2639</v>
          </cell>
          <cell r="CF19">
            <v>2678</v>
          </cell>
          <cell r="CG19">
            <v>2716</v>
          </cell>
          <cell r="CH19">
            <v>2754</v>
          </cell>
          <cell r="CI19">
            <v>2792</v>
          </cell>
          <cell r="CJ19">
            <v>2831</v>
          </cell>
          <cell r="CK19">
            <v>2869</v>
          </cell>
          <cell r="CL19">
            <v>2907</v>
          </cell>
          <cell r="CM19">
            <v>2945</v>
          </cell>
          <cell r="CN19">
            <v>2984</v>
          </cell>
          <cell r="CO19">
            <v>3022</v>
          </cell>
          <cell r="CP19">
            <v>3060</v>
          </cell>
          <cell r="CQ19">
            <v>3098</v>
          </cell>
          <cell r="CR19">
            <v>3137</v>
          </cell>
          <cell r="CS19">
            <v>3175</v>
          </cell>
          <cell r="CT19">
            <v>3213</v>
          </cell>
          <cell r="CU19">
            <v>3251</v>
          </cell>
          <cell r="CV19">
            <v>3290</v>
          </cell>
          <cell r="CW19">
            <v>3328</v>
          </cell>
          <cell r="CX19">
            <v>3366</v>
          </cell>
          <cell r="CY19">
            <v>3404</v>
          </cell>
          <cell r="CZ19">
            <v>3443</v>
          </cell>
          <cell r="DA19">
            <v>3481</v>
          </cell>
          <cell r="DB19">
            <v>3519</v>
          </cell>
          <cell r="DC19">
            <v>3557</v>
          </cell>
          <cell r="DD19">
            <v>3596</v>
          </cell>
          <cell r="DE19">
            <v>3634</v>
          </cell>
          <cell r="DF19">
            <v>3672</v>
          </cell>
          <cell r="DG19">
            <v>3710</v>
          </cell>
          <cell r="DH19">
            <v>3749</v>
          </cell>
          <cell r="DI19">
            <v>3787</v>
          </cell>
          <cell r="DJ19">
            <v>3825</v>
          </cell>
          <cell r="DK19">
            <v>3863</v>
          </cell>
          <cell r="DL19">
            <v>3902</v>
          </cell>
          <cell r="DM19">
            <v>3940</v>
          </cell>
          <cell r="DN19">
            <v>3978</v>
          </cell>
          <cell r="DO19">
            <v>4016</v>
          </cell>
          <cell r="DP19">
            <v>4055</v>
          </cell>
          <cell r="DQ19">
            <v>4093</v>
          </cell>
          <cell r="DR19">
            <v>4131</v>
          </cell>
          <cell r="DS19">
            <v>4169</v>
          </cell>
          <cell r="DT19">
            <v>4208</v>
          </cell>
          <cell r="DU19">
            <v>4246</v>
          </cell>
          <cell r="DV19">
            <v>4284</v>
          </cell>
          <cell r="DW19">
            <v>4322</v>
          </cell>
          <cell r="DX19">
            <v>4361</v>
          </cell>
          <cell r="DY19">
            <v>4399</v>
          </cell>
          <cell r="DZ19">
            <v>4437</v>
          </cell>
          <cell r="EA19">
            <v>4475</v>
          </cell>
          <cell r="EB19">
            <v>4514</v>
          </cell>
          <cell r="EC19">
            <v>4552</v>
          </cell>
          <cell r="ED19">
            <v>4590</v>
          </cell>
          <cell r="EE19">
            <v>4628</v>
          </cell>
          <cell r="EF19">
            <v>4667</v>
          </cell>
          <cell r="EG19">
            <v>4705</v>
          </cell>
          <cell r="EH19">
            <v>4743</v>
          </cell>
          <cell r="EI19">
            <v>4781</v>
          </cell>
          <cell r="EJ19">
            <v>4820</v>
          </cell>
          <cell r="EK19">
            <v>4858</v>
          </cell>
          <cell r="EL19">
            <v>4896</v>
          </cell>
          <cell r="EM19">
            <v>4934</v>
          </cell>
          <cell r="EN19">
            <v>4973</v>
          </cell>
          <cell r="EO19">
            <v>5011</v>
          </cell>
          <cell r="EP19">
            <v>5049</v>
          </cell>
          <cell r="EQ19">
            <v>5087</v>
          </cell>
          <cell r="ER19">
            <v>5126</v>
          </cell>
          <cell r="ES19">
            <v>5164</v>
          </cell>
          <cell r="ET19">
            <v>5202</v>
          </cell>
          <cell r="EU19">
            <v>5240</v>
          </cell>
          <cell r="EV19">
            <v>5279</v>
          </cell>
          <cell r="EW19">
            <v>5317</v>
          </cell>
          <cell r="EX19">
            <v>5355</v>
          </cell>
          <cell r="EY19">
            <v>5393</v>
          </cell>
          <cell r="EZ19">
            <v>5432</v>
          </cell>
          <cell r="FA19">
            <v>5470</v>
          </cell>
          <cell r="FB19">
            <v>5508</v>
          </cell>
          <cell r="FC19">
            <v>5546</v>
          </cell>
          <cell r="FD19">
            <v>5585</v>
          </cell>
          <cell r="FE19">
            <v>5623</v>
          </cell>
          <cell r="FF19">
            <v>5661</v>
          </cell>
          <cell r="FG19">
            <v>5699</v>
          </cell>
          <cell r="FH19">
            <v>5738</v>
          </cell>
          <cell r="FI19">
            <v>5776</v>
          </cell>
          <cell r="FJ19">
            <v>5814</v>
          </cell>
          <cell r="FK19">
            <v>5852</v>
          </cell>
          <cell r="FL19">
            <v>5891</v>
          </cell>
          <cell r="FM19">
            <v>5929</v>
          </cell>
          <cell r="FN19">
            <v>5967</v>
          </cell>
          <cell r="FO19">
            <v>6005</v>
          </cell>
          <cell r="FP19">
            <v>6044</v>
          </cell>
          <cell r="FQ19">
            <v>6082</v>
          </cell>
          <cell r="FR19">
            <v>6120</v>
          </cell>
          <cell r="FS19">
            <v>6158</v>
          </cell>
          <cell r="FT19">
            <v>6197</v>
          </cell>
          <cell r="FU19">
            <v>6235</v>
          </cell>
          <cell r="FV19">
            <v>6273</v>
          </cell>
          <cell r="FW19">
            <v>6311</v>
          </cell>
          <cell r="FX19">
            <v>6350</v>
          </cell>
          <cell r="FY19">
            <v>6388</v>
          </cell>
          <cell r="FZ19">
            <v>6426</v>
          </cell>
          <cell r="GA19">
            <v>6464</v>
          </cell>
          <cell r="GB19">
            <v>6503</v>
          </cell>
          <cell r="GC19">
            <v>6541</v>
          </cell>
          <cell r="GD19">
            <v>6579</v>
          </cell>
          <cell r="GE19">
            <v>6617</v>
          </cell>
          <cell r="GF19">
            <v>6656</v>
          </cell>
          <cell r="GG19">
            <v>6694</v>
          </cell>
          <cell r="GH19">
            <v>6732</v>
          </cell>
          <cell r="GI19">
            <v>6770</v>
          </cell>
          <cell r="GJ19">
            <v>6809</v>
          </cell>
          <cell r="GK19">
            <v>6847</v>
          </cell>
          <cell r="GL19">
            <v>6885</v>
          </cell>
          <cell r="GM19">
            <v>6923</v>
          </cell>
          <cell r="GN19">
            <v>6962</v>
          </cell>
          <cell r="GO19">
            <v>7000</v>
          </cell>
          <cell r="GP19">
            <v>7038</v>
          </cell>
          <cell r="GQ19">
            <v>7076</v>
          </cell>
          <cell r="GR19">
            <v>7115</v>
          </cell>
          <cell r="GS19">
            <v>7153</v>
          </cell>
          <cell r="GT19">
            <v>7191</v>
          </cell>
          <cell r="GU19">
            <v>7229</v>
          </cell>
          <cell r="GV19">
            <v>7268</v>
          </cell>
          <cell r="GW19">
            <v>7306</v>
          </cell>
          <cell r="GX19">
            <v>7344</v>
          </cell>
          <cell r="GY19">
            <v>7382</v>
          </cell>
          <cell r="GZ19">
            <v>7421</v>
          </cell>
          <cell r="HA19">
            <v>7459</v>
          </cell>
          <cell r="HB19">
            <v>7497</v>
          </cell>
          <cell r="HC19">
            <v>7535</v>
          </cell>
          <cell r="HD19">
            <v>7574</v>
          </cell>
          <cell r="HE19">
            <v>7612</v>
          </cell>
          <cell r="HF19">
            <v>7650</v>
          </cell>
        </row>
        <row r="26">
          <cell r="N26">
            <v>0</v>
          </cell>
          <cell r="O26">
            <v>500</v>
          </cell>
          <cell r="P26">
            <v>1000</v>
          </cell>
          <cell r="Q26">
            <v>1500</v>
          </cell>
          <cell r="R26">
            <v>2000</v>
          </cell>
          <cell r="S26">
            <v>2500</v>
          </cell>
          <cell r="T26">
            <v>3000</v>
          </cell>
          <cell r="U26">
            <v>3500</v>
          </cell>
          <cell r="V26">
            <v>4000</v>
          </cell>
          <cell r="W26">
            <v>4500</v>
          </cell>
          <cell r="X26">
            <v>5000</v>
          </cell>
          <cell r="Y26">
            <v>5500</v>
          </cell>
          <cell r="Z26">
            <v>6000</v>
          </cell>
          <cell r="AA26">
            <v>6500</v>
          </cell>
          <cell r="AB26">
            <v>7000</v>
          </cell>
          <cell r="AC26">
            <v>7500</v>
          </cell>
          <cell r="AD26">
            <v>8000</v>
          </cell>
          <cell r="AE26">
            <v>8500</v>
          </cell>
          <cell r="AF26">
            <v>9000</v>
          </cell>
          <cell r="AG26">
            <v>9500</v>
          </cell>
          <cell r="AH26">
            <v>10000</v>
          </cell>
          <cell r="AI26">
            <v>10500</v>
          </cell>
          <cell r="AJ26">
            <v>11000</v>
          </cell>
          <cell r="AK26">
            <v>11500</v>
          </cell>
          <cell r="AL26">
            <v>12000</v>
          </cell>
          <cell r="AM26">
            <v>12500</v>
          </cell>
          <cell r="AN26">
            <v>13000</v>
          </cell>
          <cell r="AO26">
            <v>13500</v>
          </cell>
          <cell r="AP26">
            <v>14000</v>
          </cell>
          <cell r="AQ26">
            <v>14500</v>
          </cell>
          <cell r="AR26">
            <v>15000</v>
          </cell>
          <cell r="AS26">
            <v>15500</v>
          </cell>
          <cell r="AT26">
            <v>16000</v>
          </cell>
          <cell r="AU26">
            <v>16500</v>
          </cell>
          <cell r="AV26">
            <v>17000</v>
          </cell>
          <cell r="AW26">
            <v>17500</v>
          </cell>
          <cell r="AX26">
            <v>18000</v>
          </cell>
          <cell r="AY26">
            <v>18500</v>
          </cell>
          <cell r="AZ26">
            <v>19000</v>
          </cell>
          <cell r="BA26">
            <v>19500</v>
          </cell>
          <cell r="BB26">
            <v>20000</v>
          </cell>
          <cell r="BC26">
            <v>20500</v>
          </cell>
          <cell r="BD26">
            <v>21000</v>
          </cell>
          <cell r="BE26">
            <v>21500</v>
          </cell>
          <cell r="BF26">
            <v>22000</v>
          </cell>
          <cell r="BG26">
            <v>22500</v>
          </cell>
          <cell r="BH26">
            <v>23000</v>
          </cell>
          <cell r="BI26">
            <v>23500</v>
          </cell>
          <cell r="BJ26">
            <v>24000</v>
          </cell>
          <cell r="BK26">
            <v>24500</v>
          </cell>
          <cell r="BL26">
            <v>25000</v>
          </cell>
          <cell r="BM26">
            <v>25500</v>
          </cell>
          <cell r="BN26">
            <v>26000</v>
          </cell>
          <cell r="BO26">
            <v>26500</v>
          </cell>
          <cell r="BP26">
            <v>27000</v>
          </cell>
          <cell r="BQ26">
            <v>27500</v>
          </cell>
          <cell r="BR26">
            <v>28000</v>
          </cell>
          <cell r="BS26">
            <v>28500</v>
          </cell>
          <cell r="BT26">
            <v>29000</v>
          </cell>
          <cell r="BU26">
            <v>29500</v>
          </cell>
          <cell r="BV26">
            <v>30000</v>
          </cell>
          <cell r="BW26">
            <v>30500</v>
          </cell>
          <cell r="BX26">
            <v>31000</v>
          </cell>
          <cell r="BY26">
            <v>31500</v>
          </cell>
          <cell r="BZ26">
            <v>32000</v>
          </cell>
          <cell r="CA26">
            <v>32500</v>
          </cell>
          <cell r="CB26">
            <v>33000</v>
          </cell>
          <cell r="CC26">
            <v>33500</v>
          </cell>
          <cell r="CD26">
            <v>34000</v>
          </cell>
          <cell r="CE26">
            <v>34500</v>
          </cell>
          <cell r="CF26">
            <v>35000</v>
          </cell>
          <cell r="CG26">
            <v>35500</v>
          </cell>
          <cell r="CH26">
            <v>36000</v>
          </cell>
          <cell r="CI26">
            <v>36500</v>
          </cell>
          <cell r="CJ26">
            <v>37000</v>
          </cell>
          <cell r="CK26">
            <v>37500</v>
          </cell>
          <cell r="CL26">
            <v>38000</v>
          </cell>
          <cell r="CM26">
            <v>38500</v>
          </cell>
          <cell r="CN26">
            <v>39000</v>
          </cell>
          <cell r="CO26">
            <v>39500</v>
          </cell>
          <cell r="CP26">
            <v>40000</v>
          </cell>
          <cell r="CQ26">
            <v>40500</v>
          </cell>
          <cell r="CR26">
            <v>41000</v>
          </cell>
          <cell r="CS26">
            <v>41500</v>
          </cell>
          <cell r="CT26">
            <v>42000</v>
          </cell>
          <cell r="CU26">
            <v>42500</v>
          </cell>
          <cell r="CV26">
            <v>43000</v>
          </cell>
          <cell r="CW26">
            <v>43500</v>
          </cell>
          <cell r="CX26">
            <v>44000</v>
          </cell>
          <cell r="CY26">
            <v>44500</v>
          </cell>
          <cell r="CZ26">
            <v>45000</v>
          </cell>
          <cell r="DA26">
            <v>45500</v>
          </cell>
          <cell r="DB26">
            <v>46000</v>
          </cell>
          <cell r="DC26">
            <v>46500</v>
          </cell>
          <cell r="DD26">
            <v>47000</v>
          </cell>
          <cell r="DE26">
            <v>47500</v>
          </cell>
          <cell r="DF26">
            <v>48000</v>
          </cell>
          <cell r="DG26">
            <v>48500</v>
          </cell>
          <cell r="DH26">
            <v>49000</v>
          </cell>
          <cell r="DI26">
            <v>49500</v>
          </cell>
          <cell r="DJ26">
            <v>50000</v>
          </cell>
          <cell r="DK26">
            <v>50500</v>
          </cell>
          <cell r="DL26">
            <v>51000</v>
          </cell>
          <cell r="DM26">
            <v>51500</v>
          </cell>
          <cell r="DN26">
            <v>52000</v>
          </cell>
          <cell r="DO26">
            <v>52500</v>
          </cell>
          <cell r="DP26">
            <v>53000</v>
          </cell>
          <cell r="DQ26">
            <v>53500</v>
          </cell>
          <cell r="DR26">
            <v>54000</v>
          </cell>
          <cell r="DS26">
            <v>54500</v>
          </cell>
          <cell r="DT26">
            <v>55000</v>
          </cell>
          <cell r="DU26">
            <v>55500</v>
          </cell>
          <cell r="DV26">
            <v>56000</v>
          </cell>
          <cell r="DW26">
            <v>56500</v>
          </cell>
          <cell r="DX26">
            <v>57000</v>
          </cell>
          <cell r="DY26">
            <v>57500</v>
          </cell>
          <cell r="DZ26">
            <v>58000</v>
          </cell>
          <cell r="EA26">
            <v>58500</v>
          </cell>
          <cell r="EB26">
            <v>59000</v>
          </cell>
          <cell r="EC26">
            <v>59500</v>
          </cell>
          <cell r="ED26">
            <v>60000</v>
          </cell>
          <cell r="EE26">
            <v>60500</v>
          </cell>
          <cell r="EF26">
            <v>61000</v>
          </cell>
          <cell r="EG26">
            <v>61500</v>
          </cell>
          <cell r="EH26">
            <v>62000</v>
          </cell>
          <cell r="EI26">
            <v>62500</v>
          </cell>
          <cell r="EJ26">
            <v>63000</v>
          </cell>
          <cell r="EK26">
            <v>63500</v>
          </cell>
          <cell r="EL26">
            <v>64000</v>
          </cell>
          <cell r="EM26">
            <v>64500</v>
          </cell>
          <cell r="EN26">
            <v>65000</v>
          </cell>
          <cell r="EO26">
            <v>65500</v>
          </cell>
          <cell r="EP26">
            <v>66000</v>
          </cell>
          <cell r="EQ26">
            <v>66500</v>
          </cell>
          <cell r="ER26">
            <v>67000</v>
          </cell>
          <cell r="ES26">
            <v>67500</v>
          </cell>
          <cell r="ET26">
            <v>68000</v>
          </cell>
          <cell r="EU26">
            <v>68500</v>
          </cell>
          <cell r="EV26">
            <v>69000</v>
          </cell>
          <cell r="EW26">
            <v>69500</v>
          </cell>
          <cell r="EX26">
            <v>70000</v>
          </cell>
          <cell r="EY26">
            <v>70500</v>
          </cell>
          <cell r="EZ26">
            <v>71000</v>
          </cell>
          <cell r="FA26">
            <v>71500</v>
          </cell>
          <cell r="FB26">
            <v>72000</v>
          </cell>
          <cell r="FC26">
            <v>72500</v>
          </cell>
          <cell r="FD26">
            <v>73000</v>
          </cell>
          <cell r="FE26">
            <v>73500</v>
          </cell>
          <cell r="FF26">
            <v>74000</v>
          </cell>
          <cell r="FG26">
            <v>74500</v>
          </cell>
          <cell r="FH26">
            <v>75000</v>
          </cell>
          <cell r="FI26">
            <v>75500</v>
          </cell>
          <cell r="FJ26">
            <v>76000</v>
          </cell>
          <cell r="FK26">
            <v>76500</v>
          </cell>
          <cell r="FL26">
            <v>77000</v>
          </cell>
          <cell r="FM26">
            <v>77500</v>
          </cell>
          <cell r="FN26">
            <v>78000</v>
          </cell>
          <cell r="FO26">
            <v>78500</v>
          </cell>
          <cell r="FP26">
            <v>79000</v>
          </cell>
          <cell r="FQ26">
            <v>79500</v>
          </cell>
          <cell r="FR26">
            <v>80000</v>
          </cell>
          <cell r="FS26">
            <v>80500</v>
          </cell>
          <cell r="FT26">
            <v>81000</v>
          </cell>
          <cell r="FU26">
            <v>81500</v>
          </cell>
          <cell r="FV26">
            <v>82000</v>
          </cell>
          <cell r="FW26">
            <v>82500</v>
          </cell>
          <cell r="FX26">
            <v>83000</v>
          </cell>
          <cell r="FY26">
            <v>83500</v>
          </cell>
          <cell r="FZ26">
            <v>84000</v>
          </cell>
          <cell r="GA26">
            <v>84500</v>
          </cell>
          <cell r="GB26">
            <v>85000</v>
          </cell>
          <cell r="GC26">
            <v>85500</v>
          </cell>
          <cell r="GD26">
            <v>86000</v>
          </cell>
          <cell r="GE26">
            <v>86500</v>
          </cell>
          <cell r="GF26">
            <v>87000</v>
          </cell>
          <cell r="GG26">
            <v>87500</v>
          </cell>
          <cell r="GH26">
            <v>88000</v>
          </cell>
          <cell r="GI26">
            <v>88500</v>
          </cell>
          <cell r="GJ26">
            <v>89000</v>
          </cell>
          <cell r="GK26">
            <v>89500</v>
          </cell>
          <cell r="GL26">
            <v>90000</v>
          </cell>
          <cell r="GM26">
            <v>90500</v>
          </cell>
          <cell r="GN26">
            <v>91000</v>
          </cell>
          <cell r="GO26">
            <v>91500</v>
          </cell>
          <cell r="GP26">
            <v>92000</v>
          </cell>
          <cell r="GQ26">
            <v>92500</v>
          </cell>
          <cell r="GR26">
            <v>93000</v>
          </cell>
          <cell r="GS26">
            <v>93500</v>
          </cell>
          <cell r="GT26">
            <v>94000</v>
          </cell>
          <cell r="GU26">
            <v>94500</v>
          </cell>
          <cell r="GV26">
            <v>95000</v>
          </cell>
          <cell r="GW26">
            <v>95500</v>
          </cell>
          <cell r="GX26">
            <v>96000</v>
          </cell>
          <cell r="GY26">
            <v>96500</v>
          </cell>
          <cell r="GZ26">
            <v>97000</v>
          </cell>
          <cell r="HA26">
            <v>97500</v>
          </cell>
          <cell r="HB26">
            <v>98000</v>
          </cell>
          <cell r="HC26">
            <v>98500</v>
          </cell>
          <cell r="HD26">
            <v>99000</v>
          </cell>
          <cell r="HE26">
            <v>99500</v>
          </cell>
          <cell r="HF26">
            <v>100000</v>
          </cell>
        </row>
        <row r="60">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6.8</v>
          </cell>
          <cell r="BB60">
            <v>40.799999999999997</v>
          </cell>
          <cell r="BC60">
            <v>74.8</v>
          </cell>
          <cell r="BD60">
            <v>108.8</v>
          </cell>
          <cell r="BE60">
            <v>144.9</v>
          </cell>
          <cell r="BF60">
            <v>179.4</v>
          </cell>
          <cell r="BG60">
            <v>213.9</v>
          </cell>
          <cell r="BH60">
            <v>248.4</v>
          </cell>
          <cell r="BI60">
            <v>287</v>
          </cell>
          <cell r="BJ60">
            <v>322</v>
          </cell>
          <cell r="BK60">
            <v>357</v>
          </cell>
          <cell r="BL60">
            <v>392</v>
          </cell>
          <cell r="BM60">
            <v>433.1</v>
          </cell>
          <cell r="BN60">
            <v>468.6</v>
          </cell>
          <cell r="BO60">
            <v>504.1</v>
          </cell>
          <cell r="BP60">
            <v>539.6</v>
          </cell>
          <cell r="BQ60">
            <v>583.20000000000005</v>
          </cell>
          <cell r="BR60">
            <v>619.20000000000005</v>
          </cell>
          <cell r="BS60">
            <v>655.20000000000005</v>
          </cell>
          <cell r="BT60">
            <v>691.2</v>
          </cell>
          <cell r="BU60">
            <v>737.3</v>
          </cell>
          <cell r="BV60">
            <v>773.8</v>
          </cell>
          <cell r="BW60">
            <v>810.3</v>
          </cell>
          <cell r="BX60">
            <v>846.8</v>
          </cell>
          <cell r="BY60">
            <v>895.4</v>
          </cell>
          <cell r="BZ60">
            <v>932.4</v>
          </cell>
          <cell r="CA60">
            <v>969.4</v>
          </cell>
          <cell r="CB60">
            <v>1006.4</v>
          </cell>
          <cell r="CC60">
            <v>1057.5</v>
          </cell>
          <cell r="CD60">
            <v>1095</v>
          </cell>
          <cell r="CE60">
            <v>1139.25</v>
          </cell>
          <cell r="CF60">
            <v>1184.25</v>
          </cell>
          <cell r="CG60">
            <v>1245.6399999999985</v>
          </cell>
          <cell r="CH60">
            <v>1291.2399999999984</v>
          </cell>
          <cell r="CI60">
            <v>1336.8399999999983</v>
          </cell>
          <cell r="CJ60">
            <v>1382.4399999999982</v>
          </cell>
          <cell r="CK60">
            <v>1446.8299999999981</v>
          </cell>
          <cell r="CL60">
            <v>1493.0299999999979</v>
          </cell>
          <cell r="CM60">
            <v>1539.229999999998</v>
          </cell>
          <cell r="CN60">
            <v>1585.429999999998</v>
          </cell>
          <cell r="CO60">
            <v>1652.8199999999979</v>
          </cell>
          <cell r="CP60">
            <v>1699.6199999999978</v>
          </cell>
          <cell r="CQ60">
            <v>1746.4199999999978</v>
          </cell>
          <cell r="CR60">
            <v>1793.2199999999978</v>
          </cell>
          <cell r="CS60">
            <v>1863.6099999999976</v>
          </cell>
          <cell r="CT60">
            <v>1911.0099999999975</v>
          </cell>
          <cell r="CU60">
            <v>1958.4099999999976</v>
          </cell>
          <cell r="CV60">
            <v>2005.8099999999974</v>
          </cell>
          <cell r="CW60">
            <v>2079.1999999999975</v>
          </cell>
          <cell r="CX60">
            <v>2127.1999999999971</v>
          </cell>
          <cell r="CY60">
            <v>2175.1999999999971</v>
          </cell>
          <cell r="CZ60">
            <v>2223.1999999999971</v>
          </cell>
          <cell r="DA60">
            <v>2271.1999999999971</v>
          </cell>
          <cell r="DB60">
            <v>2319.1999999999971</v>
          </cell>
          <cell r="DC60">
            <v>2367.1999999999971</v>
          </cell>
          <cell r="DD60">
            <v>2415.1999999999971</v>
          </cell>
          <cell r="DE60">
            <v>2463.1999999999971</v>
          </cell>
          <cell r="DF60">
            <v>2511.1999999999971</v>
          </cell>
          <cell r="DG60">
            <v>2559.1999999999966</v>
          </cell>
          <cell r="DH60">
            <v>2607.1999999999966</v>
          </cell>
          <cell r="DI60">
            <v>2655.1999999999966</v>
          </cell>
          <cell r="DJ60">
            <v>2703.1999999999966</v>
          </cell>
          <cell r="DK60">
            <v>2751.1999999999966</v>
          </cell>
          <cell r="DL60">
            <v>2799.1999999999966</v>
          </cell>
          <cell r="DM60">
            <v>2847.1999999999962</v>
          </cell>
          <cell r="DN60">
            <v>2895.1999999999962</v>
          </cell>
          <cell r="DO60">
            <v>2943.1999999999962</v>
          </cell>
          <cell r="DP60">
            <v>2991.1999999999962</v>
          </cell>
          <cell r="DQ60">
            <v>3039.1999999999962</v>
          </cell>
          <cell r="DR60">
            <v>3087.1999999999962</v>
          </cell>
          <cell r="DS60">
            <v>3135.1999999999962</v>
          </cell>
          <cell r="DT60">
            <v>3183.1999999999962</v>
          </cell>
          <cell r="DU60">
            <v>3231.1999999999962</v>
          </cell>
          <cell r="DV60">
            <v>3279.1999999999957</v>
          </cell>
          <cell r="DW60">
            <v>3327.1999999999957</v>
          </cell>
          <cell r="DX60">
            <v>3375.1999999999957</v>
          </cell>
          <cell r="DY60">
            <v>3423.1999999999957</v>
          </cell>
          <cell r="DZ60">
            <v>3471.1999999999957</v>
          </cell>
          <cell r="EA60">
            <v>3519.1999999999957</v>
          </cell>
          <cell r="EB60">
            <v>3567.1999999999953</v>
          </cell>
          <cell r="EC60">
            <v>3615.1999999999953</v>
          </cell>
          <cell r="ED60">
            <v>3663.1999999999953</v>
          </cell>
          <cell r="EE60">
            <v>3711.1999999999953</v>
          </cell>
          <cell r="EF60">
            <v>3759.1999999999953</v>
          </cell>
          <cell r="EG60">
            <v>3807.1999999999953</v>
          </cell>
          <cell r="EH60">
            <v>3855.1999999999953</v>
          </cell>
          <cell r="EI60">
            <v>3903.1999999999953</v>
          </cell>
          <cell r="EJ60">
            <v>3951.1999999999953</v>
          </cell>
          <cell r="EK60">
            <v>3999.1999999999948</v>
          </cell>
          <cell r="EL60">
            <v>4047.1999999999948</v>
          </cell>
          <cell r="EM60">
            <v>4095.1999999999948</v>
          </cell>
          <cell r="EN60">
            <v>4143.1999999999953</v>
          </cell>
          <cell r="EO60">
            <v>4191.1999999999953</v>
          </cell>
          <cell r="EP60">
            <v>4239.1999999999944</v>
          </cell>
          <cell r="EQ60">
            <v>4287.1999999999944</v>
          </cell>
          <cell r="ER60">
            <v>4335.1999999999944</v>
          </cell>
          <cell r="ES60">
            <v>4383.1999999999944</v>
          </cell>
          <cell r="ET60">
            <v>4431.1999999999944</v>
          </cell>
          <cell r="EU60">
            <v>4479.1999999999944</v>
          </cell>
          <cell r="EV60">
            <v>4527.1999999999944</v>
          </cell>
          <cell r="EW60">
            <v>4575.1999999999944</v>
          </cell>
          <cell r="EX60">
            <v>4623.1999999999944</v>
          </cell>
          <cell r="EY60">
            <v>4671.1999999999944</v>
          </cell>
          <cell r="EZ60">
            <v>4719.1999999999944</v>
          </cell>
          <cell r="FA60">
            <v>4767.1999999999935</v>
          </cell>
          <cell r="FB60">
            <v>4818.9999999999936</v>
          </cell>
          <cell r="FC60">
            <v>4878.9999999999936</v>
          </cell>
          <cell r="FD60">
            <v>4938.9999999999936</v>
          </cell>
          <cell r="FE60">
            <v>4998.9999999999936</v>
          </cell>
          <cell r="FF60">
            <v>5058.9999999999936</v>
          </cell>
          <cell r="FG60">
            <v>5118.9999999999936</v>
          </cell>
          <cell r="FH60">
            <v>5178.9999999999936</v>
          </cell>
          <cell r="FI60">
            <v>5258.9999999999936</v>
          </cell>
          <cell r="FJ60">
            <v>5368.9999999999936</v>
          </cell>
          <cell r="FK60">
            <v>5478.9999999999936</v>
          </cell>
          <cell r="FL60">
            <v>5588.9999999999936</v>
          </cell>
          <cell r="FM60">
            <v>5698.9999999999936</v>
          </cell>
          <cell r="FN60">
            <v>5808.9999999999936</v>
          </cell>
          <cell r="FO60">
            <v>5918.9999999999936</v>
          </cell>
          <cell r="FP60">
            <v>6028.9999999999936</v>
          </cell>
          <cell r="FQ60">
            <v>6138.9999999999936</v>
          </cell>
          <cell r="FR60">
            <v>6248.9999999999936</v>
          </cell>
          <cell r="FS60">
            <v>6358.9999999999936</v>
          </cell>
          <cell r="FT60">
            <v>6468.9999999999936</v>
          </cell>
          <cell r="FU60">
            <v>6578.9999999999936</v>
          </cell>
          <cell r="FV60">
            <v>6688.9999999999936</v>
          </cell>
          <cell r="FW60">
            <v>6798.9999999999936</v>
          </cell>
          <cell r="FX60">
            <v>6908.9999999999936</v>
          </cell>
          <cell r="FY60">
            <v>7018.9999999999936</v>
          </cell>
          <cell r="FZ60">
            <v>7128.9999999999936</v>
          </cell>
          <cell r="GA60">
            <v>7238.9999999999936</v>
          </cell>
          <cell r="GB60">
            <v>7348.9999999999936</v>
          </cell>
          <cell r="GC60">
            <v>7458.9999999999936</v>
          </cell>
          <cell r="GD60">
            <v>7568.9999999999936</v>
          </cell>
          <cell r="GE60">
            <v>7678.9999999999936</v>
          </cell>
          <cell r="GF60">
            <v>7788.9999999999936</v>
          </cell>
          <cell r="GG60">
            <v>7898.9999999999936</v>
          </cell>
          <cell r="GH60">
            <v>8008.9999999999936</v>
          </cell>
          <cell r="GI60">
            <v>8118.9999999999936</v>
          </cell>
          <cell r="GJ60">
            <v>8228.9999999999945</v>
          </cell>
          <cell r="GK60">
            <v>8338.9999999999945</v>
          </cell>
          <cell r="GL60">
            <v>8448.9999999999945</v>
          </cell>
          <cell r="GM60">
            <v>8558.9999999999945</v>
          </cell>
          <cell r="GN60">
            <v>8668.9999999999945</v>
          </cell>
          <cell r="GO60">
            <v>8778.9999999999945</v>
          </cell>
          <cell r="GP60">
            <v>8888.9999999999945</v>
          </cell>
          <cell r="GQ60">
            <v>8998.9999999999945</v>
          </cell>
          <cell r="GR60">
            <v>9108.9999999999945</v>
          </cell>
          <cell r="GS60">
            <v>9218.9999999999945</v>
          </cell>
          <cell r="GT60">
            <v>9328.9999999999945</v>
          </cell>
          <cell r="GU60">
            <v>9438.9999999999945</v>
          </cell>
          <cell r="GV60">
            <v>9548.9999999999945</v>
          </cell>
          <cell r="GW60">
            <v>9658.9999999999945</v>
          </cell>
          <cell r="GX60">
            <v>9768.9999999999945</v>
          </cell>
          <cell r="GY60">
            <v>9878.9999999999945</v>
          </cell>
          <cell r="GZ60">
            <v>9988.9999999999945</v>
          </cell>
          <cell r="HA60">
            <v>10098.999999999995</v>
          </cell>
          <cell r="HB60">
            <v>10208.999999999995</v>
          </cell>
          <cell r="HC60">
            <v>10318.999999999995</v>
          </cell>
          <cell r="HD60">
            <v>10428.999999999995</v>
          </cell>
          <cell r="HE60">
            <v>10538.999999999995</v>
          </cell>
          <cell r="HF60">
            <v>10648.999999999995</v>
          </cell>
        </row>
        <row r="66">
          <cell r="N66">
            <v>3000</v>
          </cell>
          <cell r="O66">
            <v>3000</v>
          </cell>
          <cell r="P66">
            <v>3000</v>
          </cell>
          <cell r="Q66">
            <v>3000</v>
          </cell>
          <cell r="R66">
            <v>3000</v>
          </cell>
          <cell r="S66">
            <v>3000</v>
          </cell>
          <cell r="T66">
            <v>3000</v>
          </cell>
          <cell r="U66">
            <v>3000</v>
          </cell>
          <cell r="V66">
            <v>3000</v>
          </cell>
          <cell r="W66">
            <v>3000</v>
          </cell>
          <cell r="X66">
            <v>3000</v>
          </cell>
          <cell r="Y66">
            <v>3000</v>
          </cell>
          <cell r="Z66">
            <v>3000</v>
          </cell>
          <cell r="AA66">
            <v>3000</v>
          </cell>
          <cell r="AB66">
            <v>3000</v>
          </cell>
          <cell r="AC66">
            <v>3000</v>
          </cell>
          <cell r="AD66">
            <v>3000</v>
          </cell>
          <cell r="AE66">
            <v>3000</v>
          </cell>
          <cell r="AF66">
            <v>3000</v>
          </cell>
          <cell r="AG66">
            <v>3000</v>
          </cell>
          <cell r="AH66">
            <v>3000</v>
          </cell>
          <cell r="AI66">
            <v>3000</v>
          </cell>
          <cell r="AJ66">
            <v>3000</v>
          </cell>
          <cell r="AK66">
            <v>3000</v>
          </cell>
          <cell r="AL66">
            <v>3000</v>
          </cell>
          <cell r="AM66">
            <v>3000</v>
          </cell>
          <cell r="AN66">
            <v>3000</v>
          </cell>
          <cell r="AO66">
            <v>3000</v>
          </cell>
          <cell r="AP66">
            <v>3000</v>
          </cell>
          <cell r="AQ66">
            <v>3000</v>
          </cell>
          <cell r="AR66">
            <v>3000</v>
          </cell>
          <cell r="AS66">
            <v>3000</v>
          </cell>
          <cell r="AT66">
            <v>3000</v>
          </cell>
          <cell r="AU66">
            <v>3000</v>
          </cell>
          <cell r="AV66">
            <v>3000</v>
          </cell>
          <cell r="AW66">
            <v>3000</v>
          </cell>
          <cell r="AX66">
            <v>3000</v>
          </cell>
          <cell r="AY66">
            <v>3000</v>
          </cell>
          <cell r="AZ66">
            <v>3000</v>
          </cell>
          <cell r="BA66">
            <v>3000</v>
          </cell>
          <cell r="BB66">
            <v>3000</v>
          </cell>
          <cell r="BC66">
            <v>3000</v>
          </cell>
          <cell r="BD66">
            <v>3000</v>
          </cell>
          <cell r="BE66">
            <v>3000</v>
          </cell>
          <cell r="BF66">
            <v>3000</v>
          </cell>
          <cell r="BG66">
            <v>3000</v>
          </cell>
          <cell r="BH66">
            <v>3000</v>
          </cell>
          <cell r="BI66">
            <v>3000</v>
          </cell>
          <cell r="BJ66">
            <v>3000</v>
          </cell>
          <cell r="BK66">
            <v>3000</v>
          </cell>
          <cell r="BL66">
            <v>3000</v>
          </cell>
          <cell r="BM66">
            <v>3000</v>
          </cell>
          <cell r="BN66">
            <v>3000</v>
          </cell>
          <cell r="BO66">
            <v>3000</v>
          </cell>
          <cell r="BP66">
            <v>3000</v>
          </cell>
          <cell r="BQ66">
            <v>3000</v>
          </cell>
          <cell r="BR66">
            <v>3000</v>
          </cell>
          <cell r="BS66">
            <v>3000</v>
          </cell>
          <cell r="BT66">
            <v>3000</v>
          </cell>
          <cell r="BU66">
            <v>3000</v>
          </cell>
          <cell r="BV66">
            <v>3000</v>
          </cell>
          <cell r="BW66">
            <v>3000</v>
          </cell>
          <cell r="BX66">
            <v>3000</v>
          </cell>
          <cell r="BY66">
            <v>3000</v>
          </cell>
          <cell r="BZ66">
            <v>3000</v>
          </cell>
          <cell r="CA66">
            <v>3000</v>
          </cell>
          <cell r="CB66">
            <v>3000</v>
          </cell>
          <cell r="CC66">
            <v>3000</v>
          </cell>
          <cell r="CD66">
            <v>3000</v>
          </cell>
          <cell r="CE66">
            <v>3000</v>
          </cell>
          <cell r="CF66">
            <v>3000</v>
          </cell>
          <cell r="CG66">
            <v>3000</v>
          </cell>
          <cell r="CH66">
            <v>3000</v>
          </cell>
          <cell r="CI66">
            <v>3000</v>
          </cell>
          <cell r="CJ66">
            <v>3000</v>
          </cell>
          <cell r="CK66">
            <v>3000</v>
          </cell>
          <cell r="CL66">
            <v>3000</v>
          </cell>
          <cell r="CM66">
            <v>3000</v>
          </cell>
          <cell r="CN66">
            <v>3000</v>
          </cell>
          <cell r="CO66">
            <v>3000</v>
          </cell>
          <cell r="CP66">
            <v>3000</v>
          </cell>
          <cell r="CQ66">
            <v>3000</v>
          </cell>
          <cell r="CR66">
            <v>3000</v>
          </cell>
          <cell r="CS66">
            <v>3000</v>
          </cell>
          <cell r="CT66">
            <v>3000</v>
          </cell>
          <cell r="CU66">
            <v>3000</v>
          </cell>
          <cell r="CV66">
            <v>3000</v>
          </cell>
          <cell r="CW66">
            <v>3000</v>
          </cell>
          <cell r="CX66">
            <v>3000</v>
          </cell>
          <cell r="CY66">
            <v>3000</v>
          </cell>
          <cell r="CZ66">
            <v>3000</v>
          </cell>
          <cell r="DA66">
            <v>3000</v>
          </cell>
          <cell r="DB66">
            <v>3000</v>
          </cell>
          <cell r="DC66">
            <v>3000</v>
          </cell>
          <cell r="DD66">
            <v>3000</v>
          </cell>
          <cell r="DE66">
            <v>3000</v>
          </cell>
          <cell r="DF66">
            <v>3000</v>
          </cell>
          <cell r="DG66">
            <v>3000</v>
          </cell>
          <cell r="DH66">
            <v>3000</v>
          </cell>
          <cell r="DI66">
            <v>3000</v>
          </cell>
          <cell r="DJ66">
            <v>3000</v>
          </cell>
          <cell r="DK66">
            <v>3000</v>
          </cell>
          <cell r="DL66">
            <v>3000</v>
          </cell>
          <cell r="DM66">
            <v>3000</v>
          </cell>
          <cell r="DN66">
            <v>3000</v>
          </cell>
          <cell r="DO66">
            <v>3000</v>
          </cell>
          <cell r="DP66">
            <v>3000</v>
          </cell>
          <cell r="DQ66">
            <v>3000</v>
          </cell>
          <cell r="DR66">
            <v>3000</v>
          </cell>
          <cell r="DS66">
            <v>3000</v>
          </cell>
          <cell r="DT66">
            <v>3000</v>
          </cell>
          <cell r="DU66">
            <v>3000</v>
          </cell>
          <cell r="DV66">
            <v>3000</v>
          </cell>
          <cell r="DW66">
            <v>3000</v>
          </cell>
          <cell r="DX66">
            <v>3000</v>
          </cell>
          <cell r="DY66">
            <v>3000</v>
          </cell>
          <cell r="DZ66">
            <v>3000</v>
          </cell>
          <cell r="EA66">
            <v>3000</v>
          </cell>
          <cell r="EB66">
            <v>3000</v>
          </cell>
          <cell r="EC66">
            <v>3000</v>
          </cell>
          <cell r="ED66">
            <v>3000</v>
          </cell>
          <cell r="EE66">
            <v>3000</v>
          </cell>
          <cell r="EF66">
            <v>3000</v>
          </cell>
          <cell r="EG66">
            <v>3000</v>
          </cell>
          <cell r="EH66">
            <v>3000</v>
          </cell>
          <cell r="EI66">
            <v>3000</v>
          </cell>
          <cell r="EJ66">
            <v>3000</v>
          </cell>
          <cell r="EK66">
            <v>3000</v>
          </cell>
          <cell r="EL66">
            <v>3000</v>
          </cell>
          <cell r="EM66">
            <v>3000</v>
          </cell>
          <cell r="EN66">
            <v>3000</v>
          </cell>
          <cell r="EO66">
            <v>3000</v>
          </cell>
          <cell r="EP66">
            <v>3000</v>
          </cell>
          <cell r="EQ66">
            <v>3000</v>
          </cell>
          <cell r="ER66">
            <v>3000</v>
          </cell>
          <cell r="ES66">
            <v>3000</v>
          </cell>
          <cell r="ET66">
            <v>3000</v>
          </cell>
          <cell r="EU66">
            <v>3000</v>
          </cell>
          <cell r="EV66">
            <v>3000</v>
          </cell>
          <cell r="EW66">
            <v>3000</v>
          </cell>
          <cell r="EX66">
            <v>3000</v>
          </cell>
          <cell r="EY66">
            <v>3000</v>
          </cell>
          <cell r="EZ66">
            <v>3000</v>
          </cell>
          <cell r="FA66">
            <v>3000</v>
          </cell>
          <cell r="FB66">
            <v>3000</v>
          </cell>
          <cell r="FC66">
            <v>3000</v>
          </cell>
          <cell r="FD66">
            <v>3000</v>
          </cell>
          <cell r="FE66">
            <v>3000</v>
          </cell>
          <cell r="FF66">
            <v>3000</v>
          </cell>
          <cell r="FG66">
            <v>3000</v>
          </cell>
          <cell r="FH66">
            <v>3000</v>
          </cell>
          <cell r="FI66">
            <v>3000</v>
          </cell>
          <cell r="FJ66">
            <v>3000</v>
          </cell>
          <cell r="FK66">
            <v>3000</v>
          </cell>
          <cell r="FL66">
            <v>3000</v>
          </cell>
          <cell r="FM66">
            <v>3000</v>
          </cell>
          <cell r="FN66">
            <v>3000</v>
          </cell>
          <cell r="FO66">
            <v>3000</v>
          </cell>
          <cell r="FP66">
            <v>3000</v>
          </cell>
          <cell r="FQ66">
            <v>3000</v>
          </cell>
          <cell r="FR66">
            <v>3000</v>
          </cell>
          <cell r="FS66">
            <v>3000</v>
          </cell>
          <cell r="FT66">
            <v>3000</v>
          </cell>
          <cell r="FU66">
            <v>3000</v>
          </cell>
          <cell r="FV66">
            <v>3000</v>
          </cell>
          <cell r="FW66">
            <v>3000</v>
          </cell>
          <cell r="FX66">
            <v>3000</v>
          </cell>
          <cell r="FY66">
            <v>3000</v>
          </cell>
          <cell r="FZ66">
            <v>3000</v>
          </cell>
          <cell r="GA66">
            <v>3000</v>
          </cell>
          <cell r="GB66">
            <v>3000</v>
          </cell>
          <cell r="GC66">
            <v>3000</v>
          </cell>
          <cell r="GD66">
            <v>3000</v>
          </cell>
          <cell r="GE66">
            <v>3000</v>
          </cell>
          <cell r="GF66">
            <v>3000</v>
          </cell>
          <cell r="GG66">
            <v>3000</v>
          </cell>
          <cell r="GH66">
            <v>3000</v>
          </cell>
          <cell r="GI66">
            <v>3000</v>
          </cell>
          <cell r="GJ66">
            <v>3000</v>
          </cell>
          <cell r="GK66">
            <v>3000</v>
          </cell>
          <cell r="GL66">
            <v>3000</v>
          </cell>
          <cell r="GM66">
            <v>3000</v>
          </cell>
          <cell r="GN66">
            <v>3000</v>
          </cell>
          <cell r="GO66">
            <v>3000</v>
          </cell>
          <cell r="GP66">
            <v>3000</v>
          </cell>
          <cell r="GQ66">
            <v>3000</v>
          </cell>
          <cell r="GR66">
            <v>3000</v>
          </cell>
          <cell r="GS66">
            <v>3000</v>
          </cell>
          <cell r="GT66">
            <v>3000</v>
          </cell>
          <cell r="GU66">
            <v>3000</v>
          </cell>
          <cell r="GV66">
            <v>3000</v>
          </cell>
          <cell r="GW66">
            <v>3000</v>
          </cell>
          <cell r="GX66">
            <v>3000</v>
          </cell>
          <cell r="GY66">
            <v>3000</v>
          </cell>
          <cell r="GZ66">
            <v>3000</v>
          </cell>
          <cell r="HA66">
            <v>3000</v>
          </cell>
          <cell r="HB66">
            <v>3000</v>
          </cell>
          <cell r="HC66">
            <v>3000</v>
          </cell>
          <cell r="HD66">
            <v>3000</v>
          </cell>
          <cell r="HE66">
            <v>3000</v>
          </cell>
          <cell r="HF66">
            <v>3000</v>
          </cell>
        </row>
        <row r="80">
          <cell r="N80">
            <v>0</v>
          </cell>
          <cell r="O80">
            <v>210</v>
          </cell>
          <cell r="P80">
            <v>410</v>
          </cell>
          <cell r="Q80">
            <v>610</v>
          </cell>
          <cell r="R80">
            <v>810</v>
          </cell>
          <cell r="S80">
            <v>1010</v>
          </cell>
          <cell r="T80">
            <v>1210</v>
          </cell>
          <cell r="U80">
            <v>1410</v>
          </cell>
          <cell r="V80">
            <v>1610</v>
          </cell>
          <cell r="W80">
            <v>1810</v>
          </cell>
          <cell r="X80">
            <v>2010</v>
          </cell>
          <cell r="Y80">
            <v>2210</v>
          </cell>
          <cell r="Z80">
            <v>2410</v>
          </cell>
          <cell r="AA80">
            <v>2610</v>
          </cell>
          <cell r="AB80">
            <v>2810</v>
          </cell>
          <cell r="AC80">
            <v>3010</v>
          </cell>
          <cell r="AD80">
            <v>3210</v>
          </cell>
          <cell r="AE80">
            <v>3410</v>
          </cell>
          <cell r="AF80">
            <v>3610</v>
          </cell>
          <cell r="AG80">
            <v>3810</v>
          </cell>
          <cell r="AH80">
            <v>4010</v>
          </cell>
          <cell r="AI80">
            <v>4210</v>
          </cell>
          <cell r="AJ80">
            <v>4410</v>
          </cell>
          <cell r="AK80">
            <v>4610</v>
          </cell>
          <cell r="AL80">
            <v>4810</v>
          </cell>
          <cell r="AM80">
            <v>5010</v>
          </cell>
          <cell r="AN80">
            <v>5210</v>
          </cell>
          <cell r="AO80">
            <v>5410</v>
          </cell>
          <cell r="AP80">
            <v>5610</v>
          </cell>
          <cell r="AQ80">
            <v>5810</v>
          </cell>
          <cell r="AR80">
            <v>6010</v>
          </cell>
          <cell r="AS80">
            <v>6164</v>
          </cell>
          <cell r="AT80">
            <v>6164</v>
          </cell>
          <cell r="AU80">
            <v>6164</v>
          </cell>
          <cell r="AV80">
            <v>6164</v>
          </cell>
          <cell r="AW80">
            <v>6164</v>
          </cell>
          <cell r="AX80">
            <v>6164</v>
          </cell>
          <cell r="AY80">
            <v>6164</v>
          </cell>
          <cell r="AZ80">
            <v>6164</v>
          </cell>
          <cell r="BA80">
            <v>6164</v>
          </cell>
          <cell r="BB80">
            <v>6164</v>
          </cell>
          <cell r="BC80">
            <v>6081</v>
          </cell>
          <cell r="BD80">
            <v>5976</v>
          </cell>
          <cell r="BE80">
            <v>5870</v>
          </cell>
          <cell r="BF80">
            <v>5765</v>
          </cell>
          <cell r="BG80">
            <v>5660</v>
          </cell>
          <cell r="BH80">
            <v>5554</v>
          </cell>
          <cell r="BI80">
            <v>5449</v>
          </cell>
          <cell r="BJ80">
            <v>5344</v>
          </cell>
          <cell r="BK80">
            <v>5238</v>
          </cell>
          <cell r="BL80">
            <v>5133</v>
          </cell>
          <cell r="BM80">
            <v>5028</v>
          </cell>
          <cell r="BN80">
            <v>4923</v>
          </cell>
          <cell r="BO80">
            <v>4817</v>
          </cell>
          <cell r="BP80">
            <v>4712</v>
          </cell>
          <cell r="BQ80">
            <v>4607</v>
          </cell>
          <cell r="BR80">
            <v>4501</v>
          </cell>
          <cell r="BS80">
            <v>4396</v>
          </cell>
          <cell r="BT80">
            <v>4291</v>
          </cell>
          <cell r="BU80">
            <v>4185</v>
          </cell>
          <cell r="BV80">
            <v>4080</v>
          </cell>
          <cell r="BW80">
            <v>3975</v>
          </cell>
          <cell r="BX80">
            <v>3870</v>
          </cell>
          <cell r="BY80">
            <v>3764</v>
          </cell>
          <cell r="BZ80">
            <v>3659</v>
          </cell>
          <cell r="CA80">
            <v>3554</v>
          </cell>
          <cell r="CB80">
            <v>3448</v>
          </cell>
          <cell r="CC80">
            <v>3343</v>
          </cell>
          <cell r="CD80">
            <v>3238</v>
          </cell>
          <cell r="CE80">
            <v>3132</v>
          </cell>
          <cell r="CF80">
            <v>3027</v>
          </cell>
          <cell r="CG80">
            <v>2922</v>
          </cell>
          <cell r="CH80">
            <v>2817</v>
          </cell>
          <cell r="CI80">
            <v>2711</v>
          </cell>
          <cell r="CJ80">
            <v>2606</v>
          </cell>
          <cell r="CK80">
            <v>2501</v>
          </cell>
          <cell r="CL80">
            <v>2395</v>
          </cell>
          <cell r="CM80">
            <v>2290</v>
          </cell>
          <cell r="CN80">
            <v>2185</v>
          </cell>
          <cell r="CO80">
            <v>2079</v>
          </cell>
          <cell r="CP80">
            <v>1974</v>
          </cell>
          <cell r="CQ80">
            <v>1869</v>
          </cell>
          <cell r="CR80">
            <v>1764</v>
          </cell>
          <cell r="CS80">
            <v>1658</v>
          </cell>
          <cell r="CT80">
            <v>1553</v>
          </cell>
          <cell r="CU80">
            <v>1448</v>
          </cell>
          <cell r="CV80">
            <v>1342</v>
          </cell>
          <cell r="CW80">
            <v>1237</v>
          </cell>
          <cell r="CX80">
            <v>1132</v>
          </cell>
          <cell r="CY80">
            <v>1026</v>
          </cell>
          <cell r="CZ80">
            <v>921</v>
          </cell>
          <cell r="DA80">
            <v>816</v>
          </cell>
          <cell r="DB80">
            <v>711</v>
          </cell>
          <cell r="DC80">
            <v>605</v>
          </cell>
          <cell r="DD80">
            <v>500</v>
          </cell>
          <cell r="DE80">
            <v>395</v>
          </cell>
          <cell r="DF80">
            <v>289</v>
          </cell>
          <cell r="DG80">
            <v>184</v>
          </cell>
          <cell r="DH80">
            <v>79</v>
          </cell>
          <cell r="DI80">
            <v>0</v>
          </cell>
          <cell r="DJ80">
            <v>0</v>
          </cell>
          <cell r="DK80">
            <v>0</v>
          </cell>
          <cell r="DL80">
            <v>0</v>
          </cell>
          <cell r="DM80">
            <v>0</v>
          </cell>
          <cell r="DN80">
            <v>0</v>
          </cell>
          <cell r="DO80">
            <v>0</v>
          </cell>
          <cell r="DP80">
            <v>0</v>
          </cell>
          <cell r="DQ80">
            <v>0</v>
          </cell>
          <cell r="DR80">
            <v>0</v>
          </cell>
          <cell r="DS80">
            <v>0</v>
          </cell>
          <cell r="DT80">
            <v>0</v>
          </cell>
          <cell r="DU80">
            <v>0</v>
          </cell>
          <cell r="DV80">
            <v>0</v>
          </cell>
          <cell r="DW80">
            <v>0</v>
          </cell>
          <cell r="DX80">
            <v>0</v>
          </cell>
          <cell r="DY80">
            <v>0</v>
          </cell>
          <cell r="DZ80">
            <v>0</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v>0</v>
          </cell>
          <cell r="EV80">
            <v>0</v>
          </cell>
          <cell r="EW80">
            <v>0</v>
          </cell>
          <cell r="EX80">
            <v>0</v>
          </cell>
          <cell r="EY80">
            <v>0</v>
          </cell>
          <cell r="EZ80">
            <v>0</v>
          </cell>
          <cell r="FA80">
            <v>0</v>
          </cell>
          <cell r="FB80">
            <v>0</v>
          </cell>
          <cell r="FC80">
            <v>0</v>
          </cell>
          <cell r="FD80">
            <v>0</v>
          </cell>
          <cell r="FE80">
            <v>0</v>
          </cell>
          <cell r="FF80">
            <v>0</v>
          </cell>
          <cell r="FG80">
            <v>0</v>
          </cell>
          <cell r="FH80">
            <v>0</v>
          </cell>
          <cell r="FI80">
            <v>0</v>
          </cell>
          <cell r="FJ80">
            <v>0</v>
          </cell>
          <cell r="FK80">
            <v>0</v>
          </cell>
          <cell r="FL80">
            <v>0</v>
          </cell>
          <cell r="FM80">
            <v>0</v>
          </cell>
          <cell r="FN80">
            <v>0</v>
          </cell>
          <cell r="FO80">
            <v>0</v>
          </cell>
          <cell r="FP80">
            <v>0</v>
          </cell>
          <cell r="FQ80">
            <v>0</v>
          </cell>
          <cell r="FR80">
            <v>0</v>
          </cell>
          <cell r="FS80">
            <v>0</v>
          </cell>
          <cell r="FT80">
            <v>0</v>
          </cell>
          <cell r="FU80">
            <v>0</v>
          </cell>
          <cell r="FV80">
            <v>0</v>
          </cell>
          <cell r="FW80">
            <v>0</v>
          </cell>
          <cell r="FX80">
            <v>0</v>
          </cell>
          <cell r="FY80">
            <v>0</v>
          </cell>
          <cell r="FZ80">
            <v>0</v>
          </cell>
          <cell r="GA80">
            <v>0</v>
          </cell>
          <cell r="GB80">
            <v>0</v>
          </cell>
          <cell r="GC80">
            <v>0</v>
          </cell>
          <cell r="GD80">
            <v>0</v>
          </cell>
          <cell r="GE80">
            <v>0</v>
          </cell>
          <cell r="GF80">
            <v>0</v>
          </cell>
          <cell r="GG80">
            <v>0</v>
          </cell>
          <cell r="GH80">
            <v>0</v>
          </cell>
          <cell r="GI80">
            <v>0</v>
          </cell>
          <cell r="GJ80">
            <v>0</v>
          </cell>
          <cell r="GK80">
            <v>0</v>
          </cell>
          <cell r="GL80">
            <v>0</v>
          </cell>
          <cell r="GM80">
            <v>0</v>
          </cell>
          <cell r="GN80">
            <v>0</v>
          </cell>
          <cell r="GO80">
            <v>0</v>
          </cell>
          <cell r="GP80">
            <v>0</v>
          </cell>
          <cell r="GQ80">
            <v>0</v>
          </cell>
          <cell r="GR80">
            <v>0</v>
          </cell>
          <cell r="GS80">
            <v>0</v>
          </cell>
          <cell r="GT80">
            <v>0</v>
          </cell>
          <cell r="GU80">
            <v>0</v>
          </cell>
          <cell r="GV80">
            <v>0</v>
          </cell>
          <cell r="GW80">
            <v>0</v>
          </cell>
          <cell r="GX80">
            <v>0</v>
          </cell>
          <cell r="GY80">
            <v>0</v>
          </cell>
          <cell r="GZ80">
            <v>0</v>
          </cell>
          <cell r="HA80">
            <v>0</v>
          </cell>
          <cell r="HB80">
            <v>0</v>
          </cell>
          <cell r="HC80">
            <v>0</v>
          </cell>
          <cell r="HD80">
            <v>0</v>
          </cell>
          <cell r="HE80">
            <v>0</v>
          </cell>
          <cell r="HF80">
            <v>0</v>
          </cell>
        </row>
        <row r="99">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cell r="GW99">
            <v>0</v>
          </cell>
          <cell r="GX99">
            <v>0</v>
          </cell>
          <cell r="GY99">
            <v>0</v>
          </cell>
          <cell r="GZ99">
            <v>0</v>
          </cell>
          <cell r="HA99">
            <v>0</v>
          </cell>
          <cell r="HB99">
            <v>0</v>
          </cell>
          <cell r="HC99">
            <v>0</v>
          </cell>
          <cell r="HD99">
            <v>0</v>
          </cell>
          <cell r="HE99">
            <v>0</v>
          </cell>
          <cell r="HF99">
            <v>0</v>
          </cell>
        </row>
        <row r="103">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7</v>
          </cell>
          <cell r="AI103">
            <v>514</v>
          </cell>
          <cell r="AJ103">
            <v>534</v>
          </cell>
          <cell r="AK103">
            <v>554</v>
          </cell>
          <cell r="AL103">
            <v>574</v>
          </cell>
          <cell r="AM103">
            <v>594</v>
          </cell>
          <cell r="AN103">
            <v>618</v>
          </cell>
          <cell r="AO103">
            <v>643</v>
          </cell>
          <cell r="AP103">
            <v>668</v>
          </cell>
          <cell r="AQ103">
            <v>693</v>
          </cell>
          <cell r="AR103">
            <v>718</v>
          </cell>
          <cell r="AS103">
            <v>743</v>
          </cell>
          <cell r="AT103">
            <v>768</v>
          </cell>
          <cell r="AU103">
            <v>793</v>
          </cell>
          <cell r="AV103">
            <v>818</v>
          </cell>
          <cell r="AW103">
            <v>843</v>
          </cell>
          <cell r="AX103">
            <v>868</v>
          </cell>
          <cell r="AY103">
            <v>893</v>
          </cell>
          <cell r="AZ103">
            <v>918</v>
          </cell>
          <cell r="BA103">
            <v>943</v>
          </cell>
          <cell r="BB103">
            <v>968</v>
          </cell>
          <cell r="BC103">
            <v>1043</v>
          </cell>
          <cell r="BD103">
            <v>1068</v>
          </cell>
          <cell r="BE103">
            <v>1093</v>
          </cell>
          <cell r="BF103">
            <v>1118</v>
          </cell>
          <cell r="BG103">
            <v>1143</v>
          </cell>
          <cell r="BH103">
            <v>1168</v>
          </cell>
          <cell r="BI103">
            <v>1198</v>
          </cell>
          <cell r="BJ103">
            <v>1228</v>
          </cell>
          <cell r="BK103">
            <v>1263</v>
          </cell>
          <cell r="BL103">
            <v>1293</v>
          </cell>
          <cell r="BM103">
            <v>1323</v>
          </cell>
          <cell r="BN103">
            <v>1358</v>
          </cell>
          <cell r="BO103">
            <v>1388</v>
          </cell>
          <cell r="BP103">
            <v>1418</v>
          </cell>
          <cell r="BQ103">
            <v>1453</v>
          </cell>
          <cell r="BR103">
            <v>1483</v>
          </cell>
          <cell r="BS103">
            <v>1513</v>
          </cell>
          <cell r="BT103">
            <v>1548</v>
          </cell>
          <cell r="BU103">
            <v>1578</v>
          </cell>
          <cell r="BV103">
            <v>1608</v>
          </cell>
          <cell r="BW103">
            <v>1643</v>
          </cell>
          <cell r="BX103">
            <v>1673</v>
          </cell>
          <cell r="BY103">
            <v>1703</v>
          </cell>
          <cell r="BZ103">
            <v>1738</v>
          </cell>
          <cell r="CA103">
            <v>1768</v>
          </cell>
          <cell r="CB103">
            <v>1803</v>
          </cell>
          <cell r="CC103">
            <v>1828</v>
          </cell>
          <cell r="CD103">
            <v>1853</v>
          </cell>
          <cell r="CE103">
            <v>1878</v>
          </cell>
          <cell r="CF103">
            <v>1903</v>
          </cell>
          <cell r="CG103">
            <v>1928</v>
          </cell>
          <cell r="CH103">
            <v>1953</v>
          </cell>
          <cell r="CI103">
            <v>1978</v>
          </cell>
          <cell r="CJ103">
            <v>2003</v>
          </cell>
          <cell r="CK103">
            <v>2028</v>
          </cell>
          <cell r="CL103">
            <v>2053</v>
          </cell>
          <cell r="CM103">
            <v>2078</v>
          </cell>
          <cell r="CN103">
            <v>2103</v>
          </cell>
          <cell r="CO103">
            <v>2128</v>
          </cell>
          <cell r="CP103">
            <v>2153</v>
          </cell>
          <cell r="CQ103">
            <v>2178</v>
          </cell>
          <cell r="CR103">
            <v>2198</v>
          </cell>
          <cell r="CS103">
            <v>2213</v>
          </cell>
          <cell r="CT103">
            <v>2233</v>
          </cell>
          <cell r="CU103">
            <v>2248</v>
          </cell>
          <cell r="CV103">
            <v>2268</v>
          </cell>
          <cell r="CW103">
            <v>2283</v>
          </cell>
          <cell r="CX103">
            <v>2303</v>
          </cell>
          <cell r="CY103">
            <v>2318</v>
          </cell>
          <cell r="CZ103">
            <v>2333</v>
          </cell>
          <cell r="DA103">
            <v>2353</v>
          </cell>
          <cell r="DB103">
            <v>2368</v>
          </cell>
          <cell r="DC103">
            <v>2388</v>
          </cell>
          <cell r="DD103">
            <v>2403</v>
          </cell>
          <cell r="DE103">
            <v>2423</v>
          </cell>
          <cell r="DF103">
            <v>2438</v>
          </cell>
          <cell r="DG103">
            <v>2458</v>
          </cell>
          <cell r="DH103">
            <v>2473</v>
          </cell>
          <cell r="DI103">
            <v>2493</v>
          </cell>
          <cell r="DJ103">
            <v>2513</v>
          </cell>
          <cell r="DK103">
            <v>2538</v>
          </cell>
          <cell r="DL103">
            <v>2563</v>
          </cell>
          <cell r="DM103">
            <v>2583</v>
          </cell>
          <cell r="DN103">
            <v>2608</v>
          </cell>
          <cell r="DO103">
            <v>2628</v>
          </cell>
          <cell r="DP103">
            <v>2653</v>
          </cell>
          <cell r="DQ103">
            <v>2673</v>
          </cell>
          <cell r="DR103">
            <v>2698</v>
          </cell>
          <cell r="DS103">
            <v>2718</v>
          </cell>
          <cell r="DT103">
            <v>2743</v>
          </cell>
          <cell r="DU103">
            <v>2763</v>
          </cell>
          <cell r="DV103">
            <v>2788</v>
          </cell>
          <cell r="DW103">
            <v>2808</v>
          </cell>
          <cell r="DX103">
            <v>2833</v>
          </cell>
          <cell r="DY103">
            <v>2853</v>
          </cell>
          <cell r="DZ103">
            <v>2878</v>
          </cell>
          <cell r="EA103">
            <v>2898</v>
          </cell>
          <cell r="EB103">
            <v>2923</v>
          </cell>
          <cell r="EC103">
            <v>2943</v>
          </cell>
          <cell r="ED103">
            <v>2968</v>
          </cell>
          <cell r="EE103">
            <v>2988</v>
          </cell>
          <cell r="EF103">
            <v>3013</v>
          </cell>
          <cell r="EG103">
            <v>3033</v>
          </cell>
          <cell r="EH103">
            <v>3058</v>
          </cell>
          <cell r="EI103">
            <v>3078</v>
          </cell>
          <cell r="EJ103">
            <v>3103</v>
          </cell>
          <cell r="EK103">
            <v>3128</v>
          </cell>
          <cell r="EL103">
            <v>3148</v>
          </cell>
          <cell r="EM103">
            <v>3173</v>
          </cell>
          <cell r="EN103">
            <v>3193</v>
          </cell>
          <cell r="EO103">
            <v>3218</v>
          </cell>
          <cell r="EP103">
            <v>3238</v>
          </cell>
          <cell r="EQ103">
            <v>3263</v>
          </cell>
          <cell r="ER103">
            <v>3283</v>
          </cell>
          <cell r="ES103">
            <v>3308</v>
          </cell>
          <cell r="ET103">
            <v>3328</v>
          </cell>
          <cell r="EU103">
            <v>3353</v>
          </cell>
          <cell r="EV103">
            <v>3373</v>
          </cell>
          <cell r="EW103">
            <v>3398</v>
          </cell>
          <cell r="EX103">
            <v>3418</v>
          </cell>
          <cell r="EY103">
            <v>3443</v>
          </cell>
          <cell r="EZ103">
            <v>3463</v>
          </cell>
          <cell r="FA103">
            <v>3488</v>
          </cell>
          <cell r="FB103">
            <v>3508</v>
          </cell>
          <cell r="FC103">
            <v>3533</v>
          </cell>
          <cell r="FD103">
            <v>3553</v>
          </cell>
          <cell r="FE103">
            <v>3578</v>
          </cell>
          <cell r="FF103">
            <v>3598</v>
          </cell>
          <cell r="FG103">
            <v>3618</v>
          </cell>
          <cell r="FH103">
            <v>3643</v>
          </cell>
          <cell r="FI103">
            <v>3663</v>
          </cell>
          <cell r="FJ103">
            <v>3683</v>
          </cell>
          <cell r="FK103">
            <v>3703</v>
          </cell>
          <cell r="FL103">
            <v>3723</v>
          </cell>
          <cell r="FM103">
            <v>3743</v>
          </cell>
          <cell r="FN103">
            <v>3758</v>
          </cell>
          <cell r="FO103">
            <v>3778</v>
          </cell>
          <cell r="FP103">
            <v>3798</v>
          </cell>
          <cell r="FQ103">
            <v>3818</v>
          </cell>
          <cell r="FR103">
            <v>3838</v>
          </cell>
          <cell r="FS103">
            <v>3858</v>
          </cell>
          <cell r="FT103">
            <v>3878</v>
          </cell>
          <cell r="FU103">
            <v>3898</v>
          </cell>
          <cell r="FV103">
            <v>3918</v>
          </cell>
          <cell r="FW103">
            <v>3938</v>
          </cell>
          <cell r="FX103">
            <v>3953</v>
          </cell>
          <cell r="FY103">
            <v>3973</v>
          </cell>
          <cell r="FZ103">
            <v>3993</v>
          </cell>
          <cell r="GA103">
            <v>4013</v>
          </cell>
          <cell r="GB103">
            <v>4033</v>
          </cell>
          <cell r="GC103">
            <v>4053</v>
          </cell>
          <cell r="GD103">
            <v>4073</v>
          </cell>
          <cell r="GE103">
            <v>4093</v>
          </cell>
          <cell r="GF103">
            <v>4113</v>
          </cell>
          <cell r="GG103">
            <v>4133</v>
          </cell>
          <cell r="GH103">
            <v>4148</v>
          </cell>
          <cell r="GI103">
            <v>4168</v>
          </cell>
          <cell r="GJ103">
            <v>4188</v>
          </cell>
          <cell r="GK103">
            <v>4208</v>
          </cell>
          <cell r="GL103">
            <v>4228</v>
          </cell>
          <cell r="GM103">
            <v>4248</v>
          </cell>
          <cell r="GN103">
            <v>4268</v>
          </cell>
          <cell r="GO103">
            <v>4288</v>
          </cell>
          <cell r="GP103">
            <v>4308</v>
          </cell>
          <cell r="GQ103">
            <v>4328</v>
          </cell>
          <cell r="GR103">
            <v>4343</v>
          </cell>
          <cell r="GS103">
            <v>4363</v>
          </cell>
          <cell r="GT103">
            <v>4383</v>
          </cell>
          <cell r="GU103">
            <v>4403</v>
          </cell>
          <cell r="GV103">
            <v>4423</v>
          </cell>
          <cell r="GW103">
            <v>4443</v>
          </cell>
          <cell r="GX103">
            <v>4463</v>
          </cell>
          <cell r="GY103">
            <v>4483</v>
          </cell>
          <cell r="GZ103">
            <v>4503</v>
          </cell>
          <cell r="HA103">
            <v>4523</v>
          </cell>
          <cell r="HB103">
            <v>4538</v>
          </cell>
          <cell r="HC103">
            <v>4558</v>
          </cell>
          <cell r="HD103">
            <v>4578</v>
          </cell>
          <cell r="HE103">
            <v>4598</v>
          </cell>
          <cell r="HF103">
            <v>4618</v>
          </cell>
        </row>
        <row r="107">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CR107">
            <v>0</v>
          </cell>
          <cell r="CS107">
            <v>0</v>
          </cell>
          <cell r="CT107">
            <v>0</v>
          </cell>
          <cell r="CU107">
            <v>0</v>
          </cell>
          <cell r="CV107">
            <v>0</v>
          </cell>
          <cell r="CW107">
            <v>0</v>
          </cell>
          <cell r="CX107">
            <v>0</v>
          </cell>
          <cell r="CY107">
            <v>0</v>
          </cell>
          <cell r="CZ107">
            <v>0</v>
          </cell>
          <cell r="DA107">
            <v>0</v>
          </cell>
          <cell r="DB107">
            <v>0</v>
          </cell>
          <cell r="DC107">
            <v>0</v>
          </cell>
          <cell r="DD107">
            <v>0</v>
          </cell>
          <cell r="DE107">
            <v>0</v>
          </cell>
          <cell r="DF107">
            <v>0</v>
          </cell>
          <cell r="DG107">
            <v>0</v>
          </cell>
          <cell r="DH107">
            <v>0</v>
          </cell>
          <cell r="DI107">
            <v>0</v>
          </cell>
          <cell r="DJ107">
            <v>0</v>
          </cell>
          <cell r="DK107">
            <v>0</v>
          </cell>
          <cell r="DL107">
            <v>0</v>
          </cell>
          <cell r="DM107">
            <v>0</v>
          </cell>
          <cell r="DN107">
            <v>0</v>
          </cell>
          <cell r="DO107">
            <v>0</v>
          </cell>
          <cell r="DP107">
            <v>0</v>
          </cell>
          <cell r="DQ107">
            <v>0</v>
          </cell>
          <cell r="DR107">
            <v>0</v>
          </cell>
          <cell r="DS107">
            <v>0</v>
          </cell>
          <cell r="DT107">
            <v>0</v>
          </cell>
          <cell r="DU107">
            <v>0</v>
          </cell>
          <cell r="DV107">
            <v>0</v>
          </cell>
          <cell r="DW107">
            <v>0</v>
          </cell>
          <cell r="DX107">
            <v>0</v>
          </cell>
          <cell r="DY107">
            <v>0</v>
          </cell>
          <cell r="DZ107">
            <v>0</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0</v>
          </cell>
          <cell r="EW107">
            <v>0</v>
          </cell>
          <cell r="EX107">
            <v>0</v>
          </cell>
          <cell r="EY107">
            <v>0</v>
          </cell>
          <cell r="EZ107">
            <v>0</v>
          </cell>
          <cell r="FA107">
            <v>0</v>
          </cell>
          <cell r="FB107">
            <v>0</v>
          </cell>
          <cell r="FC107">
            <v>0</v>
          </cell>
          <cell r="FD107">
            <v>0</v>
          </cell>
          <cell r="FE107">
            <v>0</v>
          </cell>
          <cell r="FF107">
            <v>0</v>
          </cell>
          <cell r="FG107">
            <v>0</v>
          </cell>
          <cell r="FH107">
            <v>0</v>
          </cell>
          <cell r="FI107">
            <v>0</v>
          </cell>
          <cell r="FJ107">
            <v>0</v>
          </cell>
          <cell r="FK107">
            <v>0</v>
          </cell>
          <cell r="FL107">
            <v>0</v>
          </cell>
          <cell r="FM107">
            <v>0</v>
          </cell>
          <cell r="FN107">
            <v>0</v>
          </cell>
          <cell r="FO107">
            <v>0</v>
          </cell>
          <cell r="FP107">
            <v>0</v>
          </cell>
          <cell r="FQ107">
            <v>0</v>
          </cell>
          <cell r="FR107">
            <v>0</v>
          </cell>
          <cell r="FS107">
            <v>0</v>
          </cell>
          <cell r="FT107">
            <v>0</v>
          </cell>
          <cell r="FU107">
            <v>0</v>
          </cell>
          <cell r="FV107">
            <v>0</v>
          </cell>
          <cell r="FW107">
            <v>0</v>
          </cell>
          <cell r="FX107">
            <v>0</v>
          </cell>
          <cell r="FY107">
            <v>0</v>
          </cell>
          <cell r="FZ107">
            <v>0</v>
          </cell>
          <cell r="GA107">
            <v>0</v>
          </cell>
          <cell r="GB107">
            <v>0</v>
          </cell>
          <cell r="GC107">
            <v>0</v>
          </cell>
          <cell r="GD107">
            <v>0</v>
          </cell>
          <cell r="GE107">
            <v>0</v>
          </cell>
          <cell r="GF107">
            <v>0</v>
          </cell>
          <cell r="GG107">
            <v>0</v>
          </cell>
          <cell r="GH107">
            <v>0</v>
          </cell>
          <cell r="GI107">
            <v>0</v>
          </cell>
          <cell r="GJ107">
            <v>0</v>
          </cell>
          <cell r="GK107">
            <v>0</v>
          </cell>
          <cell r="GL107">
            <v>0</v>
          </cell>
          <cell r="GM107">
            <v>0</v>
          </cell>
          <cell r="GN107">
            <v>0</v>
          </cell>
          <cell r="GO107">
            <v>0</v>
          </cell>
          <cell r="GP107">
            <v>0</v>
          </cell>
          <cell r="GQ107">
            <v>0</v>
          </cell>
          <cell r="GR107">
            <v>0</v>
          </cell>
          <cell r="GS107">
            <v>0</v>
          </cell>
          <cell r="GT107">
            <v>0</v>
          </cell>
          <cell r="GU107">
            <v>0</v>
          </cell>
          <cell r="GV107">
            <v>0</v>
          </cell>
          <cell r="GW107">
            <v>0</v>
          </cell>
          <cell r="GX107">
            <v>0</v>
          </cell>
          <cell r="GY107">
            <v>0</v>
          </cell>
          <cell r="GZ107">
            <v>0</v>
          </cell>
          <cell r="HA107">
            <v>0</v>
          </cell>
          <cell r="HB107">
            <v>0</v>
          </cell>
          <cell r="HC107">
            <v>0</v>
          </cell>
          <cell r="HD107">
            <v>0</v>
          </cell>
          <cell r="HE107">
            <v>0</v>
          </cell>
          <cell r="HF107">
            <v>0</v>
          </cell>
        </row>
        <row r="111">
          <cell r="N111">
            <v>2580</v>
          </cell>
          <cell r="O111">
            <v>2260</v>
          </cell>
          <cell r="P111">
            <v>1940</v>
          </cell>
          <cell r="Q111">
            <v>1620</v>
          </cell>
          <cell r="R111">
            <v>1300</v>
          </cell>
          <cell r="S111">
            <v>980</v>
          </cell>
          <cell r="T111">
            <v>660</v>
          </cell>
          <cell r="U111">
            <v>340</v>
          </cell>
          <cell r="V111">
            <v>20</v>
          </cell>
          <cell r="W111">
            <v>0</v>
          </cell>
          <cell r="X111">
            <v>0</v>
          </cell>
          <cell r="Y111">
            <v>0</v>
          </cell>
          <cell r="Z111">
            <v>2580</v>
          </cell>
          <cell r="AA111">
            <v>2580</v>
          </cell>
          <cell r="AB111">
            <v>2580</v>
          </cell>
          <cell r="AC111">
            <v>2580</v>
          </cell>
          <cell r="AD111">
            <v>2580</v>
          </cell>
          <cell r="AE111">
            <v>2580</v>
          </cell>
          <cell r="AF111">
            <v>2580</v>
          </cell>
          <cell r="AG111">
            <v>2580</v>
          </cell>
          <cell r="AH111">
            <v>2580</v>
          </cell>
          <cell r="AI111">
            <v>2580</v>
          </cell>
          <cell r="AJ111">
            <v>2580</v>
          </cell>
          <cell r="AK111">
            <v>2580</v>
          </cell>
          <cell r="AL111">
            <v>2580</v>
          </cell>
          <cell r="AM111">
            <v>2580</v>
          </cell>
          <cell r="AN111">
            <v>2580</v>
          </cell>
          <cell r="AO111">
            <v>2580</v>
          </cell>
          <cell r="AP111">
            <v>2580</v>
          </cell>
          <cell r="AQ111">
            <v>2580</v>
          </cell>
          <cell r="AR111">
            <v>2580</v>
          </cell>
          <cell r="AS111">
            <v>2580</v>
          </cell>
          <cell r="AT111">
            <v>2580</v>
          </cell>
          <cell r="AU111">
            <v>2580</v>
          </cell>
          <cell r="AV111">
            <v>2580</v>
          </cell>
          <cell r="AW111">
            <v>2580</v>
          </cell>
          <cell r="AX111">
            <v>2580</v>
          </cell>
          <cell r="AY111">
            <v>2580</v>
          </cell>
          <cell r="AZ111">
            <v>2572</v>
          </cell>
          <cell r="BA111">
            <v>2252</v>
          </cell>
          <cell r="BB111">
            <v>1932</v>
          </cell>
          <cell r="BC111">
            <v>1612</v>
          </cell>
          <cell r="BD111">
            <v>1292</v>
          </cell>
          <cell r="BE111">
            <v>972</v>
          </cell>
          <cell r="BF111">
            <v>652</v>
          </cell>
          <cell r="BG111">
            <v>332</v>
          </cell>
          <cell r="BH111">
            <v>12</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cell r="CP111">
            <v>0</v>
          </cell>
          <cell r="CQ111">
            <v>0</v>
          </cell>
          <cell r="CR111">
            <v>0</v>
          </cell>
          <cell r="CS111">
            <v>0</v>
          </cell>
          <cell r="CT111">
            <v>0</v>
          </cell>
          <cell r="CU111">
            <v>0</v>
          </cell>
          <cell r="CV111">
            <v>0</v>
          </cell>
          <cell r="CW111">
            <v>0</v>
          </cell>
          <cell r="CX111">
            <v>0</v>
          </cell>
          <cell r="CY111">
            <v>0</v>
          </cell>
          <cell r="CZ111">
            <v>0</v>
          </cell>
          <cell r="DA111">
            <v>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0</v>
          </cell>
          <cell r="DR111">
            <v>0</v>
          </cell>
          <cell r="DS111">
            <v>0</v>
          </cell>
          <cell r="DT111">
            <v>0</v>
          </cell>
          <cell r="DU111">
            <v>0</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0</v>
          </cell>
          <cell r="EW111">
            <v>0</v>
          </cell>
          <cell r="EX111">
            <v>0</v>
          </cell>
          <cell r="EY111">
            <v>0</v>
          </cell>
          <cell r="EZ111">
            <v>0</v>
          </cell>
          <cell r="FA111">
            <v>0</v>
          </cell>
          <cell r="FB111">
            <v>0</v>
          </cell>
          <cell r="FC111">
            <v>0</v>
          </cell>
          <cell r="FD111">
            <v>0</v>
          </cell>
          <cell r="FE111">
            <v>0</v>
          </cell>
          <cell r="FF111">
            <v>0</v>
          </cell>
          <cell r="FG111">
            <v>0</v>
          </cell>
          <cell r="FH111">
            <v>0</v>
          </cell>
          <cell r="FI111">
            <v>0</v>
          </cell>
          <cell r="FJ111">
            <v>0</v>
          </cell>
          <cell r="FK111">
            <v>0</v>
          </cell>
          <cell r="FL111">
            <v>0</v>
          </cell>
          <cell r="FM111">
            <v>0</v>
          </cell>
          <cell r="FN111">
            <v>0</v>
          </cell>
          <cell r="FO111">
            <v>0</v>
          </cell>
          <cell r="FP111">
            <v>0</v>
          </cell>
          <cell r="FQ111">
            <v>0</v>
          </cell>
          <cell r="FR111">
            <v>0</v>
          </cell>
          <cell r="FS111">
            <v>0</v>
          </cell>
          <cell r="FT111">
            <v>0</v>
          </cell>
          <cell r="FU111">
            <v>0</v>
          </cell>
          <cell r="FV111">
            <v>0</v>
          </cell>
          <cell r="FW111">
            <v>0</v>
          </cell>
          <cell r="FX111">
            <v>0</v>
          </cell>
          <cell r="FY111">
            <v>0</v>
          </cell>
          <cell r="FZ111">
            <v>0</v>
          </cell>
          <cell r="GA111">
            <v>0</v>
          </cell>
          <cell r="GB111">
            <v>0</v>
          </cell>
          <cell r="GC111">
            <v>0</v>
          </cell>
          <cell r="GD111">
            <v>0</v>
          </cell>
          <cell r="GE111">
            <v>0</v>
          </cell>
          <cell r="GF111">
            <v>0</v>
          </cell>
          <cell r="GG111">
            <v>0</v>
          </cell>
          <cell r="GH111">
            <v>0</v>
          </cell>
          <cell r="GI111">
            <v>0</v>
          </cell>
          <cell r="GJ111">
            <v>0</v>
          </cell>
          <cell r="GK111">
            <v>0</v>
          </cell>
          <cell r="GL111">
            <v>0</v>
          </cell>
          <cell r="GM111">
            <v>0</v>
          </cell>
          <cell r="GN111">
            <v>0</v>
          </cell>
          <cell r="GO111">
            <v>0</v>
          </cell>
          <cell r="GP111">
            <v>0</v>
          </cell>
          <cell r="GQ111">
            <v>0</v>
          </cell>
          <cell r="GR111">
            <v>0</v>
          </cell>
          <cell r="GS111">
            <v>0</v>
          </cell>
          <cell r="GT111">
            <v>0</v>
          </cell>
          <cell r="GU111">
            <v>0</v>
          </cell>
          <cell r="GV111">
            <v>0</v>
          </cell>
          <cell r="GW111">
            <v>0</v>
          </cell>
          <cell r="GX111">
            <v>0</v>
          </cell>
          <cell r="GY111">
            <v>0</v>
          </cell>
          <cell r="GZ111">
            <v>0</v>
          </cell>
          <cell r="HA111">
            <v>0</v>
          </cell>
          <cell r="HB111">
            <v>0</v>
          </cell>
          <cell r="HC111">
            <v>0</v>
          </cell>
          <cell r="HD111">
            <v>0</v>
          </cell>
          <cell r="HE111">
            <v>0</v>
          </cell>
          <cell r="HF111">
            <v>0</v>
          </cell>
        </row>
        <row r="124">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v>0</v>
          </cell>
          <cell r="CC124">
            <v>0</v>
          </cell>
          <cell r="CD124">
            <v>0</v>
          </cell>
          <cell r="CE124">
            <v>0</v>
          </cell>
          <cell r="CF124">
            <v>0</v>
          </cell>
          <cell r="CG124">
            <v>0</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0</v>
          </cell>
          <cell r="DR124">
            <v>0</v>
          </cell>
          <cell r="DS124">
            <v>0</v>
          </cell>
          <cell r="DT124">
            <v>0</v>
          </cell>
          <cell r="DU124">
            <v>0</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0</v>
          </cell>
          <cell r="ER124">
            <v>0</v>
          </cell>
          <cell r="ES124">
            <v>0</v>
          </cell>
          <cell r="ET124">
            <v>0</v>
          </cell>
          <cell r="EU124">
            <v>0</v>
          </cell>
          <cell r="EV124">
            <v>0</v>
          </cell>
          <cell r="EW124">
            <v>0</v>
          </cell>
          <cell r="EX124">
            <v>0</v>
          </cell>
          <cell r="EY124">
            <v>0</v>
          </cell>
          <cell r="EZ124">
            <v>0</v>
          </cell>
          <cell r="FA124">
            <v>0</v>
          </cell>
          <cell r="FB124">
            <v>0</v>
          </cell>
          <cell r="FC124">
            <v>0</v>
          </cell>
          <cell r="FD124">
            <v>0</v>
          </cell>
          <cell r="FE124">
            <v>0</v>
          </cell>
          <cell r="FF124">
            <v>0</v>
          </cell>
          <cell r="FG124">
            <v>0</v>
          </cell>
          <cell r="FH124">
            <v>0</v>
          </cell>
          <cell r="FI124">
            <v>0</v>
          </cell>
          <cell r="FJ124">
            <v>0</v>
          </cell>
          <cell r="FK124">
            <v>0</v>
          </cell>
          <cell r="FL124">
            <v>0</v>
          </cell>
          <cell r="FM124">
            <v>0</v>
          </cell>
          <cell r="FN124">
            <v>0</v>
          </cell>
          <cell r="FO124">
            <v>0</v>
          </cell>
          <cell r="FP124">
            <v>0</v>
          </cell>
          <cell r="FQ124">
            <v>0</v>
          </cell>
          <cell r="FR124">
            <v>0</v>
          </cell>
          <cell r="FS124">
            <v>0</v>
          </cell>
          <cell r="FT124">
            <v>0</v>
          </cell>
          <cell r="FU124">
            <v>0</v>
          </cell>
          <cell r="FV124">
            <v>0</v>
          </cell>
          <cell r="FW124">
            <v>0</v>
          </cell>
          <cell r="FX124">
            <v>0</v>
          </cell>
          <cell r="FY124">
            <v>0</v>
          </cell>
          <cell r="FZ124">
            <v>0</v>
          </cell>
          <cell r="GA124">
            <v>0</v>
          </cell>
          <cell r="GB124">
            <v>0</v>
          </cell>
          <cell r="GC124">
            <v>0</v>
          </cell>
          <cell r="GD124">
            <v>0</v>
          </cell>
          <cell r="GE124">
            <v>0</v>
          </cell>
          <cell r="GF124">
            <v>0</v>
          </cell>
          <cell r="GG124">
            <v>0</v>
          </cell>
          <cell r="GH124">
            <v>0</v>
          </cell>
          <cell r="GI124">
            <v>0</v>
          </cell>
          <cell r="GJ124">
            <v>0</v>
          </cell>
          <cell r="GK124">
            <v>0</v>
          </cell>
          <cell r="GL124">
            <v>0</v>
          </cell>
          <cell r="GM124">
            <v>0</v>
          </cell>
          <cell r="GN124">
            <v>0</v>
          </cell>
          <cell r="GO124">
            <v>0</v>
          </cell>
          <cell r="GP124">
            <v>0</v>
          </cell>
          <cell r="GQ124">
            <v>0</v>
          </cell>
          <cell r="GR124">
            <v>0</v>
          </cell>
          <cell r="GS124">
            <v>0</v>
          </cell>
          <cell r="GT124">
            <v>0</v>
          </cell>
          <cell r="GU124">
            <v>0</v>
          </cell>
          <cell r="GV124">
            <v>0</v>
          </cell>
          <cell r="GW124">
            <v>0</v>
          </cell>
          <cell r="GX124">
            <v>0</v>
          </cell>
          <cell r="GY124">
            <v>0</v>
          </cell>
          <cell r="GZ124">
            <v>0</v>
          </cell>
          <cell r="HA124">
            <v>0</v>
          </cell>
          <cell r="HB124">
            <v>0</v>
          </cell>
          <cell r="HC124">
            <v>0</v>
          </cell>
          <cell r="HD124">
            <v>0</v>
          </cell>
          <cell r="HE124">
            <v>0</v>
          </cell>
          <cell r="HF124">
            <v>0</v>
          </cell>
        </row>
        <row r="157">
          <cell r="N157">
            <v>7896</v>
          </cell>
          <cell r="O157">
            <v>7896</v>
          </cell>
          <cell r="P157">
            <v>7896</v>
          </cell>
          <cell r="Q157">
            <v>7896</v>
          </cell>
          <cell r="R157">
            <v>7896</v>
          </cell>
          <cell r="S157">
            <v>7896</v>
          </cell>
          <cell r="T157">
            <v>7896</v>
          </cell>
          <cell r="U157">
            <v>7896</v>
          </cell>
          <cell r="V157">
            <v>7896</v>
          </cell>
          <cell r="W157">
            <v>7896</v>
          </cell>
          <cell r="X157">
            <v>7896</v>
          </cell>
          <cell r="Y157">
            <v>7896</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0</v>
          </cell>
          <cell r="CT157">
            <v>0</v>
          </cell>
          <cell r="CU157">
            <v>0</v>
          </cell>
          <cell r="CV157">
            <v>0</v>
          </cell>
          <cell r="CW157">
            <v>0</v>
          </cell>
          <cell r="CX157">
            <v>0</v>
          </cell>
          <cell r="CY157">
            <v>0</v>
          </cell>
          <cell r="CZ157">
            <v>0</v>
          </cell>
          <cell r="DA157">
            <v>0</v>
          </cell>
          <cell r="DB157">
            <v>0</v>
          </cell>
          <cell r="DC157">
            <v>0</v>
          </cell>
          <cell r="DD157">
            <v>0</v>
          </cell>
          <cell r="DE157">
            <v>0</v>
          </cell>
          <cell r="DF157">
            <v>0</v>
          </cell>
          <cell r="DG157">
            <v>0</v>
          </cell>
          <cell r="DH157">
            <v>0</v>
          </cell>
          <cell r="DI157">
            <v>0</v>
          </cell>
          <cell r="DJ157">
            <v>0</v>
          </cell>
          <cell r="DK157">
            <v>0</v>
          </cell>
          <cell r="DL157">
            <v>0</v>
          </cell>
          <cell r="DM157">
            <v>0</v>
          </cell>
          <cell r="DN157">
            <v>0</v>
          </cell>
          <cell r="DO157">
            <v>0</v>
          </cell>
          <cell r="DP157">
            <v>0</v>
          </cell>
          <cell r="DQ157">
            <v>0</v>
          </cell>
          <cell r="DR157">
            <v>0</v>
          </cell>
          <cell r="DS157">
            <v>0</v>
          </cell>
          <cell r="DT157">
            <v>0</v>
          </cell>
          <cell r="DU157">
            <v>0</v>
          </cell>
          <cell r="DV157">
            <v>0</v>
          </cell>
          <cell r="DW157">
            <v>0</v>
          </cell>
          <cell r="DX157">
            <v>0</v>
          </cell>
          <cell r="DY157">
            <v>0</v>
          </cell>
          <cell r="DZ157">
            <v>0</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0</v>
          </cell>
          <cell r="EW157">
            <v>0</v>
          </cell>
          <cell r="EX157">
            <v>0</v>
          </cell>
          <cell r="EY157">
            <v>0</v>
          </cell>
          <cell r="EZ157">
            <v>0</v>
          </cell>
          <cell r="FA157">
            <v>0</v>
          </cell>
          <cell r="FB157">
            <v>0</v>
          </cell>
          <cell r="FC157">
            <v>0</v>
          </cell>
          <cell r="FD157">
            <v>0</v>
          </cell>
          <cell r="FE157">
            <v>0</v>
          </cell>
          <cell r="FF157">
            <v>0</v>
          </cell>
          <cell r="FG157">
            <v>0</v>
          </cell>
          <cell r="FH157">
            <v>0</v>
          </cell>
          <cell r="FI157">
            <v>0</v>
          </cell>
          <cell r="FJ157">
            <v>0</v>
          </cell>
          <cell r="FK157">
            <v>0</v>
          </cell>
          <cell r="FL157">
            <v>0</v>
          </cell>
          <cell r="FM157">
            <v>0</v>
          </cell>
          <cell r="FN157">
            <v>0</v>
          </cell>
          <cell r="FO157">
            <v>0</v>
          </cell>
          <cell r="FP157">
            <v>0</v>
          </cell>
          <cell r="FQ157">
            <v>0</v>
          </cell>
          <cell r="FR157">
            <v>0</v>
          </cell>
          <cell r="FS157">
            <v>0</v>
          </cell>
          <cell r="FT157">
            <v>0</v>
          </cell>
          <cell r="FU157">
            <v>0</v>
          </cell>
          <cell r="FV157">
            <v>0</v>
          </cell>
          <cell r="FW157">
            <v>0</v>
          </cell>
          <cell r="FX157">
            <v>0</v>
          </cell>
          <cell r="FY157">
            <v>0</v>
          </cell>
          <cell r="FZ157">
            <v>0</v>
          </cell>
          <cell r="GA157">
            <v>0</v>
          </cell>
          <cell r="GB157">
            <v>0</v>
          </cell>
          <cell r="GC157">
            <v>0</v>
          </cell>
          <cell r="GD157">
            <v>0</v>
          </cell>
          <cell r="GE157">
            <v>0</v>
          </cell>
          <cell r="GF157">
            <v>0</v>
          </cell>
          <cell r="GG157">
            <v>0</v>
          </cell>
          <cell r="GH157">
            <v>0</v>
          </cell>
          <cell r="GI157">
            <v>0</v>
          </cell>
          <cell r="GJ157">
            <v>0</v>
          </cell>
          <cell r="GK157">
            <v>0</v>
          </cell>
          <cell r="GL157">
            <v>0</v>
          </cell>
          <cell r="GM157">
            <v>0</v>
          </cell>
          <cell r="GN157">
            <v>0</v>
          </cell>
          <cell r="GO157">
            <v>0</v>
          </cell>
          <cell r="GP157">
            <v>0</v>
          </cell>
          <cell r="GQ157">
            <v>0</v>
          </cell>
          <cell r="GR157">
            <v>0</v>
          </cell>
          <cell r="GS157">
            <v>0</v>
          </cell>
          <cell r="GT157">
            <v>0</v>
          </cell>
          <cell r="GU157">
            <v>0</v>
          </cell>
          <cell r="GV157">
            <v>0</v>
          </cell>
          <cell r="GW157">
            <v>0</v>
          </cell>
          <cell r="GX157">
            <v>0</v>
          </cell>
          <cell r="GY157">
            <v>0</v>
          </cell>
          <cell r="GZ157">
            <v>0</v>
          </cell>
          <cell r="HA157">
            <v>0</v>
          </cell>
          <cell r="HB157">
            <v>0</v>
          </cell>
          <cell r="HC157">
            <v>0</v>
          </cell>
          <cell r="HD157">
            <v>0</v>
          </cell>
          <cell r="HE157">
            <v>0</v>
          </cell>
          <cell r="HF157">
            <v>0</v>
          </cell>
        </row>
        <row r="175">
          <cell r="N175">
            <v>726</v>
          </cell>
          <cell r="O175">
            <v>726</v>
          </cell>
          <cell r="P175">
            <v>726</v>
          </cell>
          <cell r="Q175">
            <v>726</v>
          </cell>
          <cell r="R175">
            <v>726</v>
          </cell>
          <cell r="S175">
            <v>726</v>
          </cell>
          <cell r="T175">
            <v>726</v>
          </cell>
          <cell r="U175">
            <v>726</v>
          </cell>
          <cell r="V175">
            <v>726</v>
          </cell>
          <cell r="W175">
            <v>726</v>
          </cell>
          <cell r="X175">
            <v>726</v>
          </cell>
          <cell r="Y175">
            <v>726</v>
          </cell>
          <cell r="Z175">
            <v>726</v>
          </cell>
          <cell r="AA175">
            <v>726</v>
          </cell>
          <cell r="AB175">
            <v>726</v>
          </cell>
          <cell r="AC175">
            <v>726</v>
          </cell>
          <cell r="AD175">
            <v>726</v>
          </cell>
          <cell r="AE175">
            <v>726</v>
          </cell>
          <cell r="AF175">
            <v>726</v>
          </cell>
          <cell r="AG175">
            <v>726</v>
          </cell>
          <cell r="AH175">
            <v>726</v>
          </cell>
          <cell r="AI175">
            <v>726</v>
          </cell>
          <cell r="AJ175">
            <v>726</v>
          </cell>
          <cell r="AK175">
            <v>726</v>
          </cell>
          <cell r="AL175">
            <v>726</v>
          </cell>
          <cell r="AM175">
            <v>726</v>
          </cell>
          <cell r="AN175">
            <v>726</v>
          </cell>
          <cell r="AO175">
            <v>726</v>
          </cell>
          <cell r="AP175">
            <v>726</v>
          </cell>
          <cell r="AQ175">
            <v>726</v>
          </cell>
          <cell r="AR175">
            <v>726</v>
          </cell>
          <cell r="AS175">
            <v>726</v>
          </cell>
          <cell r="AT175">
            <v>726</v>
          </cell>
          <cell r="AU175">
            <v>726</v>
          </cell>
          <cell r="AV175">
            <v>726</v>
          </cell>
          <cell r="AW175">
            <v>726</v>
          </cell>
          <cell r="AX175">
            <v>726</v>
          </cell>
          <cell r="AY175">
            <v>726</v>
          </cell>
          <cell r="AZ175">
            <v>726</v>
          </cell>
          <cell r="BA175">
            <v>726</v>
          </cell>
          <cell r="BB175">
            <v>726</v>
          </cell>
          <cell r="BC175">
            <v>726</v>
          </cell>
          <cell r="BD175">
            <v>726</v>
          </cell>
          <cell r="BE175">
            <v>726</v>
          </cell>
          <cell r="BF175">
            <v>726</v>
          </cell>
          <cell r="BG175">
            <v>726</v>
          </cell>
          <cell r="BH175">
            <v>726</v>
          </cell>
          <cell r="BI175">
            <v>726</v>
          </cell>
          <cell r="BJ175">
            <v>726</v>
          </cell>
          <cell r="BK175">
            <v>726</v>
          </cell>
          <cell r="BL175">
            <v>726</v>
          </cell>
          <cell r="BM175">
            <v>726</v>
          </cell>
          <cell r="BN175">
            <v>726</v>
          </cell>
          <cell r="BO175">
            <v>726</v>
          </cell>
          <cell r="BP175">
            <v>726</v>
          </cell>
          <cell r="BQ175">
            <v>726</v>
          </cell>
          <cell r="BR175">
            <v>726</v>
          </cell>
          <cell r="BS175">
            <v>726</v>
          </cell>
          <cell r="BT175">
            <v>726</v>
          </cell>
          <cell r="BU175">
            <v>726</v>
          </cell>
          <cell r="BV175">
            <v>726</v>
          </cell>
          <cell r="BW175">
            <v>726</v>
          </cell>
          <cell r="BX175">
            <v>726</v>
          </cell>
          <cell r="BY175">
            <v>726</v>
          </cell>
          <cell r="BZ175">
            <v>726</v>
          </cell>
          <cell r="CA175">
            <v>726</v>
          </cell>
          <cell r="CB175">
            <v>726</v>
          </cell>
          <cell r="CC175">
            <v>726</v>
          </cell>
          <cell r="CD175">
            <v>726</v>
          </cell>
          <cell r="CE175">
            <v>726</v>
          </cell>
          <cell r="CF175">
            <v>726</v>
          </cell>
          <cell r="CG175">
            <v>726</v>
          </cell>
          <cell r="CH175">
            <v>726</v>
          </cell>
          <cell r="CI175">
            <v>726</v>
          </cell>
          <cell r="CJ175">
            <v>726</v>
          </cell>
          <cell r="CK175">
            <v>726</v>
          </cell>
          <cell r="CL175">
            <v>726</v>
          </cell>
          <cell r="CM175">
            <v>726</v>
          </cell>
          <cell r="CN175">
            <v>726</v>
          </cell>
          <cell r="CO175">
            <v>726</v>
          </cell>
          <cell r="CP175">
            <v>726</v>
          </cell>
          <cell r="CQ175">
            <v>726</v>
          </cell>
          <cell r="CR175">
            <v>726</v>
          </cell>
          <cell r="CS175">
            <v>726</v>
          </cell>
          <cell r="CT175">
            <v>0</v>
          </cell>
          <cell r="CU175">
            <v>0</v>
          </cell>
          <cell r="CV175">
            <v>0</v>
          </cell>
          <cell r="CW175">
            <v>0</v>
          </cell>
          <cell r="CX175">
            <v>0</v>
          </cell>
          <cell r="CY175">
            <v>0</v>
          </cell>
          <cell r="CZ175">
            <v>0</v>
          </cell>
          <cell r="DA175">
            <v>0</v>
          </cell>
          <cell r="DB175">
            <v>0</v>
          </cell>
          <cell r="DC175">
            <v>0</v>
          </cell>
          <cell r="DD175">
            <v>0</v>
          </cell>
          <cell r="DE175">
            <v>0</v>
          </cell>
          <cell r="DF175">
            <v>0</v>
          </cell>
          <cell r="DG175">
            <v>0</v>
          </cell>
          <cell r="DH175">
            <v>0</v>
          </cell>
          <cell r="DI175">
            <v>0</v>
          </cell>
          <cell r="DJ175">
            <v>0</v>
          </cell>
          <cell r="DK175">
            <v>0</v>
          </cell>
          <cell r="DL175">
            <v>0</v>
          </cell>
          <cell r="DM175">
            <v>0</v>
          </cell>
          <cell r="DN175">
            <v>0</v>
          </cell>
          <cell r="DO175">
            <v>0</v>
          </cell>
          <cell r="DP175">
            <v>0</v>
          </cell>
          <cell r="DQ175">
            <v>0</v>
          </cell>
          <cell r="DR175">
            <v>0</v>
          </cell>
          <cell r="DS175">
            <v>0</v>
          </cell>
          <cell r="DT175">
            <v>0</v>
          </cell>
          <cell r="DU175">
            <v>0</v>
          </cell>
          <cell r="DV175">
            <v>0</v>
          </cell>
          <cell r="DW175">
            <v>0</v>
          </cell>
          <cell r="DX175">
            <v>0</v>
          </cell>
          <cell r="DY175">
            <v>0</v>
          </cell>
          <cell r="DZ175">
            <v>0</v>
          </cell>
          <cell r="EA175">
            <v>0</v>
          </cell>
          <cell r="EB175">
            <v>0</v>
          </cell>
          <cell r="EC175">
            <v>0</v>
          </cell>
          <cell r="ED175">
            <v>0</v>
          </cell>
          <cell r="EE175">
            <v>0</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0</v>
          </cell>
          <cell r="EW175">
            <v>0</v>
          </cell>
          <cell r="EX175">
            <v>0</v>
          </cell>
          <cell r="EY175">
            <v>0</v>
          </cell>
          <cell r="EZ175">
            <v>0</v>
          </cell>
          <cell r="FA175">
            <v>0</v>
          </cell>
          <cell r="FB175">
            <v>0</v>
          </cell>
          <cell r="FC175">
            <v>0</v>
          </cell>
          <cell r="FD175">
            <v>0</v>
          </cell>
          <cell r="FE175">
            <v>0</v>
          </cell>
          <cell r="FF175">
            <v>0</v>
          </cell>
          <cell r="FG175">
            <v>0</v>
          </cell>
          <cell r="FH175">
            <v>0</v>
          </cell>
          <cell r="FI175">
            <v>0</v>
          </cell>
          <cell r="FJ175">
            <v>0</v>
          </cell>
          <cell r="FK175">
            <v>0</v>
          </cell>
          <cell r="FL175">
            <v>0</v>
          </cell>
          <cell r="FM175">
            <v>0</v>
          </cell>
          <cell r="FN175">
            <v>0</v>
          </cell>
          <cell r="FO175">
            <v>0</v>
          </cell>
          <cell r="FP175">
            <v>0</v>
          </cell>
          <cell r="FQ175">
            <v>0</v>
          </cell>
          <cell r="FR175">
            <v>0</v>
          </cell>
          <cell r="FS175">
            <v>0</v>
          </cell>
          <cell r="FT175">
            <v>0</v>
          </cell>
          <cell r="FU175">
            <v>0</v>
          </cell>
          <cell r="FV175">
            <v>0</v>
          </cell>
          <cell r="FW175">
            <v>0</v>
          </cell>
          <cell r="FX175">
            <v>0</v>
          </cell>
          <cell r="FY175">
            <v>0</v>
          </cell>
          <cell r="FZ175">
            <v>0</v>
          </cell>
          <cell r="GA175">
            <v>0</v>
          </cell>
          <cell r="GB175">
            <v>0</v>
          </cell>
          <cell r="GC175">
            <v>0</v>
          </cell>
          <cell r="GD175">
            <v>0</v>
          </cell>
          <cell r="GE175">
            <v>0</v>
          </cell>
          <cell r="GF175">
            <v>0</v>
          </cell>
          <cell r="GG175">
            <v>0</v>
          </cell>
          <cell r="GH175">
            <v>0</v>
          </cell>
          <cell r="GI175">
            <v>0</v>
          </cell>
          <cell r="GJ175">
            <v>0</v>
          </cell>
          <cell r="GK175">
            <v>0</v>
          </cell>
          <cell r="GL175">
            <v>0</v>
          </cell>
          <cell r="GM175">
            <v>0</v>
          </cell>
          <cell r="GN175">
            <v>0</v>
          </cell>
          <cell r="GO175">
            <v>0</v>
          </cell>
          <cell r="GP175">
            <v>0</v>
          </cell>
          <cell r="GQ175">
            <v>0</v>
          </cell>
          <cell r="GR175">
            <v>0</v>
          </cell>
          <cell r="GS175">
            <v>0</v>
          </cell>
          <cell r="GT175">
            <v>0</v>
          </cell>
          <cell r="GU175">
            <v>0</v>
          </cell>
          <cell r="GV175">
            <v>0</v>
          </cell>
          <cell r="GW175">
            <v>0</v>
          </cell>
          <cell r="GX175">
            <v>0</v>
          </cell>
          <cell r="GY175">
            <v>0</v>
          </cell>
          <cell r="GZ175">
            <v>0</v>
          </cell>
          <cell r="HA175">
            <v>0</v>
          </cell>
          <cell r="HB175">
            <v>0</v>
          </cell>
          <cell r="HC175">
            <v>0</v>
          </cell>
          <cell r="HD175">
            <v>0</v>
          </cell>
          <cell r="HE175">
            <v>0</v>
          </cell>
          <cell r="HF175">
            <v>0</v>
          </cell>
        </row>
        <row r="186">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0</v>
          </cell>
          <cell r="CT186">
            <v>0</v>
          </cell>
          <cell r="CU186">
            <v>0</v>
          </cell>
          <cell r="CV186">
            <v>0</v>
          </cell>
          <cell r="CW186">
            <v>0</v>
          </cell>
          <cell r="CX186">
            <v>0</v>
          </cell>
          <cell r="CY186">
            <v>0</v>
          </cell>
          <cell r="CZ186">
            <v>0</v>
          </cell>
          <cell r="DA186">
            <v>0</v>
          </cell>
          <cell r="DB186">
            <v>0</v>
          </cell>
          <cell r="DC186">
            <v>0</v>
          </cell>
          <cell r="DD186">
            <v>0</v>
          </cell>
          <cell r="DE186">
            <v>0</v>
          </cell>
          <cell r="DF186">
            <v>0</v>
          </cell>
          <cell r="DG186">
            <v>0</v>
          </cell>
          <cell r="DH186">
            <v>0</v>
          </cell>
          <cell r="DI186">
            <v>0</v>
          </cell>
          <cell r="DJ186">
            <v>0</v>
          </cell>
          <cell r="DK186">
            <v>0</v>
          </cell>
          <cell r="DL186">
            <v>0</v>
          </cell>
          <cell r="DM186">
            <v>0</v>
          </cell>
          <cell r="DN186">
            <v>0</v>
          </cell>
          <cell r="DO186">
            <v>0</v>
          </cell>
          <cell r="DP186">
            <v>0</v>
          </cell>
          <cell r="DQ186">
            <v>0</v>
          </cell>
          <cell r="DR186">
            <v>0</v>
          </cell>
          <cell r="DS186">
            <v>0</v>
          </cell>
          <cell r="DT186">
            <v>0</v>
          </cell>
          <cell r="DU186">
            <v>0</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0</v>
          </cell>
          <cell r="EW186">
            <v>0</v>
          </cell>
          <cell r="EX186">
            <v>0</v>
          </cell>
          <cell r="EY186">
            <v>0</v>
          </cell>
          <cell r="EZ186">
            <v>0</v>
          </cell>
          <cell r="FA186">
            <v>0</v>
          </cell>
          <cell r="FB186">
            <v>0</v>
          </cell>
          <cell r="FC186">
            <v>0</v>
          </cell>
          <cell r="FD186">
            <v>0</v>
          </cell>
          <cell r="FE186">
            <v>0</v>
          </cell>
          <cell r="FF186">
            <v>0</v>
          </cell>
          <cell r="FG186">
            <v>0</v>
          </cell>
          <cell r="FH186">
            <v>0</v>
          </cell>
          <cell r="FI186">
            <v>0</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cell r="FY186">
            <v>0</v>
          </cell>
          <cell r="FZ186">
            <v>0</v>
          </cell>
          <cell r="GA186">
            <v>0</v>
          </cell>
          <cell r="GB186">
            <v>0</v>
          </cell>
          <cell r="GC186">
            <v>0</v>
          </cell>
          <cell r="GD186">
            <v>0</v>
          </cell>
          <cell r="GE186">
            <v>0</v>
          </cell>
          <cell r="GF186">
            <v>0</v>
          </cell>
          <cell r="GG186">
            <v>0</v>
          </cell>
          <cell r="GH186">
            <v>0</v>
          </cell>
          <cell r="GI186">
            <v>0</v>
          </cell>
          <cell r="GJ186">
            <v>0</v>
          </cell>
          <cell r="GK186">
            <v>0</v>
          </cell>
          <cell r="GL186">
            <v>0</v>
          </cell>
          <cell r="GM186">
            <v>0</v>
          </cell>
          <cell r="GN186">
            <v>0</v>
          </cell>
          <cell r="GO186">
            <v>0</v>
          </cell>
          <cell r="GP186">
            <v>0</v>
          </cell>
          <cell r="GQ186">
            <v>0</v>
          </cell>
          <cell r="GR186">
            <v>0</v>
          </cell>
          <cell r="GS186">
            <v>0</v>
          </cell>
          <cell r="GT186">
            <v>0</v>
          </cell>
          <cell r="GU186">
            <v>0</v>
          </cell>
          <cell r="GV186">
            <v>0</v>
          </cell>
          <cell r="GW186">
            <v>0</v>
          </cell>
          <cell r="GX186">
            <v>0</v>
          </cell>
          <cell r="GY186">
            <v>0</v>
          </cell>
          <cell r="GZ186">
            <v>0</v>
          </cell>
          <cell r="HA186">
            <v>0</v>
          </cell>
          <cell r="HB186">
            <v>0</v>
          </cell>
          <cell r="HC186">
            <v>0</v>
          </cell>
          <cell r="HD186">
            <v>0</v>
          </cell>
          <cell r="HE186">
            <v>0</v>
          </cell>
          <cell r="HF186">
            <v>0</v>
          </cell>
        </row>
        <row r="211">
          <cell r="N211">
            <v>10646</v>
          </cell>
          <cell r="O211">
            <v>10646</v>
          </cell>
          <cell r="P211">
            <v>10646</v>
          </cell>
          <cell r="Q211">
            <v>10646</v>
          </cell>
          <cell r="R211">
            <v>10646</v>
          </cell>
          <cell r="S211">
            <v>10646</v>
          </cell>
          <cell r="T211">
            <v>10646</v>
          </cell>
          <cell r="U211">
            <v>10646</v>
          </cell>
          <cell r="V211">
            <v>10646</v>
          </cell>
          <cell r="W211">
            <v>6048</v>
          </cell>
          <cell r="X211">
            <v>6048</v>
          </cell>
          <cell r="Y211">
            <v>6048</v>
          </cell>
          <cell r="Z211">
            <v>6048</v>
          </cell>
          <cell r="AA211">
            <v>6048</v>
          </cell>
          <cell r="AB211">
            <v>6048</v>
          </cell>
          <cell r="AC211">
            <v>6048</v>
          </cell>
          <cell r="AD211">
            <v>6048</v>
          </cell>
          <cell r="AE211">
            <v>6048</v>
          </cell>
          <cell r="AF211">
            <v>6048</v>
          </cell>
          <cell r="AG211">
            <v>6048</v>
          </cell>
          <cell r="AH211">
            <v>6048</v>
          </cell>
          <cell r="AI211">
            <v>6048</v>
          </cell>
          <cell r="AJ211">
            <v>6048</v>
          </cell>
          <cell r="AK211">
            <v>6048</v>
          </cell>
          <cell r="AL211">
            <v>6048</v>
          </cell>
          <cell r="AM211">
            <v>6048</v>
          </cell>
          <cell r="AN211">
            <v>6048</v>
          </cell>
          <cell r="AO211">
            <v>6048</v>
          </cell>
          <cell r="AP211">
            <v>6048</v>
          </cell>
          <cell r="AQ211">
            <v>6048</v>
          </cell>
          <cell r="AR211">
            <v>6048</v>
          </cell>
          <cell r="AS211">
            <v>6048</v>
          </cell>
          <cell r="AT211">
            <v>6048</v>
          </cell>
          <cell r="AU211">
            <v>6048</v>
          </cell>
          <cell r="AV211">
            <v>6048</v>
          </cell>
          <cell r="AW211">
            <v>6048</v>
          </cell>
          <cell r="AX211">
            <v>6048</v>
          </cell>
          <cell r="AY211">
            <v>6048</v>
          </cell>
          <cell r="AZ211">
            <v>6048</v>
          </cell>
          <cell r="BA211">
            <v>6048</v>
          </cell>
          <cell r="BB211">
            <v>6048</v>
          </cell>
          <cell r="BC211">
            <v>6048</v>
          </cell>
          <cell r="BD211">
            <v>6048</v>
          </cell>
          <cell r="BE211">
            <v>6048</v>
          </cell>
          <cell r="BF211">
            <v>6048</v>
          </cell>
          <cell r="BG211">
            <v>6048</v>
          </cell>
          <cell r="BH211">
            <v>6048</v>
          </cell>
          <cell r="BI211">
            <v>6048</v>
          </cell>
          <cell r="BJ211">
            <v>6048</v>
          </cell>
          <cell r="BK211">
            <v>6048</v>
          </cell>
          <cell r="BL211">
            <v>6048</v>
          </cell>
          <cell r="BM211">
            <v>6048</v>
          </cell>
          <cell r="BN211">
            <v>6048</v>
          </cell>
          <cell r="BO211">
            <v>6048</v>
          </cell>
          <cell r="BP211">
            <v>6048</v>
          </cell>
          <cell r="BQ211">
            <v>6048</v>
          </cell>
          <cell r="BR211">
            <v>6048</v>
          </cell>
          <cell r="BS211">
            <v>6048</v>
          </cell>
          <cell r="BT211">
            <v>6048</v>
          </cell>
          <cell r="BU211">
            <v>6048</v>
          </cell>
          <cell r="BV211">
            <v>6048</v>
          </cell>
          <cell r="BW211">
            <v>6048</v>
          </cell>
          <cell r="BX211">
            <v>6048</v>
          </cell>
          <cell r="BY211">
            <v>6048</v>
          </cell>
          <cell r="BZ211">
            <v>6048</v>
          </cell>
          <cell r="CA211">
            <v>6048</v>
          </cell>
          <cell r="CB211">
            <v>6048</v>
          </cell>
          <cell r="CC211">
            <v>6048</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0</v>
          </cell>
          <cell r="EW211">
            <v>0</v>
          </cell>
          <cell r="EX211">
            <v>0</v>
          </cell>
          <cell r="EY211">
            <v>0</v>
          </cell>
          <cell r="EZ211">
            <v>0</v>
          </cell>
          <cell r="FA211">
            <v>0</v>
          </cell>
          <cell r="FB211">
            <v>0</v>
          </cell>
          <cell r="FC211">
            <v>0</v>
          </cell>
          <cell r="FD211">
            <v>0</v>
          </cell>
          <cell r="FE211">
            <v>0</v>
          </cell>
          <cell r="FF211">
            <v>0</v>
          </cell>
          <cell r="FG211">
            <v>0</v>
          </cell>
          <cell r="FH211">
            <v>0</v>
          </cell>
          <cell r="FI211">
            <v>0</v>
          </cell>
          <cell r="FJ211">
            <v>0</v>
          </cell>
          <cell r="FK211">
            <v>0</v>
          </cell>
          <cell r="FL211">
            <v>0</v>
          </cell>
          <cell r="FM211">
            <v>0</v>
          </cell>
          <cell r="FN211">
            <v>0</v>
          </cell>
          <cell r="FO211">
            <v>0</v>
          </cell>
          <cell r="FP211">
            <v>0</v>
          </cell>
          <cell r="FQ211">
            <v>0</v>
          </cell>
          <cell r="FR211">
            <v>0</v>
          </cell>
          <cell r="FS211">
            <v>0</v>
          </cell>
          <cell r="FT211">
            <v>0</v>
          </cell>
          <cell r="FU211">
            <v>0</v>
          </cell>
          <cell r="FV211">
            <v>0</v>
          </cell>
          <cell r="FW211">
            <v>0</v>
          </cell>
          <cell r="FX211">
            <v>0</v>
          </cell>
          <cell r="FY211">
            <v>0</v>
          </cell>
          <cell r="FZ211">
            <v>0</v>
          </cell>
          <cell r="GA211">
            <v>0</v>
          </cell>
          <cell r="GB211">
            <v>0</v>
          </cell>
          <cell r="GC211">
            <v>0</v>
          </cell>
          <cell r="GD211">
            <v>0</v>
          </cell>
          <cell r="GE211">
            <v>0</v>
          </cell>
          <cell r="GF211">
            <v>0</v>
          </cell>
          <cell r="GG211">
            <v>0</v>
          </cell>
          <cell r="GH211">
            <v>0</v>
          </cell>
          <cell r="GI211">
            <v>0</v>
          </cell>
          <cell r="GJ211">
            <v>0</v>
          </cell>
          <cell r="GK211">
            <v>0</v>
          </cell>
          <cell r="GL211">
            <v>0</v>
          </cell>
          <cell r="GM211">
            <v>0</v>
          </cell>
          <cell r="GN211">
            <v>0</v>
          </cell>
          <cell r="GO211">
            <v>0</v>
          </cell>
          <cell r="GP211">
            <v>0</v>
          </cell>
          <cell r="GQ211">
            <v>0</v>
          </cell>
          <cell r="GR211">
            <v>0</v>
          </cell>
          <cell r="GS211">
            <v>0</v>
          </cell>
          <cell r="GT211">
            <v>0</v>
          </cell>
          <cell r="GU211">
            <v>0</v>
          </cell>
          <cell r="GV211">
            <v>0</v>
          </cell>
          <cell r="GW211">
            <v>0</v>
          </cell>
          <cell r="GX211">
            <v>0</v>
          </cell>
          <cell r="GY211">
            <v>0</v>
          </cell>
          <cell r="GZ211">
            <v>0</v>
          </cell>
          <cell r="HA211">
            <v>0</v>
          </cell>
          <cell r="HB211">
            <v>0</v>
          </cell>
          <cell r="HC211">
            <v>0</v>
          </cell>
          <cell r="HD211">
            <v>0</v>
          </cell>
          <cell r="HE211">
            <v>0</v>
          </cell>
          <cell r="HF211">
            <v>0</v>
          </cell>
        </row>
        <row r="249">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6048</v>
          </cell>
          <cell r="CE249">
            <v>6048</v>
          </cell>
          <cell r="CF249">
            <v>6048</v>
          </cell>
          <cell r="CG249">
            <v>6048</v>
          </cell>
          <cell r="CH249">
            <v>6048</v>
          </cell>
          <cell r="CI249">
            <v>6048</v>
          </cell>
          <cell r="CJ249">
            <v>6048</v>
          </cell>
          <cell r="CK249">
            <v>6048</v>
          </cell>
          <cell r="CL249">
            <v>6048</v>
          </cell>
          <cell r="CM249">
            <v>6048</v>
          </cell>
          <cell r="CN249">
            <v>6048</v>
          </cell>
          <cell r="CO249">
            <v>6048</v>
          </cell>
          <cell r="CP249">
            <v>6048</v>
          </cell>
          <cell r="CQ249">
            <v>6048</v>
          </cell>
          <cell r="CR249">
            <v>6048</v>
          </cell>
          <cell r="CS249">
            <v>6048</v>
          </cell>
          <cell r="CT249">
            <v>6048</v>
          </cell>
          <cell r="CU249">
            <v>6048</v>
          </cell>
          <cell r="CV249">
            <v>6048</v>
          </cell>
          <cell r="CW249">
            <v>6048</v>
          </cell>
          <cell r="CX249">
            <v>6048</v>
          </cell>
          <cell r="CY249">
            <v>6048</v>
          </cell>
          <cell r="CZ249">
            <v>6048</v>
          </cell>
          <cell r="DA249">
            <v>6048</v>
          </cell>
          <cell r="DB249">
            <v>6048</v>
          </cell>
          <cell r="DC249">
            <v>6048</v>
          </cell>
          <cell r="DD249">
            <v>6048</v>
          </cell>
          <cell r="DE249">
            <v>6048</v>
          </cell>
          <cell r="DF249">
            <v>6048</v>
          </cell>
          <cell r="DG249">
            <v>6048</v>
          </cell>
          <cell r="DH249">
            <v>6048</v>
          </cell>
          <cell r="DI249">
            <v>6048</v>
          </cell>
          <cell r="DJ249">
            <v>6048</v>
          </cell>
          <cell r="DK249">
            <v>6048</v>
          </cell>
          <cell r="DL249">
            <v>6048</v>
          </cell>
          <cell r="DM249">
            <v>6048</v>
          </cell>
          <cell r="DN249">
            <v>6048</v>
          </cell>
          <cell r="DO249">
            <v>6048</v>
          </cell>
          <cell r="DP249">
            <v>6048</v>
          </cell>
          <cell r="DQ249">
            <v>6048</v>
          </cell>
          <cell r="DR249">
            <v>6048</v>
          </cell>
          <cell r="DS249">
            <v>6048</v>
          </cell>
          <cell r="DT249">
            <v>6048</v>
          </cell>
          <cell r="DU249">
            <v>6048</v>
          </cell>
          <cell r="DV249">
            <v>6048</v>
          </cell>
          <cell r="DW249">
            <v>6048</v>
          </cell>
          <cell r="DX249">
            <v>6048</v>
          </cell>
          <cell r="DY249">
            <v>6048</v>
          </cell>
          <cell r="DZ249">
            <v>6048</v>
          </cell>
          <cell r="EA249">
            <v>6048</v>
          </cell>
          <cell r="EB249">
            <v>6048</v>
          </cell>
          <cell r="EC249">
            <v>6048</v>
          </cell>
          <cell r="ED249">
            <v>6048</v>
          </cell>
          <cell r="EE249">
            <v>6048</v>
          </cell>
          <cell r="EF249">
            <v>6048</v>
          </cell>
          <cell r="EG249">
            <v>6048</v>
          </cell>
          <cell r="EH249">
            <v>6048</v>
          </cell>
          <cell r="EI249">
            <v>6048</v>
          </cell>
          <cell r="EJ249">
            <v>6048</v>
          </cell>
          <cell r="EK249">
            <v>6048</v>
          </cell>
          <cell r="EL249">
            <v>6048</v>
          </cell>
          <cell r="EM249">
            <v>6048</v>
          </cell>
          <cell r="EN249">
            <v>6048</v>
          </cell>
          <cell r="EO249">
            <v>6048</v>
          </cell>
          <cell r="EP249">
            <v>6048</v>
          </cell>
          <cell r="EQ249">
            <v>6048</v>
          </cell>
          <cell r="ER249">
            <v>6048</v>
          </cell>
          <cell r="ES249">
            <v>6048</v>
          </cell>
          <cell r="ET249">
            <v>6048</v>
          </cell>
          <cell r="EU249">
            <v>6048</v>
          </cell>
          <cell r="EV249">
            <v>6048</v>
          </cell>
          <cell r="EW249">
            <v>6048</v>
          </cell>
          <cell r="EX249">
            <v>6048</v>
          </cell>
          <cell r="EY249">
            <v>6048</v>
          </cell>
          <cell r="EZ249">
            <v>6048</v>
          </cell>
          <cell r="FA249">
            <v>6048</v>
          </cell>
          <cell r="FB249">
            <v>6048</v>
          </cell>
          <cell r="FC249">
            <v>6048</v>
          </cell>
          <cell r="FD249">
            <v>6048</v>
          </cell>
          <cell r="FE249">
            <v>6048</v>
          </cell>
          <cell r="FF249">
            <v>6048</v>
          </cell>
          <cell r="FG249">
            <v>6048</v>
          </cell>
          <cell r="FH249">
            <v>6048</v>
          </cell>
          <cell r="FI249">
            <v>6048</v>
          </cell>
          <cell r="FJ249">
            <v>6048</v>
          </cell>
          <cell r="FK249">
            <v>6048</v>
          </cell>
          <cell r="FL249">
            <v>6048</v>
          </cell>
          <cell r="FM249">
            <v>6048</v>
          </cell>
          <cell r="FN249">
            <v>6048</v>
          </cell>
          <cell r="FO249">
            <v>6048</v>
          </cell>
          <cell r="FP249">
            <v>6048</v>
          </cell>
          <cell r="FQ249">
            <v>6048</v>
          </cell>
          <cell r="FR249">
            <v>6048</v>
          </cell>
          <cell r="FS249">
            <v>6048</v>
          </cell>
          <cell r="FT249">
            <v>6048</v>
          </cell>
          <cell r="FU249">
            <v>6048</v>
          </cell>
          <cell r="FV249">
            <v>6048</v>
          </cell>
          <cell r="FW249">
            <v>6048</v>
          </cell>
          <cell r="FX249">
            <v>6048</v>
          </cell>
          <cell r="FY249">
            <v>6048</v>
          </cell>
          <cell r="FZ249">
            <v>6048</v>
          </cell>
          <cell r="GA249">
            <v>6048</v>
          </cell>
          <cell r="GB249">
            <v>6048</v>
          </cell>
          <cell r="GC249">
            <v>6048</v>
          </cell>
          <cell r="GD249">
            <v>6048</v>
          </cell>
          <cell r="GE249">
            <v>6048</v>
          </cell>
          <cell r="GF249">
            <v>6048</v>
          </cell>
          <cell r="GG249">
            <v>6048</v>
          </cell>
          <cell r="GH249">
            <v>6048</v>
          </cell>
          <cell r="GI249">
            <v>6048</v>
          </cell>
          <cell r="GJ249">
            <v>6048</v>
          </cell>
          <cell r="GK249">
            <v>6048</v>
          </cell>
          <cell r="GL249">
            <v>6048</v>
          </cell>
          <cell r="GM249">
            <v>6048</v>
          </cell>
          <cell r="GN249">
            <v>6048</v>
          </cell>
          <cell r="GO249">
            <v>6048</v>
          </cell>
          <cell r="GP249">
            <v>6048</v>
          </cell>
          <cell r="GQ249">
            <v>6048</v>
          </cell>
          <cell r="GR249">
            <v>6048</v>
          </cell>
          <cell r="GS249">
            <v>6048</v>
          </cell>
          <cell r="GT249">
            <v>6048</v>
          </cell>
          <cell r="GU249">
            <v>6048</v>
          </cell>
          <cell r="GV249">
            <v>6048</v>
          </cell>
          <cell r="GW249">
            <v>6048</v>
          </cell>
          <cell r="GX249">
            <v>6048</v>
          </cell>
          <cell r="GY249">
            <v>6048</v>
          </cell>
          <cell r="GZ249">
            <v>6048</v>
          </cell>
          <cell r="HA249">
            <v>6048</v>
          </cell>
          <cell r="HB249">
            <v>6048</v>
          </cell>
          <cell r="HC249">
            <v>6048</v>
          </cell>
          <cell r="HD249">
            <v>6048</v>
          </cell>
          <cell r="HE249">
            <v>6048</v>
          </cell>
          <cell r="HF249">
            <v>6048</v>
          </cell>
        </row>
        <row r="255">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5512</v>
          </cell>
          <cell r="BG255">
            <v>5512</v>
          </cell>
          <cell r="BH255">
            <v>5512</v>
          </cell>
          <cell r="BI255">
            <v>5512</v>
          </cell>
          <cell r="BJ255">
            <v>5512</v>
          </cell>
          <cell r="BK255">
            <v>5512</v>
          </cell>
          <cell r="BL255">
            <v>5512</v>
          </cell>
          <cell r="BM255">
            <v>5512</v>
          </cell>
          <cell r="BN255">
            <v>5512</v>
          </cell>
          <cell r="BO255">
            <v>5512</v>
          </cell>
          <cell r="BP255">
            <v>5512</v>
          </cell>
          <cell r="BQ255">
            <v>5512</v>
          </cell>
          <cell r="BR255">
            <v>5512</v>
          </cell>
          <cell r="BS255">
            <v>5512</v>
          </cell>
          <cell r="BT255">
            <v>5512</v>
          </cell>
          <cell r="BU255">
            <v>5512</v>
          </cell>
          <cell r="BV255">
            <v>5512</v>
          </cell>
          <cell r="BW255">
            <v>5512</v>
          </cell>
          <cell r="BX255">
            <v>5512</v>
          </cell>
          <cell r="BY255">
            <v>5512</v>
          </cell>
          <cell r="BZ255">
            <v>5512</v>
          </cell>
          <cell r="CA255">
            <v>5512</v>
          </cell>
          <cell r="CB255">
            <v>5512</v>
          </cell>
          <cell r="CC255">
            <v>5472</v>
          </cell>
          <cell r="CD255">
            <v>5444</v>
          </cell>
          <cell r="CE255">
            <v>5415</v>
          </cell>
          <cell r="CF255">
            <v>5386</v>
          </cell>
          <cell r="CG255">
            <v>5342</v>
          </cell>
          <cell r="CH255">
            <v>5310</v>
          </cell>
          <cell r="CI255">
            <v>5278</v>
          </cell>
          <cell r="CJ255">
            <v>5246</v>
          </cell>
          <cell r="CK255">
            <v>5197</v>
          </cell>
          <cell r="CL255">
            <v>5162</v>
          </cell>
          <cell r="CM255">
            <v>5127</v>
          </cell>
          <cell r="CN255">
            <v>5075</v>
          </cell>
          <cell r="CO255">
            <v>5038</v>
          </cell>
          <cell r="CP255">
            <v>5000</v>
          </cell>
          <cell r="CQ255">
            <v>4961</v>
          </cell>
          <cell r="CR255">
            <v>4905</v>
          </cell>
          <cell r="CS255">
            <v>4865</v>
          </cell>
          <cell r="CT255">
            <v>4823</v>
          </cell>
          <cell r="CU255">
            <v>4764</v>
          </cell>
          <cell r="CV255">
            <v>4721</v>
          </cell>
          <cell r="CW255">
            <v>4677</v>
          </cell>
          <cell r="CX255">
            <v>4632</v>
          </cell>
          <cell r="CY255">
            <v>4569</v>
          </cell>
          <cell r="CZ255">
            <v>4522</v>
          </cell>
          <cell r="DA255">
            <v>4475</v>
          </cell>
          <cell r="DB255">
            <v>4426</v>
          </cell>
          <cell r="DC255">
            <v>4359</v>
          </cell>
          <cell r="DD255">
            <v>4309</v>
          </cell>
          <cell r="DE255">
            <v>4258</v>
          </cell>
          <cell r="DF255">
            <v>4187</v>
          </cell>
          <cell r="DG255">
            <v>4135</v>
          </cell>
          <cell r="DH255">
            <v>4081</v>
          </cell>
          <cell r="DI255">
            <v>4027</v>
          </cell>
          <cell r="DJ255">
            <v>3952</v>
          </cell>
          <cell r="DK255">
            <v>3896</v>
          </cell>
          <cell r="DL255">
            <v>3839</v>
          </cell>
          <cell r="DM255">
            <v>3761</v>
          </cell>
          <cell r="DN255">
            <v>3702</v>
          </cell>
          <cell r="DO255">
            <v>3643</v>
          </cell>
          <cell r="DP255">
            <v>3583</v>
          </cell>
          <cell r="DQ255">
            <v>3500</v>
          </cell>
          <cell r="DR255">
            <v>3438</v>
          </cell>
          <cell r="DS255">
            <v>3376</v>
          </cell>
          <cell r="DT255">
            <v>3312</v>
          </cell>
          <cell r="DU255">
            <v>3225</v>
          </cell>
          <cell r="DV255">
            <v>3160</v>
          </cell>
          <cell r="DW255">
            <v>3094</v>
          </cell>
          <cell r="DX255">
            <v>3004</v>
          </cell>
          <cell r="DY255">
            <v>2936</v>
          </cell>
          <cell r="DZ255">
            <v>2867</v>
          </cell>
          <cell r="EA255">
            <v>2798</v>
          </cell>
          <cell r="EB255">
            <v>2704</v>
          </cell>
          <cell r="EC255">
            <v>2632</v>
          </cell>
          <cell r="ED255">
            <v>2560</v>
          </cell>
          <cell r="EE255">
            <v>2463</v>
          </cell>
          <cell r="EF255">
            <v>2389</v>
          </cell>
          <cell r="EG255">
            <v>2314</v>
          </cell>
          <cell r="EH255">
            <v>2238</v>
          </cell>
          <cell r="EI255">
            <v>2137</v>
          </cell>
          <cell r="EJ255">
            <v>2060</v>
          </cell>
          <cell r="EK255">
            <v>1981</v>
          </cell>
          <cell r="EL255">
            <v>1902</v>
          </cell>
          <cell r="EM255">
            <v>1797</v>
          </cell>
          <cell r="EN255">
            <v>1716</v>
          </cell>
          <cell r="EO255">
            <v>1634</v>
          </cell>
          <cell r="EP255">
            <v>1532</v>
          </cell>
          <cell r="EQ255">
            <v>1469</v>
          </cell>
          <cell r="ER255">
            <v>1405</v>
          </cell>
          <cell r="ES255">
            <v>1340</v>
          </cell>
          <cell r="ET255">
            <v>1262</v>
          </cell>
          <cell r="EU255">
            <v>1196</v>
          </cell>
          <cell r="EV255">
            <v>1130</v>
          </cell>
          <cell r="EW255">
            <v>1064</v>
          </cell>
          <cell r="EX255">
            <v>976</v>
          </cell>
          <cell r="EY255">
            <v>908</v>
          </cell>
          <cell r="EZ255">
            <v>840</v>
          </cell>
          <cell r="FA255">
            <v>757</v>
          </cell>
          <cell r="FB255">
            <v>688</v>
          </cell>
          <cell r="FC255">
            <v>618</v>
          </cell>
          <cell r="FD255">
            <v>548</v>
          </cell>
          <cell r="FE255">
            <v>455</v>
          </cell>
          <cell r="FF255">
            <v>384</v>
          </cell>
          <cell r="FG255">
            <v>312</v>
          </cell>
          <cell r="FH255">
            <v>224</v>
          </cell>
          <cell r="FI255">
            <v>151</v>
          </cell>
          <cell r="FJ255">
            <v>78</v>
          </cell>
          <cell r="FK255">
            <v>4</v>
          </cell>
          <cell r="FL255">
            <v>0</v>
          </cell>
          <cell r="FM255">
            <v>0</v>
          </cell>
          <cell r="FN255">
            <v>0</v>
          </cell>
          <cell r="FO255">
            <v>0</v>
          </cell>
          <cell r="FP255">
            <v>0</v>
          </cell>
          <cell r="FQ255">
            <v>0</v>
          </cell>
          <cell r="FR255">
            <v>0</v>
          </cell>
          <cell r="FS255">
            <v>0</v>
          </cell>
          <cell r="FT255">
            <v>0</v>
          </cell>
          <cell r="FU255">
            <v>0</v>
          </cell>
          <cell r="FV255">
            <v>0</v>
          </cell>
          <cell r="FW255">
            <v>0</v>
          </cell>
          <cell r="FX255">
            <v>0</v>
          </cell>
          <cell r="FY255">
            <v>0</v>
          </cell>
          <cell r="FZ255">
            <v>0</v>
          </cell>
          <cell r="GA255">
            <v>0</v>
          </cell>
          <cell r="GB255">
            <v>0</v>
          </cell>
          <cell r="GC255">
            <v>0</v>
          </cell>
          <cell r="GD255">
            <v>0</v>
          </cell>
          <cell r="GE255">
            <v>0</v>
          </cell>
          <cell r="GF255">
            <v>0</v>
          </cell>
          <cell r="GG255">
            <v>0</v>
          </cell>
          <cell r="GH255">
            <v>0</v>
          </cell>
          <cell r="GI255">
            <v>0</v>
          </cell>
          <cell r="GJ255">
            <v>0</v>
          </cell>
          <cell r="GK255">
            <v>0</v>
          </cell>
          <cell r="GL255">
            <v>0</v>
          </cell>
          <cell r="GM255">
            <v>0</v>
          </cell>
          <cell r="GN255">
            <v>0</v>
          </cell>
          <cell r="GO255">
            <v>0</v>
          </cell>
          <cell r="GP255">
            <v>0</v>
          </cell>
          <cell r="GQ255">
            <v>0</v>
          </cell>
          <cell r="GR255">
            <v>0</v>
          </cell>
          <cell r="GS255">
            <v>0</v>
          </cell>
          <cell r="GT255">
            <v>0</v>
          </cell>
          <cell r="GU255">
            <v>0</v>
          </cell>
          <cell r="GV255">
            <v>0</v>
          </cell>
          <cell r="GW255">
            <v>0</v>
          </cell>
          <cell r="GX255">
            <v>0</v>
          </cell>
          <cell r="GY255">
            <v>0</v>
          </cell>
          <cell r="GZ255">
            <v>0</v>
          </cell>
          <cell r="HA255">
            <v>0</v>
          </cell>
          <cell r="HB255">
            <v>0</v>
          </cell>
          <cell r="HC255">
            <v>0</v>
          </cell>
          <cell r="HD255">
            <v>0</v>
          </cell>
          <cell r="HE255">
            <v>0</v>
          </cell>
          <cell r="HF255">
            <v>0</v>
          </cell>
        </row>
        <row r="259">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v>0</v>
          </cell>
          <cell r="BK259">
            <v>0</v>
          </cell>
          <cell r="BL259">
            <v>0</v>
          </cell>
          <cell r="BM259">
            <v>0</v>
          </cell>
          <cell r="BN259">
            <v>0</v>
          </cell>
          <cell r="BO259">
            <v>0</v>
          </cell>
          <cell r="BP259">
            <v>0</v>
          </cell>
          <cell r="BQ259">
            <v>0</v>
          </cell>
          <cell r="BR259">
            <v>0</v>
          </cell>
          <cell r="BS259">
            <v>0</v>
          </cell>
          <cell r="BT259">
            <v>0</v>
          </cell>
          <cell r="BU259">
            <v>0</v>
          </cell>
          <cell r="BV259">
            <v>0</v>
          </cell>
          <cell r="BW259">
            <v>0</v>
          </cell>
          <cell r="BX259">
            <v>0</v>
          </cell>
          <cell r="BY259">
            <v>0</v>
          </cell>
          <cell r="BZ259">
            <v>0</v>
          </cell>
          <cell r="CA259">
            <v>0</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0</v>
          </cell>
          <cell r="DB259">
            <v>0</v>
          </cell>
          <cell r="DC259">
            <v>0</v>
          </cell>
          <cell r="DD259">
            <v>0</v>
          </cell>
          <cell r="DE259">
            <v>0</v>
          </cell>
          <cell r="DF259">
            <v>0</v>
          </cell>
          <cell r="DG259">
            <v>0</v>
          </cell>
          <cell r="DH259">
            <v>0</v>
          </cell>
          <cell r="DI259">
            <v>0</v>
          </cell>
          <cell r="DJ259">
            <v>0</v>
          </cell>
          <cell r="DK259">
            <v>0</v>
          </cell>
          <cell r="DL259">
            <v>0</v>
          </cell>
          <cell r="DM259">
            <v>0</v>
          </cell>
          <cell r="DN259">
            <v>0</v>
          </cell>
          <cell r="DO259">
            <v>0</v>
          </cell>
          <cell r="DP259">
            <v>0</v>
          </cell>
          <cell r="DQ259">
            <v>0</v>
          </cell>
          <cell r="DR259">
            <v>0</v>
          </cell>
          <cell r="DS259">
            <v>0</v>
          </cell>
          <cell r="DT259">
            <v>0</v>
          </cell>
          <cell r="DU259">
            <v>0</v>
          </cell>
          <cell r="DV259">
            <v>0</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0</v>
          </cell>
          <cell r="EP259">
            <v>0</v>
          </cell>
          <cell r="EQ259">
            <v>0</v>
          </cell>
          <cell r="ER259">
            <v>0</v>
          </cell>
          <cell r="ES259">
            <v>0</v>
          </cell>
          <cell r="ET259">
            <v>0</v>
          </cell>
          <cell r="EU259">
            <v>0</v>
          </cell>
          <cell r="EV259">
            <v>0</v>
          </cell>
          <cell r="EW259">
            <v>0</v>
          </cell>
          <cell r="EX259">
            <v>0</v>
          </cell>
          <cell r="EY259">
            <v>0</v>
          </cell>
          <cell r="EZ259">
            <v>0</v>
          </cell>
          <cell r="FA259">
            <v>0</v>
          </cell>
          <cell r="FB259">
            <v>0</v>
          </cell>
          <cell r="FC259">
            <v>0</v>
          </cell>
          <cell r="FD259">
            <v>0</v>
          </cell>
          <cell r="FE259">
            <v>0</v>
          </cell>
          <cell r="FF259">
            <v>0</v>
          </cell>
          <cell r="FG259">
            <v>0</v>
          </cell>
          <cell r="FH259">
            <v>0</v>
          </cell>
          <cell r="FI259">
            <v>0</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cell r="FY259">
            <v>0</v>
          </cell>
          <cell r="FZ259">
            <v>0</v>
          </cell>
          <cell r="GA259">
            <v>0</v>
          </cell>
          <cell r="GB259">
            <v>0</v>
          </cell>
          <cell r="GC259">
            <v>0</v>
          </cell>
          <cell r="GD259">
            <v>0</v>
          </cell>
          <cell r="GE259">
            <v>0</v>
          </cell>
          <cell r="GF259">
            <v>0</v>
          </cell>
          <cell r="GG259">
            <v>0</v>
          </cell>
          <cell r="GH259">
            <v>0</v>
          </cell>
          <cell r="GI259">
            <v>0</v>
          </cell>
          <cell r="GJ259">
            <v>0</v>
          </cell>
          <cell r="GK259">
            <v>0</v>
          </cell>
          <cell r="GL259">
            <v>0</v>
          </cell>
          <cell r="GM259">
            <v>0</v>
          </cell>
          <cell r="GN259">
            <v>0</v>
          </cell>
          <cell r="GO259">
            <v>0</v>
          </cell>
          <cell r="GP259">
            <v>0</v>
          </cell>
          <cell r="GQ259">
            <v>0</v>
          </cell>
          <cell r="GR259">
            <v>0</v>
          </cell>
          <cell r="GS259">
            <v>0</v>
          </cell>
          <cell r="GT259">
            <v>0</v>
          </cell>
          <cell r="GU259">
            <v>0</v>
          </cell>
          <cell r="GV259">
            <v>0</v>
          </cell>
          <cell r="GW259">
            <v>0</v>
          </cell>
          <cell r="GX259">
            <v>0</v>
          </cell>
          <cell r="GY259">
            <v>0</v>
          </cell>
          <cell r="GZ259">
            <v>0</v>
          </cell>
          <cell r="HA259">
            <v>0</v>
          </cell>
          <cell r="HB259">
            <v>0</v>
          </cell>
          <cell r="HC259">
            <v>0</v>
          </cell>
          <cell r="HD259">
            <v>0</v>
          </cell>
          <cell r="HE259">
            <v>0</v>
          </cell>
          <cell r="HF259">
            <v>0</v>
          </cell>
        </row>
        <row r="263">
          <cell r="N263">
            <v>9504</v>
          </cell>
          <cell r="O263">
            <v>9504</v>
          </cell>
          <cell r="P263">
            <v>9504</v>
          </cell>
          <cell r="Q263">
            <v>9456</v>
          </cell>
          <cell r="R263">
            <v>9402</v>
          </cell>
          <cell r="S263">
            <v>9348</v>
          </cell>
          <cell r="T263">
            <v>9294</v>
          </cell>
          <cell r="U263">
            <v>9240</v>
          </cell>
          <cell r="V263">
            <v>9186</v>
          </cell>
          <cell r="W263">
            <v>9042</v>
          </cell>
          <cell r="X263">
            <v>8892</v>
          </cell>
          <cell r="Y263">
            <v>8742</v>
          </cell>
          <cell r="Z263">
            <v>10094</v>
          </cell>
          <cell r="AA263">
            <v>9894</v>
          </cell>
          <cell r="AB263">
            <v>9694</v>
          </cell>
          <cell r="AC263">
            <v>9494</v>
          </cell>
          <cell r="AD263">
            <v>9294</v>
          </cell>
          <cell r="AE263">
            <v>9094</v>
          </cell>
          <cell r="AF263">
            <v>8946</v>
          </cell>
          <cell r="AG263">
            <v>11732</v>
          </cell>
          <cell r="AH263">
            <v>11532</v>
          </cell>
          <cell r="AI263">
            <v>11332</v>
          </cell>
          <cell r="AJ263">
            <v>11132</v>
          </cell>
          <cell r="AK263">
            <v>10932</v>
          </cell>
          <cell r="AL263">
            <v>10732</v>
          </cell>
          <cell r="AM263">
            <v>10532</v>
          </cell>
          <cell r="AN263">
            <v>10332</v>
          </cell>
          <cell r="AO263">
            <v>10132</v>
          </cell>
          <cell r="AP263">
            <v>9932</v>
          </cell>
          <cell r="AQ263">
            <v>9732</v>
          </cell>
          <cell r="AR263">
            <v>9532</v>
          </cell>
          <cell r="AS263">
            <v>9332</v>
          </cell>
          <cell r="AT263">
            <v>9132</v>
          </cell>
          <cell r="AU263">
            <v>8932</v>
          </cell>
          <cell r="AV263">
            <v>8732</v>
          </cell>
          <cell r="AW263">
            <v>8532</v>
          </cell>
          <cell r="AX263">
            <v>8332</v>
          </cell>
          <cell r="AY263">
            <v>8132</v>
          </cell>
          <cell r="AZ263">
            <v>7947</v>
          </cell>
          <cell r="BA263">
            <v>7929</v>
          </cell>
          <cell r="BB263">
            <v>7911</v>
          </cell>
          <cell r="BC263">
            <v>7893</v>
          </cell>
          <cell r="BD263">
            <v>7875</v>
          </cell>
          <cell r="BE263">
            <v>7857</v>
          </cell>
          <cell r="BF263">
            <v>7839</v>
          </cell>
          <cell r="BG263">
            <v>7821</v>
          </cell>
          <cell r="BH263">
            <v>7803</v>
          </cell>
          <cell r="BI263">
            <v>7754</v>
          </cell>
          <cell r="BJ263">
            <v>7704</v>
          </cell>
          <cell r="BK263">
            <v>7599</v>
          </cell>
          <cell r="BL263">
            <v>7449</v>
          </cell>
          <cell r="BM263">
            <v>7299</v>
          </cell>
          <cell r="BN263">
            <v>7149</v>
          </cell>
          <cell r="BO263">
            <v>6999</v>
          </cell>
          <cell r="BP263">
            <v>6849</v>
          </cell>
          <cell r="BQ263">
            <v>6699</v>
          </cell>
          <cell r="BR263">
            <v>6549</v>
          </cell>
          <cell r="BS263">
            <v>6399</v>
          </cell>
          <cell r="BT263">
            <v>6249</v>
          </cell>
          <cell r="BU263">
            <v>6099</v>
          </cell>
          <cell r="BV263">
            <v>5949</v>
          </cell>
          <cell r="BW263">
            <v>5799</v>
          </cell>
          <cell r="BX263">
            <v>5649</v>
          </cell>
          <cell r="BY263">
            <v>5499</v>
          </cell>
          <cell r="BZ263">
            <v>5349</v>
          </cell>
          <cell r="CA263">
            <v>5199</v>
          </cell>
          <cell r="CB263">
            <v>5049</v>
          </cell>
          <cell r="CC263">
            <v>4899</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0</v>
          </cell>
          <cell r="CZ263">
            <v>0</v>
          </cell>
          <cell r="DA263">
            <v>0</v>
          </cell>
          <cell r="DB263">
            <v>0</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v>0</v>
          </cell>
          <cell r="EX263">
            <v>0</v>
          </cell>
          <cell r="EY263">
            <v>0</v>
          </cell>
          <cell r="EZ263">
            <v>0</v>
          </cell>
          <cell r="FA263">
            <v>0</v>
          </cell>
          <cell r="FB263">
            <v>0</v>
          </cell>
          <cell r="FC263">
            <v>0</v>
          </cell>
          <cell r="FD263">
            <v>0</v>
          </cell>
          <cell r="FE263">
            <v>0</v>
          </cell>
          <cell r="FF263">
            <v>0</v>
          </cell>
          <cell r="FG263">
            <v>0</v>
          </cell>
          <cell r="FH263">
            <v>0</v>
          </cell>
          <cell r="FI263">
            <v>0</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cell r="GC263">
            <v>0</v>
          </cell>
          <cell r="GD263">
            <v>0</v>
          </cell>
          <cell r="GE263">
            <v>0</v>
          </cell>
          <cell r="GF263">
            <v>0</v>
          </cell>
          <cell r="GG263">
            <v>0</v>
          </cell>
          <cell r="GH263">
            <v>0</v>
          </cell>
          <cell r="GI263">
            <v>0</v>
          </cell>
          <cell r="GJ263">
            <v>0</v>
          </cell>
          <cell r="GK263">
            <v>0</v>
          </cell>
          <cell r="GL263">
            <v>0</v>
          </cell>
          <cell r="GM263">
            <v>0</v>
          </cell>
          <cell r="GN263">
            <v>0</v>
          </cell>
          <cell r="GO263">
            <v>0</v>
          </cell>
          <cell r="GP263">
            <v>0</v>
          </cell>
          <cell r="GQ263">
            <v>0</v>
          </cell>
          <cell r="GR263">
            <v>0</v>
          </cell>
          <cell r="GS263">
            <v>0</v>
          </cell>
          <cell r="GT263">
            <v>0</v>
          </cell>
          <cell r="GU263">
            <v>0</v>
          </cell>
          <cell r="GV263">
            <v>0</v>
          </cell>
          <cell r="GW263">
            <v>0</v>
          </cell>
          <cell r="GX263">
            <v>0</v>
          </cell>
          <cell r="GY263">
            <v>0</v>
          </cell>
          <cell r="GZ263">
            <v>0</v>
          </cell>
          <cell r="HA263">
            <v>0</v>
          </cell>
          <cell r="HB263">
            <v>0</v>
          </cell>
          <cell r="HC263">
            <v>0</v>
          </cell>
          <cell r="HD263">
            <v>0</v>
          </cell>
          <cell r="HE263">
            <v>0</v>
          </cell>
          <cell r="HF263">
            <v>0</v>
          </cell>
        </row>
        <row r="266">
          <cell r="N266">
            <v>9504</v>
          </cell>
          <cell r="O266">
            <v>9504</v>
          </cell>
          <cell r="P266">
            <v>9504</v>
          </cell>
          <cell r="Q266">
            <v>9456</v>
          </cell>
          <cell r="R266">
            <v>9402</v>
          </cell>
          <cell r="S266">
            <v>9348</v>
          </cell>
          <cell r="T266">
            <v>9294</v>
          </cell>
          <cell r="U266">
            <v>9240</v>
          </cell>
          <cell r="V266">
            <v>9186</v>
          </cell>
          <cell r="W266">
            <v>9042</v>
          </cell>
          <cell r="X266">
            <v>8892</v>
          </cell>
          <cell r="Y266">
            <v>8742</v>
          </cell>
          <cell r="Z266">
            <v>10094</v>
          </cell>
          <cell r="AA266">
            <v>9894</v>
          </cell>
          <cell r="AB266">
            <v>9694</v>
          </cell>
          <cell r="AC266">
            <v>9494</v>
          </cell>
          <cell r="AD266">
            <v>9294</v>
          </cell>
          <cell r="AE266">
            <v>9094</v>
          </cell>
          <cell r="AF266">
            <v>8946</v>
          </cell>
          <cell r="AG266">
            <v>11732</v>
          </cell>
          <cell r="AH266">
            <v>11532</v>
          </cell>
          <cell r="AI266">
            <v>11332</v>
          </cell>
          <cell r="AJ266">
            <v>11132</v>
          </cell>
          <cell r="AK266">
            <v>10932</v>
          </cell>
          <cell r="AL266">
            <v>10732</v>
          </cell>
          <cell r="AM266">
            <v>10532</v>
          </cell>
          <cell r="AN266">
            <v>10332</v>
          </cell>
          <cell r="AO266">
            <v>10132</v>
          </cell>
          <cell r="AP266">
            <v>9932</v>
          </cell>
          <cell r="AQ266">
            <v>9732</v>
          </cell>
          <cell r="AR266">
            <v>9532</v>
          </cell>
          <cell r="AS266">
            <v>9332</v>
          </cell>
          <cell r="AT266">
            <v>9132</v>
          </cell>
          <cell r="AU266">
            <v>8932</v>
          </cell>
          <cell r="AV266">
            <v>8732</v>
          </cell>
          <cell r="AW266">
            <v>8532</v>
          </cell>
          <cell r="AX266">
            <v>8332</v>
          </cell>
          <cell r="AY266">
            <v>8132</v>
          </cell>
          <cell r="AZ266">
            <v>7947</v>
          </cell>
          <cell r="BA266">
            <v>7929</v>
          </cell>
          <cell r="BB266">
            <v>7911</v>
          </cell>
          <cell r="BC266">
            <v>7893</v>
          </cell>
          <cell r="BD266">
            <v>7875</v>
          </cell>
          <cell r="BE266">
            <v>7857</v>
          </cell>
          <cell r="BF266">
            <v>7839</v>
          </cell>
          <cell r="BG266">
            <v>7821</v>
          </cell>
          <cell r="BH266">
            <v>7803</v>
          </cell>
          <cell r="BI266">
            <v>7754</v>
          </cell>
          <cell r="BJ266">
            <v>7704</v>
          </cell>
          <cell r="BK266">
            <v>7599</v>
          </cell>
          <cell r="BL266">
            <v>7449</v>
          </cell>
          <cell r="BM266">
            <v>7299</v>
          </cell>
          <cell r="BN266">
            <v>7149</v>
          </cell>
          <cell r="BO266">
            <v>6999</v>
          </cell>
          <cell r="BP266">
            <v>6849</v>
          </cell>
          <cell r="BQ266">
            <v>6699</v>
          </cell>
          <cell r="BR266">
            <v>6549</v>
          </cell>
          <cell r="BS266">
            <v>6399</v>
          </cell>
          <cell r="BT266">
            <v>6249</v>
          </cell>
          <cell r="BU266">
            <v>6099</v>
          </cell>
          <cell r="BV266">
            <v>5949</v>
          </cell>
          <cell r="BW266">
            <v>5799</v>
          </cell>
          <cell r="BX266">
            <v>5649</v>
          </cell>
          <cell r="BY266">
            <v>5499</v>
          </cell>
          <cell r="BZ266">
            <v>5349</v>
          </cell>
          <cell r="CA266">
            <v>5199</v>
          </cell>
          <cell r="CB266">
            <v>5049</v>
          </cell>
          <cell r="CC266">
            <v>4899</v>
          </cell>
          <cell r="CD266">
            <v>4749</v>
          </cell>
          <cell r="CE266">
            <v>4599</v>
          </cell>
          <cell r="CF266">
            <v>4449</v>
          </cell>
          <cell r="CG266">
            <v>4299</v>
          </cell>
          <cell r="CH266">
            <v>4149</v>
          </cell>
          <cell r="CI266">
            <v>3999</v>
          </cell>
          <cell r="CJ266">
            <v>3849</v>
          </cell>
          <cell r="CK266">
            <v>3699</v>
          </cell>
          <cell r="CL266">
            <v>3549</v>
          </cell>
          <cell r="CM266">
            <v>3399</v>
          </cell>
          <cell r="CN266">
            <v>3249</v>
          </cell>
          <cell r="CO266">
            <v>3099</v>
          </cell>
          <cell r="CP266">
            <v>2949</v>
          </cell>
          <cell r="CQ266">
            <v>2799</v>
          </cell>
          <cell r="CR266">
            <v>2649</v>
          </cell>
          <cell r="CS266">
            <v>2499</v>
          </cell>
          <cell r="CT266">
            <v>2349</v>
          </cell>
          <cell r="CU266">
            <v>2199</v>
          </cell>
          <cell r="CV266">
            <v>2049</v>
          </cell>
          <cell r="CW266">
            <v>1899</v>
          </cell>
          <cell r="CX266">
            <v>1749</v>
          </cell>
          <cell r="CY266">
            <v>1599</v>
          </cell>
          <cell r="CZ266">
            <v>1449</v>
          </cell>
          <cell r="DA266">
            <v>1299</v>
          </cell>
          <cell r="DB266">
            <v>1149</v>
          </cell>
          <cell r="DC266">
            <v>999</v>
          </cell>
          <cell r="DD266">
            <v>849</v>
          </cell>
          <cell r="DE266">
            <v>699</v>
          </cell>
          <cell r="DF266">
            <v>549</v>
          </cell>
          <cell r="DG266">
            <v>399</v>
          </cell>
          <cell r="DH266">
            <v>249</v>
          </cell>
          <cell r="DI266">
            <v>99</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cell r="GC266">
            <v>0</v>
          </cell>
          <cell r="GD266">
            <v>0</v>
          </cell>
          <cell r="GE266">
            <v>0</v>
          </cell>
          <cell r="GF266">
            <v>0</v>
          </cell>
          <cell r="GG266">
            <v>0</v>
          </cell>
          <cell r="GH266">
            <v>0</v>
          </cell>
          <cell r="GI266">
            <v>0</v>
          </cell>
          <cell r="GJ266">
            <v>0</v>
          </cell>
          <cell r="GK266">
            <v>0</v>
          </cell>
          <cell r="GL266">
            <v>0</v>
          </cell>
          <cell r="GM266">
            <v>0</v>
          </cell>
          <cell r="GN266">
            <v>0</v>
          </cell>
          <cell r="GO266">
            <v>0</v>
          </cell>
          <cell r="GP266">
            <v>0</v>
          </cell>
          <cell r="GQ266">
            <v>0</v>
          </cell>
          <cell r="GR266">
            <v>0</v>
          </cell>
          <cell r="GS266">
            <v>0</v>
          </cell>
          <cell r="GT266">
            <v>0</v>
          </cell>
          <cell r="GU266">
            <v>0</v>
          </cell>
          <cell r="GV266">
            <v>0</v>
          </cell>
          <cell r="GW266">
            <v>0</v>
          </cell>
          <cell r="GX266">
            <v>0</v>
          </cell>
          <cell r="GY266">
            <v>0</v>
          </cell>
          <cell r="GZ266">
            <v>0</v>
          </cell>
          <cell r="HA266">
            <v>0</v>
          </cell>
          <cell r="HB266">
            <v>0</v>
          </cell>
          <cell r="HC266">
            <v>0</v>
          </cell>
          <cell r="HD266">
            <v>0</v>
          </cell>
          <cell r="HE266">
            <v>0</v>
          </cell>
          <cell r="HF266">
            <v>0</v>
          </cell>
        </row>
        <row r="268">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4749</v>
          </cell>
          <cell r="CE268">
            <v>4599</v>
          </cell>
          <cell r="CF268">
            <v>4449</v>
          </cell>
          <cell r="CG268">
            <v>4299</v>
          </cell>
          <cell r="CH268">
            <v>4149</v>
          </cell>
          <cell r="CI268">
            <v>3999</v>
          </cell>
          <cell r="CJ268">
            <v>3849</v>
          </cell>
          <cell r="CK268">
            <v>3699</v>
          </cell>
          <cell r="CL268">
            <v>3549</v>
          </cell>
          <cell r="CM268">
            <v>3399</v>
          </cell>
          <cell r="CN268">
            <v>3249</v>
          </cell>
          <cell r="CO268">
            <v>3099</v>
          </cell>
          <cell r="CP268">
            <v>2949</v>
          </cell>
          <cell r="CQ268">
            <v>2799</v>
          </cell>
          <cell r="CR268">
            <v>2649</v>
          </cell>
          <cell r="CS268">
            <v>2499</v>
          </cell>
          <cell r="CT268">
            <v>2349</v>
          </cell>
          <cell r="CU268">
            <v>2199</v>
          </cell>
          <cell r="CV268">
            <v>2049</v>
          </cell>
          <cell r="CW268">
            <v>1899</v>
          </cell>
          <cell r="CX268">
            <v>1749</v>
          </cell>
          <cell r="CY268">
            <v>1599</v>
          </cell>
          <cell r="CZ268">
            <v>1449</v>
          </cell>
          <cell r="DA268">
            <v>1299</v>
          </cell>
          <cell r="DB268">
            <v>1149</v>
          </cell>
          <cell r="DC268">
            <v>999</v>
          </cell>
          <cell r="DD268">
            <v>849</v>
          </cell>
          <cell r="DE268">
            <v>699</v>
          </cell>
          <cell r="DF268">
            <v>549</v>
          </cell>
          <cell r="DG268">
            <v>399</v>
          </cell>
          <cell r="DH268">
            <v>249</v>
          </cell>
          <cell r="DI268">
            <v>99</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cell r="GC268">
            <v>0</v>
          </cell>
          <cell r="GD268">
            <v>0</v>
          </cell>
          <cell r="GE268">
            <v>0</v>
          </cell>
          <cell r="GF268">
            <v>0</v>
          </cell>
          <cell r="GG268">
            <v>0</v>
          </cell>
          <cell r="GH268">
            <v>0</v>
          </cell>
          <cell r="GI268">
            <v>0</v>
          </cell>
          <cell r="GJ268">
            <v>0</v>
          </cell>
          <cell r="GK268">
            <v>0</v>
          </cell>
          <cell r="GL268">
            <v>0</v>
          </cell>
          <cell r="GM268">
            <v>0</v>
          </cell>
          <cell r="GN268">
            <v>0</v>
          </cell>
          <cell r="GO268">
            <v>0</v>
          </cell>
          <cell r="GP268">
            <v>0</v>
          </cell>
          <cell r="GQ268">
            <v>0</v>
          </cell>
          <cell r="GR268">
            <v>0</v>
          </cell>
          <cell r="GS268">
            <v>0</v>
          </cell>
          <cell r="GT268">
            <v>0</v>
          </cell>
          <cell r="GU268">
            <v>0</v>
          </cell>
          <cell r="GV268">
            <v>0</v>
          </cell>
          <cell r="GW268">
            <v>0</v>
          </cell>
          <cell r="GX268">
            <v>0</v>
          </cell>
          <cell r="GY268">
            <v>0</v>
          </cell>
          <cell r="GZ268">
            <v>0</v>
          </cell>
          <cell r="HA268">
            <v>0</v>
          </cell>
          <cell r="HB268">
            <v>0</v>
          </cell>
          <cell r="HC268">
            <v>0</v>
          </cell>
          <cell r="HD268">
            <v>0</v>
          </cell>
          <cell r="HE268">
            <v>0</v>
          </cell>
          <cell r="HF268">
            <v>0</v>
          </cell>
        </row>
        <row r="275">
          <cell r="N275">
            <v>1040</v>
          </cell>
          <cell r="O275">
            <v>1040</v>
          </cell>
          <cell r="P275">
            <v>1040</v>
          </cell>
          <cell r="Q275">
            <v>1040</v>
          </cell>
          <cell r="R275">
            <v>1040</v>
          </cell>
          <cell r="S275">
            <v>1040</v>
          </cell>
          <cell r="T275">
            <v>1040</v>
          </cell>
          <cell r="U275">
            <v>1040</v>
          </cell>
          <cell r="V275">
            <v>1040</v>
          </cell>
          <cell r="W275">
            <v>1040</v>
          </cell>
          <cell r="X275">
            <v>1040</v>
          </cell>
          <cell r="Y275">
            <v>1040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v>0</v>
          </cell>
          <cell r="EV275">
            <v>0</v>
          </cell>
          <cell r="EW275">
            <v>0</v>
          </cell>
          <cell r="EX275">
            <v>0</v>
          </cell>
          <cell r="EY275">
            <v>0</v>
          </cell>
          <cell r="EZ275">
            <v>0</v>
          </cell>
          <cell r="FA275">
            <v>0</v>
          </cell>
          <cell r="FB275">
            <v>0</v>
          </cell>
          <cell r="FC275">
            <v>0</v>
          </cell>
          <cell r="FD275">
            <v>0</v>
          </cell>
          <cell r="FE275">
            <v>0</v>
          </cell>
          <cell r="FF275">
            <v>0</v>
          </cell>
          <cell r="FG275">
            <v>0</v>
          </cell>
          <cell r="FH275">
            <v>0</v>
          </cell>
          <cell r="FI275">
            <v>0</v>
          </cell>
          <cell r="FJ275">
            <v>0</v>
          </cell>
          <cell r="FK275">
            <v>0</v>
          </cell>
          <cell r="FL275">
            <v>0</v>
          </cell>
          <cell r="FM275">
            <v>0</v>
          </cell>
          <cell r="FN275">
            <v>0</v>
          </cell>
          <cell r="FO275">
            <v>0</v>
          </cell>
          <cell r="FP275">
            <v>0</v>
          </cell>
          <cell r="FQ275">
            <v>0</v>
          </cell>
          <cell r="FR275">
            <v>0</v>
          </cell>
          <cell r="FS275">
            <v>0</v>
          </cell>
          <cell r="FT275">
            <v>0</v>
          </cell>
          <cell r="FU275">
            <v>0</v>
          </cell>
          <cell r="FV275">
            <v>0</v>
          </cell>
          <cell r="FW275">
            <v>0</v>
          </cell>
          <cell r="FX275">
            <v>0</v>
          </cell>
          <cell r="FY275">
            <v>0</v>
          </cell>
          <cell r="FZ275">
            <v>0</v>
          </cell>
          <cell r="GA275">
            <v>0</v>
          </cell>
          <cell r="GB275">
            <v>0</v>
          </cell>
          <cell r="GC275">
            <v>0</v>
          </cell>
          <cell r="GD275">
            <v>0</v>
          </cell>
          <cell r="GE275">
            <v>0</v>
          </cell>
          <cell r="GF275">
            <v>0</v>
          </cell>
          <cell r="GG275">
            <v>0</v>
          </cell>
          <cell r="GH275">
            <v>0</v>
          </cell>
          <cell r="GI275">
            <v>0</v>
          </cell>
          <cell r="GJ275">
            <v>0</v>
          </cell>
          <cell r="GK275">
            <v>0</v>
          </cell>
          <cell r="GL275">
            <v>0</v>
          </cell>
          <cell r="GM275">
            <v>0</v>
          </cell>
          <cell r="GN275">
            <v>0</v>
          </cell>
          <cell r="GO275">
            <v>0</v>
          </cell>
          <cell r="GP275">
            <v>0</v>
          </cell>
          <cell r="GQ275">
            <v>0</v>
          </cell>
          <cell r="GR275">
            <v>0</v>
          </cell>
          <cell r="GS275">
            <v>0</v>
          </cell>
          <cell r="GT275">
            <v>0</v>
          </cell>
          <cell r="GU275">
            <v>0</v>
          </cell>
          <cell r="GV275">
            <v>0</v>
          </cell>
          <cell r="GW275">
            <v>0</v>
          </cell>
          <cell r="GX275">
            <v>0</v>
          </cell>
          <cell r="GY275">
            <v>0</v>
          </cell>
          <cell r="GZ275">
            <v>0</v>
          </cell>
          <cell r="HA275">
            <v>0</v>
          </cell>
          <cell r="HB275">
            <v>0</v>
          </cell>
          <cell r="HC275">
            <v>0</v>
          </cell>
          <cell r="HD275">
            <v>0</v>
          </cell>
          <cell r="HE275">
            <v>0</v>
          </cell>
          <cell r="HF275">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refreshError="1"/>
      <sheetData sheetId="37" refreshError="1"/>
      <sheetData sheetId="38"/>
      <sheetData sheetId="39" refreshError="1"/>
      <sheetData sheetId="40">
        <row r="10">
          <cell r="D10" t="str">
            <v>Yes</v>
          </cell>
          <cell r="F10">
            <v>16</v>
          </cell>
          <cell r="H10">
            <v>0</v>
          </cell>
        </row>
        <row r="11">
          <cell r="D11" t="str">
            <v>No</v>
          </cell>
          <cell r="F11">
            <v>17</v>
          </cell>
          <cell r="H11">
            <v>1</v>
          </cell>
        </row>
        <row r="12">
          <cell r="B12">
            <v>2019</v>
          </cell>
          <cell r="F12">
            <v>18</v>
          </cell>
          <cell r="H12">
            <v>2</v>
          </cell>
        </row>
        <row r="13">
          <cell r="B13">
            <v>2020</v>
          </cell>
          <cell r="F13">
            <v>19</v>
          </cell>
          <cell r="H13">
            <v>3</v>
          </cell>
        </row>
        <row r="14">
          <cell r="B14">
            <v>2021</v>
          </cell>
          <cell r="F14">
            <v>20</v>
          </cell>
          <cell r="H14">
            <v>4</v>
          </cell>
        </row>
        <row r="15">
          <cell r="B15">
            <v>2022</v>
          </cell>
          <cell r="D15" t="str">
            <v>male</v>
          </cell>
          <cell r="F15">
            <v>21</v>
          </cell>
          <cell r="H15">
            <v>5</v>
          </cell>
        </row>
        <row r="16">
          <cell r="D16" t="str">
            <v>female</v>
          </cell>
          <cell r="F16">
            <v>22</v>
          </cell>
          <cell r="H16">
            <v>6</v>
          </cell>
        </row>
        <row r="17">
          <cell r="F17">
            <v>23</v>
          </cell>
          <cell r="H17">
            <v>7</v>
          </cell>
        </row>
        <row r="18">
          <cell r="F18">
            <v>24</v>
          </cell>
          <cell r="H18">
            <v>8</v>
          </cell>
        </row>
        <row r="19">
          <cell r="F19">
            <v>25</v>
          </cell>
          <cell r="H19">
            <v>9</v>
          </cell>
        </row>
        <row r="20">
          <cell r="F20">
            <v>26</v>
          </cell>
          <cell r="H20">
            <v>10</v>
          </cell>
        </row>
        <row r="21">
          <cell r="F21">
            <v>27</v>
          </cell>
          <cell r="H21">
            <v>11</v>
          </cell>
        </row>
        <row r="22">
          <cell r="F22">
            <v>28</v>
          </cell>
          <cell r="H22">
            <v>12</v>
          </cell>
        </row>
        <row r="23">
          <cell r="F23">
            <v>29</v>
          </cell>
          <cell r="H23">
            <v>13</v>
          </cell>
        </row>
        <row r="24">
          <cell r="F24">
            <v>30</v>
          </cell>
          <cell r="H24">
            <v>14</v>
          </cell>
        </row>
        <row r="25">
          <cell r="F25">
            <v>31</v>
          </cell>
          <cell r="H25">
            <v>15</v>
          </cell>
        </row>
        <row r="26">
          <cell r="F26">
            <v>32</v>
          </cell>
          <cell r="H26">
            <v>16</v>
          </cell>
        </row>
        <row r="27">
          <cell r="F27">
            <v>33</v>
          </cell>
          <cell r="H27">
            <v>17</v>
          </cell>
        </row>
        <row r="28">
          <cell r="F28">
            <v>34</v>
          </cell>
          <cell r="H28">
            <v>18</v>
          </cell>
        </row>
        <row r="29">
          <cell r="F29">
            <v>35</v>
          </cell>
          <cell r="H29">
            <v>19</v>
          </cell>
        </row>
        <row r="30">
          <cell r="F30">
            <v>36</v>
          </cell>
          <cell r="H30">
            <v>20</v>
          </cell>
        </row>
        <row r="31">
          <cell r="F31">
            <v>37</v>
          </cell>
          <cell r="H31">
            <v>21</v>
          </cell>
        </row>
        <row r="32">
          <cell r="F32">
            <v>38</v>
          </cell>
          <cell r="H32">
            <v>22</v>
          </cell>
        </row>
        <row r="33">
          <cell r="F33">
            <v>39</v>
          </cell>
          <cell r="H33">
            <v>23</v>
          </cell>
        </row>
        <row r="34">
          <cell r="F34">
            <v>40</v>
          </cell>
        </row>
        <row r="35">
          <cell r="F35">
            <v>41</v>
          </cell>
        </row>
        <row r="36">
          <cell r="F36">
            <v>42</v>
          </cell>
        </row>
        <row r="37">
          <cell r="F37">
            <v>43</v>
          </cell>
        </row>
        <row r="38">
          <cell r="F38">
            <v>44</v>
          </cell>
        </row>
        <row r="39">
          <cell r="F39">
            <v>45</v>
          </cell>
        </row>
        <row r="40">
          <cell r="F40">
            <v>46</v>
          </cell>
        </row>
        <row r="41">
          <cell r="F41">
            <v>47</v>
          </cell>
        </row>
        <row r="42">
          <cell r="F42">
            <v>48</v>
          </cell>
        </row>
        <row r="43">
          <cell r="F43">
            <v>49</v>
          </cell>
        </row>
        <row r="44">
          <cell r="F44">
            <v>50</v>
          </cell>
        </row>
        <row r="45">
          <cell r="F45">
            <v>51</v>
          </cell>
        </row>
        <row r="46">
          <cell r="F46">
            <v>52</v>
          </cell>
        </row>
        <row r="47">
          <cell r="F47">
            <v>53</v>
          </cell>
        </row>
        <row r="48">
          <cell r="F48">
            <v>54</v>
          </cell>
        </row>
        <row r="49">
          <cell r="F49">
            <v>55</v>
          </cell>
        </row>
        <row r="50">
          <cell r="F50">
            <v>56</v>
          </cell>
        </row>
        <row r="51">
          <cell r="F51">
            <v>57</v>
          </cell>
        </row>
        <row r="52">
          <cell r="F52">
            <v>58</v>
          </cell>
        </row>
        <row r="53">
          <cell r="F53">
            <v>59</v>
          </cell>
        </row>
        <row r="54">
          <cell r="F54">
            <v>60</v>
          </cell>
        </row>
        <row r="55">
          <cell r="F55">
            <v>61</v>
          </cell>
        </row>
        <row r="56">
          <cell r="F56">
            <v>62</v>
          </cell>
        </row>
        <row r="57">
          <cell r="F57">
            <v>63</v>
          </cell>
        </row>
        <row r="58">
          <cell r="F58">
            <v>64</v>
          </cell>
        </row>
        <row r="59">
          <cell r="F59">
            <v>65</v>
          </cell>
        </row>
      </sheetData>
      <sheetData sheetId="41" refreshError="1"/>
      <sheetData sheetId="42" refreshError="1"/>
      <sheetData sheetId="43" refreshError="1"/>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Export"/>
      <sheetName val="Analysis"/>
      <sheetName val="Output"/>
      <sheetName val="Inputs"/>
      <sheetName val="Calc1"/>
      <sheetName val="AL"/>
      <sheetName val="AR"/>
      <sheetName val="FL"/>
      <sheetName val="GA"/>
      <sheetName val="LA"/>
      <sheetName val="MS"/>
      <sheetName val="NC"/>
      <sheetName val="SC"/>
      <sheetName val="TN"/>
      <sheetName val="TX"/>
      <sheetName val="UT"/>
      <sheetName val="FPIG"/>
      <sheetName val="FICA"/>
      <sheetName val="fTax"/>
      <sheetName val="CTC"/>
      <sheetName val="EITC"/>
      <sheetName val="sTax"/>
      <sheetName val="sTax2"/>
      <sheetName val="sEITC"/>
      <sheetName val="TANF"/>
      <sheetName val="SSI"/>
      <sheetName val="sSSI"/>
      <sheetName val="SNAP"/>
      <sheetName val="WIC"/>
      <sheetName val="NSLP"/>
      <sheetName val="Mcaid"/>
      <sheetName val="CHIP"/>
      <sheetName val="HIX"/>
      <sheetName val="CCare"/>
      <sheetName val="Sec8"/>
      <sheetName val="LIHEAP"/>
      <sheetName val="States"/>
      <sheetName val="Subdivisions"/>
      <sheetName val="Lists"/>
      <sheetName val="Codes"/>
      <sheetName val="Federal Sources"/>
      <sheetName val="State Sources"/>
      <sheetName val="Tables"/>
      <sheetName val="Cliff Model Working Group-v9"/>
    </sheetNames>
    <sheetDataSet>
      <sheetData sheetId="0"/>
      <sheetData sheetId="1" refreshError="1"/>
      <sheetData sheetId="2" refreshError="1"/>
      <sheetData sheetId="3" refreshError="1"/>
      <sheetData sheetId="4">
        <row r="5">
          <cell r="C5">
            <v>2022</v>
          </cell>
        </row>
        <row r="6">
          <cell r="C6" t="str">
            <v>Utah</v>
          </cell>
        </row>
        <row r="7">
          <cell r="C7" t="str">
            <v>Statewide Average</v>
          </cell>
        </row>
        <row r="11">
          <cell r="C11" t="str">
            <v>Yes</v>
          </cell>
          <cell r="D11">
            <v>24</v>
          </cell>
          <cell r="E11" t="str">
            <v>No</v>
          </cell>
          <cell r="H11" t="str">
            <v>Yes</v>
          </cell>
        </row>
        <row r="12">
          <cell r="C12" t="str">
            <v>Yes</v>
          </cell>
          <cell r="D12">
            <v>31</v>
          </cell>
        </row>
        <row r="22">
          <cell r="D22" t="b">
            <v>1</v>
          </cell>
        </row>
        <row r="23">
          <cell r="D23" t="b">
            <v>1</v>
          </cell>
        </row>
        <row r="24">
          <cell r="D24" t="b">
            <v>1</v>
          </cell>
        </row>
        <row r="25">
          <cell r="D25" t="b">
            <v>1</v>
          </cell>
        </row>
        <row r="26">
          <cell r="D26" t="b">
            <v>1</v>
          </cell>
        </row>
        <row r="27">
          <cell r="D27" t="b">
            <v>1</v>
          </cell>
        </row>
        <row r="28">
          <cell r="D28" t="b">
            <v>1</v>
          </cell>
        </row>
        <row r="29">
          <cell r="D29" t="b">
            <v>1</v>
          </cell>
        </row>
        <row r="30">
          <cell r="D30" t="b">
            <v>1</v>
          </cell>
        </row>
        <row r="31">
          <cell r="D31" t="b">
            <v>1</v>
          </cell>
        </row>
        <row r="32">
          <cell r="D32" t="b">
            <v>1</v>
          </cell>
        </row>
        <row r="33">
          <cell r="D33" t="b">
            <v>1</v>
          </cell>
        </row>
        <row r="34">
          <cell r="D34" t="b">
            <v>1</v>
          </cell>
        </row>
        <row r="35">
          <cell r="D35" t="b">
            <v>1</v>
          </cell>
        </row>
        <row r="36">
          <cell r="D36" t="b">
            <v>1</v>
          </cell>
        </row>
        <row r="37">
          <cell r="D37" t="b">
            <v>1</v>
          </cell>
        </row>
        <row r="38">
          <cell r="D38" t="b">
            <v>1</v>
          </cell>
        </row>
        <row r="39">
          <cell r="D39" t="b">
            <v>1</v>
          </cell>
        </row>
        <row r="40">
          <cell r="D40" t="b">
            <v>1</v>
          </cell>
        </row>
      </sheetData>
      <sheetData sheetId="5">
        <row r="2">
          <cell r="N2">
            <v>1</v>
          </cell>
          <cell r="O2">
            <v>2</v>
          </cell>
          <cell r="P2">
            <v>3</v>
          </cell>
          <cell r="Q2">
            <v>4</v>
          </cell>
          <cell r="R2">
            <v>5</v>
          </cell>
          <cell r="S2">
            <v>6</v>
          </cell>
          <cell r="T2">
            <v>7</v>
          </cell>
          <cell r="U2">
            <v>8</v>
          </cell>
          <cell r="V2">
            <v>9</v>
          </cell>
          <cell r="W2">
            <v>10</v>
          </cell>
          <cell r="X2">
            <v>11</v>
          </cell>
          <cell r="Y2">
            <v>12</v>
          </cell>
          <cell r="Z2">
            <v>13</v>
          </cell>
          <cell r="AA2">
            <v>14</v>
          </cell>
          <cell r="AB2">
            <v>15</v>
          </cell>
          <cell r="AC2">
            <v>16</v>
          </cell>
          <cell r="AD2">
            <v>17</v>
          </cell>
          <cell r="AE2">
            <v>18</v>
          </cell>
          <cell r="AF2">
            <v>19</v>
          </cell>
          <cell r="AG2">
            <v>20</v>
          </cell>
          <cell r="AH2">
            <v>21</v>
          </cell>
          <cell r="AI2">
            <v>22</v>
          </cell>
          <cell r="AJ2">
            <v>23</v>
          </cell>
          <cell r="AK2">
            <v>24</v>
          </cell>
          <cell r="AL2">
            <v>25</v>
          </cell>
          <cell r="AM2">
            <v>26</v>
          </cell>
          <cell r="AN2">
            <v>27</v>
          </cell>
          <cell r="AO2">
            <v>28</v>
          </cell>
          <cell r="AP2">
            <v>29</v>
          </cell>
          <cell r="AQ2">
            <v>30</v>
          </cell>
          <cell r="AR2">
            <v>31</v>
          </cell>
          <cell r="AS2">
            <v>32</v>
          </cell>
          <cell r="AT2">
            <v>33</v>
          </cell>
          <cell r="AU2">
            <v>34</v>
          </cell>
          <cell r="AV2">
            <v>35</v>
          </cell>
          <cell r="AW2">
            <v>36</v>
          </cell>
          <cell r="AX2">
            <v>37</v>
          </cell>
          <cell r="AY2">
            <v>38</v>
          </cell>
          <cell r="AZ2">
            <v>39</v>
          </cell>
          <cell r="BA2">
            <v>40</v>
          </cell>
          <cell r="BB2">
            <v>41</v>
          </cell>
          <cell r="BC2">
            <v>42</v>
          </cell>
          <cell r="BD2">
            <v>43</v>
          </cell>
          <cell r="BE2">
            <v>44</v>
          </cell>
          <cell r="BF2">
            <v>45</v>
          </cell>
          <cell r="BG2">
            <v>46</v>
          </cell>
          <cell r="BH2">
            <v>47</v>
          </cell>
          <cell r="BI2">
            <v>48</v>
          </cell>
          <cell r="BJ2">
            <v>49</v>
          </cell>
          <cell r="BK2">
            <v>50</v>
          </cell>
          <cell r="BL2">
            <v>51</v>
          </cell>
          <cell r="BM2">
            <v>52</v>
          </cell>
          <cell r="BN2">
            <v>53</v>
          </cell>
          <cell r="BO2">
            <v>54</v>
          </cell>
          <cell r="BP2">
            <v>55</v>
          </cell>
          <cell r="BQ2">
            <v>56</v>
          </cell>
          <cell r="BR2">
            <v>57</v>
          </cell>
          <cell r="BS2">
            <v>58</v>
          </cell>
          <cell r="BT2">
            <v>59</v>
          </cell>
          <cell r="BU2">
            <v>60</v>
          </cell>
          <cell r="BV2">
            <v>61</v>
          </cell>
          <cell r="BW2">
            <v>62</v>
          </cell>
          <cell r="BX2">
            <v>63</v>
          </cell>
          <cell r="BY2">
            <v>64</v>
          </cell>
          <cell r="BZ2">
            <v>65</v>
          </cell>
          <cell r="CA2">
            <v>66</v>
          </cell>
          <cell r="CB2">
            <v>67</v>
          </cell>
          <cell r="CC2">
            <v>68</v>
          </cell>
          <cell r="CD2">
            <v>69</v>
          </cell>
          <cell r="CE2">
            <v>70</v>
          </cell>
          <cell r="CF2">
            <v>71</v>
          </cell>
          <cell r="CG2">
            <v>72</v>
          </cell>
          <cell r="CH2">
            <v>73</v>
          </cell>
          <cell r="CI2">
            <v>74</v>
          </cell>
          <cell r="CJ2">
            <v>75</v>
          </cell>
          <cell r="CK2">
            <v>76</v>
          </cell>
          <cell r="CL2">
            <v>77</v>
          </cell>
          <cell r="CM2">
            <v>78</v>
          </cell>
          <cell r="CN2">
            <v>79</v>
          </cell>
          <cell r="CO2">
            <v>80</v>
          </cell>
          <cell r="CP2">
            <v>81</v>
          </cell>
          <cell r="CQ2">
            <v>82</v>
          </cell>
          <cell r="CR2">
            <v>83</v>
          </cell>
          <cell r="CS2">
            <v>84</v>
          </cell>
          <cell r="CT2">
            <v>85</v>
          </cell>
          <cell r="CU2">
            <v>86</v>
          </cell>
          <cell r="CV2">
            <v>87</v>
          </cell>
          <cell r="CW2">
            <v>88</v>
          </cell>
          <cell r="CX2">
            <v>89</v>
          </cell>
          <cell r="CY2">
            <v>90</v>
          </cell>
          <cell r="CZ2">
            <v>91</v>
          </cell>
          <cell r="DA2">
            <v>92</v>
          </cell>
          <cell r="DB2">
            <v>93</v>
          </cell>
          <cell r="DC2">
            <v>94</v>
          </cell>
          <cell r="DD2">
            <v>95</v>
          </cell>
          <cell r="DE2">
            <v>96</v>
          </cell>
          <cell r="DF2">
            <v>97</v>
          </cell>
          <cell r="DG2">
            <v>98</v>
          </cell>
          <cell r="DH2">
            <v>99</v>
          </cell>
          <cell r="DI2">
            <v>100</v>
          </cell>
          <cell r="DJ2">
            <v>101</v>
          </cell>
          <cell r="DK2">
            <v>102</v>
          </cell>
          <cell r="DL2">
            <v>103</v>
          </cell>
          <cell r="DM2">
            <v>104</v>
          </cell>
          <cell r="DN2">
            <v>105</v>
          </cell>
          <cell r="DO2">
            <v>106</v>
          </cell>
          <cell r="DP2">
            <v>107</v>
          </cell>
          <cell r="DQ2">
            <v>108</v>
          </cell>
          <cell r="DR2">
            <v>109</v>
          </cell>
          <cell r="DS2">
            <v>110</v>
          </cell>
          <cell r="DT2">
            <v>111</v>
          </cell>
          <cell r="DU2">
            <v>112</v>
          </cell>
          <cell r="DV2">
            <v>113</v>
          </cell>
          <cell r="DW2">
            <v>114</v>
          </cell>
          <cell r="DX2">
            <v>115</v>
          </cell>
          <cell r="DY2">
            <v>116</v>
          </cell>
          <cell r="DZ2">
            <v>117</v>
          </cell>
          <cell r="EA2">
            <v>118</v>
          </cell>
          <cell r="EB2">
            <v>119</v>
          </cell>
          <cell r="EC2">
            <v>120</v>
          </cell>
          <cell r="ED2">
            <v>121</v>
          </cell>
          <cell r="EE2">
            <v>122</v>
          </cell>
          <cell r="EF2">
            <v>123</v>
          </cell>
          <cell r="EG2">
            <v>124</v>
          </cell>
          <cell r="EH2">
            <v>125</v>
          </cell>
          <cell r="EI2">
            <v>126</v>
          </cell>
          <cell r="EJ2">
            <v>127</v>
          </cell>
          <cell r="EK2">
            <v>128</v>
          </cell>
          <cell r="EL2">
            <v>129</v>
          </cell>
          <cell r="EM2">
            <v>130</v>
          </cell>
          <cell r="EN2">
            <v>131</v>
          </cell>
          <cell r="EO2">
            <v>132</v>
          </cell>
          <cell r="EP2">
            <v>133</v>
          </cell>
          <cell r="EQ2">
            <v>134</v>
          </cell>
          <cell r="ER2">
            <v>135</v>
          </cell>
          <cell r="ES2">
            <v>136</v>
          </cell>
          <cell r="ET2">
            <v>137</v>
          </cell>
          <cell r="EU2">
            <v>138</v>
          </cell>
          <cell r="EV2">
            <v>139</v>
          </cell>
          <cell r="EW2">
            <v>140</v>
          </cell>
          <cell r="EX2">
            <v>141</v>
          </cell>
          <cell r="EY2">
            <v>142</v>
          </cell>
          <cell r="EZ2">
            <v>143</v>
          </cell>
          <cell r="FA2">
            <v>144</v>
          </cell>
          <cell r="FB2">
            <v>145</v>
          </cell>
          <cell r="FC2">
            <v>146</v>
          </cell>
          <cell r="FD2">
            <v>147</v>
          </cell>
          <cell r="FE2">
            <v>148</v>
          </cell>
          <cell r="FF2">
            <v>149</v>
          </cell>
          <cell r="FG2">
            <v>150</v>
          </cell>
          <cell r="FH2">
            <v>151</v>
          </cell>
          <cell r="FI2">
            <v>152</v>
          </cell>
          <cell r="FJ2">
            <v>153</v>
          </cell>
          <cell r="FK2">
            <v>154</v>
          </cell>
          <cell r="FL2">
            <v>155</v>
          </cell>
          <cell r="FM2">
            <v>156</v>
          </cell>
          <cell r="FN2">
            <v>157</v>
          </cell>
          <cell r="FO2">
            <v>158</v>
          </cell>
          <cell r="FP2">
            <v>159</v>
          </cell>
          <cell r="FQ2">
            <v>160</v>
          </cell>
          <cell r="FR2">
            <v>161</v>
          </cell>
          <cell r="FS2">
            <v>162</v>
          </cell>
          <cell r="FT2">
            <v>163</v>
          </cell>
          <cell r="FU2">
            <v>164</v>
          </cell>
          <cell r="FV2">
            <v>165</v>
          </cell>
          <cell r="FW2">
            <v>166</v>
          </cell>
          <cell r="FX2">
            <v>167</v>
          </cell>
          <cell r="FY2">
            <v>168</v>
          </cell>
          <cell r="FZ2">
            <v>169</v>
          </cell>
          <cell r="GA2">
            <v>170</v>
          </cell>
          <cell r="GB2">
            <v>171</v>
          </cell>
          <cell r="GC2">
            <v>172</v>
          </cell>
          <cell r="GD2">
            <v>173</v>
          </cell>
          <cell r="GE2">
            <v>174</v>
          </cell>
          <cell r="GF2">
            <v>175</v>
          </cell>
          <cell r="GG2">
            <v>176</v>
          </cell>
          <cell r="GH2">
            <v>177</v>
          </cell>
          <cell r="GI2">
            <v>178</v>
          </cell>
          <cell r="GJ2">
            <v>179</v>
          </cell>
          <cell r="GK2">
            <v>180</v>
          </cell>
          <cell r="GL2">
            <v>181</v>
          </cell>
          <cell r="GM2">
            <v>182</v>
          </cell>
          <cell r="GN2">
            <v>183</v>
          </cell>
          <cell r="GO2">
            <v>184</v>
          </cell>
          <cell r="GP2">
            <v>185</v>
          </cell>
          <cell r="GQ2">
            <v>186</v>
          </cell>
          <cell r="GR2">
            <v>187</v>
          </cell>
          <cell r="GS2">
            <v>188</v>
          </cell>
          <cell r="GT2">
            <v>189</v>
          </cell>
          <cell r="GU2">
            <v>190</v>
          </cell>
          <cell r="GV2">
            <v>191</v>
          </cell>
          <cell r="GW2">
            <v>192</v>
          </cell>
          <cell r="GX2">
            <v>193</v>
          </cell>
          <cell r="GY2">
            <v>194</v>
          </cell>
          <cell r="GZ2">
            <v>195</v>
          </cell>
          <cell r="HA2">
            <v>196</v>
          </cell>
          <cell r="HB2">
            <v>197</v>
          </cell>
          <cell r="HC2">
            <v>198</v>
          </cell>
          <cell r="HD2">
            <v>199</v>
          </cell>
          <cell r="HE2">
            <v>200</v>
          </cell>
          <cell r="HF2">
            <v>201</v>
          </cell>
        </row>
        <row r="3">
          <cell r="C3" t="str">
            <v>Utah</v>
          </cell>
        </row>
        <row r="4">
          <cell r="N4">
            <v>0</v>
          </cell>
          <cell r="O4">
            <v>1.3217210696499799</v>
          </cell>
          <cell r="P4">
            <v>2.6434421392999599</v>
          </cell>
          <cell r="Q4">
            <v>3.9651632089499396</v>
          </cell>
          <cell r="R4">
            <v>5.2868842785999197</v>
          </cell>
          <cell r="S4">
            <v>6.6086053482498999</v>
          </cell>
          <cell r="T4">
            <v>7.9303264178998791</v>
          </cell>
          <cell r="U4">
            <v>9.2520474875498593</v>
          </cell>
          <cell r="V4">
            <v>10.573768557199839</v>
          </cell>
          <cell r="W4">
            <v>11.89548962684982</v>
          </cell>
          <cell r="X4">
            <v>13.2172106964998</v>
          </cell>
          <cell r="Y4">
            <v>14.53893176614978</v>
          </cell>
          <cell r="Z4">
            <v>15.860652835799758</v>
          </cell>
          <cell r="AA4">
            <v>17.18237390544974</v>
          </cell>
          <cell r="AB4">
            <v>18.504094975099719</v>
          </cell>
          <cell r="AC4">
            <v>19.8258160447497</v>
          </cell>
          <cell r="AD4">
            <v>21.147537114399679</v>
          </cell>
          <cell r="AE4">
            <v>22.469258184049661</v>
          </cell>
          <cell r="AF4">
            <v>23.790979253699639</v>
          </cell>
          <cell r="AG4">
            <v>25.112700323349621</v>
          </cell>
          <cell r="AH4">
            <v>26.434421392999599</v>
          </cell>
          <cell r="AI4">
            <v>27.756142462649578</v>
          </cell>
          <cell r="AJ4">
            <v>29.07786353229956</v>
          </cell>
          <cell r="AK4">
            <v>30.399584601949538</v>
          </cell>
          <cell r="AL4">
            <v>31.721305671599517</v>
          </cell>
          <cell r="AM4">
            <v>33.043026741249498</v>
          </cell>
          <cell r="AN4">
            <v>34.36474781089948</v>
          </cell>
          <cell r="AO4">
            <v>35.686468880549455</v>
          </cell>
          <cell r="AP4">
            <v>37.008189950199437</v>
          </cell>
          <cell r="AQ4">
            <v>38.329911019849419</v>
          </cell>
          <cell r="AR4">
            <v>39.651632089499401</v>
          </cell>
          <cell r="AS4">
            <v>40</v>
          </cell>
          <cell r="AT4">
            <v>40</v>
          </cell>
          <cell r="AU4">
            <v>40</v>
          </cell>
          <cell r="AV4">
            <v>40</v>
          </cell>
          <cell r="AW4">
            <v>40</v>
          </cell>
          <cell r="AX4">
            <v>40</v>
          </cell>
          <cell r="AY4">
            <v>40</v>
          </cell>
          <cell r="AZ4">
            <v>40</v>
          </cell>
          <cell r="BA4">
            <v>40</v>
          </cell>
          <cell r="BB4">
            <v>40</v>
          </cell>
          <cell r="BC4">
            <v>40</v>
          </cell>
          <cell r="BD4">
            <v>40</v>
          </cell>
          <cell r="BE4">
            <v>40</v>
          </cell>
          <cell r="BF4">
            <v>40</v>
          </cell>
          <cell r="BG4">
            <v>40</v>
          </cell>
          <cell r="BH4">
            <v>40</v>
          </cell>
          <cell r="BI4">
            <v>40</v>
          </cell>
          <cell r="BJ4">
            <v>40</v>
          </cell>
          <cell r="BK4">
            <v>40</v>
          </cell>
          <cell r="BL4">
            <v>40</v>
          </cell>
          <cell r="BM4">
            <v>40</v>
          </cell>
          <cell r="BN4">
            <v>40</v>
          </cell>
          <cell r="BO4">
            <v>40</v>
          </cell>
          <cell r="BP4">
            <v>40</v>
          </cell>
          <cell r="BQ4">
            <v>40</v>
          </cell>
          <cell r="BR4">
            <v>40</v>
          </cell>
          <cell r="BS4">
            <v>40</v>
          </cell>
          <cell r="BT4">
            <v>40</v>
          </cell>
          <cell r="BU4">
            <v>40</v>
          </cell>
          <cell r="BV4">
            <v>40</v>
          </cell>
          <cell r="BW4">
            <v>40</v>
          </cell>
          <cell r="BX4">
            <v>40</v>
          </cell>
          <cell r="BY4">
            <v>40</v>
          </cell>
          <cell r="BZ4">
            <v>40</v>
          </cell>
          <cell r="CA4">
            <v>40</v>
          </cell>
          <cell r="CB4">
            <v>40</v>
          </cell>
          <cell r="CC4">
            <v>40</v>
          </cell>
          <cell r="CD4">
            <v>40</v>
          </cell>
          <cell r="CE4">
            <v>40</v>
          </cell>
          <cell r="CF4">
            <v>40</v>
          </cell>
          <cell r="CG4">
            <v>40</v>
          </cell>
          <cell r="CH4">
            <v>40</v>
          </cell>
          <cell r="CI4">
            <v>40</v>
          </cell>
          <cell r="CJ4">
            <v>40</v>
          </cell>
          <cell r="CK4">
            <v>40</v>
          </cell>
          <cell r="CL4">
            <v>40</v>
          </cell>
          <cell r="CM4">
            <v>40</v>
          </cell>
          <cell r="CN4">
            <v>40</v>
          </cell>
          <cell r="CO4">
            <v>40</v>
          </cell>
          <cell r="CP4">
            <v>40</v>
          </cell>
          <cell r="CQ4">
            <v>40</v>
          </cell>
          <cell r="CR4">
            <v>40</v>
          </cell>
          <cell r="CS4">
            <v>40</v>
          </cell>
          <cell r="CT4">
            <v>40</v>
          </cell>
          <cell r="CU4">
            <v>40</v>
          </cell>
          <cell r="CV4">
            <v>40</v>
          </cell>
          <cell r="CW4">
            <v>40</v>
          </cell>
          <cell r="CX4">
            <v>40</v>
          </cell>
          <cell r="CY4">
            <v>40</v>
          </cell>
          <cell r="CZ4">
            <v>40</v>
          </cell>
          <cell r="DA4">
            <v>40</v>
          </cell>
          <cell r="DB4">
            <v>40</v>
          </cell>
          <cell r="DC4">
            <v>40</v>
          </cell>
          <cell r="DD4">
            <v>40</v>
          </cell>
          <cell r="DE4">
            <v>40</v>
          </cell>
          <cell r="DF4">
            <v>40</v>
          </cell>
          <cell r="DG4">
            <v>40</v>
          </cell>
          <cell r="DH4">
            <v>40</v>
          </cell>
          <cell r="DI4">
            <v>40</v>
          </cell>
          <cell r="DJ4">
            <v>40</v>
          </cell>
          <cell r="DK4">
            <v>40</v>
          </cell>
          <cell r="DL4">
            <v>40</v>
          </cell>
          <cell r="DM4">
            <v>40</v>
          </cell>
          <cell r="DN4">
            <v>40</v>
          </cell>
          <cell r="DO4">
            <v>40</v>
          </cell>
          <cell r="DP4">
            <v>40</v>
          </cell>
          <cell r="DQ4">
            <v>40</v>
          </cell>
          <cell r="DR4">
            <v>40</v>
          </cell>
          <cell r="DS4">
            <v>40</v>
          </cell>
          <cell r="DT4">
            <v>40</v>
          </cell>
          <cell r="DU4">
            <v>40</v>
          </cell>
          <cell r="DV4">
            <v>40</v>
          </cell>
          <cell r="DW4">
            <v>40</v>
          </cell>
          <cell r="DX4">
            <v>40</v>
          </cell>
          <cell r="DY4">
            <v>40</v>
          </cell>
          <cell r="DZ4">
            <v>40</v>
          </cell>
          <cell r="EA4">
            <v>40</v>
          </cell>
          <cell r="EB4">
            <v>40</v>
          </cell>
          <cell r="EC4">
            <v>40</v>
          </cell>
          <cell r="ED4">
            <v>40</v>
          </cell>
          <cell r="EE4">
            <v>40</v>
          </cell>
          <cell r="EF4">
            <v>40</v>
          </cell>
          <cell r="EG4">
            <v>40</v>
          </cell>
          <cell r="EH4">
            <v>40</v>
          </cell>
          <cell r="EI4">
            <v>40</v>
          </cell>
          <cell r="EJ4">
            <v>40</v>
          </cell>
          <cell r="EK4">
            <v>40</v>
          </cell>
          <cell r="EL4">
            <v>40</v>
          </cell>
          <cell r="EM4">
            <v>40</v>
          </cell>
          <cell r="EN4">
            <v>40</v>
          </cell>
          <cell r="EO4">
            <v>40</v>
          </cell>
          <cell r="EP4">
            <v>40</v>
          </cell>
          <cell r="EQ4">
            <v>40</v>
          </cell>
          <cell r="ER4">
            <v>40</v>
          </cell>
          <cell r="ES4">
            <v>40</v>
          </cell>
          <cell r="ET4">
            <v>40</v>
          </cell>
          <cell r="EU4">
            <v>40</v>
          </cell>
          <cell r="EV4">
            <v>40</v>
          </cell>
          <cell r="EW4">
            <v>40</v>
          </cell>
          <cell r="EX4">
            <v>40</v>
          </cell>
          <cell r="EY4">
            <v>40</v>
          </cell>
          <cell r="EZ4">
            <v>40</v>
          </cell>
          <cell r="FA4">
            <v>40</v>
          </cell>
          <cell r="FB4">
            <v>40</v>
          </cell>
          <cell r="FC4">
            <v>40</v>
          </cell>
          <cell r="FD4">
            <v>40</v>
          </cell>
          <cell r="FE4">
            <v>40</v>
          </cell>
          <cell r="FF4">
            <v>40</v>
          </cell>
          <cell r="FG4">
            <v>40</v>
          </cell>
          <cell r="FH4">
            <v>40</v>
          </cell>
          <cell r="FI4">
            <v>40</v>
          </cell>
          <cell r="FJ4">
            <v>40</v>
          </cell>
          <cell r="FK4">
            <v>40</v>
          </cell>
          <cell r="FL4">
            <v>40</v>
          </cell>
          <cell r="FM4">
            <v>40</v>
          </cell>
          <cell r="FN4">
            <v>40</v>
          </cell>
          <cell r="FO4">
            <v>40</v>
          </cell>
          <cell r="FP4">
            <v>40</v>
          </cell>
          <cell r="FQ4">
            <v>40</v>
          </cell>
          <cell r="FR4">
            <v>40</v>
          </cell>
          <cell r="FS4">
            <v>40</v>
          </cell>
          <cell r="FT4">
            <v>40</v>
          </cell>
          <cell r="FU4">
            <v>40</v>
          </cell>
          <cell r="FV4">
            <v>40</v>
          </cell>
          <cell r="FW4">
            <v>40</v>
          </cell>
          <cell r="FX4">
            <v>40</v>
          </cell>
          <cell r="FY4">
            <v>40</v>
          </cell>
          <cell r="FZ4">
            <v>40</v>
          </cell>
          <cell r="GA4">
            <v>40</v>
          </cell>
          <cell r="GB4">
            <v>40</v>
          </cell>
          <cell r="GC4">
            <v>40</v>
          </cell>
          <cell r="GD4">
            <v>40</v>
          </cell>
          <cell r="GE4">
            <v>40</v>
          </cell>
          <cell r="GF4">
            <v>40</v>
          </cell>
          <cell r="GG4">
            <v>40</v>
          </cell>
          <cell r="GH4">
            <v>40</v>
          </cell>
          <cell r="GI4">
            <v>40</v>
          </cell>
          <cell r="GJ4">
            <v>40</v>
          </cell>
          <cell r="GK4">
            <v>40</v>
          </cell>
          <cell r="GL4">
            <v>40</v>
          </cell>
          <cell r="GM4">
            <v>40</v>
          </cell>
          <cell r="GN4">
            <v>40</v>
          </cell>
          <cell r="GO4">
            <v>40</v>
          </cell>
          <cell r="GP4">
            <v>40</v>
          </cell>
          <cell r="GQ4">
            <v>40</v>
          </cell>
          <cell r="GR4">
            <v>40</v>
          </cell>
          <cell r="GS4">
            <v>40</v>
          </cell>
          <cell r="GT4">
            <v>40</v>
          </cell>
          <cell r="GU4">
            <v>40</v>
          </cell>
          <cell r="GV4">
            <v>40</v>
          </cell>
          <cell r="GW4">
            <v>40</v>
          </cell>
          <cell r="GX4">
            <v>40</v>
          </cell>
          <cell r="GY4">
            <v>40</v>
          </cell>
          <cell r="GZ4">
            <v>40</v>
          </cell>
          <cell r="HA4">
            <v>40</v>
          </cell>
          <cell r="HB4">
            <v>40</v>
          </cell>
          <cell r="HC4">
            <v>40</v>
          </cell>
          <cell r="HD4">
            <v>40</v>
          </cell>
          <cell r="HE4">
            <v>40</v>
          </cell>
          <cell r="HF4">
            <v>40</v>
          </cell>
        </row>
        <row r="5">
          <cell r="N5">
            <v>0</v>
          </cell>
          <cell r="O5">
            <v>7.2499999999999991</v>
          </cell>
          <cell r="P5">
            <v>7.2499999999999991</v>
          </cell>
          <cell r="Q5">
            <v>7.25</v>
          </cell>
          <cell r="R5">
            <v>7.2499999999999991</v>
          </cell>
          <cell r="S5">
            <v>7.2499999999999991</v>
          </cell>
          <cell r="T5">
            <v>7.25</v>
          </cell>
          <cell r="U5">
            <v>7.25</v>
          </cell>
          <cell r="V5">
            <v>7.2499999999999991</v>
          </cell>
          <cell r="W5">
            <v>7.2499999999999991</v>
          </cell>
          <cell r="X5">
            <v>7.2499999999999991</v>
          </cell>
          <cell r="Y5">
            <v>7.2499999999999991</v>
          </cell>
          <cell r="Z5">
            <v>7.25</v>
          </cell>
          <cell r="AA5">
            <v>7.2499999999999991</v>
          </cell>
          <cell r="AB5">
            <v>7.25</v>
          </cell>
          <cell r="AC5">
            <v>7.2499999999999991</v>
          </cell>
          <cell r="AD5">
            <v>7.2499999999999991</v>
          </cell>
          <cell r="AE5">
            <v>7.2499999999999991</v>
          </cell>
          <cell r="AF5">
            <v>7.2499999999999991</v>
          </cell>
          <cell r="AG5">
            <v>7.2499999999999991</v>
          </cell>
          <cell r="AH5">
            <v>7.2499999999999991</v>
          </cell>
          <cell r="AI5">
            <v>7.25</v>
          </cell>
          <cell r="AJ5">
            <v>7.2499999999999991</v>
          </cell>
          <cell r="AK5">
            <v>7.25</v>
          </cell>
          <cell r="AL5">
            <v>7.25</v>
          </cell>
          <cell r="AM5">
            <v>7.2499999999999991</v>
          </cell>
          <cell r="AN5">
            <v>7.2499999999999991</v>
          </cell>
          <cell r="AO5">
            <v>7.25</v>
          </cell>
          <cell r="AP5">
            <v>7.25</v>
          </cell>
          <cell r="AQ5">
            <v>7.2499999999999991</v>
          </cell>
          <cell r="AR5">
            <v>7.2499999999999991</v>
          </cell>
          <cell r="AS5">
            <v>7.4264202600958242</v>
          </cell>
          <cell r="AT5">
            <v>7.6659822039698833</v>
          </cell>
          <cell r="AU5">
            <v>7.9055441478439423</v>
          </cell>
          <cell r="AV5">
            <v>8.1451060917180005</v>
          </cell>
          <cell r="AW5">
            <v>8.3846680355920604</v>
          </cell>
          <cell r="AX5">
            <v>8.6242299794661186</v>
          </cell>
          <cell r="AY5">
            <v>8.8637919233401767</v>
          </cell>
          <cell r="AZ5">
            <v>9.1033538672142367</v>
          </cell>
          <cell r="BA5">
            <v>9.3429158110882948</v>
          </cell>
          <cell r="BB5">
            <v>9.5824777549623548</v>
          </cell>
          <cell r="BC5">
            <v>9.8220396988364129</v>
          </cell>
          <cell r="BD5">
            <v>10.061601642710471</v>
          </cell>
          <cell r="BE5">
            <v>10.301163586584531</v>
          </cell>
          <cell r="BF5">
            <v>10.540725530458589</v>
          </cell>
          <cell r="BG5">
            <v>10.780287474332649</v>
          </cell>
          <cell r="BH5">
            <v>11.019849418206707</v>
          </cell>
          <cell r="BI5">
            <v>11.259411362080765</v>
          </cell>
          <cell r="BJ5">
            <v>11.498973305954825</v>
          </cell>
          <cell r="BK5">
            <v>11.738535249828884</v>
          </cell>
          <cell r="BL5">
            <v>11.978097193702943</v>
          </cell>
          <cell r="BM5">
            <v>12.217659137577002</v>
          </cell>
          <cell r="BN5">
            <v>12.45722108145106</v>
          </cell>
          <cell r="BO5">
            <v>12.69678302532512</v>
          </cell>
          <cell r="BP5">
            <v>12.936344969199178</v>
          </cell>
          <cell r="BQ5">
            <v>13.175906913073238</v>
          </cell>
          <cell r="BR5">
            <v>13.415468856947296</v>
          </cell>
          <cell r="BS5">
            <v>13.655030800821354</v>
          </cell>
          <cell r="BT5">
            <v>13.894592744695414</v>
          </cell>
          <cell r="BU5">
            <v>14.134154688569472</v>
          </cell>
          <cell r="BV5">
            <v>14.373716632443532</v>
          </cell>
          <cell r="BW5">
            <v>14.61327857631759</v>
          </cell>
          <cell r="BX5">
            <v>14.852840520191648</v>
          </cell>
          <cell r="BY5">
            <v>15.092402464065708</v>
          </cell>
          <cell r="BZ5">
            <v>15.331964407939767</v>
          </cell>
          <cell r="CA5">
            <v>15.571526351813825</v>
          </cell>
          <cell r="CB5">
            <v>15.811088295687885</v>
          </cell>
          <cell r="CC5">
            <v>16.050650239561943</v>
          </cell>
          <cell r="CD5">
            <v>16.290212183436001</v>
          </cell>
          <cell r="CE5">
            <v>16.529774127310063</v>
          </cell>
          <cell r="CF5">
            <v>16.769336071184121</v>
          </cell>
          <cell r="CG5">
            <v>17.008898015058179</v>
          </cell>
          <cell r="CH5">
            <v>17.248459958932237</v>
          </cell>
          <cell r="CI5">
            <v>17.488021902806295</v>
          </cell>
          <cell r="CJ5">
            <v>17.727583846680353</v>
          </cell>
          <cell r="CK5">
            <v>17.967145790554415</v>
          </cell>
          <cell r="CL5">
            <v>18.206707734428473</v>
          </cell>
          <cell r="CM5">
            <v>18.446269678302532</v>
          </cell>
          <cell r="CN5">
            <v>18.68583162217659</v>
          </cell>
          <cell r="CO5">
            <v>18.925393566050648</v>
          </cell>
          <cell r="CP5">
            <v>19.16495550992471</v>
          </cell>
          <cell r="CQ5">
            <v>19.404517453798768</v>
          </cell>
          <cell r="CR5">
            <v>19.644079397672826</v>
          </cell>
          <cell r="CS5">
            <v>19.883641341546884</v>
          </cell>
          <cell r="CT5">
            <v>20.123203285420942</v>
          </cell>
          <cell r="CU5">
            <v>20.362765229295004</v>
          </cell>
          <cell r="CV5">
            <v>20.602327173169062</v>
          </cell>
          <cell r="CW5">
            <v>20.84188911704312</v>
          </cell>
          <cell r="CX5">
            <v>21.081451060917178</v>
          </cell>
          <cell r="CY5">
            <v>21.321013004791237</v>
          </cell>
          <cell r="CZ5">
            <v>21.560574948665298</v>
          </cell>
          <cell r="DA5">
            <v>21.800136892539356</v>
          </cell>
          <cell r="DB5">
            <v>22.039698836413415</v>
          </cell>
          <cell r="DC5">
            <v>22.279260780287473</v>
          </cell>
          <cell r="DD5">
            <v>22.518822724161531</v>
          </cell>
          <cell r="DE5">
            <v>22.758384668035593</v>
          </cell>
          <cell r="DF5">
            <v>22.997946611909651</v>
          </cell>
          <cell r="DG5">
            <v>23.237508555783709</v>
          </cell>
          <cell r="DH5">
            <v>23.477070499657767</v>
          </cell>
          <cell r="DI5">
            <v>23.716632443531825</v>
          </cell>
          <cell r="DJ5">
            <v>23.956194387405887</v>
          </cell>
          <cell r="DK5">
            <v>24.195756331279945</v>
          </cell>
          <cell r="DL5">
            <v>24.435318275154003</v>
          </cell>
          <cell r="DM5">
            <v>24.674880219028061</v>
          </cell>
          <cell r="DN5">
            <v>24.91444216290212</v>
          </cell>
          <cell r="DO5">
            <v>25.154004106776181</v>
          </cell>
          <cell r="DP5">
            <v>25.393566050650239</v>
          </cell>
          <cell r="DQ5">
            <v>25.633127994524298</v>
          </cell>
          <cell r="DR5">
            <v>25.872689938398356</v>
          </cell>
          <cell r="DS5">
            <v>26.112251882272414</v>
          </cell>
          <cell r="DT5">
            <v>26.351813826146476</v>
          </cell>
          <cell r="DU5">
            <v>26.591375770020534</v>
          </cell>
          <cell r="DV5">
            <v>26.830937713894592</v>
          </cell>
          <cell r="DW5">
            <v>27.07049965776865</v>
          </cell>
          <cell r="DX5">
            <v>27.310061601642708</v>
          </cell>
          <cell r="DY5">
            <v>27.54962354551677</v>
          </cell>
          <cell r="DZ5">
            <v>27.789185489390828</v>
          </cell>
          <cell r="EA5">
            <v>28.028747433264886</v>
          </cell>
          <cell r="EB5">
            <v>28.268309377138944</v>
          </cell>
          <cell r="EC5">
            <v>28.507871321013003</v>
          </cell>
          <cell r="ED5">
            <v>28.747433264887064</v>
          </cell>
          <cell r="EE5">
            <v>28.986995208761122</v>
          </cell>
          <cell r="EF5">
            <v>29.226557152635181</v>
          </cell>
          <cell r="EG5">
            <v>29.466119096509239</v>
          </cell>
          <cell r="EH5">
            <v>29.705681040383297</v>
          </cell>
          <cell r="EI5">
            <v>29.945242984257355</v>
          </cell>
          <cell r="EJ5">
            <v>30.184804928131417</v>
          </cell>
          <cell r="EK5">
            <v>30.424366872005475</v>
          </cell>
          <cell r="EL5">
            <v>30.663928815879533</v>
          </cell>
          <cell r="EM5">
            <v>30.903490759753591</v>
          </cell>
          <cell r="EN5">
            <v>31.143052703627649</v>
          </cell>
          <cell r="EO5">
            <v>31.382614647501711</v>
          </cell>
          <cell r="EP5">
            <v>31.622176591375769</v>
          </cell>
          <cell r="EQ5">
            <v>31.861738535249827</v>
          </cell>
          <cell r="ER5">
            <v>32.101300479123886</v>
          </cell>
          <cell r="ES5">
            <v>32.340862422997944</v>
          </cell>
          <cell r="ET5">
            <v>32.580424366872002</v>
          </cell>
          <cell r="EU5">
            <v>32.81998631074606</v>
          </cell>
          <cell r="EV5">
            <v>33.059548254620125</v>
          </cell>
          <cell r="EW5">
            <v>33.299110198494184</v>
          </cell>
          <cell r="EX5">
            <v>33.538672142368242</v>
          </cell>
          <cell r="EY5">
            <v>33.7782340862423</v>
          </cell>
          <cell r="EZ5">
            <v>34.017796030116358</v>
          </cell>
          <cell r="FA5">
            <v>34.257357973990416</v>
          </cell>
          <cell r="FB5">
            <v>34.496919917864474</v>
          </cell>
          <cell r="FC5">
            <v>34.736481861738532</v>
          </cell>
          <cell r="FD5">
            <v>34.976043805612591</v>
          </cell>
          <cell r="FE5">
            <v>35.215605749486649</v>
          </cell>
          <cell r="FF5">
            <v>35.455167693360707</v>
          </cell>
          <cell r="FG5">
            <v>35.694729637234772</v>
          </cell>
          <cell r="FH5">
            <v>35.93429158110883</v>
          </cell>
          <cell r="FI5">
            <v>36.173853524982889</v>
          </cell>
          <cell r="FJ5">
            <v>36.413415468856947</v>
          </cell>
          <cell r="FK5">
            <v>36.652977412731005</v>
          </cell>
          <cell r="FL5">
            <v>36.892539356605063</v>
          </cell>
          <cell r="FM5">
            <v>37.132101300479121</v>
          </cell>
          <cell r="FN5">
            <v>37.371663244353179</v>
          </cell>
          <cell r="FO5">
            <v>37.611225188227237</v>
          </cell>
          <cell r="FP5">
            <v>37.850787132101296</v>
          </cell>
          <cell r="FQ5">
            <v>38.090349075975361</v>
          </cell>
          <cell r="FR5">
            <v>38.329911019849419</v>
          </cell>
          <cell r="FS5">
            <v>38.569472963723477</v>
          </cell>
          <cell r="FT5">
            <v>38.809034907597535</v>
          </cell>
          <cell r="FU5">
            <v>39.048596851471594</v>
          </cell>
          <cell r="FV5">
            <v>39.288158795345652</v>
          </cell>
          <cell r="FW5">
            <v>39.52772073921971</v>
          </cell>
          <cell r="FX5">
            <v>39.767282683093768</v>
          </cell>
          <cell r="FY5">
            <v>40.006844626967826</v>
          </cell>
          <cell r="FZ5">
            <v>40.246406570841884</v>
          </cell>
          <cell r="GA5">
            <v>40.48596851471595</v>
          </cell>
          <cell r="GB5">
            <v>40.725530458590008</v>
          </cell>
          <cell r="GC5">
            <v>40.965092402464066</v>
          </cell>
          <cell r="GD5">
            <v>41.204654346338124</v>
          </cell>
          <cell r="GE5">
            <v>41.444216290212182</v>
          </cell>
          <cell r="GF5">
            <v>41.68377823408624</v>
          </cell>
          <cell r="GG5">
            <v>41.923340177960299</v>
          </cell>
          <cell r="GH5">
            <v>42.162902121834357</v>
          </cell>
          <cell r="GI5">
            <v>42.402464065708415</v>
          </cell>
          <cell r="GJ5">
            <v>42.642026009582473</v>
          </cell>
          <cell r="GK5">
            <v>42.881587953456538</v>
          </cell>
          <cell r="GL5">
            <v>43.121149897330596</v>
          </cell>
          <cell r="GM5">
            <v>43.360711841204655</v>
          </cell>
          <cell r="GN5">
            <v>43.600273785078713</v>
          </cell>
          <cell r="GO5">
            <v>43.839835728952771</v>
          </cell>
          <cell r="GP5">
            <v>44.079397672826829</v>
          </cell>
          <cell r="GQ5">
            <v>44.318959616700887</v>
          </cell>
          <cell r="GR5">
            <v>44.558521560574945</v>
          </cell>
          <cell r="GS5">
            <v>44.798083504449004</v>
          </cell>
          <cell r="GT5">
            <v>45.037645448323062</v>
          </cell>
          <cell r="GU5">
            <v>45.277207392197127</v>
          </cell>
          <cell r="GV5">
            <v>45.516769336071185</v>
          </cell>
          <cell r="GW5">
            <v>45.756331279945243</v>
          </cell>
          <cell r="GX5">
            <v>45.995893223819301</v>
          </cell>
          <cell r="GY5">
            <v>46.23545516769336</v>
          </cell>
          <cell r="GZ5">
            <v>46.475017111567418</v>
          </cell>
          <cell r="HA5">
            <v>46.714579055441476</v>
          </cell>
          <cell r="HB5">
            <v>46.954140999315534</v>
          </cell>
          <cell r="HC5">
            <v>47.193702943189592</v>
          </cell>
          <cell r="HD5">
            <v>47.43326488706365</v>
          </cell>
          <cell r="HE5">
            <v>47.672826830937709</v>
          </cell>
          <cell r="HF5">
            <v>47.912388774811774</v>
          </cell>
        </row>
        <row r="15">
          <cell r="N15">
            <v>0</v>
          </cell>
          <cell r="O15">
            <v>500</v>
          </cell>
          <cell r="P15">
            <v>1000</v>
          </cell>
          <cell r="Q15">
            <v>1500</v>
          </cell>
          <cell r="R15">
            <v>2000</v>
          </cell>
          <cell r="S15">
            <v>2500</v>
          </cell>
          <cell r="T15">
            <v>3000</v>
          </cell>
          <cell r="U15">
            <v>3500</v>
          </cell>
          <cell r="V15">
            <v>4000</v>
          </cell>
          <cell r="W15">
            <v>4500</v>
          </cell>
          <cell r="X15">
            <v>5000</v>
          </cell>
          <cell r="Y15">
            <v>5500</v>
          </cell>
          <cell r="Z15">
            <v>6000</v>
          </cell>
          <cell r="AA15">
            <v>6500</v>
          </cell>
          <cell r="AB15">
            <v>7000</v>
          </cell>
          <cell r="AC15">
            <v>7500</v>
          </cell>
          <cell r="AD15">
            <v>8000</v>
          </cell>
          <cell r="AE15">
            <v>8500</v>
          </cell>
          <cell r="AF15">
            <v>9000</v>
          </cell>
          <cell r="AG15">
            <v>9500</v>
          </cell>
          <cell r="AH15">
            <v>10000</v>
          </cell>
          <cell r="AI15">
            <v>10500</v>
          </cell>
          <cell r="AJ15">
            <v>11000</v>
          </cell>
          <cell r="AK15">
            <v>11500</v>
          </cell>
          <cell r="AL15">
            <v>12000</v>
          </cell>
          <cell r="AM15">
            <v>12500</v>
          </cell>
          <cell r="AN15">
            <v>13000</v>
          </cell>
          <cell r="AO15">
            <v>13500</v>
          </cell>
          <cell r="AP15">
            <v>14000</v>
          </cell>
          <cell r="AQ15">
            <v>14500</v>
          </cell>
          <cell r="AR15">
            <v>15000</v>
          </cell>
          <cell r="AS15">
            <v>15500</v>
          </cell>
          <cell r="AT15">
            <v>16000</v>
          </cell>
          <cell r="AU15">
            <v>16500</v>
          </cell>
          <cell r="AV15">
            <v>17000</v>
          </cell>
          <cell r="AW15">
            <v>17500</v>
          </cell>
          <cell r="AX15">
            <v>18000</v>
          </cell>
          <cell r="AY15">
            <v>18500</v>
          </cell>
          <cell r="AZ15">
            <v>19000</v>
          </cell>
          <cell r="BA15">
            <v>19500</v>
          </cell>
          <cell r="BB15">
            <v>20000</v>
          </cell>
          <cell r="BC15">
            <v>20500</v>
          </cell>
          <cell r="BD15">
            <v>21000</v>
          </cell>
          <cell r="BE15">
            <v>21500</v>
          </cell>
          <cell r="BF15">
            <v>22000</v>
          </cell>
          <cell r="BG15">
            <v>22500</v>
          </cell>
          <cell r="BH15">
            <v>23000</v>
          </cell>
          <cell r="BI15">
            <v>23500</v>
          </cell>
          <cell r="BJ15">
            <v>24000</v>
          </cell>
          <cell r="BK15">
            <v>24500</v>
          </cell>
          <cell r="BL15">
            <v>25000</v>
          </cell>
          <cell r="BM15">
            <v>25500</v>
          </cell>
          <cell r="BN15">
            <v>26000</v>
          </cell>
          <cell r="BO15">
            <v>26500</v>
          </cell>
          <cell r="BP15">
            <v>27000</v>
          </cell>
          <cell r="BQ15">
            <v>27500</v>
          </cell>
          <cell r="BR15">
            <v>28000</v>
          </cell>
          <cell r="BS15">
            <v>28500</v>
          </cell>
          <cell r="BT15">
            <v>29000</v>
          </cell>
          <cell r="BU15">
            <v>29500</v>
          </cell>
          <cell r="BV15">
            <v>30000</v>
          </cell>
          <cell r="BW15">
            <v>30500</v>
          </cell>
          <cell r="BX15">
            <v>31000</v>
          </cell>
          <cell r="BY15">
            <v>31500</v>
          </cell>
          <cell r="BZ15">
            <v>32000</v>
          </cell>
          <cell r="CA15">
            <v>32500</v>
          </cell>
          <cell r="CB15">
            <v>33000</v>
          </cell>
          <cell r="CC15">
            <v>33500</v>
          </cell>
          <cell r="CD15">
            <v>34000</v>
          </cell>
          <cell r="CE15">
            <v>34500</v>
          </cell>
          <cell r="CF15">
            <v>35000</v>
          </cell>
          <cell r="CG15">
            <v>35500</v>
          </cell>
          <cell r="CH15">
            <v>36000</v>
          </cell>
          <cell r="CI15">
            <v>36500</v>
          </cell>
          <cell r="CJ15">
            <v>37000</v>
          </cell>
          <cell r="CK15">
            <v>37500</v>
          </cell>
          <cell r="CL15">
            <v>38000</v>
          </cell>
          <cell r="CM15">
            <v>38500</v>
          </cell>
          <cell r="CN15">
            <v>39000</v>
          </cell>
          <cell r="CO15">
            <v>39500</v>
          </cell>
          <cell r="CP15">
            <v>40000</v>
          </cell>
          <cell r="CQ15">
            <v>40500</v>
          </cell>
          <cell r="CR15">
            <v>41000</v>
          </cell>
          <cell r="CS15">
            <v>41500</v>
          </cell>
          <cell r="CT15">
            <v>42000</v>
          </cell>
          <cell r="CU15">
            <v>42500</v>
          </cell>
          <cell r="CV15">
            <v>43000</v>
          </cell>
          <cell r="CW15">
            <v>43500</v>
          </cell>
          <cell r="CX15">
            <v>44000</v>
          </cell>
          <cell r="CY15">
            <v>44500</v>
          </cell>
          <cell r="CZ15">
            <v>45000</v>
          </cell>
          <cell r="DA15">
            <v>45500</v>
          </cell>
          <cell r="DB15">
            <v>46000</v>
          </cell>
          <cell r="DC15">
            <v>46500</v>
          </cell>
          <cell r="DD15">
            <v>47000</v>
          </cell>
          <cell r="DE15">
            <v>47500</v>
          </cell>
          <cell r="DF15">
            <v>48000</v>
          </cell>
          <cell r="DG15">
            <v>48500</v>
          </cell>
          <cell r="DH15">
            <v>49000</v>
          </cell>
          <cell r="DI15">
            <v>49500</v>
          </cell>
          <cell r="DJ15">
            <v>50000</v>
          </cell>
          <cell r="DK15">
            <v>50500</v>
          </cell>
          <cell r="DL15">
            <v>51000</v>
          </cell>
          <cell r="DM15">
            <v>51500</v>
          </cell>
          <cell r="DN15">
            <v>52000</v>
          </cell>
          <cell r="DO15">
            <v>52500</v>
          </cell>
          <cell r="DP15">
            <v>53000</v>
          </cell>
          <cell r="DQ15">
            <v>53500</v>
          </cell>
          <cell r="DR15">
            <v>54000</v>
          </cell>
          <cell r="DS15">
            <v>54500</v>
          </cell>
          <cell r="DT15">
            <v>55000</v>
          </cell>
          <cell r="DU15">
            <v>55500</v>
          </cell>
          <cell r="DV15">
            <v>56000</v>
          </cell>
          <cell r="DW15">
            <v>56500</v>
          </cell>
          <cell r="DX15">
            <v>57000</v>
          </cell>
          <cell r="DY15">
            <v>57500</v>
          </cell>
          <cell r="DZ15">
            <v>58000</v>
          </cell>
          <cell r="EA15">
            <v>58500</v>
          </cell>
          <cell r="EB15">
            <v>59000</v>
          </cell>
          <cell r="EC15">
            <v>59500</v>
          </cell>
          <cell r="ED15">
            <v>60000</v>
          </cell>
          <cell r="EE15">
            <v>60500</v>
          </cell>
          <cell r="EF15">
            <v>61000</v>
          </cell>
          <cell r="EG15">
            <v>61500</v>
          </cell>
          <cell r="EH15">
            <v>62000</v>
          </cell>
          <cell r="EI15">
            <v>62500</v>
          </cell>
          <cell r="EJ15">
            <v>63000</v>
          </cell>
          <cell r="EK15">
            <v>63500</v>
          </cell>
          <cell r="EL15">
            <v>64000</v>
          </cell>
          <cell r="EM15">
            <v>64500</v>
          </cell>
          <cell r="EN15">
            <v>65000</v>
          </cell>
          <cell r="EO15">
            <v>65500</v>
          </cell>
          <cell r="EP15">
            <v>66000</v>
          </cell>
          <cell r="EQ15">
            <v>66500</v>
          </cell>
          <cell r="ER15">
            <v>67000</v>
          </cell>
          <cell r="ES15">
            <v>67500</v>
          </cell>
          <cell r="ET15">
            <v>68000</v>
          </cell>
          <cell r="EU15">
            <v>68500</v>
          </cell>
          <cell r="EV15">
            <v>69000</v>
          </cell>
          <cell r="EW15">
            <v>69500</v>
          </cell>
          <cell r="EX15">
            <v>70000</v>
          </cell>
          <cell r="EY15">
            <v>70500</v>
          </cell>
          <cell r="EZ15">
            <v>71000</v>
          </cell>
          <cell r="FA15">
            <v>71500</v>
          </cell>
          <cell r="FB15">
            <v>72000</v>
          </cell>
          <cell r="FC15">
            <v>72500</v>
          </cell>
          <cell r="FD15">
            <v>73000</v>
          </cell>
          <cell r="FE15">
            <v>73500</v>
          </cell>
          <cell r="FF15">
            <v>74000</v>
          </cell>
          <cell r="FG15">
            <v>74500</v>
          </cell>
          <cell r="FH15">
            <v>75000</v>
          </cell>
          <cell r="FI15">
            <v>75500</v>
          </cell>
          <cell r="FJ15">
            <v>76000</v>
          </cell>
          <cell r="FK15">
            <v>76500</v>
          </cell>
          <cell r="FL15">
            <v>77000</v>
          </cell>
          <cell r="FM15">
            <v>77500</v>
          </cell>
          <cell r="FN15">
            <v>78000</v>
          </cell>
          <cell r="FO15">
            <v>78500</v>
          </cell>
          <cell r="FP15">
            <v>79000</v>
          </cell>
          <cell r="FQ15">
            <v>79500</v>
          </cell>
          <cell r="FR15">
            <v>80000</v>
          </cell>
          <cell r="FS15">
            <v>80500</v>
          </cell>
          <cell r="FT15">
            <v>81000</v>
          </cell>
          <cell r="FU15">
            <v>81500</v>
          </cell>
          <cell r="FV15">
            <v>82000</v>
          </cell>
          <cell r="FW15">
            <v>82500</v>
          </cell>
          <cell r="FX15">
            <v>83000</v>
          </cell>
          <cell r="FY15">
            <v>83500</v>
          </cell>
          <cell r="FZ15">
            <v>84000</v>
          </cell>
          <cell r="GA15">
            <v>84500</v>
          </cell>
          <cell r="GB15">
            <v>85000</v>
          </cell>
          <cell r="GC15">
            <v>85500</v>
          </cell>
          <cell r="GD15">
            <v>86000</v>
          </cell>
          <cell r="GE15">
            <v>86500</v>
          </cell>
          <cell r="GF15">
            <v>87000</v>
          </cell>
          <cell r="GG15">
            <v>87500</v>
          </cell>
          <cell r="GH15">
            <v>88000</v>
          </cell>
          <cell r="GI15">
            <v>88500</v>
          </cell>
          <cell r="GJ15">
            <v>89000</v>
          </cell>
          <cell r="GK15">
            <v>89500</v>
          </cell>
          <cell r="GL15">
            <v>90000</v>
          </cell>
          <cell r="GM15">
            <v>90500</v>
          </cell>
          <cell r="GN15">
            <v>91000</v>
          </cell>
          <cell r="GO15">
            <v>91500</v>
          </cell>
          <cell r="GP15">
            <v>92000</v>
          </cell>
          <cell r="GQ15">
            <v>92500</v>
          </cell>
          <cell r="GR15">
            <v>93000</v>
          </cell>
          <cell r="GS15">
            <v>93500</v>
          </cell>
          <cell r="GT15">
            <v>94000</v>
          </cell>
          <cell r="GU15">
            <v>94500</v>
          </cell>
          <cell r="GV15">
            <v>95000</v>
          </cell>
          <cell r="GW15">
            <v>95500</v>
          </cell>
          <cell r="GX15">
            <v>96000</v>
          </cell>
          <cell r="GY15">
            <v>96500</v>
          </cell>
          <cell r="GZ15">
            <v>97000</v>
          </cell>
          <cell r="HA15">
            <v>97500</v>
          </cell>
          <cell r="HB15">
            <v>98000</v>
          </cell>
          <cell r="HC15">
            <v>98500</v>
          </cell>
          <cell r="HD15">
            <v>99000</v>
          </cell>
          <cell r="HE15">
            <v>99500</v>
          </cell>
          <cell r="HF15">
            <v>100000</v>
          </cell>
        </row>
        <row r="19">
          <cell r="N19">
            <v>0</v>
          </cell>
          <cell r="O19">
            <v>38</v>
          </cell>
          <cell r="P19">
            <v>77</v>
          </cell>
          <cell r="Q19">
            <v>115</v>
          </cell>
          <cell r="R19">
            <v>153</v>
          </cell>
          <cell r="S19">
            <v>191</v>
          </cell>
          <cell r="T19">
            <v>230</v>
          </cell>
          <cell r="U19">
            <v>268</v>
          </cell>
          <cell r="V19">
            <v>306</v>
          </cell>
          <cell r="W19">
            <v>344</v>
          </cell>
          <cell r="X19">
            <v>383</v>
          </cell>
          <cell r="Y19">
            <v>421</v>
          </cell>
          <cell r="Z19">
            <v>459</v>
          </cell>
          <cell r="AA19">
            <v>497</v>
          </cell>
          <cell r="AB19">
            <v>536</v>
          </cell>
          <cell r="AC19">
            <v>574</v>
          </cell>
          <cell r="AD19">
            <v>612</v>
          </cell>
          <cell r="AE19">
            <v>650</v>
          </cell>
          <cell r="AF19">
            <v>689</v>
          </cell>
          <cell r="AG19">
            <v>727</v>
          </cell>
          <cell r="AH19">
            <v>765</v>
          </cell>
          <cell r="AI19">
            <v>803</v>
          </cell>
          <cell r="AJ19">
            <v>842</v>
          </cell>
          <cell r="AK19">
            <v>880</v>
          </cell>
          <cell r="AL19">
            <v>918</v>
          </cell>
          <cell r="AM19">
            <v>956</v>
          </cell>
          <cell r="AN19">
            <v>995</v>
          </cell>
          <cell r="AO19">
            <v>1033</v>
          </cell>
          <cell r="AP19">
            <v>1071</v>
          </cell>
          <cell r="AQ19">
            <v>1109</v>
          </cell>
          <cell r="AR19">
            <v>1148</v>
          </cell>
          <cell r="AS19">
            <v>1186</v>
          </cell>
          <cell r="AT19">
            <v>1224</v>
          </cell>
          <cell r="AU19">
            <v>1262</v>
          </cell>
          <cell r="AV19">
            <v>1301</v>
          </cell>
          <cell r="AW19">
            <v>1339</v>
          </cell>
          <cell r="AX19">
            <v>1377</v>
          </cell>
          <cell r="AY19">
            <v>1415</v>
          </cell>
          <cell r="AZ19">
            <v>1454</v>
          </cell>
          <cell r="BA19">
            <v>1492</v>
          </cell>
          <cell r="BB19">
            <v>1530</v>
          </cell>
          <cell r="BC19">
            <v>1568</v>
          </cell>
          <cell r="BD19">
            <v>1607</v>
          </cell>
          <cell r="BE19">
            <v>1645</v>
          </cell>
          <cell r="BF19">
            <v>1683</v>
          </cell>
          <cell r="BG19">
            <v>1721</v>
          </cell>
          <cell r="BH19">
            <v>1760</v>
          </cell>
          <cell r="BI19">
            <v>1798</v>
          </cell>
          <cell r="BJ19">
            <v>1836</v>
          </cell>
          <cell r="BK19">
            <v>1874</v>
          </cell>
          <cell r="BL19">
            <v>1913</v>
          </cell>
          <cell r="BM19">
            <v>1951</v>
          </cell>
          <cell r="BN19">
            <v>1989</v>
          </cell>
          <cell r="BO19">
            <v>2027</v>
          </cell>
          <cell r="BP19">
            <v>2066</v>
          </cell>
          <cell r="BQ19">
            <v>2104</v>
          </cell>
          <cell r="BR19">
            <v>2142</v>
          </cell>
          <cell r="BS19">
            <v>2180</v>
          </cell>
          <cell r="BT19">
            <v>2219</v>
          </cell>
          <cell r="BU19">
            <v>2257</v>
          </cell>
          <cell r="BV19">
            <v>2295</v>
          </cell>
          <cell r="BW19">
            <v>2333</v>
          </cell>
          <cell r="BX19">
            <v>2372</v>
          </cell>
          <cell r="BY19">
            <v>2410</v>
          </cell>
          <cell r="BZ19">
            <v>2448</v>
          </cell>
          <cell r="CA19">
            <v>2486</v>
          </cell>
          <cell r="CB19">
            <v>2525</v>
          </cell>
          <cell r="CC19">
            <v>2563</v>
          </cell>
          <cell r="CD19">
            <v>2601</v>
          </cell>
          <cell r="CE19">
            <v>2639</v>
          </cell>
          <cell r="CF19">
            <v>2678</v>
          </cell>
          <cell r="CG19">
            <v>2716</v>
          </cell>
          <cell r="CH19">
            <v>2754</v>
          </cell>
          <cell r="CI19">
            <v>2792</v>
          </cell>
          <cell r="CJ19">
            <v>2831</v>
          </cell>
          <cell r="CK19">
            <v>2869</v>
          </cell>
          <cell r="CL19">
            <v>2907</v>
          </cell>
          <cell r="CM19">
            <v>2945</v>
          </cell>
          <cell r="CN19">
            <v>2984</v>
          </cell>
          <cell r="CO19">
            <v>3022</v>
          </cell>
          <cell r="CP19">
            <v>3060</v>
          </cell>
          <cell r="CQ19">
            <v>3098</v>
          </cell>
          <cell r="CR19">
            <v>3137</v>
          </cell>
          <cell r="CS19">
            <v>3175</v>
          </cell>
          <cell r="CT19">
            <v>3213</v>
          </cell>
          <cell r="CU19">
            <v>3251</v>
          </cell>
          <cell r="CV19">
            <v>3290</v>
          </cell>
          <cell r="CW19">
            <v>3328</v>
          </cell>
          <cell r="CX19">
            <v>3366</v>
          </cell>
          <cell r="CY19">
            <v>3404</v>
          </cell>
          <cell r="CZ19">
            <v>3443</v>
          </cell>
          <cell r="DA19">
            <v>3481</v>
          </cell>
          <cell r="DB19">
            <v>3519</v>
          </cell>
          <cell r="DC19">
            <v>3557</v>
          </cell>
          <cell r="DD19">
            <v>3596</v>
          </cell>
          <cell r="DE19">
            <v>3634</v>
          </cell>
          <cell r="DF19">
            <v>3672</v>
          </cell>
          <cell r="DG19">
            <v>3710</v>
          </cell>
          <cell r="DH19">
            <v>3749</v>
          </cell>
          <cell r="DI19">
            <v>3787</v>
          </cell>
          <cell r="DJ19">
            <v>3825</v>
          </cell>
          <cell r="DK19">
            <v>3863</v>
          </cell>
          <cell r="DL19">
            <v>3902</v>
          </cell>
          <cell r="DM19">
            <v>3940</v>
          </cell>
          <cell r="DN19">
            <v>3978</v>
          </cell>
          <cell r="DO19">
            <v>4016</v>
          </cell>
          <cell r="DP19">
            <v>4055</v>
          </cell>
          <cell r="DQ19">
            <v>4093</v>
          </cell>
          <cell r="DR19">
            <v>4131</v>
          </cell>
          <cell r="DS19">
            <v>4169</v>
          </cell>
          <cell r="DT19">
            <v>4208</v>
          </cell>
          <cell r="DU19">
            <v>4246</v>
          </cell>
          <cell r="DV19">
            <v>4284</v>
          </cell>
          <cell r="DW19">
            <v>4322</v>
          </cell>
          <cell r="DX19">
            <v>4361</v>
          </cell>
          <cell r="DY19">
            <v>4399</v>
          </cell>
          <cell r="DZ19">
            <v>4437</v>
          </cell>
          <cell r="EA19">
            <v>4475</v>
          </cell>
          <cell r="EB19">
            <v>4514</v>
          </cell>
          <cell r="EC19">
            <v>4552</v>
          </cell>
          <cell r="ED19">
            <v>4590</v>
          </cell>
          <cell r="EE19">
            <v>4628</v>
          </cell>
          <cell r="EF19">
            <v>4667</v>
          </cell>
          <cell r="EG19">
            <v>4705</v>
          </cell>
          <cell r="EH19">
            <v>4743</v>
          </cell>
          <cell r="EI19">
            <v>4781</v>
          </cell>
          <cell r="EJ19">
            <v>4820</v>
          </cell>
          <cell r="EK19">
            <v>4858</v>
          </cell>
          <cell r="EL19">
            <v>4896</v>
          </cell>
          <cell r="EM19">
            <v>4934</v>
          </cell>
          <cell r="EN19">
            <v>4973</v>
          </cell>
          <cell r="EO19">
            <v>5011</v>
          </cell>
          <cell r="EP19">
            <v>5049</v>
          </cell>
          <cell r="EQ19">
            <v>5087</v>
          </cell>
          <cell r="ER19">
            <v>5126</v>
          </cell>
          <cell r="ES19">
            <v>5164</v>
          </cell>
          <cell r="ET19">
            <v>5202</v>
          </cell>
          <cell r="EU19">
            <v>5240</v>
          </cell>
          <cell r="EV19">
            <v>5279</v>
          </cell>
          <cell r="EW19">
            <v>5317</v>
          </cell>
          <cell r="EX19">
            <v>5355</v>
          </cell>
          <cell r="EY19">
            <v>5393</v>
          </cell>
          <cell r="EZ19">
            <v>5432</v>
          </cell>
          <cell r="FA19">
            <v>5470</v>
          </cell>
          <cell r="FB19">
            <v>5508</v>
          </cell>
          <cell r="FC19">
            <v>5546</v>
          </cell>
          <cell r="FD19">
            <v>5585</v>
          </cell>
          <cell r="FE19">
            <v>5623</v>
          </cell>
          <cell r="FF19">
            <v>5661</v>
          </cell>
          <cell r="FG19">
            <v>5699</v>
          </cell>
          <cell r="FH19">
            <v>5738</v>
          </cell>
          <cell r="FI19">
            <v>5776</v>
          </cell>
          <cell r="FJ19">
            <v>5814</v>
          </cell>
          <cell r="FK19">
            <v>5852</v>
          </cell>
          <cell r="FL19">
            <v>5891</v>
          </cell>
          <cell r="FM19">
            <v>5929</v>
          </cell>
          <cell r="FN19">
            <v>5967</v>
          </cell>
          <cell r="FO19">
            <v>6005</v>
          </cell>
          <cell r="FP19">
            <v>6044</v>
          </cell>
          <cell r="FQ19">
            <v>6082</v>
          </cell>
          <cell r="FR19">
            <v>6120</v>
          </cell>
          <cell r="FS19">
            <v>6158</v>
          </cell>
          <cell r="FT19">
            <v>6197</v>
          </cell>
          <cell r="FU19">
            <v>6235</v>
          </cell>
          <cell r="FV19">
            <v>6273</v>
          </cell>
          <cell r="FW19">
            <v>6311</v>
          </cell>
          <cell r="FX19">
            <v>6350</v>
          </cell>
          <cell r="FY19">
            <v>6388</v>
          </cell>
          <cell r="FZ19">
            <v>6426</v>
          </cell>
          <cell r="GA19">
            <v>6464</v>
          </cell>
          <cell r="GB19">
            <v>6503</v>
          </cell>
          <cell r="GC19">
            <v>6541</v>
          </cell>
          <cell r="GD19">
            <v>6579</v>
          </cell>
          <cell r="GE19">
            <v>6617</v>
          </cell>
          <cell r="GF19">
            <v>6656</v>
          </cell>
          <cell r="GG19">
            <v>6694</v>
          </cell>
          <cell r="GH19">
            <v>6732</v>
          </cell>
          <cell r="GI19">
            <v>6770</v>
          </cell>
          <cell r="GJ19">
            <v>6809</v>
          </cell>
          <cell r="GK19">
            <v>6847</v>
          </cell>
          <cell r="GL19">
            <v>6885</v>
          </cell>
          <cell r="GM19">
            <v>6923</v>
          </cell>
          <cell r="GN19">
            <v>6962</v>
          </cell>
          <cell r="GO19">
            <v>7000</v>
          </cell>
          <cell r="GP19">
            <v>7038</v>
          </cell>
          <cell r="GQ19">
            <v>7076</v>
          </cell>
          <cell r="GR19">
            <v>7115</v>
          </cell>
          <cell r="GS19">
            <v>7153</v>
          </cell>
          <cell r="GT19">
            <v>7191</v>
          </cell>
          <cell r="GU19">
            <v>7229</v>
          </cell>
          <cell r="GV19">
            <v>7268</v>
          </cell>
          <cell r="GW19">
            <v>7306</v>
          </cell>
          <cell r="GX19">
            <v>7344</v>
          </cell>
          <cell r="GY19">
            <v>7382</v>
          </cell>
          <cell r="GZ19">
            <v>7421</v>
          </cell>
          <cell r="HA19">
            <v>7459</v>
          </cell>
          <cell r="HB19">
            <v>7497</v>
          </cell>
          <cell r="HC19">
            <v>7535</v>
          </cell>
          <cell r="HD19">
            <v>7574</v>
          </cell>
          <cell r="HE19">
            <v>7612</v>
          </cell>
          <cell r="HF19">
            <v>7650</v>
          </cell>
        </row>
        <row r="26">
          <cell r="N26">
            <v>0</v>
          </cell>
          <cell r="O26">
            <v>500</v>
          </cell>
          <cell r="P26">
            <v>1000</v>
          </cell>
          <cell r="Q26">
            <v>1500</v>
          </cell>
          <cell r="R26">
            <v>2000</v>
          </cell>
          <cell r="S26">
            <v>2500</v>
          </cell>
          <cell r="T26">
            <v>3000</v>
          </cell>
          <cell r="U26">
            <v>3500</v>
          </cell>
          <cell r="V26">
            <v>4000</v>
          </cell>
          <cell r="W26">
            <v>4500</v>
          </cell>
          <cell r="X26">
            <v>5000</v>
          </cell>
          <cell r="Y26">
            <v>5500</v>
          </cell>
          <cell r="Z26">
            <v>6000</v>
          </cell>
          <cell r="AA26">
            <v>6500</v>
          </cell>
          <cell r="AB26">
            <v>7000</v>
          </cell>
          <cell r="AC26">
            <v>7500</v>
          </cell>
          <cell r="AD26">
            <v>8000</v>
          </cell>
          <cell r="AE26">
            <v>8500</v>
          </cell>
          <cell r="AF26">
            <v>9000</v>
          </cell>
          <cell r="AG26">
            <v>9500</v>
          </cell>
          <cell r="AH26">
            <v>10000</v>
          </cell>
          <cell r="AI26">
            <v>10500</v>
          </cell>
          <cell r="AJ26">
            <v>11000</v>
          </cell>
          <cell r="AK26">
            <v>11500</v>
          </cell>
          <cell r="AL26">
            <v>12000</v>
          </cell>
          <cell r="AM26">
            <v>12500</v>
          </cell>
          <cell r="AN26">
            <v>13000</v>
          </cell>
          <cell r="AO26">
            <v>13500</v>
          </cell>
          <cell r="AP26">
            <v>14000</v>
          </cell>
          <cell r="AQ26">
            <v>14500</v>
          </cell>
          <cell r="AR26">
            <v>15000</v>
          </cell>
          <cell r="AS26">
            <v>15500</v>
          </cell>
          <cell r="AT26">
            <v>16000</v>
          </cell>
          <cell r="AU26">
            <v>16500</v>
          </cell>
          <cell r="AV26">
            <v>17000</v>
          </cell>
          <cell r="AW26">
            <v>17500</v>
          </cell>
          <cell r="AX26">
            <v>18000</v>
          </cell>
          <cell r="AY26">
            <v>18500</v>
          </cell>
          <cell r="AZ26">
            <v>19000</v>
          </cell>
          <cell r="BA26">
            <v>19500</v>
          </cell>
          <cell r="BB26">
            <v>20000</v>
          </cell>
          <cell r="BC26">
            <v>20500</v>
          </cell>
          <cell r="BD26">
            <v>21000</v>
          </cell>
          <cell r="BE26">
            <v>21500</v>
          </cell>
          <cell r="BF26">
            <v>22000</v>
          </cell>
          <cell r="BG26">
            <v>22500</v>
          </cell>
          <cell r="BH26">
            <v>23000</v>
          </cell>
          <cell r="BI26">
            <v>23500</v>
          </cell>
          <cell r="BJ26">
            <v>24000</v>
          </cell>
          <cell r="BK26">
            <v>24500</v>
          </cell>
          <cell r="BL26">
            <v>25000</v>
          </cell>
          <cell r="BM26">
            <v>25500</v>
          </cell>
          <cell r="BN26">
            <v>26000</v>
          </cell>
          <cell r="BO26">
            <v>26500</v>
          </cell>
          <cell r="BP26">
            <v>27000</v>
          </cell>
          <cell r="BQ26">
            <v>27500</v>
          </cell>
          <cell r="BR26">
            <v>28000</v>
          </cell>
          <cell r="BS26">
            <v>28500</v>
          </cell>
          <cell r="BT26">
            <v>29000</v>
          </cell>
          <cell r="BU26">
            <v>29500</v>
          </cell>
          <cell r="BV26">
            <v>30000</v>
          </cell>
          <cell r="BW26">
            <v>30500</v>
          </cell>
          <cell r="BX26">
            <v>31000</v>
          </cell>
          <cell r="BY26">
            <v>31500</v>
          </cell>
          <cell r="BZ26">
            <v>32000</v>
          </cell>
          <cell r="CA26">
            <v>32500</v>
          </cell>
          <cell r="CB26">
            <v>33000</v>
          </cell>
          <cell r="CC26">
            <v>33500</v>
          </cell>
          <cell r="CD26">
            <v>34000</v>
          </cell>
          <cell r="CE26">
            <v>34500</v>
          </cell>
          <cell r="CF26">
            <v>35000</v>
          </cell>
          <cell r="CG26">
            <v>35500</v>
          </cell>
          <cell r="CH26">
            <v>36000</v>
          </cell>
          <cell r="CI26">
            <v>36500</v>
          </cell>
          <cell r="CJ26">
            <v>37000</v>
          </cell>
          <cell r="CK26">
            <v>37500</v>
          </cell>
          <cell r="CL26">
            <v>38000</v>
          </cell>
          <cell r="CM26">
            <v>38500</v>
          </cell>
          <cell r="CN26">
            <v>39000</v>
          </cell>
          <cell r="CO26">
            <v>39500</v>
          </cell>
          <cell r="CP26">
            <v>40000</v>
          </cell>
          <cell r="CQ26">
            <v>40500</v>
          </cell>
          <cell r="CR26">
            <v>41000</v>
          </cell>
          <cell r="CS26">
            <v>41500</v>
          </cell>
          <cell r="CT26">
            <v>42000</v>
          </cell>
          <cell r="CU26">
            <v>42500</v>
          </cell>
          <cell r="CV26">
            <v>43000</v>
          </cell>
          <cell r="CW26">
            <v>43500</v>
          </cell>
          <cell r="CX26">
            <v>44000</v>
          </cell>
          <cell r="CY26">
            <v>44500</v>
          </cell>
          <cell r="CZ26">
            <v>45000</v>
          </cell>
          <cell r="DA26">
            <v>45500</v>
          </cell>
          <cell r="DB26">
            <v>46000</v>
          </cell>
          <cell r="DC26">
            <v>46500</v>
          </cell>
          <cell r="DD26">
            <v>47000</v>
          </cell>
          <cell r="DE26">
            <v>47500</v>
          </cell>
          <cell r="DF26">
            <v>48000</v>
          </cell>
          <cell r="DG26">
            <v>48500</v>
          </cell>
          <cell r="DH26">
            <v>49000</v>
          </cell>
          <cell r="DI26">
            <v>49500</v>
          </cell>
          <cell r="DJ26">
            <v>50000</v>
          </cell>
          <cell r="DK26">
            <v>50500</v>
          </cell>
          <cell r="DL26">
            <v>51000</v>
          </cell>
          <cell r="DM26">
            <v>51500</v>
          </cell>
          <cell r="DN26">
            <v>52000</v>
          </cell>
          <cell r="DO26">
            <v>52500</v>
          </cell>
          <cell r="DP26">
            <v>53000</v>
          </cell>
          <cell r="DQ26">
            <v>53500</v>
          </cell>
          <cell r="DR26">
            <v>54000</v>
          </cell>
          <cell r="DS26">
            <v>54500</v>
          </cell>
          <cell r="DT26">
            <v>55000</v>
          </cell>
          <cell r="DU26">
            <v>55500</v>
          </cell>
          <cell r="DV26">
            <v>56000</v>
          </cell>
          <cell r="DW26">
            <v>56500</v>
          </cell>
          <cell r="DX26">
            <v>57000</v>
          </cell>
          <cell r="DY26">
            <v>57500</v>
          </cell>
          <cell r="DZ26">
            <v>58000</v>
          </cell>
          <cell r="EA26">
            <v>58500</v>
          </cell>
          <cell r="EB26">
            <v>59000</v>
          </cell>
          <cell r="EC26">
            <v>59500</v>
          </cell>
          <cell r="ED26">
            <v>60000</v>
          </cell>
          <cell r="EE26">
            <v>60500</v>
          </cell>
          <cell r="EF26">
            <v>61000</v>
          </cell>
          <cell r="EG26">
            <v>61500</v>
          </cell>
          <cell r="EH26">
            <v>62000</v>
          </cell>
          <cell r="EI26">
            <v>62500</v>
          </cell>
          <cell r="EJ26">
            <v>63000</v>
          </cell>
          <cell r="EK26">
            <v>63500</v>
          </cell>
          <cell r="EL26">
            <v>64000</v>
          </cell>
          <cell r="EM26">
            <v>64500</v>
          </cell>
          <cell r="EN26">
            <v>65000</v>
          </cell>
          <cell r="EO26">
            <v>65500</v>
          </cell>
          <cell r="EP26">
            <v>66000</v>
          </cell>
          <cell r="EQ26">
            <v>66500</v>
          </cell>
          <cell r="ER26">
            <v>67000</v>
          </cell>
          <cell r="ES26">
            <v>67500</v>
          </cell>
          <cell r="ET26">
            <v>68000</v>
          </cell>
          <cell r="EU26">
            <v>68500</v>
          </cell>
          <cell r="EV26">
            <v>69000</v>
          </cell>
          <cell r="EW26">
            <v>69500</v>
          </cell>
          <cell r="EX26">
            <v>70000</v>
          </cell>
          <cell r="EY26">
            <v>70500</v>
          </cell>
          <cell r="EZ26">
            <v>71000</v>
          </cell>
          <cell r="FA26">
            <v>71500</v>
          </cell>
          <cell r="FB26">
            <v>72000</v>
          </cell>
          <cell r="FC26">
            <v>72500</v>
          </cell>
          <cell r="FD26">
            <v>73000</v>
          </cell>
          <cell r="FE26">
            <v>73500</v>
          </cell>
          <cell r="FF26">
            <v>74000</v>
          </cell>
          <cell r="FG26">
            <v>74500</v>
          </cell>
          <cell r="FH26">
            <v>75000</v>
          </cell>
          <cell r="FI26">
            <v>75500</v>
          </cell>
          <cell r="FJ26">
            <v>76000</v>
          </cell>
          <cell r="FK26">
            <v>76500</v>
          </cell>
          <cell r="FL26">
            <v>77000</v>
          </cell>
          <cell r="FM26">
            <v>77500</v>
          </cell>
          <cell r="FN26">
            <v>78000</v>
          </cell>
          <cell r="FO26">
            <v>78500</v>
          </cell>
          <cell r="FP26">
            <v>79000</v>
          </cell>
          <cell r="FQ26">
            <v>79500</v>
          </cell>
          <cell r="FR26">
            <v>80000</v>
          </cell>
          <cell r="FS26">
            <v>80500</v>
          </cell>
          <cell r="FT26">
            <v>81000</v>
          </cell>
          <cell r="FU26">
            <v>81500</v>
          </cell>
          <cell r="FV26">
            <v>82000</v>
          </cell>
          <cell r="FW26">
            <v>82500</v>
          </cell>
          <cell r="FX26">
            <v>83000</v>
          </cell>
          <cell r="FY26">
            <v>83500</v>
          </cell>
          <cell r="FZ26">
            <v>84000</v>
          </cell>
          <cell r="GA26">
            <v>84500</v>
          </cell>
          <cell r="GB26">
            <v>85000</v>
          </cell>
          <cell r="GC26">
            <v>85500</v>
          </cell>
          <cell r="GD26">
            <v>86000</v>
          </cell>
          <cell r="GE26">
            <v>86500</v>
          </cell>
          <cell r="GF26">
            <v>87000</v>
          </cell>
          <cell r="GG26">
            <v>87500</v>
          </cell>
          <cell r="GH26">
            <v>88000</v>
          </cell>
          <cell r="GI26">
            <v>88500</v>
          </cell>
          <cell r="GJ26">
            <v>89000</v>
          </cell>
          <cell r="GK26">
            <v>89500</v>
          </cell>
          <cell r="GL26">
            <v>90000</v>
          </cell>
          <cell r="GM26">
            <v>90500</v>
          </cell>
          <cell r="GN26">
            <v>91000</v>
          </cell>
          <cell r="GO26">
            <v>91500</v>
          </cell>
          <cell r="GP26">
            <v>92000</v>
          </cell>
          <cell r="GQ26">
            <v>92500</v>
          </cell>
          <cell r="GR26">
            <v>93000</v>
          </cell>
          <cell r="GS26">
            <v>93500</v>
          </cell>
          <cell r="GT26">
            <v>94000</v>
          </cell>
          <cell r="GU26">
            <v>94500</v>
          </cell>
          <cell r="GV26">
            <v>95000</v>
          </cell>
          <cell r="GW26">
            <v>95500</v>
          </cell>
          <cell r="GX26">
            <v>96000</v>
          </cell>
          <cell r="GY26">
            <v>96500</v>
          </cell>
          <cell r="GZ26">
            <v>97000</v>
          </cell>
          <cell r="HA26">
            <v>97500</v>
          </cell>
          <cell r="HB26">
            <v>98000</v>
          </cell>
          <cell r="HC26">
            <v>98500</v>
          </cell>
          <cell r="HD26">
            <v>99000</v>
          </cell>
          <cell r="HE26">
            <v>99500</v>
          </cell>
          <cell r="HF26">
            <v>100000</v>
          </cell>
        </row>
        <row r="60">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10</v>
          </cell>
          <cell r="BO60">
            <v>60</v>
          </cell>
          <cell r="BP60">
            <v>110</v>
          </cell>
          <cell r="BQ60">
            <v>160</v>
          </cell>
          <cell r="BR60">
            <v>210</v>
          </cell>
          <cell r="BS60">
            <v>260</v>
          </cell>
          <cell r="BT60">
            <v>310</v>
          </cell>
          <cell r="BU60">
            <v>360</v>
          </cell>
          <cell r="BV60">
            <v>410</v>
          </cell>
          <cell r="BW60">
            <v>460</v>
          </cell>
          <cell r="BX60">
            <v>510</v>
          </cell>
          <cell r="BY60">
            <v>560</v>
          </cell>
          <cell r="BZ60">
            <v>610</v>
          </cell>
          <cell r="CA60">
            <v>660</v>
          </cell>
          <cell r="CB60">
            <v>710</v>
          </cell>
          <cell r="CC60">
            <v>760</v>
          </cell>
          <cell r="CD60">
            <v>810</v>
          </cell>
          <cell r="CE60">
            <v>860</v>
          </cell>
          <cell r="CF60">
            <v>910</v>
          </cell>
          <cell r="CG60">
            <v>960</v>
          </cell>
          <cell r="CH60">
            <v>1010</v>
          </cell>
          <cell r="CI60">
            <v>1060</v>
          </cell>
          <cell r="CJ60">
            <v>1110</v>
          </cell>
          <cell r="CK60">
            <v>1160</v>
          </cell>
          <cell r="CL60">
            <v>1210</v>
          </cell>
          <cell r="CM60">
            <v>1260</v>
          </cell>
          <cell r="CN60">
            <v>1310</v>
          </cell>
          <cell r="CO60">
            <v>1360</v>
          </cell>
          <cell r="CP60">
            <v>1410</v>
          </cell>
          <cell r="CQ60">
            <v>1460</v>
          </cell>
          <cell r="CR60">
            <v>1510</v>
          </cell>
          <cell r="CS60">
            <v>1560</v>
          </cell>
          <cell r="CT60">
            <v>1610</v>
          </cell>
          <cell r="CU60">
            <v>1660</v>
          </cell>
          <cell r="CV60">
            <v>1710</v>
          </cell>
          <cell r="CW60">
            <v>1760</v>
          </cell>
          <cell r="CX60">
            <v>1810</v>
          </cell>
          <cell r="CY60">
            <v>1860</v>
          </cell>
          <cell r="CZ60">
            <v>1910</v>
          </cell>
          <cell r="DA60">
            <v>1960</v>
          </cell>
          <cell r="DB60">
            <v>2010</v>
          </cell>
          <cell r="DC60">
            <v>2061</v>
          </cell>
          <cell r="DD60">
            <v>2121</v>
          </cell>
          <cell r="DE60">
            <v>2181</v>
          </cell>
          <cell r="DF60">
            <v>2241</v>
          </cell>
          <cell r="DG60">
            <v>2301</v>
          </cell>
          <cell r="DH60">
            <v>2361</v>
          </cell>
          <cell r="DI60">
            <v>2421</v>
          </cell>
          <cell r="DJ60">
            <v>2481</v>
          </cell>
          <cell r="DK60">
            <v>2541</v>
          </cell>
          <cell r="DL60">
            <v>2601</v>
          </cell>
          <cell r="DM60">
            <v>2661</v>
          </cell>
          <cell r="DN60">
            <v>2721</v>
          </cell>
          <cell r="DO60">
            <v>2781</v>
          </cell>
          <cell r="DP60">
            <v>2841</v>
          </cell>
          <cell r="DQ60">
            <v>2901</v>
          </cell>
          <cell r="DR60">
            <v>2961</v>
          </cell>
          <cell r="DS60">
            <v>3021</v>
          </cell>
          <cell r="DT60">
            <v>3081</v>
          </cell>
          <cell r="DU60">
            <v>3141</v>
          </cell>
          <cell r="DV60">
            <v>3201</v>
          </cell>
          <cell r="DW60">
            <v>3261</v>
          </cell>
          <cell r="DX60">
            <v>3321</v>
          </cell>
          <cell r="DY60">
            <v>3381</v>
          </cell>
          <cell r="DZ60">
            <v>3441</v>
          </cell>
          <cell r="EA60">
            <v>3501</v>
          </cell>
          <cell r="EB60">
            <v>3561</v>
          </cell>
          <cell r="EC60">
            <v>3621</v>
          </cell>
          <cell r="ED60">
            <v>3681</v>
          </cell>
          <cell r="EE60">
            <v>3741</v>
          </cell>
          <cell r="EF60">
            <v>3801</v>
          </cell>
          <cell r="EG60">
            <v>3861</v>
          </cell>
          <cell r="EH60">
            <v>3921</v>
          </cell>
          <cell r="EI60">
            <v>3981</v>
          </cell>
          <cell r="EJ60">
            <v>4041</v>
          </cell>
          <cell r="EK60">
            <v>4101</v>
          </cell>
          <cell r="EL60">
            <v>4161</v>
          </cell>
          <cell r="EM60">
            <v>4221</v>
          </cell>
          <cell r="EN60">
            <v>4281</v>
          </cell>
          <cell r="EO60">
            <v>4341</v>
          </cell>
          <cell r="EP60">
            <v>4401</v>
          </cell>
          <cell r="EQ60">
            <v>4461</v>
          </cell>
          <cell r="ER60">
            <v>4521</v>
          </cell>
          <cell r="ES60">
            <v>4581</v>
          </cell>
          <cell r="ET60">
            <v>4641</v>
          </cell>
          <cell r="EU60">
            <v>4701</v>
          </cell>
          <cell r="EV60">
            <v>4761</v>
          </cell>
          <cell r="EW60">
            <v>4821</v>
          </cell>
          <cell r="EX60">
            <v>4881</v>
          </cell>
          <cell r="EY60">
            <v>4941</v>
          </cell>
          <cell r="EZ60">
            <v>5001</v>
          </cell>
          <cell r="FA60">
            <v>5061</v>
          </cell>
          <cell r="FB60">
            <v>5121</v>
          </cell>
          <cell r="FC60">
            <v>5181</v>
          </cell>
          <cell r="FD60">
            <v>5241</v>
          </cell>
          <cell r="FE60">
            <v>5301</v>
          </cell>
          <cell r="FF60">
            <v>5361</v>
          </cell>
          <cell r="FG60">
            <v>5421</v>
          </cell>
          <cell r="FH60">
            <v>5481</v>
          </cell>
          <cell r="FI60">
            <v>5541</v>
          </cell>
          <cell r="FJ60">
            <v>5601</v>
          </cell>
          <cell r="FK60">
            <v>5661</v>
          </cell>
          <cell r="FL60">
            <v>5721</v>
          </cell>
          <cell r="FM60">
            <v>5781</v>
          </cell>
          <cell r="FN60">
            <v>5841</v>
          </cell>
          <cell r="FO60">
            <v>5901</v>
          </cell>
          <cell r="FP60">
            <v>5961</v>
          </cell>
          <cell r="FQ60">
            <v>6021</v>
          </cell>
          <cell r="FR60">
            <v>6081</v>
          </cell>
          <cell r="FS60">
            <v>6141</v>
          </cell>
          <cell r="FT60">
            <v>6201</v>
          </cell>
          <cell r="FU60">
            <v>6261</v>
          </cell>
          <cell r="FV60">
            <v>6321</v>
          </cell>
          <cell r="FW60">
            <v>6381</v>
          </cell>
          <cell r="FX60">
            <v>6441</v>
          </cell>
          <cell r="FY60">
            <v>6501</v>
          </cell>
          <cell r="FZ60">
            <v>6561</v>
          </cell>
          <cell r="GA60">
            <v>6621</v>
          </cell>
          <cell r="GB60">
            <v>6681</v>
          </cell>
          <cell r="GC60">
            <v>6741</v>
          </cell>
          <cell r="GD60">
            <v>6801</v>
          </cell>
          <cell r="GE60">
            <v>6861</v>
          </cell>
          <cell r="GF60">
            <v>6921</v>
          </cell>
          <cell r="GG60">
            <v>6981</v>
          </cell>
          <cell r="GH60">
            <v>7041</v>
          </cell>
          <cell r="GI60">
            <v>7101</v>
          </cell>
          <cell r="GJ60">
            <v>7161</v>
          </cell>
          <cell r="GK60">
            <v>7221</v>
          </cell>
          <cell r="GL60">
            <v>7281</v>
          </cell>
          <cell r="GM60">
            <v>7341</v>
          </cell>
          <cell r="GN60">
            <v>7401</v>
          </cell>
          <cell r="GO60">
            <v>7461</v>
          </cell>
          <cell r="GP60">
            <v>7521</v>
          </cell>
          <cell r="GQ60">
            <v>7581</v>
          </cell>
          <cell r="GR60">
            <v>7641</v>
          </cell>
          <cell r="GS60">
            <v>7701</v>
          </cell>
          <cell r="GT60">
            <v>7761</v>
          </cell>
          <cell r="GU60">
            <v>7821</v>
          </cell>
          <cell r="GV60">
            <v>7881</v>
          </cell>
          <cell r="GW60">
            <v>7941</v>
          </cell>
          <cell r="GX60">
            <v>8001</v>
          </cell>
          <cell r="GY60">
            <v>8061</v>
          </cell>
          <cell r="GZ60">
            <v>8121</v>
          </cell>
          <cell r="HA60">
            <v>8181</v>
          </cell>
          <cell r="HB60">
            <v>8241</v>
          </cell>
          <cell r="HC60">
            <v>8301</v>
          </cell>
          <cell r="HD60">
            <v>8361</v>
          </cell>
          <cell r="HE60">
            <v>8421</v>
          </cell>
          <cell r="HF60">
            <v>8481</v>
          </cell>
        </row>
        <row r="66">
          <cell r="N66">
            <v>6000</v>
          </cell>
          <cell r="O66">
            <v>6000</v>
          </cell>
          <cell r="P66">
            <v>6000</v>
          </cell>
          <cell r="Q66">
            <v>6000</v>
          </cell>
          <cell r="R66">
            <v>6000</v>
          </cell>
          <cell r="S66">
            <v>6000</v>
          </cell>
          <cell r="T66">
            <v>6000</v>
          </cell>
          <cell r="U66">
            <v>6000</v>
          </cell>
          <cell r="V66">
            <v>6000</v>
          </cell>
          <cell r="W66">
            <v>6000</v>
          </cell>
          <cell r="X66">
            <v>6000</v>
          </cell>
          <cell r="Y66">
            <v>6000</v>
          </cell>
          <cell r="Z66">
            <v>6000</v>
          </cell>
          <cell r="AA66">
            <v>6000</v>
          </cell>
          <cell r="AB66">
            <v>6000</v>
          </cell>
          <cell r="AC66">
            <v>6000</v>
          </cell>
          <cell r="AD66">
            <v>6000</v>
          </cell>
          <cell r="AE66">
            <v>6000</v>
          </cell>
          <cell r="AF66">
            <v>6000</v>
          </cell>
          <cell r="AG66">
            <v>6000</v>
          </cell>
          <cell r="AH66">
            <v>6000</v>
          </cell>
          <cell r="AI66">
            <v>6000</v>
          </cell>
          <cell r="AJ66">
            <v>6000</v>
          </cell>
          <cell r="AK66">
            <v>6000</v>
          </cell>
          <cell r="AL66">
            <v>6000</v>
          </cell>
          <cell r="AM66">
            <v>6000</v>
          </cell>
          <cell r="AN66">
            <v>6000</v>
          </cell>
          <cell r="AO66">
            <v>6000</v>
          </cell>
          <cell r="AP66">
            <v>6000</v>
          </cell>
          <cell r="AQ66">
            <v>6000</v>
          </cell>
          <cell r="AR66">
            <v>6000</v>
          </cell>
          <cell r="AS66">
            <v>6000</v>
          </cell>
          <cell r="AT66">
            <v>6000</v>
          </cell>
          <cell r="AU66">
            <v>6000</v>
          </cell>
          <cell r="AV66">
            <v>6000</v>
          </cell>
          <cell r="AW66">
            <v>6000</v>
          </cell>
          <cell r="AX66">
            <v>6000</v>
          </cell>
          <cell r="AY66">
            <v>6000</v>
          </cell>
          <cell r="AZ66">
            <v>6000</v>
          </cell>
          <cell r="BA66">
            <v>6000</v>
          </cell>
          <cell r="BB66">
            <v>6000</v>
          </cell>
          <cell r="BC66">
            <v>6000</v>
          </cell>
          <cell r="BD66">
            <v>6000</v>
          </cell>
          <cell r="BE66">
            <v>6000</v>
          </cell>
          <cell r="BF66">
            <v>6000</v>
          </cell>
          <cell r="BG66">
            <v>6000</v>
          </cell>
          <cell r="BH66">
            <v>6000</v>
          </cell>
          <cell r="BI66">
            <v>6000</v>
          </cell>
          <cell r="BJ66">
            <v>6000</v>
          </cell>
          <cell r="BK66">
            <v>6000</v>
          </cell>
          <cell r="BL66">
            <v>6000</v>
          </cell>
          <cell r="BM66">
            <v>6000</v>
          </cell>
          <cell r="BN66">
            <v>6000</v>
          </cell>
          <cell r="BO66">
            <v>6000</v>
          </cell>
          <cell r="BP66">
            <v>6000</v>
          </cell>
          <cell r="BQ66">
            <v>6000</v>
          </cell>
          <cell r="BR66">
            <v>6000</v>
          </cell>
          <cell r="BS66">
            <v>6000</v>
          </cell>
          <cell r="BT66">
            <v>6000</v>
          </cell>
          <cell r="BU66">
            <v>6000</v>
          </cell>
          <cell r="BV66">
            <v>6000</v>
          </cell>
          <cell r="BW66">
            <v>6000</v>
          </cell>
          <cell r="BX66">
            <v>6000</v>
          </cell>
          <cell r="BY66">
            <v>6000</v>
          </cell>
          <cell r="BZ66">
            <v>6000</v>
          </cell>
          <cell r="CA66">
            <v>6000</v>
          </cell>
          <cell r="CB66">
            <v>6000</v>
          </cell>
          <cell r="CC66">
            <v>6000</v>
          </cell>
          <cell r="CD66">
            <v>6000</v>
          </cell>
          <cell r="CE66">
            <v>6000</v>
          </cell>
          <cell r="CF66">
            <v>6000</v>
          </cell>
          <cell r="CG66">
            <v>6000</v>
          </cell>
          <cell r="CH66">
            <v>6000</v>
          </cell>
          <cell r="CI66">
            <v>6000</v>
          </cell>
          <cell r="CJ66">
            <v>6000</v>
          </cell>
          <cell r="CK66">
            <v>6000</v>
          </cell>
          <cell r="CL66">
            <v>6000</v>
          </cell>
          <cell r="CM66">
            <v>6000</v>
          </cell>
          <cell r="CN66">
            <v>6000</v>
          </cell>
          <cell r="CO66">
            <v>6000</v>
          </cell>
          <cell r="CP66">
            <v>6000</v>
          </cell>
          <cell r="CQ66">
            <v>6000</v>
          </cell>
          <cell r="CR66">
            <v>6000</v>
          </cell>
          <cell r="CS66">
            <v>6000</v>
          </cell>
          <cell r="CT66">
            <v>6000</v>
          </cell>
          <cell r="CU66">
            <v>6000</v>
          </cell>
          <cell r="CV66">
            <v>6000</v>
          </cell>
          <cell r="CW66">
            <v>6000</v>
          </cell>
          <cell r="CX66">
            <v>6000</v>
          </cell>
          <cell r="CY66">
            <v>6000</v>
          </cell>
          <cell r="CZ66">
            <v>6000</v>
          </cell>
          <cell r="DA66">
            <v>6000</v>
          </cell>
          <cell r="DB66">
            <v>6000</v>
          </cell>
          <cell r="DC66">
            <v>6000</v>
          </cell>
          <cell r="DD66">
            <v>6000</v>
          </cell>
          <cell r="DE66">
            <v>6000</v>
          </cell>
          <cell r="DF66">
            <v>6000</v>
          </cell>
          <cell r="DG66">
            <v>6000</v>
          </cell>
          <cell r="DH66">
            <v>6000</v>
          </cell>
          <cell r="DI66">
            <v>6000</v>
          </cell>
          <cell r="DJ66">
            <v>6000</v>
          </cell>
          <cell r="DK66">
            <v>6000</v>
          </cell>
          <cell r="DL66">
            <v>6000</v>
          </cell>
          <cell r="DM66">
            <v>6000</v>
          </cell>
          <cell r="DN66">
            <v>6000</v>
          </cell>
          <cell r="DO66">
            <v>6000</v>
          </cell>
          <cell r="DP66">
            <v>6000</v>
          </cell>
          <cell r="DQ66">
            <v>6000</v>
          </cell>
          <cell r="DR66">
            <v>6000</v>
          </cell>
          <cell r="DS66">
            <v>6000</v>
          </cell>
          <cell r="DT66">
            <v>6000</v>
          </cell>
          <cell r="DU66">
            <v>6000</v>
          </cell>
          <cell r="DV66">
            <v>6000</v>
          </cell>
          <cell r="DW66">
            <v>6000</v>
          </cell>
          <cell r="DX66">
            <v>6000</v>
          </cell>
          <cell r="DY66">
            <v>6000</v>
          </cell>
          <cell r="DZ66">
            <v>6000</v>
          </cell>
          <cell r="EA66">
            <v>6000</v>
          </cell>
          <cell r="EB66">
            <v>6000</v>
          </cell>
          <cell r="EC66">
            <v>6000</v>
          </cell>
          <cell r="ED66">
            <v>6000</v>
          </cell>
          <cell r="EE66">
            <v>6000</v>
          </cell>
          <cell r="EF66">
            <v>6000</v>
          </cell>
          <cell r="EG66">
            <v>6000</v>
          </cell>
          <cell r="EH66">
            <v>6000</v>
          </cell>
          <cell r="EI66">
            <v>6000</v>
          </cell>
          <cell r="EJ66">
            <v>6000</v>
          </cell>
          <cell r="EK66">
            <v>6000</v>
          </cell>
          <cell r="EL66">
            <v>6000</v>
          </cell>
          <cell r="EM66">
            <v>6000</v>
          </cell>
          <cell r="EN66">
            <v>6000</v>
          </cell>
          <cell r="EO66">
            <v>6000</v>
          </cell>
          <cell r="EP66">
            <v>6000</v>
          </cell>
          <cell r="EQ66">
            <v>6000</v>
          </cell>
          <cell r="ER66">
            <v>6000</v>
          </cell>
          <cell r="ES66">
            <v>6000</v>
          </cell>
          <cell r="ET66">
            <v>6000</v>
          </cell>
          <cell r="EU66">
            <v>6000</v>
          </cell>
          <cell r="EV66">
            <v>6000</v>
          </cell>
          <cell r="EW66">
            <v>6000</v>
          </cell>
          <cell r="EX66">
            <v>6000</v>
          </cell>
          <cell r="EY66">
            <v>6000</v>
          </cell>
          <cell r="EZ66">
            <v>6000</v>
          </cell>
          <cell r="FA66">
            <v>6000</v>
          </cell>
          <cell r="FB66">
            <v>6000</v>
          </cell>
          <cell r="FC66">
            <v>6000</v>
          </cell>
          <cell r="FD66">
            <v>6000</v>
          </cell>
          <cell r="FE66">
            <v>6000</v>
          </cell>
          <cell r="FF66">
            <v>6000</v>
          </cell>
          <cell r="FG66">
            <v>6000</v>
          </cell>
          <cell r="FH66">
            <v>6000</v>
          </cell>
          <cell r="FI66">
            <v>6000</v>
          </cell>
          <cell r="FJ66">
            <v>6000</v>
          </cell>
          <cell r="FK66">
            <v>6000</v>
          </cell>
          <cell r="FL66">
            <v>6000</v>
          </cell>
          <cell r="FM66">
            <v>6000</v>
          </cell>
          <cell r="FN66">
            <v>6000</v>
          </cell>
          <cell r="FO66">
            <v>6000</v>
          </cell>
          <cell r="FP66">
            <v>6000</v>
          </cell>
          <cell r="FQ66">
            <v>6000</v>
          </cell>
          <cell r="FR66">
            <v>6000</v>
          </cell>
          <cell r="FS66">
            <v>6000</v>
          </cell>
          <cell r="FT66">
            <v>6000</v>
          </cell>
          <cell r="FU66">
            <v>6000</v>
          </cell>
          <cell r="FV66">
            <v>6000</v>
          </cell>
          <cell r="FW66">
            <v>6000</v>
          </cell>
          <cell r="FX66">
            <v>6000</v>
          </cell>
          <cell r="FY66">
            <v>6000</v>
          </cell>
          <cell r="FZ66">
            <v>6000</v>
          </cell>
          <cell r="GA66">
            <v>6000</v>
          </cell>
          <cell r="GB66">
            <v>6000</v>
          </cell>
          <cell r="GC66">
            <v>6000</v>
          </cell>
          <cell r="GD66">
            <v>6000</v>
          </cell>
          <cell r="GE66">
            <v>6000</v>
          </cell>
          <cell r="GF66">
            <v>6000</v>
          </cell>
          <cell r="GG66">
            <v>6000</v>
          </cell>
          <cell r="GH66">
            <v>6000</v>
          </cell>
          <cell r="GI66">
            <v>6000</v>
          </cell>
          <cell r="GJ66">
            <v>6000</v>
          </cell>
          <cell r="GK66">
            <v>6000</v>
          </cell>
          <cell r="GL66">
            <v>6000</v>
          </cell>
          <cell r="GM66">
            <v>6000</v>
          </cell>
          <cell r="GN66">
            <v>6000</v>
          </cell>
          <cell r="GO66">
            <v>6000</v>
          </cell>
          <cell r="GP66">
            <v>6000</v>
          </cell>
          <cell r="GQ66">
            <v>6000</v>
          </cell>
          <cell r="GR66">
            <v>6000</v>
          </cell>
          <cell r="GS66">
            <v>6000</v>
          </cell>
          <cell r="GT66">
            <v>6000</v>
          </cell>
          <cell r="GU66">
            <v>6000</v>
          </cell>
          <cell r="GV66">
            <v>6000</v>
          </cell>
          <cell r="GW66">
            <v>6000</v>
          </cell>
          <cell r="GX66">
            <v>6000</v>
          </cell>
          <cell r="GY66">
            <v>6000</v>
          </cell>
          <cell r="GZ66">
            <v>6000</v>
          </cell>
          <cell r="HA66">
            <v>6000</v>
          </cell>
          <cell r="HB66">
            <v>6000</v>
          </cell>
          <cell r="HC66">
            <v>6000</v>
          </cell>
          <cell r="HD66">
            <v>6000</v>
          </cell>
          <cell r="HE66">
            <v>6000</v>
          </cell>
          <cell r="HF66">
            <v>6000</v>
          </cell>
        </row>
        <row r="80">
          <cell r="N80">
            <v>0</v>
          </cell>
          <cell r="O80">
            <v>236</v>
          </cell>
          <cell r="P80">
            <v>461</v>
          </cell>
          <cell r="Q80">
            <v>686</v>
          </cell>
          <cell r="R80">
            <v>911</v>
          </cell>
          <cell r="S80">
            <v>1136</v>
          </cell>
          <cell r="T80">
            <v>1361</v>
          </cell>
          <cell r="U80">
            <v>1586</v>
          </cell>
          <cell r="V80">
            <v>1811</v>
          </cell>
          <cell r="W80">
            <v>2036</v>
          </cell>
          <cell r="X80">
            <v>2261</v>
          </cell>
          <cell r="Y80">
            <v>2486</v>
          </cell>
          <cell r="Z80">
            <v>2711</v>
          </cell>
          <cell r="AA80">
            <v>2936</v>
          </cell>
          <cell r="AB80">
            <v>3161</v>
          </cell>
          <cell r="AC80">
            <v>3386</v>
          </cell>
          <cell r="AD80">
            <v>3611</v>
          </cell>
          <cell r="AE80">
            <v>3836</v>
          </cell>
          <cell r="AF80">
            <v>4061</v>
          </cell>
          <cell r="AG80">
            <v>4286</v>
          </cell>
          <cell r="AH80">
            <v>4511</v>
          </cell>
          <cell r="AI80">
            <v>4736</v>
          </cell>
          <cell r="AJ80">
            <v>4961</v>
          </cell>
          <cell r="AK80">
            <v>5186</v>
          </cell>
          <cell r="AL80">
            <v>5411</v>
          </cell>
          <cell r="AM80">
            <v>5636</v>
          </cell>
          <cell r="AN80">
            <v>5861</v>
          </cell>
          <cell r="AO80">
            <v>6086</v>
          </cell>
          <cell r="AP80">
            <v>6311</v>
          </cell>
          <cell r="AQ80">
            <v>6536</v>
          </cell>
          <cell r="AR80">
            <v>6761</v>
          </cell>
          <cell r="AS80">
            <v>6935</v>
          </cell>
          <cell r="AT80">
            <v>6935</v>
          </cell>
          <cell r="AU80">
            <v>6935</v>
          </cell>
          <cell r="AV80">
            <v>6935</v>
          </cell>
          <cell r="AW80">
            <v>6935</v>
          </cell>
          <cell r="AX80">
            <v>6935</v>
          </cell>
          <cell r="AY80">
            <v>6935</v>
          </cell>
          <cell r="AZ80">
            <v>6935</v>
          </cell>
          <cell r="BA80">
            <v>6935</v>
          </cell>
          <cell r="BB80">
            <v>6935</v>
          </cell>
          <cell r="BC80">
            <v>6935</v>
          </cell>
          <cell r="BD80">
            <v>6935</v>
          </cell>
          <cell r="BE80">
            <v>6935</v>
          </cell>
          <cell r="BF80">
            <v>6935</v>
          </cell>
          <cell r="BG80">
            <v>6935</v>
          </cell>
          <cell r="BH80">
            <v>6935</v>
          </cell>
          <cell r="BI80">
            <v>6935</v>
          </cell>
          <cell r="BJ80">
            <v>6935</v>
          </cell>
          <cell r="BK80">
            <v>6935</v>
          </cell>
          <cell r="BL80">
            <v>6935</v>
          </cell>
          <cell r="BM80">
            <v>6935</v>
          </cell>
          <cell r="BN80">
            <v>6935</v>
          </cell>
          <cell r="BO80">
            <v>6879</v>
          </cell>
          <cell r="BP80">
            <v>6774</v>
          </cell>
          <cell r="BQ80">
            <v>6669</v>
          </cell>
          <cell r="BR80">
            <v>6563</v>
          </cell>
          <cell r="BS80">
            <v>6458</v>
          </cell>
          <cell r="BT80">
            <v>6353</v>
          </cell>
          <cell r="BU80">
            <v>6247</v>
          </cell>
          <cell r="BV80">
            <v>6142</v>
          </cell>
          <cell r="BW80">
            <v>6037</v>
          </cell>
          <cell r="BX80">
            <v>5931</v>
          </cell>
          <cell r="BY80">
            <v>5826</v>
          </cell>
          <cell r="BZ80">
            <v>5721</v>
          </cell>
          <cell r="CA80">
            <v>5616</v>
          </cell>
          <cell r="CB80">
            <v>5510</v>
          </cell>
          <cell r="CC80">
            <v>5405</v>
          </cell>
          <cell r="CD80">
            <v>5300</v>
          </cell>
          <cell r="CE80">
            <v>5194</v>
          </cell>
          <cell r="CF80">
            <v>5089</v>
          </cell>
          <cell r="CG80">
            <v>4984</v>
          </cell>
          <cell r="CH80">
            <v>4878</v>
          </cell>
          <cell r="CI80">
            <v>4773</v>
          </cell>
          <cell r="CJ80">
            <v>4668</v>
          </cell>
          <cell r="CK80">
            <v>4563</v>
          </cell>
          <cell r="CL80">
            <v>4457</v>
          </cell>
          <cell r="CM80">
            <v>4352</v>
          </cell>
          <cell r="CN80">
            <v>4247</v>
          </cell>
          <cell r="CO80">
            <v>4141</v>
          </cell>
          <cell r="CP80">
            <v>4036</v>
          </cell>
          <cell r="CQ80">
            <v>3931</v>
          </cell>
          <cell r="CR80">
            <v>3825</v>
          </cell>
          <cell r="CS80">
            <v>3720</v>
          </cell>
          <cell r="CT80">
            <v>3615</v>
          </cell>
          <cell r="CU80">
            <v>3510</v>
          </cell>
          <cell r="CV80">
            <v>3404</v>
          </cell>
          <cell r="CW80">
            <v>3299</v>
          </cell>
          <cell r="CX80">
            <v>3194</v>
          </cell>
          <cell r="CY80">
            <v>3088</v>
          </cell>
          <cell r="CZ80">
            <v>2983</v>
          </cell>
          <cell r="DA80">
            <v>2878</v>
          </cell>
          <cell r="DB80">
            <v>2772</v>
          </cell>
          <cell r="DC80">
            <v>2667</v>
          </cell>
          <cell r="DD80">
            <v>2562</v>
          </cell>
          <cell r="DE80">
            <v>2457</v>
          </cell>
          <cell r="DF80">
            <v>2351</v>
          </cell>
          <cell r="DG80">
            <v>2246</v>
          </cell>
          <cell r="DH80">
            <v>2141</v>
          </cell>
          <cell r="DI80">
            <v>2035</v>
          </cell>
          <cell r="DJ80">
            <v>1930</v>
          </cell>
          <cell r="DK80">
            <v>1825</v>
          </cell>
          <cell r="DL80">
            <v>1719</v>
          </cell>
          <cell r="DM80">
            <v>1614</v>
          </cell>
          <cell r="DN80">
            <v>1509</v>
          </cell>
          <cell r="DO80">
            <v>1404</v>
          </cell>
          <cell r="DP80">
            <v>1298</v>
          </cell>
          <cell r="DQ80">
            <v>1193</v>
          </cell>
          <cell r="DR80">
            <v>1088</v>
          </cell>
          <cell r="DS80">
            <v>982</v>
          </cell>
          <cell r="DT80">
            <v>877</v>
          </cell>
          <cell r="DU80">
            <v>772</v>
          </cell>
          <cell r="DV80">
            <v>666</v>
          </cell>
          <cell r="DW80">
            <v>561</v>
          </cell>
          <cell r="DX80">
            <v>456</v>
          </cell>
          <cell r="DY80">
            <v>351</v>
          </cell>
          <cell r="DZ80">
            <v>245</v>
          </cell>
          <cell r="EA80">
            <v>140</v>
          </cell>
          <cell r="EB80">
            <v>35</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v>0</v>
          </cell>
          <cell r="EV80">
            <v>0</v>
          </cell>
          <cell r="EW80">
            <v>0</v>
          </cell>
          <cell r="EX80">
            <v>0</v>
          </cell>
          <cell r="EY80">
            <v>0</v>
          </cell>
          <cell r="EZ80">
            <v>0</v>
          </cell>
          <cell r="FA80">
            <v>0</v>
          </cell>
          <cell r="FB80">
            <v>0</v>
          </cell>
          <cell r="FC80">
            <v>0</v>
          </cell>
          <cell r="FD80">
            <v>0</v>
          </cell>
          <cell r="FE80">
            <v>0</v>
          </cell>
          <cell r="FF80">
            <v>0</v>
          </cell>
          <cell r="FG80">
            <v>0</v>
          </cell>
          <cell r="FH80">
            <v>0</v>
          </cell>
          <cell r="FI80">
            <v>0</v>
          </cell>
          <cell r="FJ80">
            <v>0</v>
          </cell>
          <cell r="FK80">
            <v>0</v>
          </cell>
          <cell r="FL80">
            <v>0</v>
          </cell>
          <cell r="FM80">
            <v>0</v>
          </cell>
          <cell r="FN80">
            <v>0</v>
          </cell>
          <cell r="FO80">
            <v>0</v>
          </cell>
          <cell r="FP80">
            <v>0</v>
          </cell>
          <cell r="FQ80">
            <v>0</v>
          </cell>
          <cell r="FR80">
            <v>0</v>
          </cell>
          <cell r="FS80">
            <v>0</v>
          </cell>
          <cell r="FT80">
            <v>0</v>
          </cell>
          <cell r="FU80">
            <v>0</v>
          </cell>
          <cell r="FV80">
            <v>0</v>
          </cell>
          <cell r="FW80">
            <v>0</v>
          </cell>
          <cell r="FX80">
            <v>0</v>
          </cell>
          <cell r="FY80">
            <v>0</v>
          </cell>
          <cell r="FZ80">
            <v>0</v>
          </cell>
          <cell r="GA80">
            <v>0</v>
          </cell>
          <cell r="GB80">
            <v>0</v>
          </cell>
          <cell r="GC80">
            <v>0</v>
          </cell>
          <cell r="GD80">
            <v>0</v>
          </cell>
          <cell r="GE80">
            <v>0</v>
          </cell>
          <cell r="GF80">
            <v>0</v>
          </cell>
          <cell r="GG80">
            <v>0</v>
          </cell>
          <cell r="GH80">
            <v>0</v>
          </cell>
          <cell r="GI80">
            <v>0</v>
          </cell>
          <cell r="GJ80">
            <v>0</v>
          </cell>
          <cell r="GK80">
            <v>0</v>
          </cell>
          <cell r="GL80">
            <v>0</v>
          </cell>
          <cell r="GM80">
            <v>0</v>
          </cell>
          <cell r="GN80">
            <v>0</v>
          </cell>
          <cell r="GO80">
            <v>0</v>
          </cell>
          <cell r="GP80">
            <v>0</v>
          </cell>
          <cell r="GQ80">
            <v>0</v>
          </cell>
          <cell r="GR80">
            <v>0</v>
          </cell>
          <cell r="GS80">
            <v>0</v>
          </cell>
          <cell r="GT80">
            <v>0</v>
          </cell>
          <cell r="GU80">
            <v>0</v>
          </cell>
          <cell r="GV80">
            <v>0</v>
          </cell>
          <cell r="GW80">
            <v>0</v>
          </cell>
          <cell r="GX80">
            <v>0</v>
          </cell>
          <cell r="GY80">
            <v>0</v>
          </cell>
          <cell r="GZ80">
            <v>0</v>
          </cell>
          <cell r="HA80">
            <v>0</v>
          </cell>
          <cell r="HB80">
            <v>0</v>
          </cell>
          <cell r="HC80">
            <v>0</v>
          </cell>
          <cell r="HD80">
            <v>0</v>
          </cell>
          <cell r="HE80">
            <v>0</v>
          </cell>
          <cell r="HF80">
            <v>0</v>
          </cell>
        </row>
        <row r="99">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cell r="GW99">
            <v>0</v>
          </cell>
          <cell r="GX99">
            <v>0</v>
          </cell>
          <cell r="GY99">
            <v>0</v>
          </cell>
          <cell r="GZ99">
            <v>0</v>
          </cell>
          <cell r="HA99">
            <v>0</v>
          </cell>
          <cell r="HB99">
            <v>0</v>
          </cell>
          <cell r="HC99">
            <v>0</v>
          </cell>
          <cell r="HD99">
            <v>0</v>
          </cell>
          <cell r="HE99">
            <v>0</v>
          </cell>
          <cell r="HF99">
            <v>0</v>
          </cell>
        </row>
        <row r="103">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cell r="DG103">
            <v>0</v>
          </cell>
          <cell r="DH103">
            <v>0</v>
          </cell>
          <cell r="DI103">
            <v>0</v>
          </cell>
          <cell r="DJ103">
            <v>0</v>
          </cell>
          <cell r="DK103">
            <v>0</v>
          </cell>
          <cell r="DL103">
            <v>0</v>
          </cell>
          <cell r="DM103">
            <v>0</v>
          </cell>
          <cell r="DN103">
            <v>0</v>
          </cell>
          <cell r="DO103">
            <v>0</v>
          </cell>
          <cell r="DP103">
            <v>0</v>
          </cell>
          <cell r="DQ103">
            <v>0</v>
          </cell>
          <cell r="DR103">
            <v>0</v>
          </cell>
          <cell r="DS103">
            <v>0</v>
          </cell>
          <cell r="DT103">
            <v>0</v>
          </cell>
          <cell r="DU103">
            <v>0</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0</v>
          </cell>
          <cell r="EW103">
            <v>0</v>
          </cell>
          <cell r="EX103">
            <v>0</v>
          </cell>
          <cell r="EY103">
            <v>0</v>
          </cell>
          <cell r="EZ103">
            <v>0</v>
          </cell>
          <cell r="FA103">
            <v>7.4299999999998363</v>
          </cell>
          <cell r="FB103">
            <v>38.179999999999836</v>
          </cell>
          <cell r="FC103">
            <v>68.929999999999836</v>
          </cell>
          <cell r="FD103">
            <v>99.679999999999836</v>
          </cell>
          <cell r="FE103">
            <v>130.42999999999984</v>
          </cell>
          <cell r="FF103">
            <v>161.17999999999984</v>
          </cell>
          <cell r="FG103">
            <v>191.92999999999984</v>
          </cell>
          <cell r="FH103">
            <v>222.67999999999984</v>
          </cell>
          <cell r="FI103">
            <v>253.42999999999984</v>
          </cell>
          <cell r="FJ103">
            <v>284.17999999999984</v>
          </cell>
          <cell r="FK103">
            <v>314.92999999999984</v>
          </cell>
          <cell r="FL103">
            <v>345.67999999999984</v>
          </cell>
          <cell r="FM103">
            <v>376.42999999999984</v>
          </cell>
          <cell r="FN103">
            <v>407.17999999999984</v>
          </cell>
          <cell r="FO103">
            <v>437.92999999999984</v>
          </cell>
          <cell r="FP103">
            <v>468.67999999999984</v>
          </cell>
          <cell r="FQ103">
            <v>499.42999999999984</v>
          </cell>
          <cell r="FR103">
            <v>530.17999999999984</v>
          </cell>
          <cell r="FS103">
            <v>560.92999999999984</v>
          </cell>
          <cell r="FT103">
            <v>591.67999999999984</v>
          </cell>
          <cell r="FU103">
            <v>622.42999999999984</v>
          </cell>
          <cell r="FV103">
            <v>653.17999999999984</v>
          </cell>
          <cell r="FW103">
            <v>683.92999999999984</v>
          </cell>
          <cell r="FX103">
            <v>714.67999999999984</v>
          </cell>
          <cell r="FY103">
            <v>745.42999999999984</v>
          </cell>
          <cell r="FZ103">
            <v>776.17999999999984</v>
          </cell>
          <cell r="GA103">
            <v>806.92999999999984</v>
          </cell>
          <cell r="GB103">
            <v>837.67999999999984</v>
          </cell>
          <cell r="GC103">
            <v>868.42999999999984</v>
          </cell>
          <cell r="GD103">
            <v>899.17999999999984</v>
          </cell>
          <cell r="GE103">
            <v>929.92999999999984</v>
          </cell>
          <cell r="GF103">
            <v>960.67999999999984</v>
          </cell>
          <cell r="GG103">
            <v>991.42999999999984</v>
          </cell>
          <cell r="GH103">
            <v>1022.1799999999998</v>
          </cell>
          <cell r="GI103">
            <v>1052.9299999999998</v>
          </cell>
          <cell r="GJ103">
            <v>1083.6799999999998</v>
          </cell>
          <cell r="GK103">
            <v>1114.4299999999998</v>
          </cell>
          <cell r="GL103">
            <v>1145.1799999999998</v>
          </cell>
          <cell r="GM103">
            <v>1175.9299999999998</v>
          </cell>
          <cell r="GN103">
            <v>1206.6799999999998</v>
          </cell>
          <cell r="GO103">
            <v>1237.4299999999998</v>
          </cell>
          <cell r="GP103">
            <v>1268.1799999999998</v>
          </cell>
          <cell r="GQ103">
            <v>1298.9299999999998</v>
          </cell>
          <cell r="GR103">
            <v>1329.6799999999998</v>
          </cell>
          <cell r="GS103">
            <v>1360.4299999999998</v>
          </cell>
          <cell r="GT103">
            <v>1391.1799999999998</v>
          </cell>
          <cell r="GU103">
            <v>1421.9299999999998</v>
          </cell>
          <cell r="GV103">
            <v>1452.6799999999998</v>
          </cell>
          <cell r="GW103">
            <v>1483.4299999999998</v>
          </cell>
          <cell r="GX103">
            <v>1514.1799999999998</v>
          </cell>
          <cell r="GY103">
            <v>1544.9299999999998</v>
          </cell>
          <cell r="GZ103">
            <v>1575.6799999999998</v>
          </cell>
          <cell r="HA103">
            <v>1606.4299999999998</v>
          </cell>
          <cell r="HB103">
            <v>1637.1799999999998</v>
          </cell>
          <cell r="HC103">
            <v>1667.9299999999998</v>
          </cell>
          <cell r="HD103">
            <v>1698.6799999999998</v>
          </cell>
          <cell r="HE103">
            <v>1729.4299999999998</v>
          </cell>
          <cell r="HF103">
            <v>1760.1799999999998</v>
          </cell>
        </row>
        <row r="107">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CR107">
            <v>0</v>
          </cell>
          <cell r="CS107">
            <v>0</v>
          </cell>
          <cell r="CT107">
            <v>0</v>
          </cell>
          <cell r="CU107">
            <v>0</v>
          </cell>
          <cell r="CV107">
            <v>0</v>
          </cell>
          <cell r="CW107">
            <v>0</v>
          </cell>
          <cell r="CX107">
            <v>0</v>
          </cell>
          <cell r="CY107">
            <v>0</v>
          </cell>
          <cell r="CZ107">
            <v>0</v>
          </cell>
          <cell r="DA107">
            <v>0</v>
          </cell>
          <cell r="DB107">
            <v>0</v>
          </cell>
          <cell r="DC107">
            <v>0</v>
          </cell>
          <cell r="DD107">
            <v>0</v>
          </cell>
          <cell r="DE107">
            <v>0</v>
          </cell>
          <cell r="DF107">
            <v>0</v>
          </cell>
          <cell r="DG107">
            <v>0</v>
          </cell>
          <cell r="DH107">
            <v>0</v>
          </cell>
          <cell r="DI107">
            <v>0</v>
          </cell>
          <cell r="DJ107">
            <v>0</v>
          </cell>
          <cell r="DK107">
            <v>0</v>
          </cell>
          <cell r="DL107">
            <v>0</v>
          </cell>
          <cell r="DM107">
            <v>0</v>
          </cell>
          <cell r="DN107">
            <v>0</v>
          </cell>
          <cell r="DO107">
            <v>0</v>
          </cell>
          <cell r="DP107">
            <v>0</v>
          </cell>
          <cell r="DQ107">
            <v>0</v>
          </cell>
          <cell r="DR107">
            <v>0</v>
          </cell>
          <cell r="DS107">
            <v>0</v>
          </cell>
          <cell r="DT107">
            <v>0</v>
          </cell>
          <cell r="DU107">
            <v>0</v>
          </cell>
          <cell r="DV107">
            <v>0</v>
          </cell>
          <cell r="DW107">
            <v>0</v>
          </cell>
          <cell r="DX107">
            <v>0</v>
          </cell>
          <cell r="DY107">
            <v>0</v>
          </cell>
          <cell r="DZ107">
            <v>0</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0</v>
          </cell>
          <cell r="EW107">
            <v>0</v>
          </cell>
          <cell r="EX107">
            <v>0</v>
          </cell>
          <cell r="EY107">
            <v>0</v>
          </cell>
          <cell r="EZ107">
            <v>0</v>
          </cell>
          <cell r="FA107">
            <v>0</v>
          </cell>
          <cell r="FB107">
            <v>0</v>
          </cell>
          <cell r="FC107">
            <v>0</v>
          </cell>
          <cell r="FD107">
            <v>0</v>
          </cell>
          <cell r="FE107">
            <v>0</v>
          </cell>
          <cell r="FF107">
            <v>0</v>
          </cell>
          <cell r="FG107">
            <v>0</v>
          </cell>
          <cell r="FH107">
            <v>0</v>
          </cell>
          <cell r="FI107">
            <v>0</v>
          </cell>
          <cell r="FJ107">
            <v>0</v>
          </cell>
          <cell r="FK107">
            <v>0</v>
          </cell>
          <cell r="FL107">
            <v>0</v>
          </cell>
          <cell r="FM107">
            <v>0</v>
          </cell>
          <cell r="FN107">
            <v>0</v>
          </cell>
          <cell r="FO107">
            <v>0</v>
          </cell>
          <cell r="FP107">
            <v>0</v>
          </cell>
          <cell r="FQ107">
            <v>0</v>
          </cell>
          <cell r="FR107">
            <v>0</v>
          </cell>
          <cell r="FS107">
            <v>0</v>
          </cell>
          <cell r="FT107">
            <v>0</v>
          </cell>
          <cell r="FU107">
            <v>0</v>
          </cell>
          <cell r="FV107">
            <v>0</v>
          </cell>
          <cell r="FW107">
            <v>0</v>
          </cell>
          <cell r="FX107">
            <v>0</v>
          </cell>
          <cell r="FY107">
            <v>0</v>
          </cell>
          <cell r="FZ107">
            <v>0</v>
          </cell>
          <cell r="GA107">
            <v>0</v>
          </cell>
          <cell r="GB107">
            <v>0</v>
          </cell>
          <cell r="GC107">
            <v>0</v>
          </cell>
          <cell r="GD107">
            <v>0</v>
          </cell>
          <cell r="GE107">
            <v>0</v>
          </cell>
          <cell r="GF107">
            <v>0</v>
          </cell>
          <cell r="GG107">
            <v>0</v>
          </cell>
          <cell r="GH107">
            <v>0</v>
          </cell>
          <cell r="GI107">
            <v>0</v>
          </cell>
          <cell r="GJ107">
            <v>0</v>
          </cell>
          <cell r="GK107">
            <v>0</v>
          </cell>
          <cell r="GL107">
            <v>0</v>
          </cell>
          <cell r="GM107">
            <v>0</v>
          </cell>
          <cell r="GN107">
            <v>0</v>
          </cell>
          <cell r="GO107">
            <v>0</v>
          </cell>
          <cell r="GP107">
            <v>0</v>
          </cell>
          <cell r="GQ107">
            <v>0</v>
          </cell>
          <cell r="GR107">
            <v>0</v>
          </cell>
          <cell r="GS107">
            <v>0</v>
          </cell>
          <cell r="GT107">
            <v>0</v>
          </cell>
          <cell r="GU107">
            <v>0</v>
          </cell>
          <cell r="GV107">
            <v>0</v>
          </cell>
          <cell r="GW107">
            <v>0</v>
          </cell>
          <cell r="GX107">
            <v>0</v>
          </cell>
          <cell r="GY107">
            <v>0</v>
          </cell>
          <cell r="GZ107">
            <v>0</v>
          </cell>
          <cell r="HA107">
            <v>0</v>
          </cell>
          <cell r="HB107">
            <v>0</v>
          </cell>
          <cell r="HC107">
            <v>0</v>
          </cell>
          <cell r="HD107">
            <v>0</v>
          </cell>
          <cell r="HE107">
            <v>0</v>
          </cell>
          <cell r="HF107">
            <v>0</v>
          </cell>
        </row>
        <row r="111">
          <cell r="N111">
            <v>7956</v>
          </cell>
          <cell r="O111">
            <v>7956</v>
          </cell>
          <cell r="P111">
            <v>7956</v>
          </cell>
          <cell r="Q111">
            <v>7806</v>
          </cell>
          <cell r="R111">
            <v>7556</v>
          </cell>
          <cell r="S111">
            <v>7306</v>
          </cell>
          <cell r="T111">
            <v>7056</v>
          </cell>
          <cell r="U111">
            <v>6806</v>
          </cell>
          <cell r="V111">
            <v>6556</v>
          </cell>
          <cell r="W111">
            <v>6306</v>
          </cell>
          <cell r="X111">
            <v>6056</v>
          </cell>
          <cell r="Y111">
            <v>5806</v>
          </cell>
          <cell r="Z111">
            <v>5556</v>
          </cell>
          <cell r="AA111">
            <v>5306</v>
          </cell>
          <cell r="AB111">
            <v>5056</v>
          </cell>
          <cell r="AC111">
            <v>4806</v>
          </cell>
          <cell r="AD111">
            <v>4556</v>
          </cell>
          <cell r="AE111">
            <v>4306</v>
          </cell>
          <cell r="AF111">
            <v>4056</v>
          </cell>
          <cell r="AG111">
            <v>3806</v>
          </cell>
          <cell r="AH111">
            <v>3556</v>
          </cell>
          <cell r="AI111">
            <v>3306</v>
          </cell>
          <cell r="AJ111">
            <v>3056</v>
          </cell>
          <cell r="AK111">
            <v>2806</v>
          </cell>
          <cell r="AL111">
            <v>2556</v>
          </cell>
          <cell r="AM111">
            <v>2306</v>
          </cell>
          <cell r="AN111">
            <v>2056</v>
          </cell>
          <cell r="AO111">
            <v>1806</v>
          </cell>
          <cell r="AP111">
            <v>1556</v>
          </cell>
          <cell r="AQ111">
            <v>1306</v>
          </cell>
          <cell r="AR111">
            <v>1056</v>
          </cell>
          <cell r="AS111">
            <v>806</v>
          </cell>
          <cell r="AT111">
            <v>556</v>
          </cell>
          <cell r="AU111">
            <v>306</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cell r="CP111">
            <v>0</v>
          </cell>
          <cell r="CQ111">
            <v>0</v>
          </cell>
          <cell r="CR111">
            <v>0</v>
          </cell>
          <cell r="CS111">
            <v>0</v>
          </cell>
          <cell r="CT111">
            <v>0</v>
          </cell>
          <cell r="CU111">
            <v>0</v>
          </cell>
          <cell r="CV111">
            <v>0</v>
          </cell>
          <cell r="CW111">
            <v>0</v>
          </cell>
          <cell r="CX111">
            <v>0</v>
          </cell>
          <cell r="CY111">
            <v>0</v>
          </cell>
          <cell r="CZ111">
            <v>0</v>
          </cell>
          <cell r="DA111">
            <v>0</v>
          </cell>
          <cell r="DB111">
            <v>0</v>
          </cell>
          <cell r="DC111">
            <v>0</v>
          </cell>
          <cell r="DD111">
            <v>0</v>
          </cell>
          <cell r="DE111">
            <v>0</v>
          </cell>
          <cell r="DF111">
            <v>0</v>
          </cell>
          <cell r="DG111">
            <v>0</v>
          </cell>
          <cell r="DH111">
            <v>0</v>
          </cell>
          <cell r="DI111">
            <v>0</v>
          </cell>
          <cell r="DJ111">
            <v>0</v>
          </cell>
          <cell r="DK111">
            <v>0</v>
          </cell>
          <cell r="DL111">
            <v>0</v>
          </cell>
          <cell r="DM111">
            <v>0</v>
          </cell>
          <cell r="DN111">
            <v>0</v>
          </cell>
          <cell r="DO111">
            <v>0</v>
          </cell>
          <cell r="DP111">
            <v>0</v>
          </cell>
          <cell r="DQ111">
            <v>0</v>
          </cell>
          <cell r="DR111">
            <v>0</v>
          </cell>
          <cell r="DS111">
            <v>0</v>
          </cell>
          <cell r="DT111">
            <v>0</v>
          </cell>
          <cell r="DU111">
            <v>0</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0</v>
          </cell>
          <cell r="ER111">
            <v>0</v>
          </cell>
          <cell r="ES111">
            <v>0</v>
          </cell>
          <cell r="ET111">
            <v>0</v>
          </cell>
          <cell r="EU111">
            <v>0</v>
          </cell>
          <cell r="EV111">
            <v>0</v>
          </cell>
          <cell r="EW111">
            <v>0</v>
          </cell>
          <cell r="EX111">
            <v>0</v>
          </cell>
          <cell r="EY111">
            <v>0</v>
          </cell>
          <cell r="EZ111">
            <v>0</v>
          </cell>
          <cell r="FA111">
            <v>0</v>
          </cell>
          <cell r="FB111">
            <v>0</v>
          </cell>
          <cell r="FC111">
            <v>0</v>
          </cell>
          <cell r="FD111">
            <v>0</v>
          </cell>
          <cell r="FE111">
            <v>0</v>
          </cell>
          <cell r="FF111">
            <v>0</v>
          </cell>
          <cell r="FG111">
            <v>0</v>
          </cell>
          <cell r="FH111">
            <v>0</v>
          </cell>
          <cell r="FI111">
            <v>0</v>
          </cell>
          <cell r="FJ111">
            <v>0</v>
          </cell>
          <cell r="FK111">
            <v>0</v>
          </cell>
          <cell r="FL111">
            <v>0</v>
          </cell>
          <cell r="FM111">
            <v>0</v>
          </cell>
          <cell r="FN111">
            <v>0</v>
          </cell>
          <cell r="FO111">
            <v>0</v>
          </cell>
          <cell r="FP111">
            <v>0</v>
          </cell>
          <cell r="FQ111">
            <v>0</v>
          </cell>
          <cell r="FR111">
            <v>0</v>
          </cell>
          <cell r="FS111">
            <v>0</v>
          </cell>
          <cell r="FT111">
            <v>0</v>
          </cell>
          <cell r="FU111">
            <v>0</v>
          </cell>
          <cell r="FV111">
            <v>0</v>
          </cell>
          <cell r="FW111">
            <v>0</v>
          </cell>
          <cell r="FX111">
            <v>0</v>
          </cell>
          <cell r="FY111">
            <v>0</v>
          </cell>
          <cell r="FZ111">
            <v>0</v>
          </cell>
          <cell r="GA111">
            <v>0</v>
          </cell>
          <cell r="GB111">
            <v>0</v>
          </cell>
          <cell r="GC111">
            <v>0</v>
          </cell>
          <cell r="GD111">
            <v>0</v>
          </cell>
          <cell r="GE111">
            <v>0</v>
          </cell>
          <cell r="GF111">
            <v>0</v>
          </cell>
          <cell r="GG111">
            <v>0</v>
          </cell>
          <cell r="GH111">
            <v>0</v>
          </cell>
          <cell r="GI111">
            <v>0</v>
          </cell>
          <cell r="GJ111">
            <v>0</v>
          </cell>
          <cell r="GK111">
            <v>0</v>
          </cell>
          <cell r="GL111">
            <v>0</v>
          </cell>
          <cell r="GM111">
            <v>0</v>
          </cell>
          <cell r="GN111">
            <v>0</v>
          </cell>
          <cell r="GO111">
            <v>0</v>
          </cell>
          <cell r="GP111">
            <v>0</v>
          </cell>
          <cell r="GQ111">
            <v>0</v>
          </cell>
          <cell r="GR111">
            <v>0</v>
          </cell>
          <cell r="GS111">
            <v>0</v>
          </cell>
          <cell r="GT111">
            <v>0</v>
          </cell>
          <cell r="GU111">
            <v>0</v>
          </cell>
          <cell r="GV111">
            <v>0</v>
          </cell>
          <cell r="GW111">
            <v>0</v>
          </cell>
          <cell r="GX111">
            <v>0</v>
          </cell>
          <cell r="GY111">
            <v>0</v>
          </cell>
          <cell r="GZ111">
            <v>0</v>
          </cell>
          <cell r="HA111">
            <v>0</v>
          </cell>
          <cell r="HB111">
            <v>0</v>
          </cell>
          <cell r="HC111">
            <v>0</v>
          </cell>
          <cell r="HD111">
            <v>0</v>
          </cell>
          <cell r="HE111">
            <v>0</v>
          </cell>
          <cell r="HF111">
            <v>0</v>
          </cell>
        </row>
        <row r="124">
          <cell r="N124">
            <v>10092</v>
          </cell>
          <cell r="O124">
            <v>10092</v>
          </cell>
          <cell r="P124">
            <v>10092</v>
          </cell>
          <cell r="Q124">
            <v>10092</v>
          </cell>
          <cell r="R124">
            <v>10092</v>
          </cell>
          <cell r="S124">
            <v>10092</v>
          </cell>
          <cell r="T124">
            <v>10092</v>
          </cell>
          <cell r="U124">
            <v>10092</v>
          </cell>
          <cell r="V124">
            <v>10092</v>
          </cell>
          <cell r="W124">
            <v>10092</v>
          </cell>
          <cell r="X124">
            <v>10092</v>
          </cell>
          <cell r="Y124">
            <v>10092</v>
          </cell>
          <cell r="Z124">
            <v>10092</v>
          </cell>
          <cell r="AA124">
            <v>10092</v>
          </cell>
          <cell r="AB124">
            <v>10092</v>
          </cell>
          <cell r="AC124">
            <v>10092</v>
          </cell>
          <cell r="AD124">
            <v>10092</v>
          </cell>
          <cell r="AE124">
            <v>10092</v>
          </cell>
          <cell r="AF124">
            <v>10092</v>
          </cell>
          <cell r="AG124">
            <v>10092</v>
          </cell>
          <cell r="AH124">
            <v>10092</v>
          </cell>
          <cell r="AI124">
            <v>10092</v>
          </cell>
          <cell r="AJ124">
            <v>10092</v>
          </cell>
          <cell r="AK124">
            <v>10092</v>
          </cell>
          <cell r="AL124">
            <v>10092</v>
          </cell>
          <cell r="AM124">
            <v>10092</v>
          </cell>
          <cell r="AN124">
            <v>10092</v>
          </cell>
          <cell r="AO124">
            <v>10092</v>
          </cell>
          <cell r="AP124">
            <v>10092</v>
          </cell>
          <cell r="AQ124">
            <v>10092</v>
          </cell>
          <cell r="AR124">
            <v>10092</v>
          </cell>
          <cell r="AS124">
            <v>10092</v>
          </cell>
          <cell r="AT124">
            <v>10092</v>
          </cell>
          <cell r="AU124">
            <v>10092</v>
          </cell>
          <cell r="AV124">
            <v>10092</v>
          </cell>
          <cell r="AW124">
            <v>10092</v>
          </cell>
          <cell r="AX124">
            <v>10092</v>
          </cell>
          <cell r="AY124">
            <v>10092</v>
          </cell>
          <cell r="AZ124">
            <v>10092</v>
          </cell>
          <cell r="BA124">
            <v>10092</v>
          </cell>
          <cell r="BB124">
            <v>10092</v>
          </cell>
          <cell r="BC124">
            <v>10092</v>
          </cell>
          <cell r="BD124">
            <v>10092</v>
          </cell>
          <cell r="BE124">
            <v>10092</v>
          </cell>
          <cell r="BF124">
            <v>10092</v>
          </cell>
          <cell r="BG124">
            <v>10092</v>
          </cell>
          <cell r="BH124">
            <v>10092</v>
          </cell>
          <cell r="BI124">
            <v>10092</v>
          </cell>
          <cell r="BJ124">
            <v>10092</v>
          </cell>
          <cell r="BK124">
            <v>10092</v>
          </cell>
          <cell r="BL124">
            <v>10092</v>
          </cell>
          <cell r="BM124">
            <v>10092</v>
          </cell>
          <cell r="BN124">
            <v>10092</v>
          </cell>
          <cell r="BO124">
            <v>10092</v>
          </cell>
          <cell r="BP124">
            <v>10092</v>
          </cell>
          <cell r="BQ124">
            <v>10092</v>
          </cell>
          <cell r="BR124">
            <v>10092</v>
          </cell>
          <cell r="BS124">
            <v>10092</v>
          </cell>
          <cell r="BT124">
            <v>10092</v>
          </cell>
          <cell r="BU124">
            <v>10092</v>
          </cell>
          <cell r="BV124">
            <v>10092</v>
          </cell>
          <cell r="BW124">
            <v>10092</v>
          </cell>
          <cell r="BX124">
            <v>10092</v>
          </cell>
          <cell r="BY124">
            <v>10092</v>
          </cell>
          <cell r="BZ124">
            <v>10092</v>
          </cell>
          <cell r="CA124">
            <v>10092</v>
          </cell>
          <cell r="CB124">
            <v>10092</v>
          </cell>
          <cell r="CC124">
            <v>10092</v>
          </cell>
          <cell r="CD124">
            <v>10092</v>
          </cell>
          <cell r="CE124">
            <v>10092</v>
          </cell>
          <cell r="CF124">
            <v>10092</v>
          </cell>
          <cell r="CG124">
            <v>10092</v>
          </cell>
          <cell r="CH124">
            <v>10092</v>
          </cell>
          <cell r="CI124">
            <v>10092</v>
          </cell>
          <cell r="CJ124">
            <v>10092</v>
          </cell>
          <cell r="CK124">
            <v>10092</v>
          </cell>
          <cell r="CL124">
            <v>10092</v>
          </cell>
          <cell r="CM124">
            <v>10092</v>
          </cell>
          <cell r="CN124">
            <v>10092</v>
          </cell>
          <cell r="CO124">
            <v>10092</v>
          </cell>
          <cell r="CP124">
            <v>10092</v>
          </cell>
          <cell r="CQ124">
            <v>10092</v>
          </cell>
          <cell r="CR124">
            <v>10092</v>
          </cell>
          <cell r="CS124">
            <v>10092</v>
          </cell>
          <cell r="CT124">
            <v>10092</v>
          </cell>
          <cell r="CU124">
            <v>10092</v>
          </cell>
          <cell r="CV124">
            <v>10092</v>
          </cell>
          <cell r="CW124">
            <v>10092</v>
          </cell>
          <cell r="CX124">
            <v>10092</v>
          </cell>
          <cell r="CY124">
            <v>10092</v>
          </cell>
          <cell r="CZ124">
            <v>10092</v>
          </cell>
          <cell r="DA124">
            <v>10092</v>
          </cell>
          <cell r="DB124">
            <v>10092</v>
          </cell>
          <cell r="DC124">
            <v>10092</v>
          </cell>
          <cell r="DD124">
            <v>10052</v>
          </cell>
          <cell r="DE124">
            <v>9802</v>
          </cell>
          <cell r="DF124">
            <v>9552</v>
          </cell>
          <cell r="DG124">
            <v>9302</v>
          </cell>
          <cell r="DH124">
            <v>9052</v>
          </cell>
          <cell r="DI124">
            <v>8802</v>
          </cell>
          <cell r="DJ124">
            <v>8552</v>
          </cell>
          <cell r="DK124">
            <v>8302</v>
          </cell>
          <cell r="DL124">
            <v>8052</v>
          </cell>
          <cell r="DM124">
            <v>7802</v>
          </cell>
          <cell r="DN124">
            <v>7552</v>
          </cell>
          <cell r="DO124">
            <v>7302</v>
          </cell>
          <cell r="DP124">
            <v>7052</v>
          </cell>
          <cell r="DQ124">
            <v>6802</v>
          </cell>
          <cell r="DR124">
            <v>6552</v>
          </cell>
          <cell r="DS124">
            <v>6302</v>
          </cell>
          <cell r="DT124">
            <v>6052</v>
          </cell>
          <cell r="DU124">
            <v>5802</v>
          </cell>
          <cell r="DV124">
            <v>5552</v>
          </cell>
          <cell r="DW124">
            <v>5302</v>
          </cell>
          <cell r="DX124">
            <v>5052</v>
          </cell>
          <cell r="DY124">
            <v>4802</v>
          </cell>
          <cell r="DZ124">
            <v>4552</v>
          </cell>
          <cell r="EA124">
            <v>4302</v>
          </cell>
          <cell r="EB124">
            <v>4052</v>
          </cell>
          <cell r="EC124">
            <v>3802</v>
          </cell>
          <cell r="ED124">
            <v>3552</v>
          </cell>
          <cell r="EE124">
            <v>3302</v>
          </cell>
          <cell r="EF124">
            <v>3052</v>
          </cell>
          <cell r="EG124">
            <v>2802</v>
          </cell>
          <cell r="EH124">
            <v>2552</v>
          </cell>
          <cell r="EI124">
            <v>2302</v>
          </cell>
          <cell r="EJ124">
            <v>2052</v>
          </cell>
          <cell r="EK124">
            <v>1802</v>
          </cell>
          <cell r="EL124">
            <v>1552</v>
          </cell>
          <cell r="EM124">
            <v>1302</v>
          </cell>
          <cell r="EN124">
            <v>1052</v>
          </cell>
          <cell r="EO124">
            <v>802</v>
          </cell>
          <cell r="EP124">
            <v>552</v>
          </cell>
          <cell r="EQ124">
            <v>302</v>
          </cell>
          <cell r="ER124">
            <v>52</v>
          </cell>
          <cell r="ES124">
            <v>0</v>
          </cell>
          <cell r="ET124">
            <v>0</v>
          </cell>
          <cell r="EU124">
            <v>0</v>
          </cell>
          <cell r="EV124">
            <v>0</v>
          </cell>
          <cell r="EW124">
            <v>0</v>
          </cell>
          <cell r="EX124">
            <v>0</v>
          </cell>
          <cell r="EY124">
            <v>0</v>
          </cell>
          <cell r="EZ124">
            <v>0</v>
          </cell>
          <cell r="FA124">
            <v>0</v>
          </cell>
          <cell r="FB124">
            <v>0</v>
          </cell>
          <cell r="FC124">
            <v>0</v>
          </cell>
          <cell r="FD124">
            <v>0</v>
          </cell>
          <cell r="FE124">
            <v>0</v>
          </cell>
          <cell r="FF124">
            <v>0</v>
          </cell>
          <cell r="FG124">
            <v>0</v>
          </cell>
          <cell r="FH124">
            <v>0</v>
          </cell>
          <cell r="FI124">
            <v>0</v>
          </cell>
          <cell r="FJ124">
            <v>0</v>
          </cell>
          <cell r="FK124">
            <v>0</v>
          </cell>
          <cell r="FL124">
            <v>0</v>
          </cell>
          <cell r="FM124">
            <v>0</v>
          </cell>
          <cell r="FN124">
            <v>0</v>
          </cell>
          <cell r="FO124">
            <v>0</v>
          </cell>
          <cell r="FP124">
            <v>0</v>
          </cell>
          <cell r="FQ124">
            <v>0</v>
          </cell>
          <cell r="FR124">
            <v>0</v>
          </cell>
          <cell r="FS124">
            <v>0</v>
          </cell>
          <cell r="FT124">
            <v>0</v>
          </cell>
          <cell r="FU124">
            <v>0</v>
          </cell>
          <cell r="FV124">
            <v>0</v>
          </cell>
          <cell r="FW124">
            <v>0</v>
          </cell>
          <cell r="FX124">
            <v>0</v>
          </cell>
          <cell r="FY124">
            <v>0</v>
          </cell>
          <cell r="FZ124">
            <v>0</v>
          </cell>
          <cell r="GA124">
            <v>0</v>
          </cell>
          <cell r="GB124">
            <v>0</v>
          </cell>
          <cell r="GC124">
            <v>0</v>
          </cell>
          <cell r="GD124">
            <v>0</v>
          </cell>
          <cell r="GE124">
            <v>0</v>
          </cell>
          <cell r="GF124">
            <v>0</v>
          </cell>
          <cell r="GG124">
            <v>0</v>
          </cell>
          <cell r="GH124">
            <v>0</v>
          </cell>
          <cell r="GI124">
            <v>0</v>
          </cell>
          <cell r="GJ124">
            <v>0</v>
          </cell>
          <cell r="GK124">
            <v>0</v>
          </cell>
          <cell r="GL124">
            <v>0</v>
          </cell>
          <cell r="GM124">
            <v>0</v>
          </cell>
          <cell r="GN124">
            <v>0</v>
          </cell>
          <cell r="GO124">
            <v>0</v>
          </cell>
          <cell r="GP124">
            <v>0</v>
          </cell>
          <cell r="GQ124">
            <v>0</v>
          </cell>
          <cell r="GR124">
            <v>0</v>
          </cell>
          <cell r="GS124">
            <v>0</v>
          </cell>
          <cell r="GT124">
            <v>0</v>
          </cell>
          <cell r="GU124">
            <v>0</v>
          </cell>
          <cell r="GV124">
            <v>0</v>
          </cell>
          <cell r="GW124">
            <v>0</v>
          </cell>
          <cell r="GX124">
            <v>0</v>
          </cell>
          <cell r="GY124">
            <v>0</v>
          </cell>
          <cell r="GZ124">
            <v>0</v>
          </cell>
          <cell r="HA124">
            <v>0</v>
          </cell>
          <cell r="HB124">
            <v>0</v>
          </cell>
          <cell r="HC124">
            <v>0</v>
          </cell>
          <cell r="HD124">
            <v>0</v>
          </cell>
          <cell r="HE124">
            <v>0</v>
          </cell>
          <cell r="HF124">
            <v>0</v>
          </cell>
        </row>
        <row r="157">
          <cell r="N157">
            <v>14280</v>
          </cell>
          <cell r="O157">
            <v>14280</v>
          </cell>
          <cell r="P157">
            <v>14280</v>
          </cell>
          <cell r="Q157">
            <v>14280</v>
          </cell>
          <cell r="R157">
            <v>14280</v>
          </cell>
          <cell r="S157">
            <v>14280</v>
          </cell>
          <cell r="T157">
            <v>14280</v>
          </cell>
          <cell r="U157">
            <v>14280</v>
          </cell>
          <cell r="V157">
            <v>14280</v>
          </cell>
          <cell r="W157">
            <v>14280</v>
          </cell>
          <cell r="X157">
            <v>14280</v>
          </cell>
          <cell r="Y157">
            <v>14280</v>
          </cell>
          <cell r="Z157" t="e">
            <v>#REF!</v>
          </cell>
          <cell r="AA157" t="e">
            <v>#REF!</v>
          </cell>
          <cell r="AB157" t="e">
            <v>#REF!</v>
          </cell>
          <cell r="AC157" t="e">
            <v>#REF!</v>
          </cell>
          <cell r="AD157" t="e">
            <v>#REF!</v>
          </cell>
          <cell r="AE157" t="e">
            <v>#REF!</v>
          </cell>
          <cell r="AF157" t="e">
            <v>#REF!</v>
          </cell>
          <cell r="AG157" t="e">
            <v>#REF!</v>
          </cell>
          <cell r="AH157" t="e">
            <v>#REF!</v>
          </cell>
          <cell r="AI157" t="e">
            <v>#REF!</v>
          </cell>
          <cell r="AJ157" t="e">
            <v>#REF!</v>
          </cell>
          <cell r="AK157" t="e">
            <v>#REF!</v>
          </cell>
          <cell r="AL157" t="e">
            <v>#REF!</v>
          </cell>
          <cell r="AM157" t="e">
            <v>#REF!</v>
          </cell>
          <cell r="AN157" t="e">
            <v>#REF!</v>
          </cell>
          <cell r="AO157" t="e">
            <v>#REF!</v>
          </cell>
          <cell r="AP157" t="e">
            <v>#REF!</v>
          </cell>
          <cell r="AQ157" t="e">
            <v>#REF!</v>
          </cell>
          <cell r="AR157" t="e">
            <v>#REF!</v>
          </cell>
          <cell r="AS157" t="e">
            <v>#REF!</v>
          </cell>
          <cell r="AT157" t="e">
            <v>#REF!</v>
          </cell>
          <cell r="AU157" t="e">
            <v>#REF!</v>
          </cell>
          <cell r="AV157" t="e">
            <v>#REF!</v>
          </cell>
          <cell r="AW157" t="e">
            <v>#REF!</v>
          </cell>
          <cell r="AX157" t="e">
            <v>#REF!</v>
          </cell>
          <cell r="AY157" t="e">
            <v>#REF!</v>
          </cell>
          <cell r="AZ157" t="e">
            <v>#REF!</v>
          </cell>
          <cell r="BA157" t="e">
            <v>#REF!</v>
          </cell>
          <cell r="BB157" t="e">
            <v>#REF!</v>
          </cell>
          <cell r="BC157" t="e">
            <v>#REF!</v>
          </cell>
          <cell r="BD157" t="e">
            <v>#REF!</v>
          </cell>
          <cell r="BE157" t="e">
            <v>#REF!</v>
          </cell>
          <cell r="BF157" t="e">
            <v>#REF!</v>
          </cell>
          <cell r="BG157" t="e">
            <v>#REF!</v>
          </cell>
          <cell r="BH157" t="e">
            <v>#REF!</v>
          </cell>
          <cell r="BI157" t="e">
            <v>#REF!</v>
          </cell>
          <cell r="BJ157" t="e">
            <v>#REF!</v>
          </cell>
          <cell r="BK157" t="e">
            <v>#REF!</v>
          </cell>
          <cell r="BL157" t="e">
            <v>#REF!</v>
          </cell>
          <cell r="BM157" t="e">
            <v>#REF!</v>
          </cell>
          <cell r="BN157" t="e">
            <v>#REF!</v>
          </cell>
          <cell r="BO157" t="e">
            <v>#REF!</v>
          </cell>
          <cell r="BP157" t="e">
            <v>#REF!</v>
          </cell>
          <cell r="BQ157" t="e">
            <v>#REF!</v>
          </cell>
          <cell r="BR157" t="e">
            <v>#REF!</v>
          </cell>
          <cell r="BS157" t="e">
            <v>#REF!</v>
          </cell>
          <cell r="BT157" t="e">
            <v>#REF!</v>
          </cell>
          <cell r="BU157" t="e">
            <v>#REF!</v>
          </cell>
          <cell r="BV157" t="e">
            <v>#REF!</v>
          </cell>
          <cell r="BW157" t="e">
            <v>#REF!</v>
          </cell>
          <cell r="BX157" t="e">
            <v>#REF!</v>
          </cell>
          <cell r="BY157" t="e">
            <v>#REF!</v>
          </cell>
          <cell r="BZ157" t="e">
            <v>#REF!</v>
          </cell>
          <cell r="CA157" t="e">
            <v>#REF!</v>
          </cell>
          <cell r="CB157" t="e">
            <v>#REF!</v>
          </cell>
          <cell r="CC157" t="e">
            <v>#REF!</v>
          </cell>
          <cell r="CD157" t="e">
            <v>#REF!</v>
          </cell>
          <cell r="CE157" t="e">
            <v>#REF!</v>
          </cell>
          <cell r="CF157" t="e">
            <v>#REF!</v>
          </cell>
          <cell r="CG157" t="e">
            <v>#REF!</v>
          </cell>
          <cell r="CH157" t="e">
            <v>#REF!</v>
          </cell>
          <cell r="CI157" t="e">
            <v>#REF!</v>
          </cell>
          <cell r="CJ157" t="e">
            <v>#REF!</v>
          </cell>
          <cell r="CK157" t="e">
            <v>#REF!</v>
          </cell>
          <cell r="CL157" t="e">
            <v>#REF!</v>
          </cell>
          <cell r="CM157" t="e">
            <v>#REF!</v>
          </cell>
          <cell r="CN157" t="e">
            <v>#REF!</v>
          </cell>
          <cell r="CO157" t="e">
            <v>#REF!</v>
          </cell>
          <cell r="CP157" t="e">
            <v>#REF!</v>
          </cell>
          <cell r="CQ157" t="e">
            <v>#REF!</v>
          </cell>
          <cell r="CR157" t="e">
            <v>#REF!</v>
          </cell>
          <cell r="CS157" t="e">
            <v>#REF!</v>
          </cell>
          <cell r="CT157" t="e">
            <v>#REF!</v>
          </cell>
          <cell r="CU157" t="e">
            <v>#REF!</v>
          </cell>
          <cell r="CV157" t="e">
            <v>#REF!</v>
          </cell>
          <cell r="CW157" t="e">
            <v>#REF!</v>
          </cell>
          <cell r="CX157" t="e">
            <v>#REF!</v>
          </cell>
          <cell r="CY157" t="e">
            <v>#REF!</v>
          </cell>
          <cell r="CZ157" t="e">
            <v>#REF!</v>
          </cell>
          <cell r="DA157" t="e">
            <v>#REF!</v>
          </cell>
          <cell r="DB157" t="e">
            <v>#REF!</v>
          </cell>
          <cell r="DC157" t="e">
            <v>#REF!</v>
          </cell>
          <cell r="DD157" t="e">
            <v>#REF!</v>
          </cell>
          <cell r="DE157" t="e">
            <v>#REF!</v>
          </cell>
          <cell r="DF157" t="e">
            <v>#REF!</v>
          </cell>
          <cell r="DG157" t="e">
            <v>#REF!</v>
          </cell>
          <cell r="DH157" t="e">
            <v>#REF!</v>
          </cell>
          <cell r="DI157" t="e">
            <v>#REF!</v>
          </cell>
          <cell r="DJ157" t="e">
            <v>#REF!</v>
          </cell>
          <cell r="DK157" t="e">
            <v>#REF!</v>
          </cell>
          <cell r="DL157" t="e">
            <v>#REF!</v>
          </cell>
          <cell r="DM157" t="e">
            <v>#REF!</v>
          </cell>
          <cell r="DN157" t="e">
            <v>#REF!</v>
          </cell>
          <cell r="DO157" t="e">
            <v>#REF!</v>
          </cell>
          <cell r="DP157" t="e">
            <v>#REF!</v>
          </cell>
          <cell r="DQ157" t="e">
            <v>#REF!</v>
          </cell>
          <cell r="DR157" t="e">
            <v>#REF!</v>
          </cell>
          <cell r="DS157" t="e">
            <v>#REF!</v>
          </cell>
          <cell r="DT157" t="e">
            <v>#REF!</v>
          </cell>
          <cell r="DU157" t="e">
            <v>#REF!</v>
          </cell>
          <cell r="DV157" t="e">
            <v>#REF!</v>
          </cell>
          <cell r="DW157" t="e">
            <v>#REF!</v>
          </cell>
          <cell r="DX157" t="e">
            <v>#REF!</v>
          </cell>
          <cell r="DY157" t="e">
            <v>#REF!</v>
          </cell>
          <cell r="DZ157" t="e">
            <v>#REF!</v>
          </cell>
          <cell r="EA157" t="e">
            <v>#REF!</v>
          </cell>
          <cell r="EB157" t="e">
            <v>#REF!</v>
          </cell>
          <cell r="EC157" t="e">
            <v>#REF!</v>
          </cell>
          <cell r="ED157" t="e">
            <v>#REF!</v>
          </cell>
          <cell r="EE157" t="e">
            <v>#REF!</v>
          </cell>
          <cell r="EF157" t="e">
            <v>#REF!</v>
          </cell>
          <cell r="EG157" t="e">
            <v>#REF!</v>
          </cell>
          <cell r="EH157" t="e">
            <v>#REF!</v>
          </cell>
          <cell r="EI157" t="e">
            <v>#REF!</v>
          </cell>
          <cell r="EJ157" t="e">
            <v>#REF!</v>
          </cell>
          <cell r="EK157" t="e">
            <v>#REF!</v>
          </cell>
          <cell r="EL157" t="e">
            <v>#REF!</v>
          </cell>
          <cell r="EM157" t="e">
            <v>#REF!</v>
          </cell>
          <cell r="EN157" t="e">
            <v>#REF!</v>
          </cell>
          <cell r="EO157" t="e">
            <v>#REF!</v>
          </cell>
          <cell r="EP157" t="e">
            <v>#REF!</v>
          </cell>
          <cell r="EQ157" t="e">
            <v>#REF!</v>
          </cell>
          <cell r="ER157" t="e">
            <v>#REF!</v>
          </cell>
          <cell r="ES157" t="e">
            <v>#REF!</v>
          </cell>
          <cell r="ET157" t="e">
            <v>#REF!</v>
          </cell>
          <cell r="EU157" t="e">
            <v>#REF!</v>
          </cell>
          <cell r="EV157" t="e">
            <v>#REF!</v>
          </cell>
          <cell r="EW157" t="e">
            <v>#REF!</v>
          </cell>
          <cell r="EX157" t="e">
            <v>#REF!</v>
          </cell>
          <cell r="EY157" t="e">
            <v>#REF!</v>
          </cell>
          <cell r="EZ157" t="e">
            <v>#REF!</v>
          </cell>
          <cell r="FA157" t="e">
            <v>#REF!</v>
          </cell>
          <cell r="FB157" t="e">
            <v>#REF!</v>
          </cell>
          <cell r="FC157" t="e">
            <v>#REF!</v>
          </cell>
          <cell r="FD157" t="e">
            <v>#REF!</v>
          </cell>
          <cell r="FE157" t="e">
            <v>#REF!</v>
          </cell>
          <cell r="FF157" t="e">
            <v>#REF!</v>
          </cell>
          <cell r="FG157" t="e">
            <v>#REF!</v>
          </cell>
          <cell r="FH157" t="e">
            <v>#REF!</v>
          </cell>
          <cell r="FI157" t="e">
            <v>#REF!</v>
          </cell>
          <cell r="FJ157" t="e">
            <v>#REF!</v>
          </cell>
          <cell r="FK157" t="e">
            <v>#REF!</v>
          </cell>
          <cell r="FL157" t="e">
            <v>#REF!</v>
          </cell>
          <cell r="FM157" t="e">
            <v>#REF!</v>
          </cell>
          <cell r="FN157" t="e">
            <v>#REF!</v>
          </cell>
          <cell r="FO157" t="e">
            <v>#REF!</v>
          </cell>
          <cell r="FP157" t="e">
            <v>#REF!</v>
          </cell>
          <cell r="FQ157" t="e">
            <v>#REF!</v>
          </cell>
          <cell r="FR157" t="e">
            <v>#REF!</v>
          </cell>
          <cell r="FS157" t="e">
            <v>#REF!</v>
          </cell>
          <cell r="FT157" t="e">
            <v>#REF!</v>
          </cell>
          <cell r="FU157" t="e">
            <v>#REF!</v>
          </cell>
          <cell r="FV157" t="e">
            <v>#REF!</v>
          </cell>
          <cell r="FW157" t="e">
            <v>#REF!</v>
          </cell>
          <cell r="FX157" t="e">
            <v>#REF!</v>
          </cell>
          <cell r="FY157" t="e">
            <v>#REF!</v>
          </cell>
          <cell r="FZ157" t="e">
            <v>#REF!</v>
          </cell>
          <cell r="GA157" t="e">
            <v>#REF!</v>
          </cell>
          <cell r="GB157" t="e">
            <v>#REF!</v>
          </cell>
          <cell r="GC157" t="e">
            <v>#REF!</v>
          </cell>
          <cell r="GD157" t="e">
            <v>#REF!</v>
          </cell>
          <cell r="GE157" t="e">
            <v>#REF!</v>
          </cell>
          <cell r="GF157" t="e">
            <v>#REF!</v>
          </cell>
          <cell r="GG157" t="e">
            <v>#REF!</v>
          </cell>
          <cell r="GH157" t="e">
            <v>#REF!</v>
          </cell>
          <cell r="GI157" t="e">
            <v>#REF!</v>
          </cell>
          <cell r="GJ157" t="e">
            <v>#REF!</v>
          </cell>
          <cell r="GK157" t="e">
            <v>#REF!</v>
          </cell>
          <cell r="GL157" t="e">
            <v>#REF!</v>
          </cell>
          <cell r="GM157" t="e">
            <v>#REF!</v>
          </cell>
          <cell r="GN157" t="e">
            <v>#REF!</v>
          </cell>
          <cell r="GO157" t="e">
            <v>#REF!</v>
          </cell>
          <cell r="GP157" t="e">
            <v>#REF!</v>
          </cell>
          <cell r="GQ157" t="e">
            <v>#REF!</v>
          </cell>
          <cell r="GR157" t="e">
            <v>#REF!</v>
          </cell>
          <cell r="GS157" t="e">
            <v>#REF!</v>
          </cell>
          <cell r="GT157" t="e">
            <v>#REF!</v>
          </cell>
          <cell r="GU157" t="e">
            <v>#REF!</v>
          </cell>
          <cell r="GV157" t="e">
            <v>#REF!</v>
          </cell>
          <cell r="GW157" t="e">
            <v>#REF!</v>
          </cell>
          <cell r="GX157" t="e">
            <v>#REF!</v>
          </cell>
          <cell r="GY157" t="e">
            <v>#REF!</v>
          </cell>
          <cell r="GZ157" t="e">
            <v>#REF!</v>
          </cell>
          <cell r="HA157" t="e">
            <v>#REF!</v>
          </cell>
          <cell r="HB157" t="e">
            <v>#REF!</v>
          </cell>
          <cell r="HC157" t="e">
            <v>#REF!</v>
          </cell>
          <cell r="HD157" t="e">
            <v>#REF!</v>
          </cell>
          <cell r="HE157" t="e">
            <v>#REF!</v>
          </cell>
          <cell r="HF157" t="e">
            <v>#REF!</v>
          </cell>
        </row>
        <row r="175">
          <cell r="N175">
            <v>1507</v>
          </cell>
          <cell r="O175">
            <v>1507</v>
          </cell>
          <cell r="P175">
            <v>1507</v>
          </cell>
          <cell r="Q175">
            <v>1507</v>
          </cell>
          <cell r="R175">
            <v>1507</v>
          </cell>
          <cell r="S175">
            <v>1507</v>
          </cell>
          <cell r="T175">
            <v>1507</v>
          </cell>
          <cell r="U175">
            <v>1507</v>
          </cell>
          <cell r="V175">
            <v>1507</v>
          </cell>
          <cell r="W175">
            <v>1507</v>
          </cell>
          <cell r="X175">
            <v>1507</v>
          </cell>
          <cell r="Y175">
            <v>1507</v>
          </cell>
          <cell r="Z175" t="e">
            <v>#REF!</v>
          </cell>
          <cell r="AA175" t="e">
            <v>#REF!</v>
          </cell>
          <cell r="AB175" t="e">
            <v>#REF!</v>
          </cell>
          <cell r="AC175" t="e">
            <v>#REF!</v>
          </cell>
          <cell r="AD175" t="e">
            <v>#REF!</v>
          </cell>
          <cell r="AE175" t="e">
            <v>#REF!</v>
          </cell>
          <cell r="AF175" t="e">
            <v>#REF!</v>
          </cell>
          <cell r="AG175" t="e">
            <v>#REF!</v>
          </cell>
          <cell r="AH175" t="e">
            <v>#REF!</v>
          </cell>
          <cell r="AI175" t="e">
            <v>#REF!</v>
          </cell>
          <cell r="AJ175" t="e">
            <v>#REF!</v>
          </cell>
          <cell r="AK175" t="e">
            <v>#REF!</v>
          </cell>
          <cell r="AL175" t="e">
            <v>#REF!</v>
          </cell>
          <cell r="AM175" t="e">
            <v>#REF!</v>
          </cell>
          <cell r="AN175" t="e">
            <v>#REF!</v>
          </cell>
          <cell r="AO175" t="e">
            <v>#REF!</v>
          </cell>
          <cell r="AP175" t="e">
            <v>#REF!</v>
          </cell>
          <cell r="AQ175" t="e">
            <v>#REF!</v>
          </cell>
          <cell r="AR175" t="e">
            <v>#REF!</v>
          </cell>
          <cell r="AS175" t="e">
            <v>#REF!</v>
          </cell>
          <cell r="AT175" t="e">
            <v>#REF!</v>
          </cell>
          <cell r="AU175" t="e">
            <v>#REF!</v>
          </cell>
          <cell r="AV175" t="e">
            <v>#REF!</v>
          </cell>
          <cell r="AW175" t="e">
            <v>#REF!</v>
          </cell>
          <cell r="AX175" t="e">
            <v>#REF!</v>
          </cell>
          <cell r="AY175" t="e">
            <v>#REF!</v>
          </cell>
          <cell r="AZ175" t="e">
            <v>#REF!</v>
          </cell>
          <cell r="BA175" t="e">
            <v>#REF!</v>
          </cell>
          <cell r="BB175" t="e">
            <v>#REF!</v>
          </cell>
          <cell r="BC175" t="e">
            <v>#REF!</v>
          </cell>
          <cell r="BD175" t="e">
            <v>#REF!</v>
          </cell>
          <cell r="BE175" t="e">
            <v>#REF!</v>
          </cell>
          <cell r="BF175" t="e">
            <v>#REF!</v>
          </cell>
          <cell r="BG175" t="e">
            <v>#REF!</v>
          </cell>
          <cell r="BH175" t="e">
            <v>#REF!</v>
          </cell>
          <cell r="BI175" t="e">
            <v>#REF!</v>
          </cell>
          <cell r="BJ175" t="e">
            <v>#REF!</v>
          </cell>
          <cell r="BK175" t="e">
            <v>#REF!</v>
          </cell>
          <cell r="BL175" t="e">
            <v>#REF!</v>
          </cell>
          <cell r="BM175" t="e">
            <v>#REF!</v>
          </cell>
          <cell r="BN175" t="e">
            <v>#REF!</v>
          </cell>
          <cell r="BO175" t="e">
            <v>#REF!</v>
          </cell>
          <cell r="BP175" t="e">
            <v>#REF!</v>
          </cell>
          <cell r="BQ175" t="e">
            <v>#REF!</v>
          </cell>
          <cell r="BR175" t="e">
            <v>#REF!</v>
          </cell>
          <cell r="BS175" t="e">
            <v>#REF!</v>
          </cell>
          <cell r="BT175" t="e">
            <v>#REF!</v>
          </cell>
          <cell r="BU175" t="e">
            <v>#REF!</v>
          </cell>
          <cell r="BV175" t="e">
            <v>#REF!</v>
          </cell>
          <cell r="BW175" t="e">
            <v>#REF!</v>
          </cell>
          <cell r="BX175" t="e">
            <v>#REF!</v>
          </cell>
          <cell r="BY175" t="e">
            <v>#REF!</v>
          </cell>
          <cell r="BZ175" t="e">
            <v>#REF!</v>
          </cell>
          <cell r="CA175" t="e">
            <v>#REF!</v>
          </cell>
          <cell r="CB175" t="e">
            <v>#REF!</v>
          </cell>
          <cell r="CC175" t="e">
            <v>#REF!</v>
          </cell>
          <cell r="CD175" t="e">
            <v>#REF!</v>
          </cell>
          <cell r="CE175" t="e">
            <v>#REF!</v>
          </cell>
          <cell r="CF175" t="e">
            <v>#REF!</v>
          </cell>
          <cell r="CG175" t="e">
            <v>#REF!</v>
          </cell>
          <cell r="CH175" t="e">
            <v>#REF!</v>
          </cell>
          <cell r="CI175" t="e">
            <v>#REF!</v>
          </cell>
          <cell r="CJ175" t="e">
            <v>#REF!</v>
          </cell>
          <cell r="CK175" t="e">
            <v>#REF!</v>
          </cell>
          <cell r="CL175" t="e">
            <v>#REF!</v>
          </cell>
          <cell r="CM175" t="e">
            <v>#REF!</v>
          </cell>
          <cell r="CN175" t="e">
            <v>#REF!</v>
          </cell>
          <cell r="CO175" t="e">
            <v>#REF!</v>
          </cell>
          <cell r="CP175" t="e">
            <v>#REF!</v>
          </cell>
          <cell r="CQ175" t="e">
            <v>#REF!</v>
          </cell>
          <cell r="CR175" t="e">
            <v>#REF!</v>
          </cell>
          <cell r="CS175" t="e">
            <v>#REF!</v>
          </cell>
          <cell r="CT175" t="e">
            <v>#REF!</v>
          </cell>
          <cell r="CU175" t="e">
            <v>#REF!</v>
          </cell>
          <cell r="CV175" t="e">
            <v>#REF!</v>
          </cell>
          <cell r="CW175" t="e">
            <v>#REF!</v>
          </cell>
          <cell r="CX175" t="e">
            <v>#REF!</v>
          </cell>
          <cell r="CY175" t="e">
            <v>#REF!</v>
          </cell>
          <cell r="CZ175" t="e">
            <v>#REF!</v>
          </cell>
          <cell r="DA175" t="e">
            <v>#REF!</v>
          </cell>
          <cell r="DB175" t="e">
            <v>#REF!</v>
          </cell>
          <cell r="DC175" t="e">
            <v>#REF!</v>
          </cell>
          <cell r="DD175" t="e">
            <v>#REF!</v>
          </cell>
          <cell r="DE175" t="e">
            <v>#REF!</v>
          </cell>
          <cell r="DF175" t="e">
            <v>#REF!</v>
          </cell>
          <cell r="DG175" t="e">
            <v>#REF!</v>
          </cell>
          <cell r="DH175" t="e">
            <v>#REF!</v>
          </cell>
          <cell r="DI175" t="e">
            <v>#REF!</v>
          </cell>
          <cell r="DJ175" t="e">
            <v>#REF!</v>
          </cell>
          <cell r="DK175" t="e">
            <v>#REF!</v>
          </cell>
          <cell r="DL175" t="e">
            <v>#REF!</v>
          </cell>
          <cell r="DM175" t="e">
            <v>#REF!</v>
          </cell>
          <cell r="DN175" t="e">
            <v>#REF!</v>
          </cell>
          <cell r="DO175" t="e">
            <v>#REF!</v>
          </cell>
          <cell r="DP175" t="e">
            <v>#REF!</v>
          </cell>
          <cell r="DQ175" t="e">
            <v>#REF!</v>
          </cell>
          <cell r="DR175" t="e">
            <v>#REF!</v>
          </cell>
          <cell r="DS175" t="e">
            <v>#REF!</v>
          </cell>
          <cell r="DT175" t="e">
            <v>#REF!</v>
          </cell>
          <cell r="DU175" t="e">
            <v>#REF!</v>
          </cell>
          <cell r="DV175" t="e">
            <v>#REF!</v>
          </cell>
          <cell r="DW175" t="e">
            <v>#REF!</v>
          </cell>
          <cell r="DX175" t="e">
            <v>#REF!</v>
          </cell>
          <cell r="DY175" t="e">
            <v>#REF!</v>
          </cell>
          <cell r="DZ175" t="e">
            <v>#REF!</v>
          </cell>
          <cell r="EA175" t="e">
            <v>#REF!</v>
          </cell>
          <cell r="EB175" t="e">
            <v>#REF!</v>
          </cell>
          <cell r="EC175" t="e">
            <v>#REF!</v>
          </cell>
          <cell r="ED175" t="e">
            <v>#REF!</v>
          </cell>
          <cell r="EE175" t="e">
            <v>#REF!</v>
          </cell>
          <cell r="EF175" t="e">
            <v>#REF!</v>
          </cell>
          <cell r="EG175" t="e">
            <v>#REF!</v>
          </cell>
          <cell r="EH175" t="e">
            <v>#REF!</v>
          </cell>
          <cell r="EI175" t="e">
            <v>#REF!</v>
          </cell>
          <cell r="EJ175" t="e">
            <v>#REF!</v>
          </cell>
          <cell r="EK175" t="e">
            <v>#REF!</v>
          </cell>
          <cell r="EL175" t="e">
            <v>#REF!</v>
          </cell>
          <cell r="EM175" t="e">
            <v>#REF!</v>
          </cell>
          <cell r="EN175" t="e">
            <v>#REF!</v>
          </cell>
          <cell r="EO175" t="e">
            <v>#REF!</v>
          </cell>
          <cell r="EP175" t="e">
            <v>#REF!</v>
          </cell>
          <cell r="EQ175" t="e">
            <v>#REF!</v>
          </cell>
          <cell r="ER175" t="e">
            <v>#REF!</v>
          </cell>
          <cell r="ES175" t="e">
            <v>#REF!</v>
          </cell>
          <cell r="ET175" t="e">
            <v>#REF!</v>
          </cell>
          <cell r="EU175" t="e">
            <v>#REF!</v>
          </cell>
          <cell r="EV175" t="e">
            <v>#REF!</v>
          </cell>
          <cell r="EW175" t="e">
            <v>#REF!</v>
          </cell>
          <cell r="EX175" t="e">
            <v>#REF!</v>
          </cell>
          <cell r="EY175" t="e">
            <v>#REF!</v>
          </cell>
          <cell r="EZ175" t="e">
            <v>#REF!</v>
          </cell>
          <cell r="FA175" t="e">
            <v>#REF!</v>
          </cell>
          <cell r="FB175" t="e">
            <v>#REF!</v>
          </cell>
          <cell r="FC175" t="e">
            <v>#REF!</v>
          </cell>
          <cell r="FD175" t="e">
            <v>#REF!</v>
          </cell>
          <cell r="FE175" t="e">
            <v>#REF!</v>
          </cell>
          <cell r="FF175" t="e">
            <v>#REF!</v>
          </cell>
          <cell r="FG175" t="e">
            <v>#REF!</v>
          </cell>
          <cell r="FH175" t="e">
            <v>#REF!</v>
          </cell>
          <cell r="FI175" t="e">
            <v>#REF!</v>
          </cell>
          <cell r="FJ175" t="e">
            <v>#REF!</v>
          </cell>
          <cell r="FK175" t="e">
            <v>#REF!</v>
          </cell>
          <cell r="FL175" t="e">
            <v>#REF!</v>
          </cell>
          <cell r="FM175" t="e">
            <v>#REF!</v>
          </cell>
          <cell r="FN175" t="e">
            <v>#REF!</v>
          </cell>
          <cell r="FO175" t="e">
            <v>#REF!</v>
          </cell>
          <cell r="FP175" t="e">
            <v>#REF!</v>
          </cell>
          <cell r="FQ175" t="e">
            <v>#REF!</v>
          </cell>
          <cell r="FR175" t="e">
            <v>#REF!</v>
          </cell>
          <cell r="FS175" t="e">
            <v>#REF!</v>
          </cell>
          <cell r="FT175" t="e">
            <v>#REF!</v>
          </cell>
          <cell r="FU175" t="e">
            <v>#REF!</v>
          </cell>
          <cell r="FV175" t="e">
            <v>#REF!</v>
          </cell>
          <cell r="FW175" t="e">
            <v>#REF!</v>
          </cell>
          <cell r="FX175" t="e">
            <v>#REF!</v>
          </cell>
          <cell r="FY175" t="e">
            <v>#REF!</v>
          </cell>
          <cell r="FZ175" t="e">
            <v>#REF!</v>
          </cell>
          <cell r="GA175" t="e">
            <v>#REF!</v>
          </cell>
          <cell r="GB175" t="e">
            <v>#REF!</v>
          </cell>
          <cell r="GC175" t="e">
            <v>#REF!</v>
          </cell>
          <cell r="GD175" t="e">
            <v>#REF!</v>
          </cell>
          <cell r="GE175" t="e">
            <v>#REF!</v>
          </cell>
          <cell r="GF175" t="e">
            <v>#REF!</v>
          </cell>
          <cell r="GG175" t="e">
            <v>#REF!</v>
          </cell>
          <cell r="GH175" t="e">
            <v>#REF!</v>
          </cell>
          <cell r="GI175" t="e">
            <v>#REF!</v>
          </cell>
          <cell r="GJ175" t="e">
            <v>#REF!</v>
          </cell>
          <cell r="GK175" t="e">
            <v>#REF!</v>
          </cell>
          <cell r="GL175" t="e">
            <v>#REF!</v>
          </cell>
          <cell r="GM175" t="e">
            <v>#REF!</v>
          </cell>
          <cell r="GN175" t="e">
            <v>#REF!</v>
          </cell>
          <cell r="GO175" t="e">
            <v>#REF!</v>
          </cell>
          <cell r="GP175" t="e">
            <v>#REF!</v>
          </cell>
          <cell r="GQ175" t="e">
            <v>#REF!</v>
          </cell>
          <cell r="GR175" t="e">
            <v>#REF!</v>
          </cell>
          <cell r="GS175" t="e">
            <v>#REF!</v>
          </cell>
          <cell r="GT175" t="e">
            <v>#REF!</v>
          </cell>
          <cell r="GU175" t="e">
            <v>#REF!</v>
          </cell>
          <cell r="GV175" t="e">
            <v>#REF!</v>
          </cell>
          <cell r="GW175" t="e">
            <v>#REF!</v>
          </cell>
          <cell r="GX175" t="e">
            <v>#REF!</v>
          </cell>
          <cell r="GY175" t="e">
            <v>#REF!</v>
          </cell>
          <cell r="GZ175" t="e">
            <v>#REF!</v>
          </cell>
          <cell r="HA175" t="e">
            <v>#REF!</v>
          </cell>
          <cell r="HB175" t="e">
            <v>#REF!</v>
          </cell>
          <cell r="HC175" t="e">
            <v>#REF!</v>
          </cell>
          <cell r="HD175" t="e">
            <v>#REF!</v>
          </cell>
          <cell r="HE175" t="e">
            <v>#REF!</v>
          </cell>
          <cell r="HF175" t="e">
            <v>#REF!</v>
          </cell>
        </row>
        <row r="186">
          <cell r="N186">
            <v>918</v>
          </cell>
          <cell r="O186">
            <v>918</v>
          </cell>
          <cell r="P186">
            <v>918</v>
          </cell>
          <cell r="Q186">
            <v>918</v>
          </cell>
          <cell r="R186">
            <v>918</v>
          </cell>
          <cell r="S186">
            <v>918</v>
          </cell>
          <cell r="T186">
            <v>918</v>
          </cell>
          <cell r="U186">
            <v>918</v>
          </cell>
          <cell r="V186">
            <v>918</v>
          </cell>
          <cell r="W186">
            <v>918</v>
          </cell>
          <cell r="X186">
            <v>918</v>
          </cell>
          <cell r="Y186">
            <v>918</v>
          </cell>
          <cell r="Z186" t="e">
            <v>#REF!</v>
          </cell>
          <cell r="AA186" t="e">
            <v>#REF!</v>
          </cell>
          <cell r="AB186" t="e">
            <v>#REF!</v>
          </cell>
          <cell r="AC186" t="e">
            <v>#REF!</v>
          </cell>
          <cell r="AD186" t="e">
            <v>#REF!</v>
          </cell>
          <cell r="AE186" t="e">
            <v>#REF!</v>
          </cell>
          <cell r="AF186" t="e">
            <v>#REF!</v>
          </cell>
          <cell r="AG186" t="e">
            <v>#REF!</v>
          </cell>
          <cell r="AH186" t="e">
            <v>#REF!</v>
          </cell>
          <cell r="AI186" t="e">
            <v>#REF!</v>
          </cell>
          <cell r="AJ186" t="e">
            <v>#REF!</v>
          </cell>
          <cell r="AK186" t="e">
            <v>#REF!</v>
          </cell>
          <cell r="AL186" t="e">
            <v>#REF!</v>
          </cell>
          <cell r="AM186" t="e">
            <v>#REF!</v>
          </cell>
          <cell r="AN186" t="e">
            <v>#REF!</v>
          </cell>
          <cell r="AO186" t="e">
            <v>#REF!</v>
          </cell>
          <cell r="AP186" t="e">
            <v>#REF!</v>
          </cell>
          <cell r="AQ186" t="e">
            <v>#REF!</v>
          </cell>
          <cell r="AR186" t="e">
            <v>#REF!</v>
          </cell>
          <cell r="AS186" t="e">
            <v>#REF!</v>
          </cell>
          <cell r="AT186" t="e">
            <v>#REF!</v>
          </cell>
          <cell r="AU186" t="e">
            <v>#REF!</v>
          </cell>
          <cell r="AV186" t="e">
            <v>#REF!</v>
          </cell>
          <cell r="AW186" t="e">
            <v>#REF!</v>
          </cell>
          <cell r="AX186" t="e">
            <v>#REF!</v>
          </cell>
          <cell r="AY186" t="e">
            <v>#REF!</v>
          </cell>
          <cell r="AZ186" t="e">
            <v>#REF!</v>
          </cell>
          <cell r="BA186" t="e">
            <v>#REF!</v>
          </cell>
          <cell r="BB186" t="e">
            <v>#REF!</v>
          </cell>
          <cell r="BC186" t="e">
            <v>#REF!</v>
          </cell>
          <cell r="BD186" t="e">
            <v>#REF!</v>
          </cell>
          <cell r="BE186" t="e">
            <v>#REF!</v>
          </cell>
          <cell r="BF186" t="e">
            <v>#REF!</v>
          </cell>
          <cell r="BG186" t="e">
            <v>#REF!</v>
          </cell>
          <cell r="BH186" t="e">
            <v>#REF!</v>
          </cell>
          <cell r="BI186" t="e">
            <v>#REF!</v>
          </cell>
          <cell r="BJ186" t="e">
            <v>#REF!</v>
          </cell>
          <cell r="BK186" t="e">
            <v>#REF!</v>
          </cell>
          <cell r="BL186" t="e">
            <v>#REF!</v>
          </cell>
          <cell r="BM186" t="e">
            <v>#REF!</v>
          </cell>
          <cell r="BN186" t="e">
            <v>#REF!</v>
          </cell>
          <cell r="BO186" t="e">
            <v>#REF!</v>
          </cell>
          <cell r="BP186" t="e">
            <v>#REF!</v>
          </cell>
          <cell r="BQ186" t="e">
            <v>#REF!</v>
          </cell>
          <cell r="BR186" t="e">
            <v>#REF!</v>
          </cell>
          <cell r="BS186" t="e">
            <v>#REF!</v>
          </cell>
          <cell r="BT186" t="e">
            <v>#REF!</v>
          </cell>
          <cell r="BU186" t="e">
            <v>#REF!</v>
          </cell>
          <cell r="BV186" t="e">
            <v>#REF!</v>
          </cell>
          <cell r="BW186" t="e">
            <v>#REF!</v>
          </cell>
          <cell r="BX186" t="e">
            <v>#REF!</v>
          </cell>
          <cell r="BY186" t="e">
            <v>#REF!</v>
          </cell>
          <cell r="BZ186" t="e">
            <v>#REF!</v>
          </cell>
          <cell r="CA186" t="e">
            <v>#REF!</v>
          </cell>
          <cell r="CB186" t="e">
            <v>#REF!</v>
          </cell>
          <cell r="CC186" t="e">
            <v>#REF!</v>
          </cell>
          <cell r="CD186" t="e">
            <v>#REF!</v>
          </cell>
          <cell r="CE186" t="e">
            <v>#REF!</v>
          </cell>
          <cell r="CF186" t="e">
            <v>#REF!</v>
          </cell>
          <cell r="CG186" t="e">
            <v>#REF!</v>
          </cell>
          <cell r="CH186" t="e">
            <v>#REF!</v>
          </cell>
          <cell r="CI186" t="e">
            <v>#REF!</v>
          </cell>
          <cell r="CJ186" t="e">
            <v>#REF!</v>
          </cell>
          <cell r="CK186" t="e">
            <v>#REF!</v>
          </cell>
          <cell r="CL186" t="e">
            <v>#REF!</v>
          </cell>
          <cell r="CM186" t="e">
            <v>#REF!</v>
          </cell>
          <cell r="CN186" t="e">
            <v>#REF!</v>
          </cell>
          <cell r="CO186" t="e">
            <v>#REF!</v>
          </cell>
          <cell r="CP186" t="e">
            <v>#REF!</v>
          </cell>
          <cell r="CQ186" t="e">
            <v>#REF!</v>
          </cell>
          <cell r="CR186" t="e">
            <v>#REF!</v>
          </cell>
          <cell r="CS186" t="e">
            <v>#REF!</v>
          </cell>
          <cell r="CT186" t="e">
            <v>#REF!</v>
          </cell>
          <cell r="CU186" t="e">
            <v>#REF!</v>
          </cell>
          <cell r="CV186" t="e">
            <v>#REF!</v>
          </cell>
          <cell r="CW186" t="e">
            <v>#REF!</v>
          </cell>
          <cell r="CX186" t="e">
            <v>#REF!</v>
          </cell>
          <cell r="CY186" t="e">
            <v>#REF!</v>
          </cell>
          <cell r="CZ186" t="e">
            <v>#REF!</v>
          </cell>
          <cell r="DA186" t="e">
            <v>#REF!</v>
          </cell>
          <cell r="DB186" t="e">
            <v>#REF!</v>
          </cell>
          <cell r="DC186" t="e">
            <v>#REF!</v>
          </cell>
          <cell r="DD186" t="e">
            <v>#REF!</v>
          </cell>
          <cell r="DE186" t="e">
            <v>#REF!</v>
          </cell>
          <cell r="DF186" t="e">
            <v>#REF!</v>
          </cell>
          <cell r="DG186" t="e">
            <v>#REF!</v>
          </cell>
          <cell r="DH186" t="e">
            <v>#REF!</v>
          </cell>
          <cell r="DI186" t="e">
            <v>#REF!</v>
          </cell>
          <cell r="DJ186" t="e">
            <v>#REF!</v>
          </cell>
          <cell r="DK186" t="e">
            <v>#REF!</v>
          </cell>
          <cell r="DL186" t="e">
            <v>#REF!</v>
          </cell>
          <cell r="DM186" t="e">
            <v>#REF!</v>
          </cell>
          <cell r="DN186" t="e">
            <v>#REF!</v>
          </cell>
          <cell r="DO186" t="e">
            <v>#REF!</v>
          </cell>
          <cell r="DP186" t="e">
            <v>#REF!</v>
          </cell>
          <cell r="DQ186" t="e">
            <v>#REF!</v>
          </cell>
          <cell r="DR186" t="e">
            <v>#REF!</v>
          </cell>
          <cell r="DS186" t="e">
            <v>#REF!</v>
          </cell>
          <cell r="DT186" t="e">
            <v>#REF!</v>
          </cell>
          <cell r="DU186" t="e">
            <v>#REF!</v>
          </cell>
          <cell r="DV186" t="e">
            <v>#REF!</v>
          </cell>
          <cell r="DW186" t="e">
            <v>#REF!</v>
          </cell>
          <cell r="DX186" t="e">
            <v>#REF!</v>
          </cell>
          <cell r="DY186" t="e">
            <v>#REF!</v>
          </cell>
          <cell r="DZ186" t="e">
            <v>#REF!</v>
          </cell>
          <cell r="EA186" t="e">
            <v>#REF!</v>
          </cell>
          <cell r="EB186" t="e">
            <v>#REF!</v>
          </cell>
          <cell r="EC186" t="e">
            <v>#REF!</v>
          </cell>
          <cell r="ED186" t="e">
            <v>#REF!</v>
          </cell>
          <cell r="EE186" t="e">
            <v>#REF!</v>
          </cell>
          <cell r="EF186" t="e">
            <v>#REF!</v>
          </cell>
          <cell r="EG186" t="e">
            <v>#REF!</v>
          </cell>
          <cell r="EH186" t="e">
            <v>#REF!</v>
          </cell>
          <cell r="EI186" t="e">
            <v>#REF!</v>
          </cell>
          <cell r="EJ186" t="e">
            <v>#REF!</v>
          </cell>
          <cell r="EK186" t="e">
            <v>#REF!</v>
          </cell>
          <cell r="EL186" t="e">
            <v>#REF!</v>
          </cell>
          <cell r="EM186" t="e">
            <v>#REF!</v>
          </cell>
          <cell r="EN186" t="e">
            <v>#REF!</v>
          </cell>
          <cell r="EO186" t="e">
            <v>#REF!</v>
          </cell>
          <cell r="EP186" t="e">
            <v>#REF!</v>
          </cell>
          <cell r="EQ186" t="e">
            <v>#REF!</v>
          </cell>
          <cell r="ER186" t="e">
            <v>#REF!</v>
          </cell>
          <cell r="ES186" t="e">
            <v>#REF!</v>
          </cell>
          <cell r="ET186" t="e">
            <v>#REF!</v>
          </cell>
          <cell r="EU186" t="e">
            <v>#REF!</v>
          </cell>
          <cell r="EV186" t="e">
            <v>#REF!</v>
          </cell>
          <cell r="EW186" t="e">
            <v>#REF!</v>
          </cell>
          <cell r="EX186" t="e">
            <v>#REF!</v>
          </cell>
          <cell r="EY186" t="e">
            <v>#REF!</v>
          </cell>
          <cell r="EZ186" t="e">
            <v>#REF!</v>
          </cell>
          <cell r="FA186" t="e">
            <v>#REF!</v>
          </cell>
          <cell r="FB186" t="e">
            <v>#REF!</v>
          </cell>
          <cell r="FC186" t="e">
            <v>#REF!</v>
          </cell>
          <cell r="FD186" t="e">
            <v>#REF!</v>
          </cell>
          <cell r="FE186" t="e">
            <v>#REF!</v>
          </cell>
          <cell r="FF186" t="e">
            <v>#REF!</v>
          </cell>
          <cell r="FG186" t="e">
            <v>#REF!</v>
          </cell>
          <cell r="FH186" t="e">
            <v>#REF!</v>
          </cell>
          <cell r="FI186" t="e">
            <v>#REF!</v>
          </cell>
          <cell r="FJ186" t="e">
            <v>#REF!</v>
          </cell>
          <cell r="FK186" t="e">
            <v>#REF!</v>
          </cell>
          <cell r="FL186" t="e">
            <v>#REF!</v>
          </cell>
          <cell r="FM186" t="e">
            <v>#REF!</v>
          </cell>
          <cell r="FN186" t="e">
            <v>#REF!</v>
          </cell>
          <cell r="FO186" t="e">
            <v>#REF!</v>
          </cell>
          <cell r="FP186" t="e">
            <v>#REF!</v>
          </cell>
          <cell r="FQ186" t="e">
            <v>#REF!</v>
          </cell>
          <cell r="FR186" t="e">
            <v>#REF!</v>
          </cell>
          <cell r="FS186" t="e">
            <v>#REF!</v>
          </cell>
          <cell r="FT186" t="e">
            <v>#REF!</v>
          </cell>
          <cell r="FU186" t="e">
            <v>#REF!</v>
          </cell>
          <cell r="FV186" t="e">
            <v>#REF!</v>
          </cell>
          <cell r="FW186" t="e">
            <v>#REF!</v>
          </cell>
          <cell r="FX186" t="e">
            <v>#REF!</v>
          </cell>
          <cell r="FY186" t="e">
            <v>#REF!</v>
          </cell>
          <cell r="FZ186" t="e">
            <v>#REF!</v>
          </cell>
          <cell r="GA186" t="e">
            <v>#REF!</v>
          </cell>
          <cell r="GB186" t="e">
            <v>#REF!</v>
          </cell>
          <cell r="GC186" t="e">
            <v>#REF!</v>
          </cell>
          <cell r="GD186" t="e">
            <v>#REF!</v>
          </cell>
          <cell r="GE186" t="e">
            <v>#REF!</v>
          </cell>
          <cell r="GF186" t="e">
            <v>#REF!</v>
          </cell>
          <cell r="GG186" t="e">
            <v>#REF!</v>
          </cell>
          <cell r="GH186" t="e">
            <v>#REF!</v>
          </cell>
          <cell r="GI186" t="e">
            <v>#REF!</v>
          </cell>
          <cell r="GJ186" t="e">
            <v>#REF!</v>
          </cell>
          <cell r="GK186" t="e">
            <v>#REF!</v>
          </cell>
          <cell r="GL186" t="e">
            <v>#REF!</v>
          </cell>
          <cell r="GM186" t="e">
            <v>#REF!</v>
          </cell>
          <cell r="GN186" t="e">
            <v>#REF!</v>
          </cell>
          <cell r="GO186" t="e">
            <v>#REF!</v>
          </cell>
          <cell r="GP186" t="e">
            <v>#REF!</v>
          </cell>
          <cell r="GQ186" t="e">
            <v>#REF!</v>
          </cell>
          <cell r="GR186" t="e">
            <v>#REF!</v>
          </cell>
          <cell r="GS186" t="e">
            <v>#REF!</v>
          </cell>
          <cell r="GT186" t="e">
            <v>#REF!</v>
          </cell>
          <cell r="GU186" t="e">
            <v>#REF!</v>
          </cell>
          <cell r="GV186" t="e">
            <v>#REF!</v>
          </cell>
          <cell r="GW186" t="e">
            <v>#REF!</v>
          </cell>
          <cell r="GX186" t="e">
            <v>#REF!</v>
          </cell>
          <cell r="GY186" t="e">
            <v>#REF!</v>
          </cell>
          <cell r="GZ186" t="e">
            <v>#REF!</v>
          </cell>
          <cell r="HA186" t="e">
            <v>#REF!</v>
          </cell>
          <cell r="HB186" t="e">
            <v>#REF!</v>
          </cell>
          <cell r="HC186" t="e">
            <v>#REF!</v>
          </cell>
          <cell r="HD186" t="e">
            <v>#REF!</v>
          </cell>
          <cell r="HE186" t="e">
            <v>#REF!</v>
          </cell>
          <cell r="HF186" t="e">
            <v>#REF!</v>
          </cell>
        </row>
        <row r="211">
          <cell r="N211">
            <v>68762</v>
          </cell>
          <cell r="O211">
            <v>68762</v>
          </cell>
          <cell r="P211">
            <v>68762</v>
          </cell>
          <cell r="Q211">
            <v>68762</v>
          </cell>
          <cell r="R211">
            <v>68762</v>
          </cell>
          <cell r="S211">
            <v>68762</v>
          </cell>
          <cell r="T211">
            <v>68762</v>
          </cell>
          <cell r="U211">
            <v>68762</v>
          </cell>
          <cell r="V211">
            <v>68762</v>
          </cell>
          <cell r="W211">
            <v>68762</v>
          </cell>
          <cell r="X211">
            <v>68762</v>
          </cell>
          <cell r="Y211">
            <v>68762</v>
          </cell>
          <cell r="Z211">
            <v>68762</v>
          </cell>
          <cell r="AA211">
            <v>68762</v>
          </cell>
          <cell r="AB211">
            <v>68762</v>
          </cell>
          <cell r="AC211">
            <v>68762</v>
          </cell>
          <cell r="AD211">
            <v>68762</v>
          </cell>
          <cell r="AE211">
            <v>68762</v>
          </cell>
          <cell r="AF211">
            <v>68762</v>
          </cell>
          <cell r="AG211">
            <v>68762</v>
          </cell>
          <cell r="AH211">
            <v>68762</v>
          </cell>
          <cell r="AI211">
            <v>68762</v>
          </cell>
          <cell r="AJ211">
            <v>68762</v>
          </cell>
          <cell r="AK211">
            <v>68762</v>
          </cell>
          <cell r="AL211">
            <v>68762</v>
          </cell>
          <cell r="AM211">
            <v>68762</v>
          </cell>
          <cell r="AN211">
            <v>68762</v>
          </cell>
          <cell r="AO211">
            <v>68762</v>
          </cell>
          <cell r="AP211">
            <v>68762</v>
          </cell>
          <cell r="AQ211">
            <v>68762</v>
          </cell>
          <cell r="AR211">
            <v>68762</v>
          </cell>
          <cell r="AS211">
            <v>68762</v>
          </cell>
          <cell r="AT211">
            <v>68762</v>
          </cell>
          <cell r="AU211">
            <v>68762</v>
          </cell>
          <cell r="AV211">
            <v>68762</v>
          </cell>
          <cell r="AW211">
            <v>68762</v>
          </cell>
          <cell r="AX211">
            <v>68762</v>
          </cell>
          <cell r="AY211">
            <v>68762</v>
          </cell>
          <cell r="AZ211">
            <v>68762</v>
          </cell>
          <cell r="BA211">
            <v>68762</v>
          </cell>
          <cell r="BB211">
            <v>68762</v>
          </cell>
          <cell r="BC211">
            <v>68762</v>
          </cell>
          <cell r="BD211">
            <v>68762</v>
          </cell>
          <cell r="BE211">
            <v>68762</v>
          </cell>
          <cell r="BF211">
            <v>68762</v>
          </cell>
          <cell r="BG211">
            <v>68762</v>
          </cell>
          <cell r="BH211">
            <v>68762</v>
          </cell>
          <cell r="BI211">
            <v>68762</v>
          </cell>
          <cell r="BJ211">
            <v>68762</v>
          </cell>
          <cell r="BK211">
            <v>68762</v>
          </cell>
          <cell r="BL211">
            <v>68762</v>
          </cell>
          <cell r="BM211">
            <v>68762</v>
          </cell>
          <cell r="BN211">
            <v>68762</v>
          </cell>
          <cell r="BO211">
            <v>68762</v>
          </cell>
          <cell r="BP211">
            <v>68762</v>
          </cell>
          <cell r="BQ211">
            <v>68762</v>
          </cell>
          <cell r="BR211">
            <v>68762</v>
          </cell>
          <cell r="BS211">
            <v>68762</v>
          </cell>
          <cell r="BT211">
            <v>68762</v>
          </cell>
          <cell r="BU211">
            <v>68762</v>
          </cell>
          <cell r="BV211">
            <v>68762</v>
          </cell>
          <cell r="BW211">
            <v>68762</v>
          </cell>
          <cell r="BX211">
            <v>68762</v>
          </cell>
          <cell r="BY211">
            <v>68762</v>
          </cell>
          <cell r="BZ211">
            <v>68762</v>
          </cell>
          <cell r="CA211">
            <v>68762</v>
          </cell>
          <cell r="CB211">
            <v>68762</v>
          </cell>
          <cell r="CC211">
            <v>68762</v>
          </cell>
          <cell r="CD211">
            <v>68762</v>
          </cell>
          <cell r="CE211">
            <v>68762</v>
          </cell>
          <cell r="CF211">
            <v>68762</v>
          </cell>
          <cell r="CG211">
            <v>68762</v>
          </cell>
          <cell r="CH211">
            <v>68762</v>
          </cell>
          <cell r="CI211">
            <v>68762</v>
          </cell>
          <cell r="CJ211">
            <v>68762</v>
          </cell>
          <cell r="CK211">
            <v>68762</v>
          </cell>
          <cell r="CL211">
            <v>68762</v>
          </cell>
          <cell r="CM211">
            <v>68762</v>
          </cell>
          <cell r="CN211">
            <v>68762</v>
          </cell>
          <cell r="CO211">
            <v>68762</v>
          </cell>
          <cell r="CP211">
            <v>68762</v>
          </cell>
          <cell r="CQ211">
            <v>68762</v>
          </cell>
          <cell r="CR211">
            <v>68762</v>
          </cell>
          <cell r="CS211">
            <v>68762</v>
          </cell>
          <cell r="CT211">
            <v>68762</v>
          </cell>
          <cell r="CU211">
            <v>68762</v>
          </cell>
          <cell r="CV211">
            <v>68762</v>
          </cell>
          <cell r="CW211">
            <v>68762</v>
          </cell>
          <cell r="CX211">
            <v>68762</v>
          </cell>
          <cell r="CY211">
            <v>68762</v>
          </cell>
          <cell r="CZ211">
            <v>68762</v>
          </cell>
          <cell r="DA211">
            <v>68762</v>
          </cell>
          <cell r="DB211">
            <v>68762</v>
          </cell>
          <cell r="DC211">
            <v>68762</v>
          </cell>
          <cell r="DD211">
            <v>68762</v>
          </cell>
          <cell r="DE211">
            <v>68762</v>
          </cell>
          <cell r="DF211">
            <v>68762</v>
          </cell>
          <cell r="DG211">
            <v>68762</v>
          </cell>
          <cell r="DH211">
            <v>68762</v>
          </cell>
          <cell r="DI211">
            <v>68762</v>
          </cell>
          <cell r="DJ211">
            <v>68762</v>
          </cell>
          <cell r="DK211">
            <v>68762</v>
          </cell>
          <cell r="DL211">
            <v>68762</v>
          </cell>
          <cell r="DM211">
            <v>41972</v>
          </cell>
          <cell r="DN211">
            <v>41972</v>
          </cell>
          <cell r="DO211">
            <v>41972</v>
          </cell>
          <cell r="DP211">
            <v>41972</v>
          </cell>
          <cell r="DQ211">
            <v>41972</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0</v>
          </cell>
          <cell r="EW211">
            <v>0</v>
          </cell>
          <cell r="EX211">
            <v>0</v>
          </cell>
          <cell r="EY211">
            <v>0</v>
          </cell>
          <cell r="EZ211">
            <v>0</v>
          </cell>
          <cell r="FA211">
            <v>0</v>
          </cell>
          <cell r="FB211">
            <v>0</v>
          </cell>
          <cell r="FC211">
            <v>0</v>
          </cell>
          <cell r="FD211">
            <v>0</v>
          </cell>
          <cell r="FE211">
            <v>0</v>
          </cell>
          <cell r="FF211">
            <v>0</v>
          </cell>
          <cell r="FG211">
            <v>0</v>
          </cell>
          <cell r="FH211">
            <v>0</v>
          </cell>
          <cell r="FI211">
            <v>0</v>
          </cell>
          <cell r="FJ211">
            <v>0</v>
          </cell>
          <cell r="FK211">
            <v>0</v>
          </cell>
          <cell r="FL211">
            <v>0</v>
          </cell>
          <cell r="FM211">
            <v>0</v>
          </cell>
          <cell r="FN211">
            <v>0</v>
          </cell>
          <cell r="FO211">
            <v>0</v>
          </cell>
          <cell r="FP211">
            <v>0</v>
          </cell>
          <cell r="FQ211">
            <v>0</v>
          </cell>
          <cell r="FR211">
            <v>0</v>
          </cell>
          <cell r="FS211">
            <v>0</v>
          </cell>
          <cell r="FT211">
            <v>0</v>
          </cell>
          <cell r="FU211">
            <v>0</v>
          </cell>
          <cell r="FV211">
            <v>0</v>
          </cell>
          <cell r="FW211">
            <v>0</v>
          </cell>
          <cell r="FX211">
            <v>0</v>
          </cell>
          <cell r="FY211">
            <v>0</v>
          </cell>
          <cell r="FZ211">
            <v>0</v>
          </cell>
          <cell r="GA211">
            <v>0</v>
          </cell>
          <cell r="GB211">
            <v>0</v>
          </cell>
          <cell r="GC211">
            <v>0</v>
          </cell>
          <cell r="GD211">
            <v>0</v>
          </cell>
          <cell r="GE211">
            <v>0</v>
          </cell>
          <cell r="GF211">
            <v>0</v>
          </cell>
          <cell r="GG211">
            <v>0</v>
          </cell>
          <cell r="GH211">
            <v>0</v>
          </cell>
          <cell r="GI211">
            <v>0</v>
          </cell>
          <cell r="GJ211">
            <v>0</v>
          </cell>
          <cell r="GK211">
            <v>0</v>
          </cell>
          <cell r="GL211">
            <v>0</v>
          </cell>
          <cell r="GM211">
            <v>0</v>
          </cell>
          <cell r="GN211">
            <v>0</v>
          </cell>
          <cell r="GO211">
            <v>0</v>
          </cell>
          <cell r="GP211">
            <v>0</v>
          </cell>
          <cell r="GQ211">
            <v>0</v>
          </cell>
          <cell r="GR211">
            <v>0</v>
          </cell>
          <cell r="GS211">
            <v>0</v>
          </cell>
          <cell r="GT211">
            <v>0</v>
          </cell>
          <cell r="GU211">
            <v>0</v>
          </cell>
          <cell r="GV211">
            <v>0</v>
          </cell>
          <cell r="GW211">
            <v>0</v>
          </cell>
          <cell r="GX211">
            <v>0</v>
          </cell>
          <cell r="GY211">
            <v>0</v>
          </cell>
          <cell r="GZ211">
            <v>0</v>
          </cell>
          <cell r="HA211">
            <v>0</v>
          </cell>
          <cell r="HB211">
            <v>0</v>
          </cell>
          <cell r="HC211">
            <v>0</v>
          </cell>
          <cell r="HD211">
            <v>0</v>
          </cell>
          <cell r="HE211">
            <v>0</v>
          </cell>
          <cell r="HF211">
            <v>0</v>
          </cell>
        </row>
        <row r="249">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4676</v>
          </cell>
          <cell r="DN249">
            <v>4676</v>
          </cell>
          <cell r="DO249">
            <v>4676</v>
          </cell>
          <cell r="DP249">
            <v>4676</v>
          </cell>
          <cell r="DQ249">
            <v>4676</v>
          </cell>
          <cell r="DR249">
            <v>46648</v>
          </cell>
          <cell r="DS249">
            <v>46648</v>
          </cell>
          <cell r="DT249">
            <v>46648</v>
          </cell>
          <cell r="DU249">
            <v>46648</v>
          </cell>
          <cell r="DV249">
            <v>46648</v>
          </cell>
          <cell r="DW249">
            <v>46648</v>
          </cell>
          <cell r="DX249">
            <v>46648</v>
          </cell>
          <cell r="DY249">
            <v>46648</v>
          </cell>
          <cell r="DZ249">
            <v>46648</v>
          </cell>
          <cell r="EA249">
            <v>46648</v>
          </cell>
          <cell r="EB249">
            <v>46648</v>
          </cell>
          <cell r="EC249">
            <v>46648</v>
          </cell>
          <cell r="ED249">
            <v>46648</v>
          </cell>
          <cell r="EE249">
            <v>46648</v>
          </cell>
          <cell r="EF249">
            <v>46648</v>
          </cell>
          <cell r="EG249">
            <v>46648</v>
          </cell>
          <cell r="EH249">
            <v>46648</v>
          </cell>
          <cell r="EI249">
            <v>46648</v>
          </cell>
          <cell r="EJ249">
            <v>46648</v>
          </cell>
          <cell r="EK249">
            <v>46648</v>
          </cell>
          <cell r="EL249">
            <v>46648</v>
          </cell>
          <cell r="EM249">
            <v>46648</v>
          </cell>
          <cell r="EN249">
            <v>46648</v>
          </cell>
          <cell r="EO249">
            <v>46648</v>
          </cell>
          <cell r="EP249">
            <v>46648</v>
          </cell>
          <cell r="EQ249">
            <v>46648</v>
          </cell>
          <cell r="ER249">
            <v>46648</v>
          </cell>
          <cell r="ES249">
            <v>46648</v>
          </cell>
          <cell r="ET249">
            <v>46648</v>
          </cell>
          <cell r="EU249">
            <v>46648</v>
          </cell>
          <cell r="EV249">
            <v>46648</v>
          </cell>
          <cell r="EW249">
            <v>46648</v>
          </cell>
          <cell r="EX249">
            <v>46648</v>
          </cell>
          <cell r="EY249">
            <v>46648</v>
          </cell>
          <cell r="EZ249">
            <v>46648</v>
          </cell>
          <cell r="FA249">
            <v>46648</v>
          </cell>
          <cell r="FB249">
            <v>46648</v>
          </cell>
          <cell r="FC249">
            <v>46648</v>
          </cell>
          <cell r="FD249">
            <v>46648</v>
          </cell>
          <cell r="FE249">
            <v>46648</v>
          </cell>
          <cell r="FF249">
            <v>46648</v>
          </cell>
          <cell r="FG249">
            <v>46648</v>
          </cell>
          <cell r="FH249">
            <v>46648</v>
          </cell>
          <cell r="FI249">
            <v>46648</v>
          </cell>
          <cell r="FJ249">
            <v>46648</v>
          </cell>
          <cell r="FK249">
            <v>0</v>
          </cell>
          <cell r="FL249">
            <v>0</v>
          </cell>
          <cell r="FM249">
            <v>0</v>
          </cell>
          <cell r="FN249">
            <v>0</v>
          </cell>
          <cell r="FO249">
            <v>0</v>
          </cell>
          <cell r="FP249">
            <v>0</v>
          </cell>
          <cell r="FQ249">
            <v>0</v>
          </cell>
          <cell r="FR249">
            <v>0</v>
          </cell>
          <cell r="FS249">
            <v>0</v>
          </cell>
          <cell r="FT249">
            <v>0</v>
          </cell>
          <cell r="FU249">
            <v>0</v>
          </cell>
          <cell r="FV249">
            <v>0</v>
          </cell>
          <cell r="FW249">
            <v>0</v>
          </cell>
          <cell r="FX249">
            <v>0</v>
          </cell>
          <cell r="FY249">
            <v>0</v>
          </cell>
          <cell r="FZ249">
            <v>0</v>
          </cell>
          <cell r="GA249">
            <v>0</v>
          </cell>
          <cell r="GB249">
            <v>0</v>
          </cell>
          <cell r="GC249">
            <v>0</v>
          </cell>
          <cell r="GD249">
            <v>0</v>
          </cell>
          <cell r="GE249">
            <v>0</v>
          </cell>
          <cell r="GF249">
            <v>0</v>
          </cell>
          <cell r="GG249">
            <v>0</v>
          </cell>
          <cell r="GH249">
            <v>0</v>
          </cell>
          <cell r="GI249">
            <v>0</v>
          </cell>
          <cell r="GJ249">
            <v>0</v>
          </cell>
          <cell r="GK249">
            <v>0</v>
          </cell>
          <cell r="GL249">
            <v>0</v>
          </cell>
          <cell r="GM249">
            <v>0</v>
          </cell>
          <cell r="GN249">
            <v>0</v>
          </cell>
          <cell r="GO249">
            <v>0</v>
          </cell>
          <cell r="GP249">
            <v>0</v>
          </cell>
          <cell r="GQ249">
            <v>0</v>
          </cell>
          <cell r="GR249">
            <v>0</v>
          </cell>
          <cell r="GS249">
            <v>0</v>
          </cell>
          <cell r="GT249">
            <v>0</v>
          </cell>
          <cell r="GU249">
            <v>0</v>
          </cell>
          <cell r="GV249">
            <v>0</v>
          </cell>
          <cell r="GW249">
            <v>0</v>
          </cell>
          <cell r="GX249">
            <v>0</v>
          </cell>
          <cell r="GY249">
            <v>0</v>
          </cell>
          <cell r="GZ249">
            <v>0</v>
          </cell>
          <cell r="HA249">
            <v>0</v>
          </cell>
          <cell r="HB249">
            <v>0</v>
          </cell>
          <cell r="HC249">
            <v>0</v>
          </cell>
          <cell r="HD249">
            <v>0</v>
          </cell>
          <cell r="HE249">
            <v>0</v>
          </cell>
          <cell r="HF249">
            <v>0</v>
          </cell>
        </row>
        <row r="255">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0</v>
          </cell>
          <cell r="BI255">
            <v>0</v>
          </cell>
          <cell r="BJ255">
            <v>0</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v>0</v>
          </cell>
          <cell r="BZ255">
            <v>0</v>
          </cell>
          <cell r="CA255">
            <v>0</v>
          </cell>
          <cell r="CB255">
            <v>0</v>
          </cell>
          <cell r="CC255">
            <v>0</v>
          </cell>
          <cell r="CD255">
            <v>0</v>
          </cell>
          <cell r="CE255">
            <v>0</v>
          </cell>
          <cell r="CF255">
            <v>0</v>
          </cell>
          <cell r="CG255">
            <v>0</v>
          </cell>
          <cell r="CH255">
            <v>0</v>
          </cell>
          <cell r="CI255">
            <v>0</v>
          </cell>
          <cell r="CJ255">
            <v>0</v>
          </cell>
          <cell r="CK255">
            <v>0</v>
          </cell>
          <cell r="CL255">
            <v>0</v>
          </cell>
          <cell r="CM255">
            <v>0</v>
          </cell>
          <cell r="CN255">
            <v>0</v>
          </cell>
          <cell r="CO255">
            <v>0</v>
          </cell>
          <cell r="CP255">
            <v>0</v>
          </cell>
          <cell r="CQ255">
            <v>0</v>
          </cell>
          <cell r="CR255">
            <v>0</v>
          </cell>
          <cell r="CS255">
            <v>0</v>
          </cell>
          <cell r="CT255">
            <v>0</v>
          </cell>
          <cell r="CU255">
            <v>0</v>
          </cell>
          <cell r="CV255">
            <v>0</v>
          </cell>
          <cell r="CW255">
            <v>0</v>
          </cell>
          <cell r="CX255">
            <v>0</v>
          </cell>
          <cell r="CY255">
            <v>0</v>
          </cell>
          <cell r="CZ255">
            <v>0</v>
          </cell>
          <cell r="DA255">
            <v>0</v>
          </cell>
          <cell r="DB255">
            <v>0</v>
          </cell>
          <cell r="DC255">
            <v>0</v>
          </cell>
          <cell r="DD255">
            <v>0</v>
          </cell>
          <cell r="DE255">
            <v>0</v>
          </cell>
          <cell r="DF255">
            <v>0</v>
          </cell>
          <cell r="DG255">
            <v>0</v>
          </cell>
          <cell r="DH255">
            <v>0</v>
          </cell>
          <cell r="DI255">
            <v>0</v>
          </cell>
          <cell r="DJ255">
            <v>0</v>
          </cell>
          <cell r="DK255">
            <v>0</v>
          </cell>
          <cell r="DL255">
            <v>0</v>
          </cell>
          <cell r="DM255">
            <v>8461</v>
          </cell>
          <cell r="DN255">
            <v>8461</v>
          </cell>
          <cell r="DO255">
            <v>8461</v>
          </cell>
          <cell r="DP255">
            <v>8461</v>
          </cell>
          <cell r="DQ255">
            <v>8461</v>
          </cell>
          <cell r="DR255">
            <v>8418</v>
          </cell>
          <cell r="DS255">
            <v>8396</v>
          </cell>
          <cell r="DT255">
            <v>8351</v>
          </cell>
          <cell r="DU255">
            <v>8328</v>
          </cell>
          <cell r="DV255">
            <v>8304</v>
          </cell>
          <cell r="DW255">
            <v>8258</v>
          </cell>
          <cell r="DX255">
            <v>8233</v>
          </cell>
          <cell r="DY255">
            <v>8185</v>
          </cell>
          <cell r="DZ255">
            <v>8159</v>
          </cell>
          <cell r="EA255">
            <v>8133</v>
          </cell>
          <cell r="EB255">
            <v>8083</v>
          </cell>
          <cell r="EC255">
            <v>8056</v>
          </cell>
          <cell r="ED255">
            <v>8005</v>
          </cell>
          <cell r="EE255">
            <v>7977</v>
          </cell>
          <cell r="EF255">
            <v>7949</v>
          </cell>
          <cell r="EG255">
            <v>7895</v>
          </cell>
          <cell r="EH255">
            <v>7866</v>
          </cell>
          <cell r="EI255">
            <v>7811</v>
          </cell>
          <cell r="EJ255">
            <v>7781</v>
          </cell>
          <cell r="EK255">
            <v>7750</v>
          </cell>
          <cell r="EL255">
            <v>7693</v>
          </cell>
          <cell r="EM255">
            <v>7661</v>
          </cell>
          <cell r="EN255">
            <v>7603</v>
          </cell>
          <cell r="EO255">
            <v>7570</v>
          </cell>
          <cell r="EP255">
            <v>7537</v>
          </cell>
          <cell r="EQ255">
            <v>7477</v>
          </cell>
          <cell r="ER255">
            <v>7443</v>
          </cell>
          <cell r="ES255">
            <v>7381</v>
          </cell>
          <cell r="ET255">
            <v>7346</v>
          </cell>
          <cell r="EU255">
            <v>7283</v>
          </cell>
          <cell r="EV255">
            <v>7247</v>
          </cell>
          <cell r="EW255">
            <v>7210</v>
          </cell>
          <cell r="EX255">
            <v>7145</v>
          </cell>
          <cell r="EY255">
            <v>7107</v>
          </cell>
          <cell r="EZ255">
            <v>7041</v>
          </cell>
          <cell r="FA255">
            <v>7002</v>
          </cell>
          <cell r="FB255">
            <v>6963</v>
          </cell>
          <cell r="FC255">
            <v>6895</v>
          </cell>
          <cell r="FD255">
            <v>6855</v>
          </cell>
          <cell r="FE255">
            <v>6785</v>
          </cell>
          <cell r="FF255">
            <v>6744</v>
          </cell>
          <cell r="FG255">
            <v>6703</v>
          </cell>
          <cell r="FH255">
            <v>6631</v>
          </cell>
          <cell r="FI255">
            <v>6589</v>
          </cell>
          <cell r="FJ255">
            <v>6515</v>
          </cell>
          <cell r="FK255">
            <v>16870</v>
          </cell>
          <cell r="FL255">
            <v>16826</v>
          </cell>
          <cell r="FM255">
            <v>16751</v>
          </cell>
          <cell r="FN255">
            <v>16706</v>
          </cell>
          <cell r="FO255">
            <v>16630</v>
          </cell>
          <cell r="FP255">
            <v>16584</v>
          </cell>
          <cell r="FQ255">
            <v>16538</v>
          </cell>
          <cell r="FR255">
            <v>16459</v>
          </cell>
          <cell r="FS255">
            <v>16412</v>
          </cell>
          <cell r="FT255">
            <v>16332</v>
          </cell>
          <cell r="FU255">
            <v>16284</v>
          </cell>
          <cell r="FV255">
            <v>16235</v>
          </cell>
          <cell r="FW255">
            <v>16153</v>
          </cell>
          <cell r="FX255">
            <v>16103</v>
          </cell>
          <cell r="FY255">
            <v>16020</v>
          </cell>
          <cell r="FZ255">
            <v>15969</v>
          </cell>
          <cell r="GA255">
            <v>15918</v>
          </cell>
          <cell r="GB255">
            <v>15833</v>
          </cell>
          <cell r="GC255">
            <v>15781</v>
          </cell>
          <cell r="GD255">
            <v>15694</v>
          </cell>
          <cell r="GE255">
            <v>15641</v>
          </cell>
          <cell r="GF255">
            <v>15553</v>
          </cell>
          <cell r="GG255">
            <v>15499</v>
          </cell>
          <cell r="GH255">
            <v>15445</v>
          </cell>
          <cell r="GI255">
            <v>15354</v>
          </cell>
          <cell r="GJ255">
            <v>15299</v>
          </cell>
          <cell r="GK255">
            <v>15207</v>
          </cell>
          <cell r="GL255">
            <v>15151</v>
          </cell>
          <cell r="GM255">
            <v>15094</v>
          </cell>
          <cell r="GN255">
            <v>15001</v>
          </cell>
          <cell r="GO255">
            <v>14943</v>
          </cell>
          <cell r="GP255">
            <v>14848</v>
          </cell>
          <cell r="GQ255">
            <v>14789</v>
          </cell>
          <cell r="GR255">
            <v>14730</v>
          </cell>
          <cell r="GS255">
            <v>14633</v>
          </cell>
          <cell r="GT255">
            <v>14573</v>
          </cell>
          <cell r="GU255">
            <v>14474</v>
          </cell>
          <cell r="GV255">
            <v>14413</v>
          </cell>
          <cell r="GW255">
            <v>14351</v>
          </cell>
          <cell r="GX255">
            <v>14251</v>
          </cell>
          <cell r="GY255">
            <v>14188</v>
          </cell>
          <cell r="GZ255">
            <v>14087</v>
          </cell>
          <cell r="HA255">
            <v>14023</v>
          </cell>
          <cell r="HB255">
            <v>13959</v>
          </cell>
          <cell r="HC255">
            <v>13855</v>
          </cell>
          <cell r="HD255">
            <v>13790</v>
          </cell>
          <cell r="HE255">
            <v>13685</v>
          </cell>
          <cell r="HF255">
            <v>13619</v>
          </cell>
        </row>
        <row r="259">
          <cell r="N259">
            <v>0</v>
          </cell>
          <cell r="O259">
            <v>0</v>
          </cell>
          <cell r="P259">
            <v>0</v>
          </cell>
          <cell r="Q259">
            <v>0</v>
          </cell>
          <cell r="R259">
            <v>0</v>
          </cell>
          <cell r="S259">
            <v>0</v>
          </cell>
          <cell r="T259">
            <v>0</v>
          </cell>
          <cell r="U259">
            <v>0</v>
          </cell>
          <cell r="V259">
            <v>0</v>
          </cell>
          <cell r="W259">
            <v>0</v>
          </cell>
          <cell r="X259">
            <v>0</v>
          </cell>
          <cell r="Y259">
            <v>0</v>
          </cell>
          <cell r="Z259" t="e">
            <v>#REF!</v>
          </cell>
          <cell r="AA259" t="e">
            <v>#REF!</v>
          </cell>
          <cell r="AB259" t="e">
            <v>#REF!</v>
          </cell>
          <cell r="AC259" t="e">
            <v>#REF!</v>
          </cell>
          <cell r="AD259" t="e">
            <v>#REF!</v>
          </cell>
          <cell r="AE259" t="e">
            <v>#REF!</v>
          </cell>
          <cell r="AF259" t="e">
            <v>#REF!</v>
          </cell>
          <cell r="AG259" t="e">
            <v>#REF!</v>
          </cell>
          <cell r="AH259" t="e">
            <v>#REF!</v>
          </cell>
          <cell r="AI259" t="e">
            <v>#REF!</v>
          </cell>
          <cell r="AJ259" t="e">
            <v>#REF!</v>
          </cell>
          <cell r="AK259" t="e">
            <v>#REF!</v>
          </cell>
          <cell r="AL259" t="e">
            <v>#REF!</v>
          </cell>
          <cell r="AM259" t="e">
            <v>#REF!</v>
          </cell>
          <cell r="AN259" t="e">
            <v>#REF!</v>
          </cell>
          <cell r="AO259" t="e">
            <v>#REF!</v>
          </cell>
          <cell r="AP259" t="e">
            <v>#REF!</v>
          </cell>
          <cell r="AQ259" t="e">
            <v>#REF!</v>
          </cell>
          <cell r="AR259" t="e">
            <v>#REF!</v>
          </cell>
          <cell r="AS259" t="e">
            <v>#REF!</v>
          </cell>
          <cell r="AT259" t="e">
            <v>#REF!</v>
          </cell>
          <cell r="AU259" t="e">
            <v>#REF!</v>
          </cell>
          <cell r="AV259" t="e">
            <v>#REF!</v>
          </cell>
          <cell r="AW259" t="e">
            <v>#REF!</v>
          </cell>
          <cell r="AX259" t="e">
            <v>#REF!</v>
          </cell>
          <cell r="AY259" t="e">
            <v>#REF!</v>
          </cell>
          <cell r="AZ259" t="e">
            <v>#REF!</v>
          </cell>
          <cell r="BA259" t="e">
            <v>#REF!</v>
          </cell>
          <cell r="BB259" t="e">
            <v>#REF!</v>
          </cell>
          <cell r="BC259" t="e">
            <v>#REF!</v>
          </cell>
          <cell r="BD259" t="e">
            <v>#REF!</v>
          </cell>
          <cell r="BE259" t="e">
            <v>#REF!</v>
          </cell>
          <cell r="BF259" t="e">
            <v>#REF!</v>
          </cell>
          <cell r="BG259" t="e">
            <v>#REF!</v>
          </cell>
          <cell r="BH259" t="e">
            <v>#REF!</v>
          </cell>
          <cell r="BI259" t="e">
            <v>#REF!</v>
          </cell>
          <cell r="BJ259" t="e">
            <v>#REF!</v>
          </cell>
          <cell r="BK259" t="e">
            <v>#REF!</v>
          </cell>
          <cell r="BL259" t="e">
            <v>#REF!</v>
          </cell>
          <cell r="BM259" t="e">
            <v>#REF!</v>
          </cell>
          <cell r="BN259" t="e">
            <v>#REF!</v>
          </cell>
          <cell r="BO259" t="e">
            <v>#REF!</v>
          </cell>
          <cell r="BP259" t="e">
            <v>#REF!</v>
          </cell>
          <cell r="BQ259" t="e">
            <v>#REF!</v>
          </cell>
          <cell r="BR259" t="e">
            <v>#REF!</v>
          </cell>
          <cell r="BS259" t="e">
            <v>#REF!</v>
          </cell>
          <cell r="BT259" t="e">
            <v>#REF!</v>
          </cell>
          <cell r="BU259" t="e">
            <v>#REF!</v>
          </cell>
          <cell r="BV259" t="e">
            <v>#REF!</v>
          </cell>
          <cell r="BW259" t="e">
            <v>#REF!</v>
          </cell>
          <cell r="BX259" t="e">
            <v>#REF!</v>
          </cell>
          <cell r="BY259" t="e">
            <v>#REF!</v>
          </cell>
          <cell r="BZ259" t="e">
            <v>#REF!</v>
          </cell>
          <cell r="CA259" t="e">
            <v>#REF!</v>
          </cell>
          <cell r="CB259" t="e">
            <v>#REF!</v>
          </cell>
          <cell r="CC259" t="e">
            <v>#REF!</v>
          </cell>
          <cell r="CD259" t="e">
            <v>#REF!</v>
          </cell>
          <cell r="CE259" t="e">
            <v>#REF!</v>
          </cell>
          <cell r="CF259" t="e">
            <v>#REF!</v>
          </cell>
          <cell r="CG259" t="e">
            <v>#REF!</v>
          </cell>
          <cell r="CH259" t="e">
            <v>#REF!</v>
          </cell>
          <cell r="CI259" t="e">
            <v>#REF!</v>
          </cell>
          <cell r="CJ259" t="e">
            <v>#REF!</v>
          </cell>
          <cell r="CK259" t="e">
            <v>#REF!</v>
          </cell>
          <cell r="CL259" t="e">
            <v>#REF!</v>
          </cell>
          <cell r="CM259" t="e">
            <v>#REF!</v>
          </cell>
          <cell r="CN259" t="e">
            <v>#REF!</v>
          </cell>
          <cell r="CO259" t="e">
            <v>#REF!</v>
          </cell>
          <cell r="CP259" t="e">
            <v>#REF!</v>
          </cell>
          <cell r="CQ259" t="e">
            <v>#REF!</v>
          </cell>
          <cell r="CR259" t="e">
            <v>#REF!</v>
          </cell>
          <cell r="CS259" t="e">
            <v>#REF!</v>
          </cell>
          <cell r="CT259" t="e">
            <v>#REF!</v>
          </cell>
          <cell r="CU259" t="e">
            <v>#REF!</v>
          </cell>
          <cell r="CV259" t="e">
            <v>#REF!</v>
          </cell>
          <cell r="CW259" t="e">
            <v>#REF!</v>
          </cell>
          <cell r="CX259" t="e">
            <v>#REF!</v>
          </cell>
          <cell r="CY259" t="e">
            <v>#REF!</v>
          </cell>
          <cell r="CZ259" t="e">
            <v>#REF!</v>
          </cell>
          <cell r="DA259" t="e">
            <v>#REF!</v>
          </cell>
          <cell r="DB259" t="e">
            <v>#REF!</v>
          </cell>
          <cell r="DC259" t="e">
            <v>#REF!</v>
          </cell>
          <cell r="DD259" t="e">
            <v>#REF!</v>
          </cell>
          <cell r="DE259" t="e">
            <v>#REF!</v>
          </cell>
          <cell r="DF259" t="e">
            <v>#REF!</v>
          </cell>
          <cell r="DG259" t="e">
            <v>#REF!</v>
          </cell>
          <cell r="DH259" t="e">
            <v>#REF!</v>
          </cell>
          <cell r="DI259" t="e">
            <v>#REF!</v>
          </cell>
          <cell r="DJ259" t="e">
            <v>#REF!</v>
          </cell>
          <cell r="DK259" t="e">
            <v>#REF!</v>
          </cell>
          <cell r="DL259" t="e">
            <v>#REF!</v>
          </cell>
          <cell r="DM259" t="e">
            <v>#REF!</v>
          </cell>
          <cell r="DN259" t="e">
            <v>#REF!</v>
          </cell>
          <cell r="DO259" t="e">
            <v>#REF!</v>
          </cell>
          <cell r="DP259" t="e">
            <v>#REF!</v>
          </cell>
          <cell r="DQ259" t="e">
            <v>#REF!</v>
          </cell>
          <cell r="DR259" t="e">
            <v>#REF!</v>
          </cell>
          <cell r="DS259" t="e">
            <v>#REF!</v>
          </cell>
          <cell r="DT259" t="e">
            <v>#REF!</v>
          </cell>
          <cell r="DU259" t="e">
            <v>#REF!</v>
          </cell>
          <cell r="DV259" t="e">
            <v>#REF!</v>
          </cell>
          <cell r="DW259" t="e">
            <v>#REF!</v>
          </cell>
          <cell r="DX259" t="e">
            <v>#REF!</v>
          </cell>
          <cell r="DY259" t="e">
            <v>#REF!</v>
          </cell>
          <cell r="DZ259" t="e">
            <v>#REF!</v>
          </cell>
          <cell r="EA259" t="e">
            <v>#REF!</v>
          </cell>
          <cell r="EB259" t="e">
            <v>#REF!</v>
          </cell>
          <cell r="EC259" t="e">
            <v>#REF!</v>
          </cell>
          <cell r="ED259" t="e">
            <v>#REF!</v>
          </cell>
          <cell r="EE259" t="e">
            <v>#REF!</v>
          </cell>
          <cell r="EF259" t="e">
            <v>#REF!</v>
          </cell>
          <cell r="EG259" t="e">
            <v>#REF!</v>
          </cell>
          <cell r="EH259" t="e">
            <v>#REF!</v>
          </cell>
          <cell r="EI259" t="e">
            <v>#REF!</v>
          </cell>
          <cell r="EJ259" t="e">
            <v>#REF!</v>
          </cell>
          <cell r="EK259" t="e">
            <v>#REF!</v>
          </cell>
          <cell r="EL259" t="e">
            <v>#REF!</v>
          </cell>
          <cell r="EM259" t="e">
            <v>#REF!</v>
          </cell>
          <cell r="EN259" t="e">
            <v>#REF!</v>
          </cell>
          <cell r="EO259" t="e">
            <v>#REF!</v>
          </cell>
          <cell r="EP259" t="e">
            <v>#REF!</v>
          </cell>
          <cell r="EQ259" t="e">
            <v>#REF!</v>
          </cell>
          <cell r="ER259" t="e">
            <v>#REF!</v>
          </cell>
          <cell r="ES259" t="e">
            <v>#REF!</v>
          </cell>
          <cell r="ET259" t="e">
            <v>#REF!</v>
          </cell>
          <cell r="EU259" t="e">
            <v>#REF!</v>
          </cell>
          <cell r="EV259" t="e">
            <v>#REF!</v>
          </cell>
          <cell r="EW259" t="e">
            <v>#REF!</v>
          </cell>
          <cell r="EX259" t="e">
            <v>#REF!</v>
          </cell>
          <cell r="EY259" t="e">
            <v>#REF!</v>
          </cell>
          <cell r="EZ259" t="e">
            <v>#REF!</v>
          </cell>
          <cell r="FA259" t="e">
            <v>#REF!</v>
          </cell>
          <cell r="FB259" t="e">
            <v>#REF!</v>
          </cell>
          <cell r="FC259" t="e">
            <v>#REF!</v>
          </cell>
          <cell r="FD259" t="e">
            <v>#REF!</v>
          </cell>
          <cell r="FE259" t="e">
            <v>#REF!</v>
          </cell>
          <cell r="FF259" t="e">
            <v>#REF!</v>
          </cell>
          <cell r="FG259" t="e">
            <v>#REF!</v>
          </cell>
          <cell r="FH259" t="e">
            <v>#REF!</v>
          </cell>
          <cell r="FI259" t="e">
            <v>#REF!</v>
          </cell>
          <cell r="FJ259" t="e">
            <v>#REF!</v>
          </cell>
          <cell r="FK259" t="e">
            <v>#REF!</v>
          </cell>
          <cell r="FL259" t="e">
            <v>#REF!</v>
          </cell>
          <cell r="FM259" t="e">
            <v>#REF!</v>
          </cell>
          <cell r="FN259" t="e">
            <v>#REF!</v>
          </cell>
          <cell r="FO259" t="e">
            <v>#REF!</v>
          </cell>
          <cell r="FP259" t="e">
            <v>#REF!</v>
          </cell>
          <cell r="FQ259" t="e">
            <v>#REF!</v>
          </cell>
          <cell r="FR259" t="e">
            <v>#REF!</v>
          </cell>
          <cell r="FS259" t="e">
            <v>#REF!</v>
          </cell>
          <cell r="FT259" t="e">
            <v>#REF!</v>
          </cell>
          <cell r="FU259" t="e">
            <v>#REF!</v>
          </cell>
          <cell r="FV259" t="e">
            <v>#REF!</v>
          </cell>
          <cell r="FW259" t="e">
            <v>#REF!</v>
          </cell>
          <cell r="FX259" t="e">
            <v>#REF!</v>
          </cell>
          <cell r="FY259" t="e">
            <v>#REF!</v>
          </cell>
          <cell r="FZ259" t="e">
            <v>#REF!</v>
          </cell>
          <cell r="GA259" t="e">
            <v>#REF!</v>
          </cell>
          <cell r="GB259" t="e">
            <v>#REF!</v>
          </cell>
          <cell r="GC259" t="e">
            <v>#REF!</v>
          </cell>
          <cell r="GD259" t="e">
            <v>#REF!</v>
          </cell>
          <cell r="GE259" t="e">
            <v>#REF!</v>
          </cell>
          <cell r="GF259" t="e">
            <v>#REF!</v>
          </cell>
          <cell r="GG259" t="e">
            <v>#REF!</v>
          </cell>
          <cell r="GH259" t="e">
            <v>#REF!</v>
          </cell>
          <cell r="GI259" t="e">
            <v>#REF!</v>
          </cell>
          <cell r="GJ259" t="e">
            <v>#REF!</v>
          </cell>
          <cell r="GK259" t="e">
            <v>#REF!</v>
          </cell>
          <cell r="GL259" t="e">
            <v>#REF!</v>
          </cell>
          <cell r="GM259" t="e">
            <v>#REF!</v>
          </cell>
          <cell r="GN259" t="e">
            <v>#REF!</v>
          </cell>
          <cell r="GO259" t="e">
            <v>#REF!</v>
          </cell>
          <cell r="GP259" t="e">
            <v>#REF!</v>
          </cell>
          <cell r="GQ259" t="e">
            <v>#REF!</v>
          </cell>
          <cell r="GR259" t="e">
            <v>#REF!</v>
          </cell>
          <cell r="GS259" t="e">
            <v>#REF!</v>
          </cell>
          <cell r="GT259" t="e">
            <v>#REF!</v>
          </cell>
          <cell r="GU259" t="e">
            <v>#REF!</v>
          </cell>
          <cell r="GV259" t="e">
            <v>#REF!</v>
          </cell>
          <cell r="GW259" t="e">
            <v>#REF!</v>
          </cell>
          <cell r="GX259" t="e">
            <v>#REF!</v>
          </cell>
          <cell r="GY259" t="e">
            <v>#REF!</v>
          </cell>
          <cell r="GZ259" t="e">
            <v>#REF!</v>
          </cell>
          <cell r="HA259" t="e">
            <v>#REF!</v>
          </cell>
          <cell r="HB259" t="e">
            <v>#REF!</v>
          </cell>
          <cell r="HC259" t="e">
            <v>#REF!</v>
          </cell>
          <cell r="HD259" t="e">
            <v>#REF!</v>
          </cell>
          <cell r="HE259" t="e">
            <v>#REF!</v>
          </cell>
          <cell r="HF259" t="e">
            <v>#REF!</v>
          </cell>
        </row>
        <row r="263">
          <cell r="N263">
            <v>17482</v>
          </cell>
          <cell r="O263">
            <v>17332</v>
          </cell>
          <cell r="P263">
            <v>17182</v>
          </cell>
          <cell r="Q263">
            <v>17077</v>
          </cell>
          <cell r="R263">
            <v>17002</v>
          </cell>
          <cell r="S263">
            <v>16927</v>
          </cell>
          <cell r="T263">
            <v>16852</v>
          </cell>
          <cell r="U263">
            <v>16777</v>
          </cell>
          <cell r="V263">
            <v>16702</v>
          </cell>
          <cell r="W263">
            <v>16627</v>
          </cell>
          <cell r="X263">
            <v>16552</v>
          </cell>
          <cell r="Y263">
            <v>16477</v>
          </cell>
          <cell r="Z263" t="e">
            <v>#REF!</v>
          </cell>
          <cell r="AA263" t="e">
            <v>#REF!</v>
          </cell>
          <cell r="AB263" t="e">
            <v>#REF!</v>
          </cell>
          <cell r="AC263" t="e">
            <v>#REF!</v>
          </cell>
          <cell r="AD263" t="e">
            <v>#REF!</v>
          </cell>
          <cell r="AE263" t="e">
            <v>#REF!</v>
          </cell>
          <cell r="AF263" t="e">
            <v>#REF!</v>
          </cell>
          <cell r="AG263" t="e">
            <v>#REF!</v>
          </cell>
          <cell r="AH263" t="e">
            <v>#REF!</v>
          </cell>
          <cell r="AI263" t="e">
            <v>#REF!</v>
          </cell>
          <cell r="AJ263" t="e">
            <v>#REF!</v>
          </cell>
          <cell r="AK263" t="e">
            <v>#REF!</v>
          </cell>
          <cell r="AL263" t="e">
            <v>#REF!</v>
          </cell>
          <cell r="AM263" t="e">
            <v>#REF!</v>
          </cell>
          <cell r="AN263" t="e">
            <v>#REF!</v>
          </cell>
          <cell r="AO263" t="e">
            <v>#REF!</v>
          </cell>
          <cell r="AP263" t="e">
            <v>#REF!</v>
          </cell>
          <cell r="AQ263" t="e">
            <v>#REF!</v>
          </cell>
          <cell r="AR263" t="e">
            <v>#REF!</v>
          </cell>
          <cell r="AS263" t="e">
            <v>#REF!</v>
          </cell>
          <cell r="AT263" t="e">
            <v>#REF!</v>
          </cell>
          <cell r="AU263" t="e">
            <v>#REF!</v>
          </cell>
          <cell r="AV263" t="e">
            <v>#REF!</v>
          </cell>
          <cell r="AW263" t="e">
            <v>#REF!</v>
          </cell>
          <cell r="AX263" t="e">
            <v>#REF!</v>
          </cell>
          <cell r="AY263" t="e">
            <v>#REF!</v>
          </cell>
          <cell r="AZ263" t="e">
            <v>#REF!</v>
          </cell>
          <cell r="BA263" t="e">
            <v>#REF!</v>
          </cell>
          <cell r="BB263" t="e">
            <v>#REF!</v>
          </cell>
          <cell r="BC263" t="e">
            <v>#REF!</v>
          </cell>
          <cell r="BD263" t="e">
            <v>#REF!</v>
          </cell>
          <cell r="BE263" t="e">
            <v>#REF!</v>
          </cell>
          <cell r="BF263" t="e">
            <v>#REF!</v>
          </cell>
          <cell r="BG263" t="e">
            <v>#REF!</v>
          </cell>
          <cell r="BH263" t="e">
            <v>#REF!</v>
          </cell>
          <cell r="BI263" t="e">
            <v>#REF!</v>
          </cell>
          <cell r="BJ263" t="e">
            <v>#REF!</v>
          </cell>
          <cell r="BK263" t="e">
            <v>#REF!</v>
          </cell>
          <cell r="BL263" t="e">
            <v>#REF!</v>
          </cell>
          <cell r="BM263" t="e">
            <v>#REF!</v>
          </cell>
          <cell r="BN263" t="e">
            <v>#REF!</v>
          </cell>
          <cell r="BO263" t="e">
            <v>#REF!</v>
          </cell>
          <cell r="BP263" t="e">
            <v>#REF!</v>
          </cell>
          <cell r="BQ263" t="e">
            <v>#REF!</v>
          </cell>
          <cell r="BR263" t="e">
            <v>#REF!</v>
          </cell>
          <cell r="BS263" t="e">
            <v>#REF!</v>
          </cell>
          <cell r="BT263" t="e">
            <v>#REF!</v>
          </cell>
          <cell r="BU263" t="e">
            <v>#REF!</v>
          </cell>
          <cell r="BV263" t="e">
            <v>#REF!</v>
          </cell>
          <cell r="BW263" t="e">
            <v>#REF!</v>
          </cell>
          <cell r="BX263" t="e">
            <v>#REF!</v>
          </cell>
          <cell r="BY263" t="e">
            <v>#REF!</v>
          </cell>
          <cell r="BZ263" t="e">
            <v>#REF!</v>
          </cell>
          <cell r="CA263" t="e">
            <v>#REF!</v>
          </cell>
          <cell r="CB263" t="e">
            <v>#REF!</v>
          </cell>
          <cell r="CC263" t="e">
            <v>#REF!</v>
          </cell>
          <cell r="CD263" t="e">
            <v>#REF!</v>
          </cell>
          <cell r="CE263" t="e">
            <v>#REF!</v>
          </cell>
          <cell r="CF263" t="e">
            <v>#REF!</v>
          </cell>
          <cell r="CG263" t="e">
            <v>#REF!</v>
          </cell>
          <cell r="CH263" t="e">
            <v>#REF!</v>
          </cell>
          <cell r="CI263" t="e">
            <v>#REF!</v>
          </cell>
          <cell r="CJ263" t="e">
            <v>#REF!</v>
          </cell>
          <cell r="CK263" t="e">
            <v>#REF!</v>
          </cell>
          <cell r="CL263" t="e">
            <v>#REF!</v>
          </cell>
          <cell r="CM263" t="e">
            <v>#REF!</v>
          </cell>
          <cell r="CN263" t="e">
            <v>#REF!</v>
          </cell>
          <cell r="CO263" t="e">
            <v>#REF!</v>
          </cell>
          <cell r="CP263" t="e">
            <v>#REF!</v>
          </cell>
          <cell r="CQ263" t="e">
            <v>#REF!</v>
          </cell>
          <cell r="CR263" t="e">
            <v>#REF!</v>
          </cell>
          <cell r="CS263" t="e">
            <v>#REF!</v>
          </cell>
          <cell r="CT263" t="e">
            <v>#REF!</v>
          </cell>
          <cell r="CU263" t="e">
            <v>#REF!</v>
          </cell>
          <cell r="CV263" t="e">
            <v>#REF!</v>
          </cell>
          <cell r="CW263" t="e">
            <v>#REF!</v>
          </cell>
          <cell r="CX263" t="e">
            <v>#REF!</v>
          </cell>
          <cell r="CY263" t="e">
            <v>#REF!</v>
          </cell>
          <cell r="CZ263" t="e">
            <v>#REF!</v>
          </cell>
          <cell r="DA263" t="e">
            <v>#REF!</v>
          </cell>
          <cell r="DB263" t="e">
            <v>#REF!</v>
          </cell>
          <cell r="DC263">
            <v>0</v>
          </cell>
          <cell r="DD263">
            <v>0</v>
          </cell>
          <cell r="DE263">
            <v>0</v>
          </cell>
          <cell r="DF263">
            <v>0</v>
          </cell>
          <cell r="DG263">
            <v>0</v>
          </cell>
          <cell r="DH263">
            <v>0</v>
          </cell>
          <cell r="DI263">
            <v>0</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v>0</v>
          </cell>
          <cell r="EX263">
            <v>0</v>
          </cell>
          <cell r="EY263">
            <v>0</v>
          </cell>
          <cell r="EZ263">
            <v>0</v>
          </cell>
          <cell r="FA263">
            <v>0</v>
          </cell>
          <cell r="FB263">
            <v>0</v>
          </cell>
          <cell r="FC263">
            <v>0</v>
          </cell>
          <cell r="FD263">
            <v>0</v>
          </cell>
          <cell r="FE263">
            <v>0</v>
          </cell>
          <cell r="FF263">
            <v>0</v>
          </cell>
          <cell r="FG263">
            <v>0</v>
          </cell>
          <cell r="FH263">
            <v>0</v>
          </cell>
          <cell r="FI263">
            <v>0</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cell r="GC263">
            <v>0</v>
          </cell>
          <cell r="GD263">
            <v>0</v>
          </cell>
          <cell r="GE263">
            <v>0</v>
          </cell>
          <cell r="GF263">
            <v>0</v>
          </cell>
          <cell r="GG263">
            <v>0</v>
          </cell>
          <cell r="GH263">
            <v>0</v>
          </cell>
          <cell r="GI263">
            <v>0</v>
          </cell>
          <cell r="GJ263">
            <v>0</v>
          </cell>
          <cell r="GK263">
            <v>0</v>
          </cell>
          <cell r="GL263">
            <v>0</v>
          </cell>
          <cell r="GM263">
            <v>0</v>
          </cell>
          <cell r="GN263">
            <v>0</v>
          </cell>
          <cell r="GO263">
            <v>0</v>
          </cell>
          <cell r="GP263">
            <v>0</v>
          </cell>
          <cell r="GQ263">
            <v>0</v>
          </cell>
          <cell r="GR263">
            <v>0</v>
          </cell>
          <cell r="GS263">
            <v>0</v>
          </cell>
          <cell r="GT263">
            <v>0</v>
          </cell>
          <cell r="GU263">
            <v>0</v>
          </cell>
          <cell r="GV263">
            <v>0</v>
          </cell>
          <cell r="GW263">
            <v>0</v>
          </cell>
          <cell r="GX263">
            <v>0</v>
          </cell>
          <cell r="GY263">
            <v>0</v>
          </cell>
          <cell r="GZ263">
            <v>0</v>
          </cell>
          <cell r="HA263">
            <v>0</v>
          </cell>
          <cell r="HB263">
            <v>0</v>
          </cell>
          <cell r="HC263">
            <v>0</v>
          </cell>
          <cell r="HD263">
            <v>0</v>
          </cell>
          <cell r="HE263">
            <v>0</v>
          </cell>
          <cell r="HF263">
            <v>0</v>
          </cell>
        </row>
        <row r="266">
          <cell r="N266">
            <v>17482</v>
          </cell>
          <cell r="O266">
            <v>17332</v>
          </cell>
          <cell r="P266">
            <v>17182</v>
          </cell>
          <cell r="Q266">
            <v>17077</v>
          </cell>
          <cell r="R266">
            <v>17002</v>
          </cell>
          <cell r="S266">
            <v>16927</v>
          </cell>
          <cell r="T266">
            <v>16852</v>
          </cell>
          <cell r="U266">
            <v>16777</v>
          </cell>
          <cell r="V266">
            <v>16702</v>
          </cell>
          <cell r="W266">
            <v>16627</v>
          </cell>
          <cell r="X266">
            <v>16552</v>
          </cell>
          <cell r="Y266">
            <v>16477</v>
          </cell>
          <cell r="Z266" t="e">
            <v>#REF!</v>
          </cell>
          <cell r="AA266" t="e">
            <v>#REF!</v>
          </cell>
          <cell r="AB266" t="e">
            <v>#REF!</v>
          </cell>
          <cell r="AC266" t="e">
            <v>#REF!</v>
          </cell>
          <cell r="AD266" t="e">
            <v>#REF!</v>
          </cell>
          <cell r="AE266" t="e">
            <v>#REF!</v>
          </cell>
          <cell r="AF266" t="e">
            <v>#REF!</v>
          </cell>
          <cell r="AG266" t="e">
            <v>#REF!</v>
          </cell>
          <cell r="AH266" t="e">
            <v>#REF!</v>
          </cell>
          <cell r="AI266" t="e">
            <v>#REF!</v>
          </cell>
          <cell r="AJ266" t="e">
            <v>#REF!</v>
          </cell>
          <cell r="AK266" t="e">
            <v>#REF!</v>
          </cell>
          <cell r="AL266" t="e">
            <v>#REF!</v>
          </cell>
          <cell r="AM266" t="e">
            <v>#REF!</v>
          </cell>
          <cell r="AN266" t="e">
            <v>#REF!</v>
          </cell>
          <cell r="AO266" t="e">
            <v>#REF!</v>
          </cell>
          <cell r="AP266" t="e">
            <v>#REF!</v>
          </cell>
          <cell r="AQ266" t="e">
            <v>#REF!</v>
          </cell>
          <cell r="AR266" t="e">
            <v>#REF!</v>
          </cell>
          <cell r="AS266" t="e">
            <v>#REF!</v>
          </cell>
          <cell r="AT266" t="e">
            <v>#REF!</v>
          </cell>
          <cell r="AU266" t="e">
            <v>#REF!</v>
          </cell>
          <cell r="AV266" t="e">
            <v>#REF!</v>
          </cell>
          <cell r="AW266" t="e">
            <v>#REF!</v>
          </cell>
          <cell r="AX266" t="e">
            <v>#REF!</v>
          </cell>
          <cell r="AY266" t="e">
            <v>#REF!</v>
          </cell>
          <cell r="AZ266" t="e">
            <v>#REF!</v>
          </cell>
          <cell r="BA266" t="e">
            <v>#REF!</v>
          </cell>
          <cell r="BB266" t="e">
            <v>#REF!</v>
          </cell>
          <cell r="BC266" t="e">
            <v>#REF!</v>
          </cell>
          <cell r="BD266" t="e">
            <v>#REF!</v>
          </cell>
          <cell r="BE266" t="e">
            <v>#REF!</v>
          </cell>
          <cell r="BF266" t="e">
            <v>#REF!</v>
          </cell>
          <cell r="BG266" t="e">
            <v>#REF!</v>
          </cell>
          <cell r="BH266" t="e">
            <v>#REF!</v>
          </cell>
          <cell r="BI266" t="e">
            <v>#REF!</v>
          </cell>
          <cell r="BJ266" t="e">
            <v>#REF!</v>
          </cell>
          <cell r="BK266" t="e">
            <v>#REF!</v>
          </cell>
          <cell r="BL266" t="e">
            <v>#REF!</v>
          </cell>
          <cell r="BM266" t="e">
            <v>#REF!</v>
          </cell>
          <cell r="BN266" t="e">
            <v>#REF!</v>
          </cell>
          <cell r="BO266" t="e">
            <v>#REF!</v>
          </cell>
          <cell r="BP266" t="e">
            <v>#REF!</v>
          </cell>
          <cell r="BQ266" t="e">
            <v>#REF!</v>
          </cell>
          <cell r="BR266" t="e">
            <v>#REF!</v>
          </cell>
          <cell r="BS266" t="e">
            <v>#REF!</v>
          </cell>
          <cell r="BT266" t="e">
            <v>#REF!</v>
          </cell>
          <cell r="BU266" t="e">
            <v>#REF!</v>
          </cell>
          <cell r="BV266" t="e">
            <v>#REF!</v>
          </cell>
          <cell r="BW266" t="e">
            <v>#REF!</v>
          </cell>
          <cell r="BX266" t="e">
            <v>#REF!</v>
          </cell>
          <cell r="BY266" t="e">
            <v>#REF!</v>
          </cell>
          <cell r="BZ266" t="e">
            <v>#REF!</v>
          </cell>
          <cell r="CA266" t="e">
            <v>#REF!</v>
          </cell>
          <cell r="CB266" t="e">
            <v>#REF!</v>
          </cell>
          <cell r="CC266" t="e">
            <v>#REF!</v>
          </cell>
          <cell r="CD266" t="e">
            <v>#REF!</v>
          </cell>
          <cell r="CE266" t="e">
            <v>#REF!</v>
          </cell>
          <cell r="CF266" t="e">
            <v>#REF!</v>
          </cell>
          <cell r="CG266" t="e">
            <v>#REF!</v>
          </cell>
          <cell r="CH266" t="e">
            <v>#REF!</v>
          </cell>
          <cell r="CI266" t="e">
            <v>#REF!</v>
          </cell>
          <cell r="CJ266" t="e">
            <v>#REF!</v>
          </cell>
          <cell r="CK266" t="e">
            <v>#REF!</v>
          </cell>
          <cell r="CL266" t="e">
            <v>#REF!</v>
          </cell>
          <cell r="CM266" t="e">
            <v>#REF!</v>
          </cell>
          <cell r="CN266" t="e">
            <v>#REF!</v>
          </cell>
          <cell r="CO266" t="e">
            <v>#REF!</v>
          </cell>
          <cell r="CP266" t="e">
            <v>#REF!</v>
          </cell>
          <cell r="CQ266" t="e">
            <v>#REF!</v>
          </cell>
          <cell r="CR266" t="e">
            <v>#REF!</v>
          </cell>
          <cell r="CS266" t="e">
            <v>#REF!</v>
          </cell>
          <cell r="CT266" t="e">
            <v>#REF!</v>
          </cell>
          <cell r="CU266" t="e">
            <v>#REF!</v>
          </cell>
          <cell r="CV266" t="e">
            <v>#REF!</v>
          </cell>
          <cell r="CW266" t="e">
            <v>#REF!</v>
          </cell>
          <cell r="CX266" t="e">
            <v>#REF!</v>
          </cell>
          <cell r="CY266" t="e">
            <v>#REF!</v>
          </cell>
          <cell r="CZ266" t="e">
            <v>#REF!</v>
          </cell>
          <cell r="DA266" t="e">
            <v>#REF!</v>
          </cell>
          <cell r="DB266" t="e">
            <v>#REF!</v>
          </cell>
          <cell r="DC266" t="e">
            <v>#REF!</v>
          </cell>
          <cell r="DD266" t="e">
            <v>#REF!</v>
          </cell>
          <cell r="DE266" t="e">
            <v>#REF!</v>
          </cell>
          <cell r="DF266" t="e">
            <v>#REF!</v>
          </cell>
          <cell r="DG266" t="e">
            <v>#REF!</v>
          </cell>
          <cell r="DH266" t="e">
            <v>#REF!</v>
          </cell>
          <cell r="DI266" t="e">
            <v>#REF!</v>
          </cell>
          <cell r="DJ266" t="e">
            <v>#REF!</v>
          </cell>
          <cell r="DK266" t="e">
            <v>#REF!</v>
          </cell>
          <cell r="DL266" t="e">
            <v>#REF!</v>
          </cell>
          <cell r="DM266" t="e">
            <v>#REF!</v>
          </cell>
          <cell r="DN266" t="e">
            <v>#REF!</v>
          </cell>
          <cell r="DO266" t="e">
            <v>#REF!</v>
          </cell>
          <cell r="DP266" t="e">
            <v>#REF!</v>
          </cell>
          <cell r="DQ266" t="e">
            <v>#REF!</v>
          </cell>
          <cell r="DR266" t="e">
            <v>#REF!</v>
          </cell>
          <cell r="DS266" t="e">
            <v>#REF!</v>
          </cell>
          <cell r="DT266" t="e">
            <v>#REF!</v>
          </cell>
          <cell r="DU266" t="e">
            <v>#REF!</v>
          </cell>
          <cell r="DV266" t="e">
            <v>#REF!</v>
          </cell>
          <cell r="DW266" t="e">
            <v>#REF!</v>
          </cell>
          <cell r="DX266" t="e">
            <v>#REF!</v>
          </cell>
          <cell r="DY266" t="e">
            <v>#REF!</v>
          </cell>
          <cell r="DZ266" t="e">
            <v>#REF!</v>
          </cell>
          <cell r="EA266" t="e">
            <v>#REF!</v>
          </cell>
          <cell r="EB266" t="e">
            <v>#REF!</v>
          </cell>
          <cell r="EC266" t="e">
            <v>#REF!</v>
          </cell>
          <cell r="ED266" t="e">
            <v>#REF!</v>
          </cell>
          <cell r="EE266" t="e">
            <v>#REF!</v>
          </cell>
          <cell r="EF266" t="e">
            <v>#REF!</v>
          </cell>
          <cell r="EG266" t="e">
            <v>#REF!</v>
          </cell>
          <cell r="EH266" t="e">
            <v>#REF!</v>
          </cell>
          <cell r="EI266" t="e">
            <v>#REF!</v>
          </cell>
          <cell r="EJ266" t="e">
            <v>#REF!</v>
          </cell>
          <cell r="EK266" t="e">
            <v>#REF!</v>
          </cell>
          <cell r="EL266" t="e">
            <v>#REF!</v>
          </cell>
          <cell r="EM266" t="e">
            <v>#REF!</v>
          </cell>
          <cell r="EN266" t="e">
            <v>#REF!</v>
          </cell>
          <cell r="EO266" t="e">
            <v>#REF!</v>
          </cell>
          <cell r="EP266" t="e">
            <v>#REF!</v>
          </cell>
          <cell r="EQ266" t="e">
            <v>#REF!</v>
          </cell>
          <cell r="ER266" t="e">
            <v>#REF!</v>
          </cell>
          <cell r="ES266" t="e">
            <v>#REF!</v>
          </cell>
          <cell r="ET266" t="e">
            <v>#REF!</v>
          </cell>
          <cell r="EU266" t="e">
            <v>#REF!</v>
          </cell>
          <cell r="EV266" t="e">
            <v>#REF!</v>
          </cell>
          <cell r="EW266" t="e">
            <v>#REF!</v>
          </cell>
          <cell r="EX266" t="e">
            <v>#REF!</v>
          </cell>
          <cell r="EY266" t="e">
            <v>#REF!</v>
          </cell>
          <cell r="EZ266" t="e">
            <v>#REF!</v>
          </cell>
          <cell r="FA266" t="e">
            <v>#REF!</v>
          </cell>
          <cell r="FB266" t="e">
            <v>#REF!</v>
          </cell>
          <cell r="FC266" t="e">
            <v>#REF!</v>
          </cell>
          <cell r="FD266" t="e">
            <v>#REF!</v>
          </cell>
          <cell r="FE266" t="e">
            <v>#REF!</v>
          </cell>
          <cell r="FF266" t="e">
            <v>#REF!</v>
          </cell>
          <cell r="FG266" t="e">
            <v>#REF!</v>
          </cell>
          <cell r="FH266" t="e">
            <v>#REF!</v>
          </cell>
          <cell r="FI266" t="e">
            <v>#REF!</v>
          </cell>
          <cell r="FJ266" t="e">
            <v>#REF!</v>
          </cell>
          <cell r="FK266" t="e">
            <v>#REF!</v>
          </cell>
          <cell r="FL266" t="e">
            <v>#REF!</v>
          </cell>
          <cell r="FM266" t="e">
            <v>#REF!</v>
          </cell>
          <cell r="FN266" t="e">
            <v>#REF!</v>
          </cell>
          <cell r="FO266" t="e">
            <v>#REF!</v>
          </cell>
          <cell r="FP266" t="e">
            <v>#REF!</v>
          </cell>
          <cell r="FQ266" t="e">
            <v>#REF!</v>
          </cell>
          <cell r="FR266" t="e">
            <v>#REF!</v>
          </cell>
          <cell r="FS266" t="e">
            <v>#REF!</v>
          </cell>
          <cell r="FT266" t="e">
            <v>#REF!</v>
          </cell>
          <cell r="FU266" t="e">
            <v>#REF!</v>
          </cell>
          <cell r="FV266" t="e">
            <v>#REF!</v>
          </cell>
          <cell r="FW266" t="e">
            <v>#REF!</v>
          </cell>
          <cell r="FX266" t="e">
            <v>#REF!</v>
          </cell>
          <cell r="FY266" t="e">
            <v>#REF!</v>
          </cell>
          <cell r="FZ266" t="e">
            <v>#REF!</v>
          </cell>
          <cell r="GA266" t="e">
            <v>#REF!</v>
          </cell>
          <cell r="GB266" t="e">
            <v>#REF!</v>
          </cell>
          <cell r="GC266" t="e">
            <v>#REF!</v>
          </cell>
          <cell r="GD266" t="e">
            <v>#REF!</v>
          </cell>
          <cell r="GE266" t="e">
            <v>#REF!</v>
          </cell>
          <cell r="GF266" t="e">
            <v>#REF!</v>
          </cell>
          <cell r="GG266" t="e">
            <v>#REF!</v>
          </cell>
          <cell r="GH266" t="e">
            <v>#REF!</v>
          </cell>
          <cell r="GI266" t="e">
            <v>#REF!</v>
          </cell>
          <cell r="GJ266" t="e">
            <v>#REF!</v>
          </cell>
          <cell r="GK266" t="e">
            <v>#REF!</v>
          </cell>
          <cell r="GL266" t="e">
            <v>#REF!</v>
          </cell>
          <cell r="GM266" t="e">
            <v>#REF!</v>
          </cell>
          <cell r="GN266" t="e">
            <v>#REF!</v>
          </cell>
          <cell r="GO266" t="e">
            <v>#REF!</v>
          </cell>
          <cell r="GP266" t="e">
            <v>#REF!</v>
          </cell>
          <cell r="GQ266" t="e">
            <v>#REF!</v>
          </cell>
          <cell r="GR266" t="e">
            <v>#REF!</v>
          </cell>
          <cell r="GS266" t="e">
            <v>#REF!</v>
          </cell>
          <cell r="GT266" t="e">
            <v>#REF!</v>
          </cell>
          <cell r="GU266" t="e">
            <v>#REF!</v>
          </cell>
          <cell r="GV266" t="e">
            <v>#REF!</v>
          </cell>
          <cell r="GW266" t="e">
            <v>#REF!</v>
          </cell>
          <cell r="GX266" t="e">
            <v>#REF!</v>
          </cell>
          <cell r="GY266" t="e">
            <v>#REF!</v>
          </cell>
          <cell r="GZ266" t="e">
            <v>#REF!</v>
          </cell>
          <cell r="HA266" t="e">
            <v>#REF!</v>
          </cell>
          <cell r="HB266" t="e">
            <v>#REF!</v>
          </cell>
          <cell r="HC266" t="e">
            <v>#REF!</v>
          </cell>
          <cell r="HD266" t="e">
            <v>#REF!</v>
          </cell>
          <cell r="HE266" t="e">
            <v>#REF!</v>
          </cell>
          <cell r="HF266" t="e">
            <v>#REF!</v>
          </cell>
        </row>
        <row r="268">
          <cell r="N268">
            <v>0</v>
          </cell>
          <cell r="O268">
            <v>0</v>
          </cell>
          <cell r="P268">
            <v>0</v>
          </cell>
          <cell r="Q268">
            <v>0</v>
          </cell>
          <cell r="R268">
            <v>0</v>
          </cell>
          <cell r="S268">
            <v>0</v>
          </cell>
          <cell r="T268">
            <v>0</v>
          </cell>
          <cell r="U268">
            <v>0</v>
          </cell>
          <cell r="V268">
            <v>0</v>
          </cell>
          <cell r="W268">
            <v>0</v>
          </cell>
          <cell r="X268">
            <v>0</v>
          </cell>
          <cell r="Y268">
            <v>0</v>
          </cell>
          <cell r="Z268" t="e">
            <v>#REF!</v>
          </cell>
          <cell r="AA268" t="e">
            <v>#REF!</v>
          </cell>
          <cell r="AB268" t="e">
            <v>#REF!</v>
          </cell>
          <cell r="AC268" t="e">
            <v>#REF!</v>
          </cell>
          <cell r="AD268" t="e">
            <v>#REF!</v>
          </cell>
          <cell r="AE268" t="e">
            <v>#REF!</v>
          </cell>
          <cell r="AF268" t="e">
            <v>#REF!</v>
          </cell>
          <cell r="AG268" t="e">
            <v>#REF!</v>
          </cell>
          <cell r="AH268" t="e">
            <v>#REF!</v>
          </cell>
          <cell r="AI268" t="e">
            <v>#REF!</v>
          </cell>
          <cell r="AJ268" t="e">
            <v>#REF!</v>
          </cell>
          <cell r="AK268" t="e">
            <v>#REF!</v>
          </cell>
          <cell r="AL268" t="e">
            <v>#REF!</v>
          </cell>
          <cell r="AM268" t="e">
            <v>#REF!</v>
          </cell>
          <cell r="AN268" t="e">
            <v>#REF!</v>
          </cell>
          <cell r="AO268" t="e">
            <v>#REF!</v>
          </cell>
          <cell r="AP268" t="e">
            <v>#REF!</v>
          </cell>
          <cell r="AQ268" t="e">
            <v>#REF!</v>
          </cell>
          <cell r="AR268" t="e">
            <v>#REF!</v>
          </cell>
          <cell r="AS268" t="e">
            <v>#REF!</v>
          </cell>
          <cell r="AT268" t="e">
            <v>#REF!</v>
          </cell>
          <cell r="AU268" t="e">
            <v>#REF!</v>
          </cell>
          <cell r="AV268" t="e">
            <v>#REF!</v>
          </cell>
          <cell r="AW268" t="e">
            <v>#REF!</v>
          </cell>
          <cell r="AX268" t="e">
            <v>#REF!</v>
          </cell>
          <cell r="AY268" t="e">
            <v>#REF!</v>
          </cell>
          <cell r="AZ268" t="e">
            <v>#REF!</v>
          </cell>
          <cell r="BA268" t="e">
            <v>#REF!</v>
          </cell>
          <cell r="BB268" t="e">
            <v>#REF!</v>
          </cell>
          <cell r="BC268" t="e">
            <v>#REF!</v>
          </cell>
          <cell r="BD268" t="e">
            <v>#REF!</v>
          </cell>
          <cell r="BE268" t="e">
            <v>#REF!</v>
          </cell>
          <cell r="BF268" t="e">
            <v>#REF!</v>
          </cell>
          <cell r="BG268" t="e">
            <v>#REF!</v>
          </cell>
          <cell r="BH268" t="e">
            <v>#REF!</v>
          </cell>
          <cell r="BI268" t="e">
            <v>#REF!</v>
          </cell>
          <cell r="BJ268" t="e">
            <v>#REF!</v>
          </cell>
          <cell r="BK268" t="e">
            <v>#REF!</v>
          </cell>
          <cell r="BL268" t="e">
            <v>#REF!</v>
          </cell>
          <cell r="BM268" t="e">
            <v>#REF!</v>
          </cell>
          <cell r="BN268" t="e">
            <v>#REF!</v>
          </cell>
          <cell r="BO268" t="e">
            <v>#REF!</v>
          </cell>
          <cell r="BP268" t="e">
            <v>#REF!</v>
          </cell>
          <cell r="BQ268" t="e">
            <v>#REF!</v>
          </cell>
          <cell r="BR268" t="e">
            <v>#REF!</v>
          </cell>
          <cell r="BS268" t="e">
            <v>#REF!</v>
          </cell>
          <cell r="BT268" t="e">
            <v>#REF!</v>
          </cell>
          <cell r="BU268" t="e">
            <v>#REF!</v>
          </cell>
          <cell r="BV268" t="e">
            <v>#REF!</v>
          </cell>
          <cell r="BW268" t="e">
            <v>#REF!</v>
          </cell>
          <cell r="BX268" t="e">
            <v>#REF!</v>
          </cell>
          <cell r="BY268" t="e">
            <v>#REF!</v>
          </cell>
          <cell r="BZ268" t="e">
            <v>#REF!</v>
          </cell>
          <cell r="CA268" t="e">
            <v>#REF!</v>
          </cell>
          <cell r="CB268" t="e">
            <v>#REF!</v>
          </cell>
          <cell r="CC268" t="e">
            <v>#REF!</v>
          </cell>
          <cell r="CD268" t="e">
            <v>#REF!</v>
          </cell>
          <cell r="CE268" t="e">
            <v>#REF!</v>
          </cell>
          <cell r="CF268" t="e">
            <v>#REF!</v>
          </cell>
          <cell r="CG268" t="e">
            <v>#REF!</v>
          </cell>
          <cell r="CH268" t="e">
            <v>#REF!</v>
          </cell>
          <cell r="CI268" t="e">
            <v>#REF!</v>
          </cell>
          <cell r="CJ268" t="e">
            <v>#REF!</v>
          </cell>
          <cell r="CK268" t="e">
            <v>#REF!</v>
          </cell>
          <cell r="CL268" t="e">
            <v>#REF!</v>
          </cell>
          <cell r="CM268" t="e">
            <v>#REF!</v>
          </cell>
          <cell r="CN268" t="e">
            <v>#REF!</v>
          </cell>
          <cell r="CO268" t="e">
            <v>#REF!</v>
          </cell>
          <cell r="CP268" t="e">
            <v>#REF!</v>
          </cell>
          <cell r="CQ268" t="e">
            <v>#REF!</v>
          </cell>
          <cell r="CR268" t="e">
            <v>#REF!</v>
          </cell>
          <cell r="CS268" t="e">
            <v>#REF!</v>
          </cell>
          <cell r="CT268" t="e">
            <v>#REF!</v>
          </cell>
          <cell r="CU268" t="e">
            <v>#REF!</v>
          </cell>
          <cell r="CV268" t="e">
            <v>#REF!</v>
          </cell>
          <cell r="CW268" t="e">
            <v>#REF!</v>
          </cell>
          <cell r="CX268" t="e">
            <v>#REF!</v>
          </cell>
          <cell r="CY268" t="e">
            <v>#REF!</v>
          </cell>
          <cell r="CZ268" t="e">
            <v>#REF!</v>
          </cell>
          <cell r="DA268" t="e">
            <v>#REF!</v>
          </cell>
          <cell r="DB268" t="e">
            <v>#REF!</v>
          </cell>
          <cell r="DC268" t="e">
            <v>#REF!</v>
          </cell>
          <cell r="DD268" t="e">
            <v>#REF!</v>
          </cell>
          <cell r="DE268" t="e">
            <v>#REF!</v>
          </cell>
          <cell r="DF268" t="e">
            <v>#REF!</v>
          </cell>
          <cell r="DG268" t="e">
            <v>#REF!</v>
          </cell>
          <cell r="DH268" t="e">
            <v>#REF!</v>
          </cell>
          <cell r="DI268" t="e">
            <v>#REF!</v>
          </cell>
          <cell r="DJ268" t="e">
            <v>#REF!</v>
          </cell>
          <cell r="DK268" t="e">
            <v>#REF!</v>
          </cell>
          <cell r="DL268" t="e">
            <v>#REF!</v>
          </cell>
          <cell r="DM268" t="e">
            <v>#REF!</v>
          </cell>
          <cell r="DN268" t="e">
            <v>#REF!</v>
          </cell>
          <cell r="DO268" t="e">
            <v>#REF!</v>
          </cell>
          <cell r="DP268" t="e">
            <v>#REF!</v>
          </cell>
          <cell r="DQ268" t="e">
            <v>#REF!</v>
          </cell>
          <cell r="DR268" t="e">
            <v>#REF!</v>
          </cell>
          <cell r="DS268" t="e">
            <v>#REF!</v>
          </cell>
          <cell r="DT268" t="e">
            <v>#REF!</v>
          </cell>
          <cell r="DU268" t="e">
            <v>#REF!</v>
          </cell>
          <cell r="DV268" t="e">
            <v>#REF!</v>
          </cell>
          <cell r="DW268" t="e">
            <v>#REF!</v>
          </cell>
          <cell r="DX268" t="e">
            <v>#REF!</v>
          </cell>
          <cell r="DY268" t="e">
            <v>#REF!</v>
          </cell>
          <cell r="DZ268" t="e">
            <v>#REF!</v>
          </cell>
          <cell r="EA268" t="e">
            <v>#REF!</v>
          </cell>
          <cell r="EB268" t="e">
            <v>#REF!</v>
          </cell>
          <cell r="EC268" t="e">
            <v>#REF!</v>
          </cell>
          <cell r="ED268" t="e">
            <v>#REF!</v>
          </cell>
          <cell r="EE268" t="e">
            <v>#REF!</v>
          </cell>
          <cell r="EF268" t="e">
            <v>#REF!</v>
          </cell>
          <cell r="EG268" t="e">
            <v>#REF!</v>
          </cell>
          <cell r="EH268" t="e">
            <v>#REF!</v>
          </cell>
          <cell r="EI268" t="e">
            <v>#REF!</v>
          </cell>
          <cell r="EJ268" t="e">
            <v>#REF!</v>
          </cell>
          <cell r="EK268" t="e">
            <v>#REF!</v>
          </cell>
          <cell r="EL268" t="e">
            <v>#REF!</v>
          </cell>
          <cell r="EM268" t="e">
            <v>#REF!</v>
          </cell>
          <cell r="EN268" t="e">
            <v>#REF!</v>
          </cell>
          <cell r="EO268" t="e">
            <v>#REF!</v>
          </cell>
          <cell r="EP268" t="e">
            <v>#REF!</v>
          </cell>
          <cell r="EQ268" t="e">
            <v>#REF!</v>
          </cell>
          <cell r="ER268" t="e">
            <v>#REF!</v>
          </cell>
          <cell r="ES268" t="e">
            <v>#REF!</v>
          </cell>
          <cell r="ET268" t="e">
            <v>#REF!</v>
          </cell>
          <cell r="EU268" t="e">
            <v>#REF!</v>
          </cell>
          <cell r="EV268" t="e">
            <v>#REF!</v>
          </cell>
          <cell r="EW268" t="e">
            <v>#REF!</v>
          </cell>
          <cell r="EX268" t="e">
            <v>#REF!</v>
          </cell>
          <cell r="EY268" t="e">
            <v>#REF!</v>
          </cell>
          <cell r="EZ268" t="e">
            <v>#REF!</v>
          </cell>
          <cell r="FA268" t="e">
            <v>#REF!</v>
          </cell>
          <cell r="FB268" t="e">
            <v>#REF!</v>
          </cell>
          <cell r="FC268" t="e">
            <v>#REF!</v>
          </cell>
          <cell r="FD268" t="e">
            <v>#REF!</v>
          </cell>
          <cell r="FE268" t="e">
            <v>#REF!</v>
          </cell>
          <cell r="FF268" t="e">
            <v>#REF!</v>
          </cell>
          <cell r="FG268" t="e">
            <v>#REF!</v>
          </cell>
          <cell r="FH268" t="e">
            <v>#REF!</v>
          </cell>
          <cell r="FI268" t="e">
            <v>#REF!</v>
          </cell>
          <cell r="FJ268" t="e">
            <v>#REF!</v>
          </cell>
          <cell r="FK268" t="e">
            <v>#REF!</v>
          </cell>
          <cell r="FL268" t="e">
            <v>#REF!</v>
          </cell>
          <cell r="FM268" t="e">
            <v>#REF!</v>
          </cell>
          <cell r="FN268" t="e">
            <v>#REF!</v>
          </cell>
          <cell r="FO268" t="e">
            <v>#REF!</v>
          </cell>
          <cell r="FP268" t="e">
            <v>#REF!</v>
          </cell>
          <cell r="FQ268" t="e">
            <v>#REF!</v>
          </cell>
          <cell r="FR268" t="e">
            <v>#REF!</v>
          </cell>
          <cell r="FS268" t="e">
            <v>#REF!</v>
          </cell>
          <cell r="FT268" t="e">
            <v>#REF!</v>
          </cell>
          <cell r="FU268" t="e">
            <v>#REF!</v>
          </cell>
          <cell r="FV268" t="e">
            <v>#REF!</v>
          </cell>
          <cell r="FW268" t="e">
            <v>#REF!</v>
          </cell>
          <cell r="FX268" t="e">
            <v>#REF!</v>
          </cell>
          <cell r="FY268" t="e">
            <v>#REF!</v>
          </cell>
          <cell r="FZ268" t="e">
            <v>#REF!</v>
          </cell>
          <cell r="GA268" t="e">
            <v>#REF!</v>
          </cell>
          <cell r="GB268" t="e">
            <v>#REF!</v>
          </cell>
          <cell r="GC268" t="e">
            <v>#REF!</v>
          </cell>
          <cell r="GD268" t="e">
            <v>#REF!</v>
          </cell>
          <cell r="GE268" t="e">
            <v>#REF!</v>
          </cell>
          <cell r="GF268" t="e">
            <v>#REF!</v>
          </cell>
          <cell r="GG268" t="e">
            <v>#REF!</v>
          </cell>
          <cell r="GH268" t="e">
            <v>#REF!</v>
          </cell>
          <cell r="GI268" t="e">
            <v>#REF!</v>
          </cell>
          <cell r="GJ268" t="e">
            <v>#REF!</v>
          </cell>
          <cell r="GK268" t="e">
            <v>#REF!</v>
          </cell>
          <cell r="GL268" t="e">
            <v>#REF!</v>
          </cell>
          <cell r="GM268" t="e">
            <v>#REF!</v>
          </cell>
          <cell r="GN268" t="e">
            <v>#REF!</v>
          </cell>
          <cell r="GO268" t="e">
            <v>#REF!</v>
          </cell>
          <cell r="GP268" t="e">
            <v>#REF!</v>
          </cell>
          <cell r="GQ268" t="e">
            <v>#REF!</v>
          </cell>
          <cell r="GR268" t="e">
            <v>#REF!</v>
          </cell>
          <cell r="GS268" t="e">
            <v>#REF!</v>
          </cell>
          <cell r="GT268" t="e">
            <v>#REF!</v>
          </cell>
          <cell r="GU268" t="e">
            <v>#REF!</v>
          </cell>
          <cell r="GV268" t="e">
            <v>#REF!</v>
          </cell>
          <cell r="GW268" t="e">
            <v>#REF!</v>
          </cell>
          <cell r="GX268" t="e">
            <v>#REF!</v>
          </cell>
          <cell r="GY268" t="e">
            <v>#REF!</v>
          </cell>
          <cell r="GZ268" t="e">
            <v>#REF!</v>
          </cell>
          <cell r="HA268" t="e">
            <v>#REF!</v>
          </cell>
          <cell r="HB268" t="e">
            <v>#REF!</v>
          </cell>
          <cell r="HC268" t="e">
            <v>#REF!</v>
          </cell>
          <cell r="HD268" t="e">
            <v>#REF!</v>
          </cell>
          <cell r="HE268" t="e">
            <v>#REF!</v>
          </cell>
          <cell r="HF268" t="e">
            <v>#REF!</v>
          </cell>
        </row>
        <row r="275">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v>0</v>
          </cell>
          <cell r="EV275">
            <v>0</v>
          </cell>
          <cell r="EW275">
            <v>0</v>
          </cell>
          <cell r="EX275">
            <v>0</v>
          </cell>
          <cell r="EY275">
            <v>0</v>
          </cell>
          <cell r="EZ275">
            <v>0</v>
          </cell>
          <cell r="FA275">
            <v>0</v>
          </cell>
          <cell r="FB275">
            <v>0</v>
          </cell>
          <cell r="FC275">
            <v>0</v>
          </cell>
          <cell r="FD275">
            <v>0</v>
          </cell>
          <cell r="FE275">
            <v>0</v>
          </cell>
          <cell r="FF275">
            <v>0</v>
          </cell>
          <cell r="FG275">
            <v>0</v>
          </cell>
          <cell r="FH275">
            <v>0</v>
          </cell>
          <cell r="FI275">
            <v>0</v>
          </cell>
          <cell r="FJ275">
            <v>0</v>
          </cell>
          <cell r="FK275">
            <v>0</v>
          </cell>
          <cell r="FL275">
            <v>0</v>
          </cell>
          <cell r="FM275">
            <v>0</v>
          </cell>
          <cell r="FN275">
            <v>0</v>
          </cell>
          <cell r="FO275">
            <v>0</v>
          </cell>
          <cell r="FP275">
            <v>0</v>
          </cell>
          <cell r="FQ275">
            <v>0</v>
          </cell>
          <cell r="FR275">
            <v>0</v>
          </cell>
          <cell r="FS275">
            <v>0</v>
          </cell>
          <cell r="FT275">
            <v>0</v>
          </cell>
          <cell r="FU275">
            <v>0</v>
          </cell>
          <cell r="FV275">
            <v>0</v>
          </cell>
          <cell r="FW275">
            <v>0</v>
          </cell>
          <cell r="FX275">
            <v>0</v>
          </cell>
          <cell r="FY275">
            <v>0</v>
          </cell>
          <cell r="FZ275">
            <v>0</v>
          </cell>
          <cell r="GA275">
            <v>0</v>
          </cell>
          <cell r="GB275">
            <v>0</v>
          </cell>
          <cell r="GC275">
            <v>0</v>
          </cell>
          <cell r="GD275">
            <v>0</v>
          </cell>
          <cell r="GE275">
            <v>0</v>
          </cell>
          <cell r="GF275">
            <v>0</v>
          </cell>
          <cell r="GG275">
            <v>0</v>
          </cell>
          <cell r="GH275">
            <v>0</v>
          </cell>
          <cell r="GI275">
            <v>0</v>
          </cell>
          <cell r="GJ275">
            <v>0</v>
          </cell>
          <cell r="GK275">
            <v>0</v>
          </cell>
          <cell r="GL275">
            <v>0</v>
          </cell>
          <cell r="GM275">
            <v>0</v>
          </cell>
          <cell r="GN275">
            <v>0</v>
          </cell>
          <cell r="GO275">
            <v>0</v>
          </cell>
          <cell r="GP275">
            <v>0</v>
          </cell>
          <cell r="GQ275">
            <v>0</v>
          </cell>
          <cell r="GR275">
            <v>0</v>
          </cell>
          <cell r="GS275">
            <v>0</v>
          </cell>
          <cell r="GT275">
            <v>0</v>
          </cell>
          <cell r="GU275">
            <v>0</v>
          </cell>
          <cell r="GV275">
            <v>0</v>
          </cell>
          <cell r="GW275">
            <v>0</v>
          </cell>
          <cell r="GX275">
            <v>0</v>
          </cell>
          <cell r="GY275">
            <v>0</v>
          </cell>
          <cell r="GZ275">
            <v>0</v>
          </cell>
          <cell r="HA275">
            <v>0</v>
          </cell>
          <cell r="HB275">
            <v>0</v>
          </cell>
          <cell r="HC275">
            <v>0</v>
          </cell>
          <cell r="HD275">
            <v>0</v>
          </cell>
          <cell r="HE275">
            <v>0</v>
          </cell>
          <cell r="HF275">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9">
          <cell r="N19">
            <v>12760</v>
          </cell>
        </row>
      </sheetData>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ow r="156">
          <cell r="F156">
            <v>34840</v>
          </cell>
        </row>
      </sheetData>
      <sheetData sheetId="37"/>
      <sheetData sheetId="38" refreshError="1"/>
      <sheetData sheetId="39">
        <row r="10">
          <cell r="D10" t="str">
            <v>Yes</v>
          </cell>
          <cell r="F10">
            <v>16</v>
          </cell>
          <cell r="H10">
            <v>0</v>
          </cell>
        </row>
        <row r="11">
          <cell r="D11" t="str">
            <v>No</v>
          </cell>
          <cell r="F11">
            <v>17</v>
          </cell>
          <cell r="H11">
            <v>1</v>
          </cell>
        </row>
        <row r="12">
          <cell r="B12">
            <v>2019</v>
          </cell>
          <cell r="F12">
            <v>18</v>
          </cell>
          <cell r="H12">
            <v>2</v>
          </cell>
        </row>
        <row r="13">
          <cell r="B13">
            <v>2020</v>
          </cell>
          <cell r="F13">
            <v>19</v>
          </cell>
          <cell r="H13">
            <v>3</v>
          </cell>
        </row>
        <row r="14">
          <cell r="B14">
            <v>2021</v>
          </cell>
          <cell r="F14">
            <v>20</v>
          </cell>
          <cell r="H14">
            <v>4</v>
          </cell>
        </row>
        <row r="15">
          <cell r="B15">
            <v>2022</v>
          </cell>
          <cell r="D15" t="str">
            <v>male</v>
          </cell>
          <cell r="F15">
            <v>21</v>
          </cell>
          <cell r="H15">
            <v>5</v>
          </cell>
        </row>
        <row r="16">
          <cell r="D16" t="str">
            <v>female</v>
          </cell>
          <cell r="F16">
            <v>22</v>
          </cell>
          <cell r="H16">
            <v>6</v>
          </cell>
        </row>
        <row r="17">
          <cell r="F17">
            <v>23</v>
          </cell>
          <cell r="H17">
            <v>7</v>
          </cell>
        </row>
        <row r="18">
          <cell r="F18">
            <v>24</v>
          </cell>
          <cell r="H18">
            <v>8</v>
          </cell>
        </row>
        <row r="19">
          <cell r="F19">
            <v>25</v>
          </cell>
          <cell r="H19">
            <v>9</v>
          </cell>
        </row>
        <row r="20">
          <cell r="F20">
            <v>26</v>
          </cell>
          <cell r="H20">
            <v>10</v>
          </cell>
        </row>
        <row r="21">
          <cell r="F21">
            <v>27</v>
          </cell>
          <cell r="H21">
            <v>11</v>
          </cell>
        </row>
        <row r="22">
          <cell r="F22">
            <v>28</v>
          </cell>
          <cell r="H22">
            <v>12</v>
          </cell>
        </row>
        <row r="23">
          <cell r="F23">
            <v>29</v>
          </cell>
          <cell r="H23">
            <v>13</v>
          </cell>
        </row>
        <row r="24">
          <cell r="F24">
            <v>30</v>
          </cell>
          <cell r="H24">
            <v>14</v>
          </cell>
        </row>
        <row r="25">
          <cell r="F25">
            <v>31</v>
          </cell>
          <cell r="H25">
            <v>15</v>
          </cell>
        </row>
        <row r="26">
          <cell r="F26">
            <v>32</v>
          </cell>
          <cell r="H26">
            <v>16</v>
          </cell>
        </row>
        <row r="27">
          <cell r="F27">
            <v>33</v>
          </cell>
          <cell r="H27">
            <v>17</v>
          </cell>
        </row>
        <row r="28">
          <cell r="F28">
            <v>34</v>
          </cell>
          <cell r="H28">
            <v>18</v>
          </cell>
        </row>
        <row r="29">
          <cell r="F29">
            <v>35</v>
          </cell>
          <cell r="H29">
            <v>19</v>
          </cell>
        </row>
        <row r="30">
          <cell r="F30">
            <v>36</v>
          </cell>
          <cell r="H30">
            <v>20</v>
          </cell>
        </row>
        <row r="31">
          <cell r="F31">
            <v>37</v>
          </cell>
          <cell r="H31">
            <v>21</v>
          </cell>
        </row>
        <row r="32">
          <cell r="F32">
            <v>38</v>
          </cell>
          <cell r="H32">
            <v>22</v>
          </cell>
        </row>
        <row r="33">
          <cell r="F33">
            <v>39</v>
          </cell>
          <cell r="H33">
            <v>23</v>
          </cell>
        </row>
        <row r="34">
          <cell r="F34">
            <v>40</v>
          </cell>
        </row>
        <row r="35">
          <cell r="F35">
            <v>41</v>
          </cell>
        </row>
        <row r="36">
          <cell r="F36">
            <v>42</v>
          </cell>
        </row>
        <row r="37">
          <cell r="F37">
            <v>43</v>
          </cell>
        </row>
        <row r="38">
          <cell r="F38">
            <v>44</v>
          </cell>
        </row>
        <row r="39">
          <cell r="F39">
            <v>45</v>
          </cell>
        </row>
        <row r="40">
          <cell r="F40">
            <v>46</v>
          </cell>
        </row>
        <row r="41">
          <cell r="F41">
            <v>47</v>
          </cell>
        </row>
        <row r="42">
          <cell r="F42">
            <v>48</v>
          </cell>
        </row>
        <row r="43">
          <cell r="F43">
            <v>49</v>
          </cell>
        </row>
        <row r="44">
          <cell r="F44">
            <v>50</v>
          </cell>
        </row>
        <row r="45">
          <cell r="F45">
            <v>51</v>
          </cell>
        </row>
        <row r="46">
          <cell r="F46">
            <v>52</v>
          </cell>
        </row>
        <row r="47">
          <cell r="F47">
            <v>53</v>
          </cell>
        </row>
        <row r="48">
          <cell r="F48">
            <v>54</v>
          </cell>
        </row>
        <row r="49">
          <cell r="F49">
            <v>55</v>
          </cell>
        </row>
        <row r="50">
          <cell r="F50">
            <v>56</v>
          </cell>
        </row>
        <row r="51">
          <cell r="F51">
            <v>57</v>
          </cell>
        </row>
        <row r="52">
          <cell r="F52">
            <v>58</v>
          </cell>
        </row>
        <row r="53">
          <cell r="F53">
            <v>59</v>
          </cell>
        </row>
        <row r="54">
          <cell r="F54">
            <v>60</v>
          </cell>
        </row>
        <row r="55">
          <cell r="F55">
            <v>61</v>
          </cell>
        </row>
        <row r="56">
          <cell r="F56">
            <v>62</v>
          </cell>
        </row>
        <row r="57">
          <cell r="F57">
            <v>63</v>
          </cell>
        </row>
        <row r="58">
          <cell r="F58">
            <v>64</v>
          </cell>
        </row>
        <row r="59">
          <cell r="F59">
            <v>65</v>
          </cell>
        </row>
      </sheetData>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Care"/>
      <sheetName val="FPIG"/>
      <sheetName val="SMI"/>
      <sheetName val="Utah"/>
    </sheetNames>
    <sheetDataSet>
      <sheetData sheetId="0"/>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aphs"/>
      <sheetName val="Export"/>
      <sheetName val="Analysis"/>
      <sheetName val="Income Compare Graphs"/>
      <sheetName val="Output Income Compare"/>
      <sheetName val="Output Marriage Penalty"/>
      <sheetName val="State Compare Graphs"/>
      <sheetName val="Output State Compare"/>
      <sheetName val="Output"/>
      <sheetName val="Inputs"/>
      <sheetName val="Calc1"/>
      <sheetName val="FPIG"/>
      <sheetName val="FICA"/>
      <sheetName val="fTax"/>
      <sheetName val="CTC"/>
      <sheetName val="EITC"/>
      <sheetName val="TANF"/>
      <sheetName val="sTax"/>
      <sheetName val="sTax2"/>
      <sheetName val="sEITC"/>
      <sheetName val="SSI"/>
      <sheetName val="sSSI"/>
      <sheetName val="SNAP"/>
      <sheetName val="WIC"/>
      <sheetName val="NSLP"/>
      <sheetName val="Mcaid"/>
      <sheetName val="CHIP"/>
      <sheetName val="HIX"/>
      <sheetName val="CCare"/>
      <sheetName val="Sec8"/>
      <sheetName val="LIHEAP"/>
      <sheetName val="States"/>
      <sheetName val="Subdivisions"/>
      <sheetName val="Lists"/>
      <sheetName val="Codes"/>
      <sheetName val="Federal Sources"/>
      <sheetName val="State Sources"/>
      <sheetName val="Tables"/>
      <sheetName val="Defined Name Table"/>
      <sheetName val="Cliff Model Working Group-v12"/>
    </sheetNames>
    <sheetDataSet>
      <sheetData sheetId="0"/>
      <sheetData sheetId="1"/>
      <sheetData sheetId="2"/>
      <sheetData sheetId="3"/>
      <sheetData sheetId="4"/>
      <sheetData sheetId="5"/>
      <sheetData sheetId="6"/>
      <sheetData sheetId="7"/>
      <sheetData sheetId="8"/>
      <sheetData sheetId="9">
        <row r="5">
          <cell r="C5">
            <v>2022</v>
          </cell>
        </row>
      </sheetData>
      <sheetData sheetId="10">
        <row r="2">
          <cell r="N2">
            <v>1</v>
          </cell>
          <cell r="O2">
            <v>2</v>
          </cell>
          <cell r="P2">
            <v>3</v>
          </cell>
          <cell r="Q2">
            <v>4</v>
          </cell>
          <cell r="R2">
            <v>5</v>
          </cell>
          <cell r="S2">
            <v>6</v>
          </cell>
          <cell r="T2">
            <v>7</v>
          </cell>
          <cell r="U2">
            <v>8</v>
          </cell>
          <cell r="V2">
            <v>9</v>
          </cell>
          <cell r="W2">
            <v>10</v>
          </cell>
          <cell r="X2">
            <v>11</v>
          </cell>
          <cell r="Y2">
            <v>12</v>
          </cell>
          <cell r="Z2">
            <v>13</v>
          </cell>
          <cell r="AA2">
            <v>14</v>
          </cell>
          <cell r="AB2">
            <v>15</v>
          </cell>
          <cell r="AC2">
            <v>16</v>
          </cell>
          <cell r="AD2">
            <v>17</v>
          </cell>
          <cell r="AE2">
            <v>18</v>
          </cell>
          <cell r="AF2">
            <v>19</v>
          </cell>
          <cell r="AG2">
            <v>20</v>
          </cell>
          <cell r="AH2">
            <v>21</v>
          </cell>
          <cell r="AI2">
            <v>22</v>
          </cell>
          <cell r="AJ2">
            <v>23</v>
          </cell>
          <cell r="AK2">
            <v>24</v>
          </cell>
          <cell r="AL2">
            <v>25</v>
          </cell>
          <cell r="AM2">
            <v>26</v>
          </cell>
          <cell r="AN2">
            <v>27</v>
          </cell>
          <cell r="AO2">
            <v>28</v>
          </cell>
          <cell r="AP2">
            <v>29</v>
          </cell>
          <cell r="AQ2">
            <v>30</v>
          </cell>
          <cell r="AR2">
            <v>31</v>
          </cell>
          <cell r="AS2">
            <v>32</v>
          </cell>
          <cell r="AT2">
            <v>33</v>
          </cell>
          <cell r="AU2">
            <v>34</v>
          </cell>
          <cell r="AV2">
            <v>35</v>
          </cell>
          <cell r="AW2">
            <v>36</v>
          </cell>
          <cell r="AX2">
            <v>37</v>
          </cell>
          <cell r="AY2">
            <v>38</v>
          </cell>
          <cell r="AZ2">
            <v>39</v>
          </cell>
          <cell r="BA2">
            <v>40</v>
          </cell>
          <cell r="BB2">
            <v>41</v>
          </cell>
          <cell r="BC2">
            <v>42</v>
          </cell>
          <cell r="BD2">
            <v>43</v>
          </cell>
          <cell r="BE2">
            <v>44</v>
          </cell>
          <cell r="BF2">
            <v>45</v>
          </cell>
          <cell r="BG2">
            <v>46</v>
          </cell>
          <cell r="BH2">
            <v>47</v>
          </cell>
          <cell r="BI2">
            <v>48</v>
          </cell>
          <cell r="BJ2">
            <v>49</v>
          </cell>
          <cell r="BK2">
            <v>50</v>
          </cell>
          <cell r="BL2">
            <v>51</v>
          </cell>
          <cell r="BM2">
            <v>52</v>
          </cell>
          <cell r="BN2">
            <v>53</v>
          </cell>
          <cell r="BO2">
            <v>54</v>
          </cell>
          <cell r="BP2">
            <v>55</v>
          </cell>
          <cell r="BQ2">
            <v>56</v>
          </cell>
          <cell r="BR2">
            <v>57</v>
          </cell>
          <cell r="BS2">
            <v>58</v>
          </cell>
          <cell r="BT2">
            <v>59</v>
          </cell>
          <cell r="BU2">
            <v>60</v>
          </cell>
          <cell r="BV2">
            <v>61</v>
          </cell>
          <cell r="BW2">
            <v>62</v>
          </cell>
          <cell r="BX2">
            <v>63</v>
          </cell>
          <cell r="BY2">
            <v>64</v>
          </cell>
          <cell r="BZ2">
            <v>65</v>
          </cell>
          <cell r="CA2">
            <v>66</v>
          </cell>
          <cell r="CB2">
            <v>67</v>
          </cell>
          <cell r="CC2">
            <v>68</v>
          </cell>
          <cell r="CD2">
            <v>69</v>
          </cell>
          <cell r="CE2">
            <v>70</v>
          </cell>
          <cell r="CF2">
            <v>71</v>
          </cell>
          <cell r="CG2">
            <v>72</v>
          </cell>
          <cell r="CH2">
            <v>73</v>
          </cell>
          <cell r="CI2">
            <v>74</v>
          </cell>
          <cell r="CJ2">
            <v>75</v>
          </cell>
          <cell r="CK2">
            <v>76</v>
          </cell>
          <cell r="CL2">
            <v>77</v>
          </cell>
          <cell r="CM2">
            <v>78</v>
          </cell>
          <cell r="CN2">
            <v>79</v>
          </cell>
          <cell r="CO2">
            <v>80</v>
          </cell>
          <cell r="CP2">
            <v>81</v>
          </cell>
          <cell r="CQ2">
            <v>82</v>
          </cell>
          <cell r="CR2">
            <v>83</v>
          </cell>
          <cell r="CS2">
            <v>84</v>
          </cell>
          <cell r="CT2">
            <v>85</v>
          </cell>
          <cell r="CU2">
            <v>86</v>
          </cell>
          <cell r="CV2">
            <v>87</v>
          </cell>
          <cell r="CW2">
            <v>88</v>
          </cell>
          <cell r="CX2">
            <v>89</v>
          </cell>
          <cell r="CY2">
            <v>90</v>
          </cell>
          <cell r="CZ2">
            <v>91</v>
          </cell>
          <cell r="DA2">
            <v>92</v>
          </cell>
          <cell r="DB2">
            <v>93</v>
          </cell>
          <cell r="DC2">
            <v>94</v>
          </cell>
          <cell r="DD2">
            <v>95</v>
          </cell>
          <cell r="DE2">
            <v>96</v>
          </cell>
          <cell r="DF2">
            <v>97</v>
          </cell>
          <cell r="DG2">
            <v>98</v>
          </cell>
          <cell r="DH2">
            <v>99</v>
          </cell>
          <cell r="DI2">
            <v>100</v>
          </cell>
          <cell r="DJ2">
            <v>101</v>
          </cell>
          <cell r="DK2">
            <v>102</v>
          </cell>
          <cell r="DL2">
            <v>103</v>
          </cell>
          <cell r="DM2">
            <v>104</v>
          </cell>
          <cell r="DN2">
            <v>105</v>
          </cell>
          <cell r="DO2">
            <v>106</v>
          </cell>
          <cell r="DP2">
            <v>107</v>
          </cell>
          <cell r="DQ2">
            <v>108</v>
          </cell>
          <cell r="DR2">
            <v>109</v>
          </cell>
          <cell r="DS2">
            <v>110</v>
          </cell>
          <cell r="DT2">
            <v>111</v>
          </cell>
          <cell r="DU2">
            <v>112</v>
          </cell>
          <cell r="DV2">
            <v>113</v>
          </cell>
          <cell r="DW2">
            <v>114</v>
          </cell>
          <cell r="DX2">
            <v>115</v>
          </cell>
          <cell r="DY2">
            <v>116</v>
          </cell>
          <cell r="DZ2">
            <v>117</v>
          </cell>
          <cell r="EA2">
            <v>118</v>
          </cell>
          <cell r="EB2">
            <v>119</v>
          </cell>
          <cell r="EC2">
            <v>120</v>
          </cell>
          <cell r="ED2">
            <v>121</v>
          </cell>
          <cell r="EE2">
            <v>122</v>
          </cell>
          <cell r="EF2">
            <v>123</v>
          </cell>
          <cell r="EG2">
            <v>124</v>
          </cell>
          <cell r="EH2">
            <v>125</v>
          </cell>
          <cell r="EI2">
            <v>126</v>
          </cell>
          <cell r="EJ2">
            <v>127</v>
          </cell>
          <cell r="EK2">
            <v>128</v>
          </cell>
          <cell r="EL2">
            <v>129</v>
          </cell>
          <cell r="EM2">
            <v>130</v>
          </cell>
          <cell r="EN2">
            <v>131</v>
          </cell>
          <cell r="EO2">
            <v>132</v>
          </cell>
          <cell r="EP2">
            <v>133</v>
          </cell>
          <cell r="EQ2">
            <v>134</v>
          </cell>
          <cell r="ER2">
            <v>135</v>
          </cell>
          <cell r="ES2">
            <v>136</v>
          </cell>
          <cell r="ET2">
            <v>137</v>
          </cell>
          <cell r="EU2">
            <v>138</v>
          </cell>
          <cell r="EV2">
            <v>139</v>
          </cell>
          <cell r="EW2">
            <v>140</v>
          </cell>
          <cell r="EX2">
            <v>141</v>
          </cell>
          <cell r="EY2">
            <v>142</v>
          </cell>
          <cell r="EZ2">
            <v>143</v>
          </cell>
          <cell r="FA2">
            <v>144</v>
          </cell>
          <cell r="FB2">
            <v>145</v>
          </cell>
          <cell r="FC2">
            <v>146</v>
          </cell>
          <cell r="FD2">
            <v>147</v>
          </cell>
          <cell r="FE2">
            <v>148</v>
          </cell>
          <cell r="FF2">
            <v>149</v>
          </cell>
          <cell r="FG2">
            <v>150</v>
          </cell>
          <cell r="FH2">
            <v>151</v>
          </cell>
          <cell r="FI2">
            <v>152</v>
          </cell>
          <cell r="FJ2">
            <v>153</v>
          </cell>
          <cell r="FK2">
            <v>154</v>
          </cell>
          <cell r="FL2">
            <v>155</v>
          </cell>
          <cell r="FM2">
            <v>156</v>
          </cell>
          <cell r="FN2">
            <v>157</v>
          </cell>
          <cell r="FO2">
            <v>158</v>
          </cell>
          <cell r="FP2">
            <v>159</v>
          </cell>
          <cell r="FQ2">
            <v>160</v>
          </cell>
          <cell r="FR2">
            <v>161</v>
          </cell>
          <cell r="FS2">
            <v>162</v>
          </cell>
          <cell r="FT2">
            <v>163</v>
          </cell>
          <cell r="FU2">
            <v>164</v>
          </cell>
          <cell r="FV2">
            <v>165</v>
          </cell>
          <cell r="FW2">
            <v>166</v>
          </cell>
          <cell r="FX2">
            <v>167</v>
          </cell>
          <cell r="FY2">
            <v>168</v>
          </cell>
          <cell r="FZ2">
            <v>169</v>
          </cell>
          <cell r="GA2">
            <v>170</v>
          </cell>
          <cell r="GB2">
            <v>171</v>
          </cell>
          <cell r="GC2">
            <v>172</v>
          </cell>
          <cell r="GD2">
            <v>173</v>
          </cell>
          <cell r="GE2">
            <v>174</v>
          </cell>
          <cell r="GF2">
            <v>175</v>
          </cell>
          <cell r="GG2">
            <v>176</v>
          </cell>
          <cell r="GH2">
            <v>177</v>
          </cell>
          <cell r="GI2">
            <v>178</v>
          </cell>
          <cell r="GJ2">
            <v>179</v>
          </cell>
          <cell r="GK2">
            <v>180</v>
          </cell>
          <cell r="GL2">
            <v>181</v>
          </cell>
          <cell r="GM2">
            <v>182</v>
          </cell>
          <cell r="GN2">
            <v>183</v>
          </cell>
          <cell r="GO2">
            <v>184</v>
          </cell>
          <cell r="GP2">
            <v>185</v>
          </cell>
          <cell r="GQ2">
            <v>186</v>
          </cell>
          <cell r="GR2">
            <v>187</v>
          </cell>
          <cell r="GS2">
            <v>188</v>
          </cell>
          <cell r="GT2">
            <v>189</v>
          </cell>
          <cell r="GU2">
            <v>190</v>
          </cell>
          <cell r="GV2">
            <v>191</v>
          </cell>
          <cell r="GW2">
            <v>192</v>
          </cell>
          <cell r="GX2">
            <v>193</v>
          </cell>
          <cell r="GY2">
            <v>194</v>
          </cell>
          <cell r="GZ2">
            <v>195</v>
          </cell>
          <cell r="HA2">
            <v>196</v>
          </cell>
          <cell r="HB2">
            <v>197</v>
          </cell>
          <cell r="HC2">
            <v>198</v>
          </cell>
          <cell r="HD2">
            <v>199</v>
          </cell>
          <cell r="HE2">
            <v>200</v>
          </cell>
          <cell r="HF2">
            <v>201</v>
          </cell>
        </row>
        <row r="5">
          <cell r="N5">
            <v>0</v>
          </cell>
          <cell r="O5">
            <v>0.87113434136021395</v>
          </cell>
          <cell r="P5">
            <v>1.7422686827204279</v>
          </cell>
          <cell r="Q5">
            <v>2.6134030240806423</v>
          </cell>
          <cell r="R5">
            <v>3.4845373654408558</v>
          </cell>
          <cell r="S5">
            <v>4.3556717068010702</v>
          </cell>
          <cell r="T5">
            <v>5.2268060481612846</v>
          </cell>
          <cell r="U5">
            <v>6.0979403895214981</v>
          </cell>
          <cell r="V5">
            <v>6.9690747308817116</v>
          </cell>
          <cell r="W5">
            <v>7.840209072241926</v>
          </cell>
          <cell r="X5">
            <v>8.7113434136021404</v>
          </cell>
          <cell r="Y5">
            <v>9.5824777549623548</v>
          </cell>
          <cell r="Z5">
            <v>10.453612096322569</v>
          </cell>
          <cell r="AA5">
            <v>11.324746437682782</v>
          </cell>
          <cell r="AB5">
            <v>12.195880779042996</v>
          </cell>
          <cell r="AC5">
            <v>13.067015120403211</v>
          </cell>
          <cell r="AD5">
            <v>13.938149461763423</v>
          </cell>
          <cell r="AE5">
            <v>14.809283803123639</v>
          </cell>
          <cell r="AF5">
            <v>15.680418144483852</v>
          </cell>
          <cell r="AG5">
            <v>16.551552485844066</v>
          </cell>
          <cell r="AH5">
            <v>17.422686827204281</v>
          </cell>
          <cell r="AI5">
            <v>18.293821168564495</v>
          </cell>
          <cell r="AJ5">
            <v>19.16495550992471</v>
          </cell>
          <cell r="AK5">
            <v>20.036089851284924</v>
          </cell>
          <cell r="AL5">
            <v>20.907224192645138</v>
          </cell>
          <cell r="AM5">
            <v>21.778358534005349</v>
          </cell>
          <cell r="AN5">
            <v>22.649492875365564</v>
          </cell>
          <cell r="AO5">
            <v>23.520627216725778</v>
          </cell>
          <cell r="AP5">
            <v>24.391761558085992</v>
          </cell>
          <cell r="AQ5">
            <v>25.262895899446207</v>
          </cell>
          <cell r="AR5">
            <v>26.134030240806421</v>
          </cell>
          <cell r="AS5">
            <v>27.005164582166632</v>
          </cell>
          <cell r="AT5">
            <v>27.876298923526846</v>
          </cell>
          <cell r="AU5">
            <v>28.747433264887064</v>
          </cell>
          <cell r="AV5">
            <v>29.618567606247279</v>
          </cell>
          <cell r="AW5">
            <v>30.489701947607493</v>
          </cell>
          <cell r="AX5">
            <v>31.360836288967704</v>
          </cell>
          <cell r="AY5">
            <v>32.231970630327915</v>
          </cell>
          <cell r="AZ5">
            <v>33.103104971688133</v>
          </cell>
          <cell r="BA5">
            <v>33.974239313048344</v>
          </cell>
          <cell r="BB5">
            <v>34.845373654408561</v>
          </cell>
          <cell r="BC5">
            <v>35.716507995768779</v>
          </cell>
          <cell r="BD5">
            <v>36.58764233712899</v>
          </cell>
          <cell r="BE5">
            <v>37.458776678489201</v>
          </cell>
          <cell r="BF5">
            <v>38.329911019849419</v>
          </cell>
          <cell r="BG5">
            <v>39.20104536120963</v>
          </cell>
          <cell r="BH5">
            <v>40</v>
          </cell>
          <cell r="BI5">
            <v>40</v>
          </cell>
          <cell r="BJ5">
            <v>40</v>
          </cell>
          <cell r="BK5">
            <v>40</v>
          </cell>
          <cell r="BL5">
            <v>40</v>
          </cell>
          <cell r="BM5">
            <v>40</v>
          </cell>
          <cell r="BN5">
            <v>40</v>
          </cell>
          <cell r="BO5">
            <v>40</v>
          </cell>
          <cell r="BP5">
            <v>40</v>
          </cell>
          <cell r="BQ5">
            <v>40</v>
          </cell>
          <cell r="BR5">
            <v>40</v>
          </cell>
          <cell r="BS5">
            <v>40</v>
          </cell>
          <cell r="BT5">
            <v>40</v>
          </cell>
          <cell r="BU5">
            <v>40</v>
          </cell>
          <cell r="BV5">
            <v>40</v>
          </cell>
          <cell r="BW5">
            <v>40</v>
          </cell>
          <cell r="BX5">
            <v>40</v>
          </cell>
          <cell r="BY5">
            <v>40</v>
          </cell>
          <cell r="BZ5">
            <v>40</v>
          </cell>
          <cell r="CA5">
            <v>40</v>
          </cell>
          <cell r="CB5">
            <v>40</v>
          </cell>
          <cell r="CC5">
            <v>40</v>
          </cell>
          <cell r="CD5">
            <v>40</v>
          </cell>
          <cell r="CE5">
            <v>40</v>
          </cell>
          <cell r="CF5">
            <v>40</v>
          </cell>
          <cell r="CG5">
            <v>40</v>
          </cell>
          <cell r="CH5">
            <v>40</v>
          </cell>
          <cell r="CI5">
            <v>40</v>
          </cell>
          <cell r="CJ5">
            <v>40</v>
          </cell>
          <cell r="CK5">
            <v>40</v>
          </cell>
          <cell r="CL5">
            <v>40</v>
          </cell>
          <cell r="CM5">
            <v>40</v>
          </cell>
          <cell r="CN5">
            <v>40</v>
          </cell>
          <cell r="CO5">
            <v>40</v>
          </cell>
          <cell r="CP5">
            <v>40</v>
          </cell>
          <cell r="CQ5">
            <v>40</v>
          </cell>
          <cell r="CR5">
            <v>40</v>
          </cell>
          <cell r="CS5">
            <v>40</v>
          </cell>
          <cell r="CT5">
            <v>40</v>
          </cell>
          <cell r="CU5">
            <v>40</v>
          </cell>
          <cell r="CV5">
            <v>40</v>
          </cell>
          <cell r="CW5">
            <v>40</v>
          </cell>
          <cell r="CX5">
            <v>40</v>
          </cell>
          <cell r="CY5">
            <v>40</v>
          </cell>
          <cell r="CZ5">
            <v>40</v>
          </cell>
          <cell r="DA5">
            <v>40</v>
          </cell>
          <cell r="DB5">
            <v>40</v>
          </cell>
          <cell r="DC5">
            <v>40</v>
          </cell>
          <cell r="DD5">
            <v>40</v>
          </cell>
          <cell r="DE5">
            <v>40</v>
          </cell>
          <cell r="DF5">
            <v>40</v>
          </cell>
          <cell r="DG5">
            <v>40</v>
          </cell>
          <cell r="DH5">
            <v>40</v>
          </cell>
          <cell r="DI5">
            <v>40</v>
          </cell>
          <cell r="DJ5">
            <v>40</v>
          </cell>
          <cell r="DK5">
            <v>40</v>
          </cell>
          <cell r="DL5">
            <v>40</v>
          </cell>
          <cell r="DM5">
            <v>40</v>
          </cell>
          <cell r="DN5">
            <v>40</v>
          </cell>
          <cell r="DO5">
            <v>40</v>
          </cell>
          <cell r="DP5">
            <v>40</v>
          </cell>
          <cell r="DQ5">
            <v>40</v>
          </cell>
          <cell r="DR5">
            <v>40</v>
          </cell>
          <cell r="DS5">
            <v>40</v>
          </cell>
          <cell r="DT5">
            <v>40</v>
          </cell>
          <cell r="DU5">
            <v>40</v>
          </cell>
          <cell r="DV5">
            <v>40</v>
          </cell>
          <cell r="DW5">
            <v>40</v>
          </cell>
          <cell r="DX5">
            <v>40</v>
          </cell>
          <cell r="DY5">
            <v>40</v>
          </cell>
          <cell r="DZ5">
            <v>40</v>
          </cell>
          <cell r="EA5">
            <v>40</v>
          </cell>
          <cell r="EB5">
            <v>40</v>
          </cell>
          <cell r="EC5">
            <v>40</v>
          </cell>
          <cell r="ED5">
            <v>40</v>
          </cell>
          <cell r="EE5">
            <v>40</v>
          </cell>
          <cell r="EF5">
            <v>40</v>
          </cell>
          <cell r="EG5">
            <v>40</v>
          </cell>
          <cell r="EH5">
            <v>40</v>
          </cell>
          <cell r="EI5">
            <v>40</v>
          </cell>
          <cell r="EJ5">
            <v>40</v>
          </cell>
          <cell r="EK5">
            <v>40</v>
          </cell>
          <cell r="EL5">
            <v>40</v>
          </cell>
          <cell r="EM5">
            <v>40</v>
          </cell>
          <cell r="EN5">
            <v>40</v>
          </cell>
          <cell r="EO5">
            <v>40</v>
          </cell>
          <cell r="EP5">
            <v>40</v>
          </cell>
          <cell r="EQ5">
            <v>40</v>
          </cell>
          <cell r="ER5">
            <v>40</v>
          </cell>
          <cell r="ES5">
            <v>40</v>
          </cell>
          <cell r="ET5">
            <v>40</v>
          </cell>
          <cell r="EU5">
            <v>40</v>
          </cell>
          <cell r="EV5">
            <v>40</v>
          </cell>
          <cell r="EW5">
            <v>40</v>
          </cell>
          <cell r="EX5">
            <v>40</v>
          </cell>
          <cell r="EY5">
            <v>40</v>
          </cell>
          <cell r="EZ5">
            <v>40</v>
          </cell>
          <cell r="FA5">
            <v>40</v>
          </cell>
          <cell r="FB5">
            <v>40</v>
          </cell>
          <cell r="FC5">
            <v>40</v>
          </cell>
          <cell r="FD5">
            <v>40</v>
          </cell>
          <cell r="FE5">
            <v>40</v>
          </cell>
          <cell r="FF5">
            <v>40</v>
          </cell>
          <cell r="FG5">
            <v>40</v>
          </cell>
          <cell r="FH5">
            <v>40</v>
          </cell>
          <cell r="FI5">
            <v>40</v>
          </cell>
          <cell r="FJ5">
            <v>40</v>
          </cell>
          <cell r="FK5">
            <v>40</v>
          </cell>
          <cell r="FL5">
            <v>40</v>
          </cell>
          <cell r="FM5">
            <v>40</v>
          </cell>
          <cell r="FN5">
            <v>40</v>
          </cell>
          <cell r="FO5">
            <v>40</v>
          </cell>
          <cell r="FP5">
            <v>40</v>
          </cell>
          <cell r="FQ5">
            <v>40</v>
          </cell>
          <cell r="FR5">
            <v>40</v>
          </cell>
          <cell r="FS5">
            <v>40</v>
          </cell>
          <cell r="FT5">
            <v>40</v>
          </cell>
          <cell r="FU5">
            <v>40</v>
          </cell>
          <cell r="FV5">
            <v>40</v>
          </cell>
          <cell r="FW5">
            <v>40</v>
          </cell>
          <cell r="FX5">
            <v>40</v>
          </cell>
          <cell r="FY5">
            <v>40</v>
          </cell>
          <cell r="FZ5">
            <v>40</v>
          </cell>
          <cell r="GA5">
            <v>40</v>
          </cell>
          <cell r="GB5">
            <v>40</v>
          </cell>
          <cell r="GC5">
            <v>40</v>
          </cell>
          <cell r="GD5">
            <v>40</v>
          </cell>
          <cell r="GE5">
            <v>40</v>
          </cell>
          <cell r="GF5">
            <v>40</v>
          </cell>
          <cell r="GG5">
            <v>40</v>
          </cell>
          <cell r="GH5">
            <v>40</v>
          </cell>
          <cell r="GI5">
            <v>40</v>
          </cell>
          <cell r="GJ5">
            <v>40</v>
          </cell>
          <cell r="GK5">
            <v>40</v>
          </cell>
          <cell r="GL5">
            <v>40</v>
          </cell>
          <cell r="GM5">
            <v>40</v>
          </cell>
          <cell r="GN5">
            <v>40</v>
          </cell>
          <cell r="GO5">
            <v>40</v>
          </cell>
          <cell r="GP5">
            <v>40</v>
          </cell>
          <cell r="GQ5">
            <v>40</v>
          </cell>
          <cell r="GR5">
            <v>40</v>
          </cell>
          <cell r="GS5">
            <v>40</v>
          </cell>
          <cell r="GT5">
            <v>40</v>
          </cell>
          <cell r="GU5">
            <v>40</v>
          </cell>
          <cell r="GV5">
            <v>40</v>
          </cell>
          <cell r="GW5">
            <v>40</v>
          </cell>
          <cell r="GX5">
            <v>40</v>
          </cell>
          <cell r="GY5">
            <v>40</v>
          </cell>
          <cell r="GZ5">
            <v>40</v>
          </cell>
          <cell r="HA5">
            <v>40</v>
          </cell>
          <cell r="HB5">
            <v>40</v>
          </cell>
          <cell r="HC5">
            <v>40</v>
          </cell>
          <cell r="HD5">
            <v>40</v>
          </cell>
          <cell r="HE5">
            <v>40</v>
          </cell>
          <cell r="HF5">
            <v>40</v>
          </cell>
        </row>
        <row r="6">
          <cell r="N6">
            <v>0</v>
          </cell>
          <cell r="O6">
            <v>20.833333333333332</v>
          </cell>
          <cell r="P6">
            <v>41.666666666666664</v>
          </cell>
          <cell r="Q6">
            <v>62.5</v>
          </cell>
          <cell r="R6">
            <v>83.333333333333329</v>
          </cell>
          <cell r="S6">
            <v>104.16666666666666</v>
          </cell>
          <cell r="T6">
            <v>124.99999999999999</v>
          </cell>
          <cell r="U6">
            <v>145.83333333333331</v>
          </cell>
          <cell r="V6">
            <v>166.66666666666666</v>
          </cell>
          <cell r="W6">
            <v>187.5</v>
          </cell>
          <cell r="X6">
            <v>208.33333333333334</v>
          </cell>
          <cell r="Y6">
            <v>229.16666666666669</v>
          </cell>
          <cell r="Z6">
            <v>250.00000000000003</v>
          </cell>
          <cell r="AA6">
            <v>270.83333333333337</v>
          </cell>
          <cell r="AB6">
            <v>291.66666666666669</v>
          </cell>
          <cell r="AC6">
            <v>312.5</v>
          </cell>
          <cell r="AD6">
            <v>333.33333333333331</v>
          </cell>
          <cell r="AE6">
            <v>354.16666666666663</v>
          </cell>
          <cell r="AF6">
            <v>374.99999999999994</v>
          </cell>
          <cell r="AG6">
            <v>395.83333333333326</v>
          </cell>
          <cell r="AH6">
            <v>416.66666666666657</v>
          </cell>
          <cell r="AI6">
            <v>437.49999999999989</v>
          </cell>
          <cell r="AJ6">
            <v>458.3333333333332</v>
          </cell>
          <cell r="AK6">
            <v>479.16666666666652</v>
          </cell>
          <cell r="AL6">
            <v>499.99999999999983</v>
          </cell>
          <cell r="AM6">
            <v>520.83333333333314</v>
          </cell>
          <cell r="AN6">
            <v>541.66666666666652</v>
          </cell>
          <cell r="AO6">
            <v>562.49999999999989</v>
          </cell>
          <cell r="AP6">
            <v>583.33333333333326</v>
          </cell>
          <cell r="AQ6">
            <v>604.16666666666663</v>
          </cell>
          <cell r="AR6">
            <v>625</v>
          </cell>
          <cell r="AS6">
            <v>645.83333333333337</v>
          </cell>
          <cell r="AT6">
            <v>666.66666666666674</v>
          </cell>
          <cell r="AU6">
            <v>687.50000000000011</v>
          </cell>
          <cell r="AV6">
            <v>708.33333333333348</v>
          </cell>
          <cell r="AW6">
            <v>729.16666666666686</v>
          </cell>
          <cell r="AX6">
            <v>750.00000000000023</v>
          </cell>
          <cell r="AY6">
            <v>770.8333333333336</v>
          </cell>
          <cell r="AZ6">
            <v>791.66666666666697</v>
          </cell>
          <cell r="BA6">
            <v>812.50000000000034</v>
          </cell>
          <cell r="BB6">
            <v>833.33333333333371</v>
          </cell>
          <cell r="BC6">
            <v>854.16666666666708</v>
          </cell>
          <cell r="BD6">
            <v>875.00000000000045</v>
          </cell>
          <cell r="BE6">
            <v>895.83333333333383</v>
          </cell>
          <cell r="BF6">
            <v>916.6666666666672</v>
          </cell>
          <cell r="BG6">
            <v>937.50000000000057</v>
          </cell>
          <cell r="BH6">
            <v>958.33333333333394</v>
          </cell>
          <cell r="BI6">
            <v>979.16666666666731</v>
          </cell>
          <cell r="BJ6">
            <v>1000.0000000000007</v>
          </cell>
          <cell r="BK6">
            <v>1020.8333333333341</v>
          </cell>
          <cell r="BL6">
            <v>1041.6666666666674</v>
          </cell>
          <cell r="BM6">
            <v>1062.5000000000007</v>
          </cell>
          <cell r="BN6">
            <v>1083.3333333333339</v>
          </cell>
          <cell r="BO6">
            <v>1104.1666666666672</v>
          </cell>
          <cell r="BP6">
            <v>1125.0000000000005</v>
          </cell>
          <cell r="BQ6">
            <v>1145.8333333333337</v>
          </cell>
          <cell r="BR6">
            <v>1166.666666666667</v>
          </cell>
          <cell r="BS6">
            <v>1187.5000000000002</v>
          </cell>
          <cell r="BT6">
            <v>1208.3333333333335</v>
          </cell>
          <cell r="BU6">
            <v>1229.1666666666667</v>
          </cell>
          <cell r="BV6">
            <v>1250</v>
          </cell>
          <cell r="BW6">
            <v>1270.8333333333333</v>
          </cell>
          <cell r="BX6">
            <v>1291.6666666666665</v>
          </cell>
          <cell r="BY6">
            <v>1312.4999999999998</v>
          </cell>
          <cell r="BZ6">
            <v>1333.333333333333</v>
          </cell>
          <cell r="CA6">
            <v>1354.1666666666663</v>
          </cell>
          <cell r="CB6">
            <v>1374.9999999999995</v>
          </cell>
          <cell r="CC6">
            <v>1395.8333333333328</v>
          </cell>
          <cell r="CD6">
            <v>1416.6666666666661</v>
          </cell>
          <cell r="CE6">
            <v>1437.4999999999993</v>
          </cell>
          <cell r="CF6">
            <v>1458.3333333333326</v>
          </cell>
          <cell r="CG6">
            <v>1479.1666666666658</v>
          </cell>
          <cell r="CH6">
            <v>1499.9999999999991</v>
          </cell>
          <cell r="CI6">
            <v>1520.8333333333323</v>
          </cell>
          <cell r="CJ6">
            <v>1541.6666666666656</v>
          </cell>
          <cell r="CK6">
            <v>1562.4999999999989</v>
          </cell>
          <cell r="CL6">
            <v>1583.3333333333321</v>
          </cell>
          <cell r="CM6">
            <v>1604.1666666666654</v>
          </cell>
          <cell r="CN6">
            <v>1624.9999999999986</v>
          </cell>
          <cell r="CO6">
            <v>1645.8333333333319</v>
          </cell>
          <cell r="CP6">
            <v>1666.6666666666652</v>
          </cell>
          <cell r="CQ6">
            <v>1687.4999999999984</v>
          </cell>
          <cell r="CR6">
            <v>1708.3333333333317</v>
          </cell>
          <cell r="CS6">
            <v>1729.1666666666649</v>
          </cell>
          <cell r="CT6">
            <v>1749.9999999999982</v>
          </cell>
          <cell r="CU6">
            <v>1770.8333333333314</v>
          </cell>
          <cell r="CV6">
            <v>1791.6666666666647</v>
          </cell>
          <cell r="CW6">
            <v>1812.499999999998</v>
          </cell>
          <cell r="CX6">
            <v>1833.3333333333312</v>
          </cell>
          <cell r="CY6">
            <v>1854.1666666666645</v>
          </cell>
          <cell r="CZ6">
            <v>1874.9999999999977</v>
          </cell>
          <cell r="DA6">
            <v>1895.833333333331</v>
          </cell>
          <cell r="DB6">
            <v>1916.6666666666642</v>
          </cell>
          <cell r="DC6">
            <v>1937.4999999999975</v>
          </cell>
          <cell r="DD6">
            <v>1958.3333333333308</v>
          </cell>
          <cell r="DE6">
            <v>1979.166666666664</v>
          </cell>
          <cell r="DF6">
            <v>1999.9999999999973</v>
          </cell>
          <cell r="DG6">
            <v>2020.8333333333305</v>
          </cell>
          <cell r="DH6">
            <v>2041.6666666666638</v>
          </cell>
          <cell r="DI6">
            <v>2062.4999999999973</v>
          </cell>
          <cell r="DJ6">
            <v>2083.3333333333308</v>
          </cell>
          <cell r="DK6">
            <v>2104.1666666666642</v>
          </cell>
          <cell r="DL6">
            <v>2124.9999999999977</v>
          </cell>
          <cell r="DM6">
            <v>2145.8333333333312</v>
          </cell>
          <cell r="DN6">
            <v>2166.6666666666647</v>
          </cell>
          <cell r="DO6">
            <v>2187.4999999999982</v>
          </cell>
          <cell r="DP6">
            <v>2208.3333333333317</v>
          </cell>
          <cell r="DQ6">
            <v>2229.1666666666652</v>
          </cell>
          <cell r="DR6">
            <v>2249.9999999999986</v>
          </cell>
          <cell r="DS6">
            <v>2270.8333333333321</v>
          </cell>
          <cell r="DT6">
            <v>2291.6666666666656</v>
          </cell>
          <cell r="DU6">
            <v>2312.4999999999991</v>
          </cell>
          <cell r="DV6">
            <v>2333.3333333333326</v>
          </cell>
          <cell r="DW6">
            <v>2354.1666666666661</v>
          </cell>
          <cell r="DX6">
            <v>2374.9999999999995</v>
          </cell>
          <cell r="DY6">
            <v>2395.833333333333</v>
          </cell>
          <cell r="DZ6">
            <v>2416.6666666666665</v>
          </cell>
          <cell r="EA6">
            <v>2437.5</v>
          </cell>
          <cell r="EB6">
            <v>2458.3333333333335</v>
          </cell>
          <cell r="EC6">
            <v>2479.166666666667</v>
          </cell>
          <cell r="ED6">
            <v>2500.0000000000005</v>
          </cell>
          <cell r="EE6">
            <v>2520.8333333333339</v>
          </cell>
          <cell r="EF6">
            <v>2541.6666666666674</v>
          </cell>
          <cell r="EG6">
            <v>2562.5000000000009</v>
          </cell>
          <cell r="EH6">
            <v>2583.3333333333344</v>
          </cell>
          <cell r="EI6">
            <v>2604.1666666666679</v>
          </cell>
          <cell r="EJ6">
            <v>2625.0000000000014</v>
          </cell>
          <cell r="EK6">
            <v>2645.8333333333348</v>
          </cell>
          <cell r="EL6">
            <v>2666.6666666666683</v>
          </cell>
          <cell r="EM6">
            <v>2687.5000000000018</v>
          </cell>
          <cell r="EN6">
            <v>2708.3333333333353</v>
          </cell>
          <cell r="EO6">
            <v>2729.1666666666688</v>
          </cell>
          <cell r="EP6">
            <v>2750.0000000000023</v>
          </cell>
          <cell r="EQ6">
            <v>2770.8333333333358</v>
          </cell>
          <cell r="ER6">
            <v>2791.6666666666692</v>
          </cell>
          <cell r="ES6">
            <v>2812.5000000000027</v>
          </cell>
          <cell r="ET6">
            <v>2833.3333333333362</v>
          </cell>
          <cell r="EU6">
            <v>2854.1666666666697</v>
          </cell>
          <cell r="EV6">
            <v>2875.0000000000032</v>
          </cell>
          <cell r="EW6">
            <v>2895.8333333333367</v>
          </cell>
          <cell r="EX6">
            <v>2916.6666666666702</v>
          </cell>
          <cell r="EY6">
            <v>2937.5000000000036</v>
          </cell>
          <cell r="EZ6">
            <v>2958.3333333333371</v>
          </cell>
          <cell r="FA6">
            <v>2979.1666666666706</v>
          </cell>
          <cell r="FB6">
            <v>3000.0000000000041</v>
          </cell>
          <cell r="FC6">
            <v>3020.8333333333376</v>
          </cell>
          <cell r="FD6">
            <v>3041.6666666666711</v>
          </cell>
          <cell r="FE6">
            <v>3062.5000000000045</v>
          </cell>
          <cell r="FF6">
            <v>3083.333333333338</v>
          </cell>
          <cell r="FG6">
            <v>3104.1666666666715</v>
          </cell>
          <cell r="FH6">
            <v>3125.000000000005</v>
          </cell>
          <cell r="FI6">
            <v>3145.8333333333385</v>
          </cell>
          <cell r="FJ6">
            <v>3166.666666666672</v>
          </cell>
          <cell r="FK6">
            <v>3187.5000000000055</v>
          </cell>
          <cell r="FL6">
            <v>3208.3333333333389</v>
          </cell>
          <cell r="FM6">
            <v>3229.1666666666724</v>
          </cell>
          <cell r="FN6">
            <v>3250.0000000000059</v>
          </cell>
          <cell r="FO6">
            <v>3270.8333333333394</v>
          </cell>
          <cell r="FP6">
            <v>3291.6666666666729</v>
          </cell>
          <cell r="FQ6">
            <v>3312.5000000000064</v>
          </cell>
          <cell r="FR6">
            <v>3333.3333333333399</v>
          </cell>
          <cell r="FS6">
            <v>3354.1666666666733</v>
          </cell>
          <cell r="FT6">
            <v>3375.0000000000068</v>
          </cell>
          <cell r="FU6">
            <v>3395.8333333333403</v>
          </cell>
          <cell r="FV6">
            <v>3416.6666666666738</v>
          </cell>
          <cell r="FW6">
            <v>3437.5000000000073</v>
          </cell>
          <cell r="FX6">
            <v>3458.3333333333408</v>
          </cell>
          <cell r="FY6">
            <v>3479.1666666666742</v>
          </cell>
          <cell r="FZ6">
            <v>3500.0000000000077</v>
          </cell>
          <cell r="GA6">
            <v>3520.8333333333412</v>
          </cell>
          <cell r="GB6">
            <v>3541.6666666666747</v>
          </cell>
          <cell r="GC6">
            <v>3562.5000000000082</v>
          </cell>
          <cell r="GD6">
            <v>3583.3333333333417</v>
          </cell>
          <cell r="GE6">
            <v>3604.1666666666752</v>
          </cell>
          <cell r="GF6">
            <v>3625.0000000000086</v>
          </cell>
          <cell r="GG6">
            <v>3645.8333333333421</v>
          </cell>
          <cell r="GH6">
            <v>3666.6666666666756</v>
          </cell>
          <cell r="GI6">
            <v>3687.5000000000091</v>
          </cell>
          <cell r="GJ6">
            <v>3708.3333333333426</v>
          </cell>
          <cell r="GK6">
            <v>3729.1666666666761</v>
          </cell>
          <cell r="GL6">
            <v>3750.0000000000095</v>
          </cell>
          <cell r="GM6">
            <v>3770.833333333343</v>
          </cell>
          <cell r="GN6">
            <v>3791.6666666666765</v>
          </cell>
          <cell r="GO6">
            <v>3812.50000000001</v>
          </cell>
          <cell r="GP6">
            <v>3833.3333333333435</v>
          </cell>
          <cell r="GQ6">
            <v>3854.166666666677</v>
          </cell>
          <cell r="GR6">
            <v>3875.0000000000105</v>
          </cell>
          <cell r="GS6">
            <v>3895.8333333333439</v>
          </cell>
          <cell r="GT6">
            <v>3916.6666666666774</v>
          </cell>
          <cell r="GU6">
            <v>3937.5000000000109</v>
          </cell>
          <cell r="GV6">
            <v>3958.3333333333444</v>
          </cell>
          <cell r="GW6">
            <v>3979.1666666666779</v>
          </cell>
          <cell r="GX6">
            <v>4000.0000000000114</v>
          </cell>
          <cell r="GY6">
            <v>4020.8333333333449</v>
          </cell>
          <cell r="GZ6">
            <v>4041.6666666666783</v>
          </cell>
          <cell r="HA6">
            <v>4062.5000000000118</v>
          </cell>
          <cell r="HB6">
            <v>4083.3333333333453</v>
          </cell>
          <cell r="HC6">
            <v>4104.1666666666788</v>
          </cell>
          <cell r="HD6">
            <v>4125.0000000000118</v>
          </cell>
          <cell r="HE6">
            <v>4145.8333333333449</v>
          </cell>
          <cell r="HF6">
            <v>4166.6666666666779</v>
          </cell>
        </row>
        <row r="7">
          <cell r="N7">
            <v>0</v>
          </cell>
          <cell r="O7">
            <v>20.833333333333332</v>
          </cell>
          <cell r="P7">
            <v>41.666666666666664</v>
          </cell>
          <cell r="Q7">
            <v>62.5</v>
          </cell>
          <cell r="R7">
            <v>83.333333333333329</v>
          </cell>
          <cell r="S7">
            <v>104.16666666666666</v>
          </cell>
          <cell r="T7">
            <v>124.99999999999999</v>
          </cell>
          <cell r="U7">
            <v>145.83333333333331</v>
          </cell>
          <cell r="V7">
            <v>166.66666666666666</v>
          </cell>
          <cell r="W7">
            <v>187.5</v>
          </cell>
          <cell r="X7">
            <v>208.33333333333334</v>
          </cell>
          <cell r="Y7">
            <v>229.16666666666669</v>
          </cell>
          <cell r="Z7">
            <v>250.00000000000003</v>
          </cell>
          <cell r="AA7">
            <v>270.83333333333337</v>
          </cell>
          <cell r="AB7">
            <v>291.66666666666669</v>
          </cell>
          <cell r="AC7">
            <v>312.5</v>
          </cell>
          <cell r="AD7">
            <v>333.33333333333331</v>
          </cell>
          <cell r="AE7">
            <v>354.16666666666663</v>
          </cell>
          <cell r="AF7">
            <v>374.99999999999994</v>
          </cell>
          <cell r="AG7">
            <v>395.83333333333326</v>
          </cell>
          <cell r="AH7">
            <v>416.66666666666657</v>
          </cell>
          <cell r="AI7">
            <v>437.49999999999989</v>
          </cell>
          <cell r="AJ7">
            <v>458.3333333333332</v>
          </cell>
          <cell r="AK7">
            <v>479.16666666666652</v>
          </cell>
          <cell r="AL7">
            <v>499.99999999999983</v>
          </cell>
          <cell r="AM7">
            <v>520.83333333333314</v>
          </cell>
          <cell r="AN7">
            <v>541.66666666666652</v>
          </cell>
          <cell r="AO7">
            <v>562.49999999999989</v>
          </cell>
          <cell r="AP7">
            <v>583.33333333333326</v>
          </cell>
          <cell r="AQ7">
            <v>604.16666666666663</v>
          </cell>
          <cell r="AR7">
            <v>625</v>
          </cell>
          <cell r="AS7">
            <v>645.83333333333337</v>
          </cell>
          <cell r="AT7">
            <v>666.66666666666674</v>
          </cell>
          <cell r="AU7">
            <v>687.50000000000011</v>
          </cell>
          <cell r="AV7">
            <v>708.33333333333348</v>
          </cell>
          <cell r="AW7">
            <v>729.16666666666686</v>
          </cell>
          <cell r="AX7">
            <v>750.00000000000023</v>
          </cell>
          <cell r="AY7">
            <v>770.8333333333336</v>
          </cell>
          <cell r="AZ7">
            <v>791.66666666666697</v>
          </cell>
          <cell r="BA7">
            <v>812.50000000000034</v>
          </cell>
          <cell r="BB7">
            <v>833.33333333333371</v>
          </cell>
          <cell r="BC7">
            <v>854.16666666666708</v>
          </cell>
          <cell r="BD7">
            <v>875.00000000000045</v>
          </cell>
          <cell r="BE7">
            <v>895.83333333333383</v>
          </cell>
          <cell r="BF7">
            <v>916.6666666666672</v>
          </cell>
          <cell r="BG7">
            <v>937.50000000000057</v>
          </cell>
          <cell r="BH7">
            <v>958.33333333333394</v>
          </cell>
          <cell r="BI7">
            <v>979.16666666666731</v>
          </cell>
          <cell r="BJ7">
            <v>1000.0000000000007</v>
          </cell>
          <cell r="BK7">
            <v>1020.8333333333341</v>
          </cell>
          <cell r="BL7">
            <v>1041.6666666666674</v>
          </cell>
          <cell r="BM7">
            <v>1062.5000000000007</v>
          </cell>
          <cell r="BN7">
            <v>1083.3333333333339</v>
          </cell>
          <cell r="BO7">
            <v>1104.1666666666672</v>
          </cell>
          <cell r="BP7">
            <v>1125.0000000000005</v>
          </cell>
          <cell r="BQ7">
            <v>1145.8333333333337</v>
          </cell>
          <cell r="BR7">
            <v>1166.666666666667</v>
          </cell>
          <cell r="BS7">
            <v>1187.5000000000002</v>
          </cell>
          <cell r="BT7">
            <v>1208.3333333333335</v>
          </cell>
          <cell r="BU7">
            <v>1229.1666666666667</v>
          </cell>
          <cell r="BV7">
            <v>1250</v>
          </cell>
          <cell r="BW7">
            <v>1270.8333333333333</v>
          </cell>
          <cell r="BX7">
            <v>1291.6666666666665</v>
          </cell>
          <cell r="BY7">
            <v>1312.4999999999998</v>
          </cell>
          <cell r="BZ7">
            <v>1333.333333333333</v>
          </cell>
          <cell r="CA7">
            <v>1354.1666666666663</v>
          </cell>
          <cell r="CB7">
            <v>1374.9999999999995</v>
          </cell>
          <cell r="CC7">
            <v>1395.8333333333328</v>
          </cell>
          <cell r="CD7">
            <v>1416.6666666666661</v>
          </cell>
          <cell r="CE7">
            <v>1437.4999999999993</v>
          </cell>
          <cell r="CF7">
            <v>1458.3333333333326</v>
          </cell>
          <cell r="CG7">
            <v>1479.1666666666658</v>
          </cell>
          <cell r="CH7">
            <v>1499.9999999999991</v>
          </cell>
          <cell r="CI7">
            <v>1520.8333333333323</v>
          </cell>
          <cell r="CJ7">
            <v>1541.6666666666656</v>
          </cell>
          <cell r="CK7">
            <v>1562.4999999999989</v>
          </cell>
          <cell r="CL7">
            <v>1583.3333333333321</v>
          </cell>
          <cell r="CM7">
            <v>1604.1666666666654</v>
          </cell>
          <cell r="CN7">
            <v>1624.9999999999986</v>
          </cell>
          <cell r="CO7">
            <v>1645.8333333333319</v>
          </cell>
          <cell r="CP7">
            <v>1666.6666666666652</v>
          </cell>
          <cell r="CQ7">
            <v>1687.4999999999984</v>
          </cell>
          <cell r="CR7">
            <v>1708.3333333333317</v>
          </cell>
          <cell r="CS7">
            <v>1729.1666666666649</v>
          </cell>
          <cell r="CT7">
            <v>1749.9999999999982</v>
          </cell>
          <cell r="CU7">
            <v>1770.8333333333314</v>
          </cell>
          <cell r="CV7">
            <v>1791.6666666666647</v>
          </cell>
          <cell r="CW7">
            <v>1812.499999999998</v>
          </cell>
          <cell r="CX7">
            <v>1833.3333333333312</v>
          </cell>
          <cell r="CY7">
            <v>1854.1666666666645</v>
          </cell>
          <cell r="CZ7">
            <v>1874.9999999999977</v>
          </cell>
          <cell r="DA7">
            <v>1895.833333333331</v>
          </cell>
          <cell r="DB7">
            <v>1916.6666666666642</v>
          </cell>
          <cell r="DC7">
            <v>1937.4999999999975</v>
          </cell>
          <cell r="DD7">
            <v>1958.3333333333308</v>
          </cell>
          <cell r="DE7">
            <v>1979.166666666664</v>
          </cell>
          <cell r="DF7">
            <v>1999.9999999999973</v>
          </cell>
          <cell r="DG7">
            <v>2020.8333333333305</v>
          </cell>
          <cell r="DH7">
            <v>2041.6666666666638</v>
          </cell>
          <cell r="DI7">
            <v>2062.4999999999973</v>
          </cell>
          <cell r="DJ7">
            <v>2083.3333333333308</v>
          </cell>
          <cell r="DK7">
            <v>2104.1666666666642</v>
          </cell>
          <cell r="DL7">
            <v>2124.9999999999977</v>
          </cell>
          <cell r="DM7">
            <v>2145.8333333333312</v>
          </cell>
          <cell r="DN7">
            <v>2166.6666666666647</v>
          </cell>
          <cell r="DO7">
            <v>2187.4999999999982</v>
          </cell>
          <cell r="DP7">
            <v>2208.3333333333317</v>
          </cell>
          <cell r="DQ7">
            <v>2229.1666666666652</v>
          </cell>
          <cell r="DR7">
            <v>2249.9999999999986</v>
          </cell>
          <cell r="DS7">
            <v>2270.8333333333321</v>
          </cell>
          <cell r="DT7">
            <v>2291.6666666666656</v>
          </cell>
          <cell r="DU7">
            <v>2312.4999999999991</v>
          </cell>
          <cell r="DV7">
            <v>2333.3333333333326</v>
          </cell>
          <cell r="DW7">
            <v>2354.1666666666661</v>
          </cell>
          <cell r="DX7">
            <v>2374.9999999999995</v>
          </cell>
          <cell r="DY7">
            <v>2395.833333333333</v>
          </cell>
          <cell r="DZ7">
            <v>2416.6666666666665</v>
          </cell>
          <cell r="EA7">
            <v>2437.5</v>
          </cell>
          <cell r="EB7">
            <v>2458.3333333333335</v>
          </cell>
          <cell r="EC7">
            <v>2479.166666666667</v>
          </cell>
          <cell r="ED7">
            <v>2500.0000000000005</v>
          </cell>
          <cell r="EE7">
            <v>2520.8333333333339</v>
          </cell>
          <cell r="EF7">
            <v>2541.6666666666674</v>
          </cell>
          <cell r="EG7">
            <v>2562.5000000000009</v>
          </cell>
          <cell r="EH7">
            <v>2583.3333333333344</v>
          </cell>
          <cell r="EI7">
            <v>2604.1666666666679</v>
          </cell>
          <cell r="EJ7">
            <v>2625.0000000000014</v>
          </cell>
          <cell r="EK7">
            <v>2645.8333333333348</v>
          </cell>
          <cell r="EL7">
            <v>2666.6666666666683</v>
          </cell>
          <cell r="EM7">
            <v>2687.5000000000018</v>
          </cell>
          <cell r="EN7">
            <v>2708.3333333333353</v>
          </cell>
          <cell r="EO7">
            <v>2729.1666666666688</v>
          </cell>
          <cell r="EP7">
            <v>2750.0000000000023</v>
          </cell>
          <cell r="EQ7">
            <v>2770.8333333333358</v>
          </cell>
          <cell r="ER7">
            <v>2791.6666666666692</v>
          </cell>
          <cell r="ES7">
            <v>2812.5000000000027</v>
          </cell>
          <cell r="ET7">
            <v>2833.3333333333362</v>
          </cell>
          <cell r="EU7">
            <v>2854.1666666666697</v>
          </cell>
          <cell r="EV7">
            <v>2875.0000000000032</v>
          </cell>
          <cell r="EW7">
            <v>2895.8333333333367</v>
          </cell>
          <cell r="EX7">
            <v>2916.6666666666702</v>
          </cell>
          <cell r="EY7">
            <v>2937.5000000000036</v>
          </cell>
          <cell r="EZ7">
            <v>2958.3333333333371</v>
          </cell>
          <cell r="FA7">
            <v>2979.1666666666706</v>
          </cell>
          <cell r="FB7">
            <v>3000.0000000000041</v>
          </cell>
          <cell r="FC7">
            <v>3020.8333333333376</v>
          </cell>
          <cell r="FD7">
            <v>3041.6666666666711</v>
          </cell>
          <cell r="FE7">
            <v>3062.5000000000045</v>
          </cell>
          <cell r="FF7">
            <v>3083.333333333338</v>
          </cell>
          <cell r="FG7">
            <v>3104.1666666666715</v>
          </cell>
          <cell r="FH7">
            <v>3125.000000000005</v>
          </cell>
          <cell r="FI7">
            <v>3145.8333333333385</v>
          </cell>
          <cell r="FJ7">
            <v>3166.666666666672</v>
          </cell>
          <cell r="FK7">
            <v>3187.5000000000055</v>
          </cell>
          <cell r="FL7">
            <v>3208.3333333333389</v>
          </cell>
          <cell r="FM7">
            <v>3229.1666666666724</v>
          </cell>
          <cell r="FN7">
            <v>3250.0000000000059</v>
          </cell>
          <cell r="FO7">
            <v>3270.8333333333394</v>
          </cell>
          <cell r="FP7">
            <v>3291.6666666666729</v>
          </cell>
          <cell r="FQ7">
            <v>3312.5000000000064</v>
          </cell>
          <cell r="FR7">
            <v>3333.3333333333399</v>
          </cell>
          <cell r="FS7">
            <v>3354.1666666666733</v>
          </cell>
          <cell r="FT7">
            <v>3375.0000000000068</v>
          </cell>
          <cell r="FU7">
            <v>3395.8333333333403</v>
          </cell>
          <cell r="FV7">
            <v>3416.6666666666738</v>
          </cell>
          <cell r="FW7">
            <v>3437.5000000000073</v>
          </cell>
          <cell r="FX7">
            <v>3458.3333333333408</v>
          </cell>
          <cell r="FY7">
            <v>3479.1666666666742</v>
          </cell>
          <cell r="FZ7">
            <v>3500.0000000000077</v>
          </cell>
          <cell r="GA7">
            <v>3520.8333333333412</v>
          </cell>
          <cell r="GB7">
            <v>3541.6666666666747</v>
          </cell>
          <cell r="GC7">
            <v>3562.5000000000082</v>
          </cell>
          <cell r="GD7">
            <v>3583.3333333333417</v>
          </cell>
          <cell r="GE7">
            <v>3604.1666666666752</v>
          </cell>
          <cell r="GF7">
            <v>3625.0000000000086</v>
          </cell>
          <cell r="GG7">
            <v>3645.8333333333421</v>
          </cell>
          <cell r="GH7">
            <v>3666.6666666666756</v>
          </cell>
          <cell r="GI7">
            <v>3687.5000000000091</v>
          </cell>
          <cell r="GJ7">
            <v>3708.3333333333426</v>
          </cell>
          <cell r="GK7">
            <v>3729.1666666666761</v>
          </cell>
          <cell r="GL7">
            <v>3750.0000000000095</v>
          </cell>
          <cell r="GM7">
            <v>3770.833333333343</v>
          </cell>
          <cell r="GN7">
            <v>3791.6666666666765</v>
          </cell>
          <cell r="GO7">
            <v>3812.50000000001</v>
          </cell>
          <cell r="GP7">
            <v>3833.3333333333435</v>
          </cell>
          <cell r="GQ7">
            <v>3854.166666666677</v>
          </cell>
          <cell r="GR7">
            <v>3875.0000000000105</v>
          </cell>
          <cell r="GS7">
            <v>3895.8333333333439</v>
          </cell>
          <cell r="GT7">
            <v>3916.6666666666774</v>
          </cell>
          <cell r="GU7">
            <v>3937.5000000000109</v>
          </cell>
          <cell r="GV7">
            <v>3958.3333333333444</v>
          </cell>
          <cell r="GW7">
            <v>3979.1666666666779</v>
          </cell>
          <cell r="GX7">
            <v>4000.0000000000114</v>
          </cell>
          <cell r="GY7">
            <v>4020.8333333333449</v>
          </cell>
          <cell r="GZ7">
            <v>4041.6666666666783</v>
          </cell>
          <cell r="HA7">
            <v>4062.5000000000118</v>
          </cell>
          <cell r="HB7">
            <v>4083.3333333333453</v>
          </cell>
          <cell r="HC7">
            <v>4104.1666666666788</v>
          </cell>
          <cell r="HD7">
            <v>4125.0000000000118</v>
          </cell>
          <cell r="HE7">
            <v>4145.8333333333449</v>
          </cell>
          <cell r="HF7">
            <v>4166.6666666666779</v>
          </cell>
        </row>
        <row r="10">
          <cell r="N10">
            <v>0</v>
          </cell>
          <cell r="O10">
            <v>0</v>
          </cell>
          <cell r="P10">
            <v>11</v>
          </cell>
          <cell r="Q10">
            <v>11.037774725274724</v>
          </cell>
          <cell r="R10">
            <v>11.037774725274726</v>
          </cell>
          <cell r="S10">
            <v>11.037774725274724</v>
          </cell>
          <cell r="T10">
            <v>11.037774725274723</v>
          </cell>
          <cell r="U10">
            <v>11.037774725274726</v>
          </cell>
          <cell r="V10">
            <v>11.037774725274726</v>
          </cell>
          <cell r="W10">
            <v>11.037774725274726</v>
          </cell>
          <cell r="X10">
            <v>11.037774725274726</v>
          </cell>
          <cell r="Y10">
            <v>11.037774725274726</v>
          </cell>
          <cell r="Z10">
            <v>11.037774725274726</v>
          </cell>
          <cell r="AA10">
            <v>11.037774725274728</v>
          </cell>
          <cell r="AB10">
            <v>11.037774725274728</v>
          </cell>
          <cell r="AC10">
            <v>11.037774725274728</v>
          </cell>
          <cell r="AD10">
            <v>11.037774725274726</v>
          </cell>
          <cell r="AE10">
            <v>11.037774725274724</v>
          </cell>
          <cell r="AF10">
            <v>11.037774725274724</v>
          </cell>
          <cell r="AG10">
            <v>11.037774725274724</v>
          </cell>
          <cell r="AH10">
            <v>11.037774725274723</v>
          </cell>
          <cell r="AI10">
            <v>11.037774725274723</v>
          </cell>
          <cell r="AJ10">
            <v>11.037774725274723</v>
          </cell>
          <cell r="AK10">
            <v>11.037774725274723</v>
          </cell>
          <cell r="AL10">
            <v>11.037774725274723</v>
          </cell>
          <cell r="AM10">
            <v>11.037774725274723</v>
          </cell>
          <cell r="AN10">
            <v>11.037774725274724</v>
          </cell>
          <cell r="AO10">
            <v>11.037774725274724</v>
          </cell>
          <cell r="AP10">
            <v>11.037774725274726</v>
          </cell>
          <cell r="AQ10">
            <v>11.037774725274726</v>
          </cell>
          <cell r="AR10">
            <v>11.037774725274728</v>
          </cell>
          <cell r="AS10">
            <v>11.037774725274728</v>
          </cell>
          <cell r="AT10">
            <v>11.037774725274728</v>
          </cell>
          <cell r="AU10">
            <v>11.037774725274728</v>
          </cell>
          <cell r="AV10">
            <v>11.037774725274728</v>
          </cell>
          <cell r="AW10">
            <v>11.037774725274728</v>
          </cell>
          <cell r="AX10">
            <v>11.03777472527473</v>
          </cell>
          <cell r="AY10">
            <v>11.037774725274732</v>
          </cell>
          <cell r="AZ10">
            <v>11.03777472527473</v>
          </cell>
          <cell r="BA10">
            <v>11.037774725274732</v>
          </cell>
          <cell r="BB10">
            <v>11.037774725274732</v>
          </cell>
          <cell r="BC10">
            <v>11.03777472527473</v>
          </cell>
          <cell r="BD10">
            <v>11.037774725274732</v>
          </cell>
          <cell r="BE10">
            <v>11.037774725274733</v>
          </cell>
          <cell r="BF10">
            <v>11.037774725274733</v>
          </cell>
          <cell r="BG10">
            <v>11.037774725274733</v>
          </cell>
          <cell r="BH10">
            <v>11.057692307692315</v>
          </cell>
          <cell r="BI10">
            <v>11.297254251566374</v>
          </cell>
          <cell r="BJ10">
            <v>11.536816195440432</v>
          </cell>
          <cell r="BK10">
            <v>11.77637813931449</v>
          </cell>
          <cell r="BL10">
            <v>12.015940083188548</v>
          </cell>
          <cell r="BM10">
            <v>12.255502027062606</v>
          </cell>
          <cell r="BN10">
            <v>12.495063970936664</v>
          </cell>
          <cell r="BO10">
            <v>12.734625914810723</v>
          </cell>
          <cell r="BP10">
            <v>12.974187858684781</v>
          </cell>
          <cell r="BQ10">
            <v>13.213749802558839</v>
          </cell>
          <cell r="BR10">
            <v>13.453311746432897</v>
          </cell>
          <cell r="BS10">
            <v>13.692873690306955</v>
          </cell>
          <cell r="BT10">
            <v>13.932435634181013</v>
          </cell>
          <cell r="BU10">
            <v>14.171997578055072</v>
          </cell>
          <cell r="BV10">
            <v>14.41155952192913</v>
          </cell>
          <cell r="BW10">
            <v>14.651121465803188</v>
          </cell>
          <cell r="BX10">
            <v>14.890683409677246</v>
          </cell>
          <cell r="BY10">
            <v>15.130245353551304</v>
          </cell>
          <cell r="BZ10">
            <v>15.369807297425362</v>
          </cell>
          <cell r="CA10">
            <v>15.60936924129942</v>
          </cell>
          <cell r="CB10">
            <v>15.848931185173479</v>
          </cell>
          <cell r="CC10">
            <v>16.088493129047539</v>
          </cell>
          <cell r="CD10">
            <v>16.328055072921597</v>
          </cell>
          <cell r="CE10">
            <v>16.567617016795655</v>
          </cell>
          <cell r="CF10">
            <v>16.807178960669713</v>
          </cell>
          <cell r="CG10">
            <v>17.046740904543771</v>
          </cell>
          <cell r="CH10">
            <v>17.286302848417829</v>
          </cell>
          <cell r="CI10">
            <v>17.525864792291888</v>
          </cell>
          <cell r="CJ10">
            <v>17.765426736165946</v>
          </cell>
          <cell r="CK10">
            <v>18.004988680040004</v>
          </cell>
          <cell r="CL10">
            <v>18.244550623914062</v>
          </cell>
          <cell r="CM10">
            <v>18.48411256778812</v>
          </cell>
          <cell r="CN10">
            <v>18.723674511662178</v>
          </cell>
          <cell r="CO10">
            <v>18.963236455536236</v>
          </cell>
          <cell r="CP10">
            <v>19.202798399410295</v>
          </cell>
          <cell r="CQ10">
            <v>19.442360343284353</v>
          </cell>
          <cell r="CR10">
            <v>19.681922287158411</v>
          </cell>
          <cell r="CS10">
            <v>19.921484231032469</v>
          </cell>
          <cell r="CT10">
            <v>20.161046174906527</v>
          </cell>
          <cell r="CU10">
            <v>20.400608118780585</v>
          </cell>
          <cell r="CV10">
            <v>20.640170062654644</v>
          </cell>
          <cell r="CW10">
            <v>20.879732006528702</v>
          </cell>
          <cell r="CX10">
            <v>21.11929395040276</v>
          </cell>
          <cell r="CY10">
            <v>21.358855894276818</v>
          </cell>
          <cell r="CZ10">
            <v>21.598417838150876</v>
          </cell>
          <cell r="DA10">
            <v>21.837979782024934</v>
          </cell>
          <cell r="DB10">
            <v>22.077541725898993</v>
          </cell>
          <cell r="DC10">
            <v>22.317103669773051</v>
          </cell>
          <cell r="DD10">
            <v>22.556665613647109</v>
          </cell>
          <cell r="DE10">
            <v>22.796227557521167</v>
          </cell>
          <cell r="DF10">
            <v>23.035789501395225</v>
          </cell>
          <cell r="DG10">
            <v>23.275351445269283</v>
          </cell>
          <cell r="DH10">
            <v>23.514913389143342</v>
          </cell>
          <cell r="DI10">
            <v>23.7544753330174</v>
          </cell>
          <cell r="DJ10">
            <v>23.994037276891458</v>
          </cell>
          <cell r="DK10">
            <v>24.233599220765516</v>
          </cell>
          <cell r="DL10">
            <v>24.473161164639574</v>
          </cell>
          <cell r="DM10">
            <v>24.712723108513632</v>
          </cell>
          <cell r="DN10">
            <v>24.95228505238769</v>
          </cell>
          <cell r="DO10">
            <v>25.191846996261749</v>
          </cell>
          <cell r="DP10">
            <v>25.431408940135807</v>
          </cell>
          <cell r="DQ10">
            <v>25.670970884009865</v>
          </cell>
          <cell r="DR10">
            <v>25.910532827883923</v>
          </cell>
          <cell r="DS10">
            <v>26.150094771757981</v>
          </cell>
          <cell r="DT10">
            <v>26.389656715632039</v>
          </cell>
          <cell r="DU10">
            <v>26.629218659506098</v>
          </cell>
          <cell r="DV10">
            <v>26.868780603380156</v>
          </cell>
          <cell r="DW10">
            <v>27.108342547254214</v>
          </cell>
          <cell r="DX10">
            <v>27.347904491128272</v>
          </cell>
          <cell r="DY10">
            <v>27.58746643500233</v>
          </cell>
          <cell r="DZ10">
            <v>27.827028378876388</v>
          </cell>
          <cell r="EA10">
            <v>28.066590322750447</v>
          </cell>
          <cell r="EB10">
            <v>28.306152266624505</v>
          </cell>
          <cell r="EC10">
            <v>28.545714210498563</v>
          </cell>
          <cell r="ED10">
            <v>28.785276154372621</v>
          </cell>
          <cell r="EE10">
            <v>29.024838098246679</v>
          </cell>
          <cell r="EF10">
            <v>29.264400042120737</v>
          </cell>
          <cell r="EG10">
            <v>29.503961985994795</v>
          </cell>
          <cell r="EH10">
            <v>29.743523929868854</v>
          </cell>
          <cell r="EI10">
            <v>29.983085873742912</v>
          </cell>
          <cell r="EJ10">
            <v>30.22264781761697</v>
          </cell>
          <cell r="EK10">
            <v>30.462209761491028</v>
          </cell>
          <cell r="EL10">
            <v>30.701771705365086</v>
          </cell>
          <cell r="EM10">
            <v>30.941333649239144</v>
          </cell>
          <cell r="EN10">
            <v>31.180895593113203</v>
          </cell>
          <cell r="EO10">
            <v>31.420457536987261</v>
          </cell>
          <cell r="EP10">
            <v>31.660019480861319</v>
          </cell>
          <cell r="EQ10">
            <v>31.899581424735377</v>
          </cell>
          <cell r="ER10">
            <v>32.139143368609439</v>
          </cell>
          <cell r="ES10">
            <v>32.378705312483497</v>
          </cell>
          <cell r="ET10">
            <v>32.618267256357555</v>
          </cell>
          <cell r="EU10">
            <v>32.857829200231613</v>
          </cell>
          <cell r="EV10">
            <v>33.097391144105671</v>
          </cell>
          <cell r="EW10">
            <v>33.33695308797973</v>
          </cell>
          <cell r="EX10">
            <v>33.576515031853788</v>
          </cell>
          <cell r="EY10">
            <v>33.816076975727846</v>
          </cell>
          <cell r="EZ10">
            <v>34.055638919601904</v>
          </cell>
          <cell r="FA10">
            <v>34.295200863475962</v>
          </cell>
          <cell r="FB10">
            <v>34.53476280735002</v>
          </cell>
          <cell r="FC10">
            <v>34.774324751224079</v>
          </cell>
          <cell r="FD10">
            <v>35.013886695098137</v>
          </cell>
          <cell r="FE10">
            <v>35.253448638972195</v>
          </cell>
          <cell r="FF10">
            <v>35.493010582846253</v>
          </cell>
          <cell r="FG10">
            <v>35.732572526720311</v>
          </cell>
          <cell r="FH10">
            <v>35.972134470594369</v>
          </cell>
          <cell r="FI10">
            <v>36.211696414468427</v>
          </cell>
          <cell r="FJ10">
            <v>36.451258358342486</v>
          </cell>
          <cell r="FK10">
            <v>36.690820302216544</v>
          </cell>
          <cell r="FL10">
            <v>36.930382246090602</v>
          </cell>
          <cell r="FM10">
            <v>37.16994418996466</v>
          </cell>
          <cell r="FN10">
            <v>37.409506133838718</v>
          </cell>
          <cell r="FO10">
            <v>37.649068077712776</v>
          </cell>
          <cell r="FP10">
            <v>37.888630021586835</v>
          </cell>
          <cell r="FQ10">
            <v>38.128191965460893</v>
          </cell>
          <cell r="FR10">
            <v>38.367753909334951</v>
          </cell>
          <cell r="FS10">
            <v>38.607315853209009</v>
          </cell>
          <cell r="FT10">
            <v>38.846877797083067</v>
          </cell>
          <cell r="FU10">
            <v>39.086439740957125</v>
          </cell>
          <cell r="FV10">
            <v>39.326001684831184</v>
          </cell>
          <cell r="FW10">
            <v>39.565563628705242</v>
          </cell>
          <cell r="FX10">
            <v>39.8051255725793</v>
          </cell>
          <cell r="FY10">
            <v>40.044687516453358</v>
          </cell>
          <cell r="FZ10">
            <v>40.284249460327416</v>
          </cell>
          <cell r="GA10">
            <v>40.523811404201474</v>
          </cell>
          <cell r="GB10">
            <v>40.763373348075532</v>
          </cell>
          <cell r="GC10">
            <v>41.002935291949591</v>
          </cell>
          <cell r="GD10">
            <v>41.242497235823649</v>
          </cell>
          <cell r="GE10">
            <v>41.482059179697707</v>
          </cell>
          <cell r="GF10">
            <v>41.721621123571765</v>
          </cell>
          <cell r="GG10">
            <v>41.961183067445823</v>
          </cell>
          <cell r="GH10">
            <v>42.200745011319881</v>
          </cell>
          <cell r="GI10">
            <v>42.44030695519394</v>
          </cell>
          <cell r="GJ10">
            <v>42.679868899067998</v>
          </cell>
          <cell r="GK10">
            <v>42.919430842942056</v>
          </cell>
          <cell r="GL10">
            <v>43.158992786816114</v>
          </cell>
          <cell r="GM10">
            <v>43.398554730690172</v>
          </cell>
          <cell r="GN10">
            <v>43.63811667456423</v>
          </cell>
          <cell r="GO10">
            <v>43.877678618438289</v>
          </cell>
          <cell r="GP10">
            <v>44.117240562312347</v>
          </cell>
          <cell r="GQ10">
            <v>44.356802506186405</v>
          </cell>
          <cell r="GR10">
            <v>44.596364450060463</v>
          </cell>
          <cell r="GS10">
            <v>44.835926393934521</v>
          </cell>
          <cell r="GT10">
            <v>45.075488337808579</v>
          </cell>
          <cell r="GU10">
            <v>45.315050281682637</v>
          </cell>
          <cell r="GV10">
            <v>45.554612225556696</v>
          </cell>
          <cell r="GW10">
            <v>45.794174169430754</v>
          </cell>
          <cell r="GX10">
            <v>46.033736113304812</v>
          </cell>
          <cell r="GY10">
            <v>46.27329805717887</v>
          </cell>
          <cell r="GZ10">
            <v>46.512860001052928</v>
          </cell>
          <cell r="HA10">
            <v>46.752421944926986</v>
          </cell>
          <cell r="HB10">
            <v>46.991983888801045</v>
          </cell>
          <cell r="HC10">
            <v>47.231545832675103</v>
          </cell>
          <cell r="HD10">
            <v>47.471107776549161</v>
          </cell>
          <cell r="HE10">
            <v>47.710669720423219</v>
          </cell>
          <cell r="HF10">
            <v>47.950231664297277</v>
          </cell>
        </row>
        <row r="45">
          <cell r="N45">
            <v>0</v>
          </cell>
          <cell r="O45">
            <v>41.666666666666664</v>
          </cell>
          <cell r="P45">
            <v>83.333333333333329</v>
          </cell>
          <cell r="Q45">
            <v>125</v>
          </cell>
          <cell r="R45">
            <v>166.66666666666666</v>
          </cell>
          <cell r="S45">
            <v>208.33333333333331</v>
          </cell>
          <cell r="T45">
            <v>249.99999999999997</v>
          </cell>
          <cell r="U45">
            <v>291.66666666666663</v>
          </cell>
          <cell r="V45">
            <v>333.33333333333331</v>
          </cell>
          <cell r="W45">
            <v>375</v>
          </cell>
          <cell r="X45">
            <v>416.66666666666669</v>
          </cell>
          <cell r="Y45">
            <v>458.33333333333337</v>
          </cell>
          <cell r="Z45">
            <v>500.00000000000006</v>
          </cell>
          <cell r="AA45">
            <v>541.66666666666674</v>
          </cell>
          <cell r="AB45">
            <v>583.33333333333337</v>
          </cell>
          <cell r="AC45">
            <v>625</v>
          </cell>
          <cell r="AD45">
            <v>666.66666666666663</v>
          </cell>
          <cell r="AE45">
            <v>708.33333333333326</v>
          </cell>
          <cell r="AF45">
            <v>749.99999999999989</v>
          </cell>
          <cell r="AG45">
            <v>791.66666666666652</v>
          </cell>
          <cell r="AH45">
            <v>833.33333333333314</v>
          </cell>
          <cell r="AI45">
            <v>874.99999999999977</v>
          </cell>
          <cell r="AJ45">
            <v>916.6666666666664</v>
          </cell>
          <cell r="AK45">
            <v>958.33333333333303</v>
          </cell>
          <cell r="AL45">
            <v>999.99999999999966</v>
          </cell>
          <cell r="AM45">
            <v>1041.6666666666663</v>
          </cell>
          <cell r="AN45">
            <v>1083.333333333333</v>
          </cell>
          <cell r="AO45">
            <v>1124.9999999999998</v>
          </cell>
          <cell r="AP45">
            <v>1166.6666666666665</v>
          </cell>
          <cell r="AQ45">
            <v>1208.3333333333333</v>
          </cell>
          <cell r="AR45">
            <v>1250</v>
          </cell>
          <cell r="AS45">
            <v>1291.6666666666667</v>
          </cell>
          <cell r="AT45">
            <v>1333.3333333333335</v>
          </cell>
          <cell r="AU45">
            <v>1375.0000000000002</v>
          </cell>
          <cell r="AV45">
            <v>1416.666666666667</v>
          </cell>
          <cell r="AW45">
            <v>1458.3333333333337</v>
          </cell>
          <cell r="AX45">
            <v>1500.0000000000005</v>
          </cell>
          <cell r="AY45">
            <v>1541.6666666666672</v>
          </cell>
          <cell r="AZ45">
            <v>1583.3333333333339</v>
          </cell>
          <cell r="BA45">
            <v>1625.0000000000007</v>
          </cell>
          <cell r="BB45">
            <v>1666.6666666666674</v>
          </cell>
          <cell r="BC45">
            <v>1708.3333333333342</v>
          </cell>
          <cell r="BD45">
            <v>1750.0000000000009</v>
          </cell>
          <cell r="BE45">
            <v>1791.6666666666677</v>
          </cell>
          <cell r="BF45">
            <v>1833.3333333333344</v>
          </cell>
          <cell r="BG45">
            <v>1875.0000000000011</v>
          </cell>
          <cell r="BH45">
            <v>1916.6666666666679</v>
          </cell>
          <cell r="BI45">
            <v>1958.3333333333346</v>
          </cell>
          <cell r="BJ45">
            <v>2000.0000000000014</v>
          </cell>
          <cell r="BK45">
            <v>2041.6666666666681</v>
          </cell>
          <cell r="BL45">
            <v>2083.3333333333348</v>
          </cell>
          <cell r="BM45">
            <v>2125.0000000000014</v>
          </cell>
          <cell r="BN45">
            <v>2166.6666666666679</v>
          </cell>
          <cell r="BO45">
            <v>2208.3333333333344</v>
          </cell>
          <cell r="BP45">
            <v>2250.0000000000009</v>
          </cell>
          <cell r="BQ45">
            <v>2291.6666666666674</v>
          </cell>
          <cell r="BR45">
            <v>2333.3333333333339</v>
          </cell>
          <cell r="BS45">
            <v>2375.0000000000005</v>
          </cell>
          <cell r="BT45">
            <v>2416.666666666667</v>
          </cell>
          <cell r="BU45">
            <v>2458.3333333333335</v>
          </cell>
          <cell r="BV45">
            <v>2500</v>
          </cell>
          <cell r="BW45">
            <v>2541.6666666666665</v>
          </cell>
          <cell r="BX45">
            <v>2583.333333333333</v>
          </cell>
          <cell r="BY45">
            <v>2624.9999999999995</v>
          </cell>
          <cell r="BZ45">
            <v>2666.6666666666661</v>
          </cell>
          <cell r="CA45">
            <v>2708.3333333333326</v>
          </cell>
          <cell r="CB45">
            <v>2749.9999999999991</v>
          </cell>
          <cell r="CC45">
            <v>2791.6666666666656</v>
          </cell>
          <cell r="CD45">
            <v>2833.3333333333321</v>
          </cell>
          <cell r="CE45">
            <v>2874.9999999999986</v>
          </cell>
          <cell r="CF45">
            <v>2916.6666666666652</v>
          </cell>
          <cell r="CG45">
            <v>2958.3333333333317</v>
          </cell>
          <cell r="CH45">
            <v>2999.9999999999982</v>
          </cell>
          <cell r="CI45">
            <v>3041.6666666666647</v>
          </cell>
          <cell r="CJ45">
            <v>3083.3333333333312</v>
          </cell>
          <cell r="CK45">
            <v>3124.9999999999977</v>
          </cell>
          <cell r="CL45">
            <v>3166.6666666666642</v>
          </cell>
          <cell r="CM45">
            <v>3208.3333333333308</v>
          </cell>
          <cell r="CN45">
            <v>3249.9999999999973</v>
          </cell>
          <cell r="CO45">
            <v>3291.6666666666638</v>
          </cell>
          <cell r="CP45">
            <v>3333.3333333333303</v>
          </cell>
          <cell r="CQ45">
            <v>3374.9999999999968</v>
          </cell>
          <cell r="CR45">
            <v>3416.6666666666633</v>
          </cell>
          <cell r="CS45">
            <v>3458.3333333333298</v>
          </cell>
          <cell r="CT45">
            <v>3499.9999999999964</v>
          </cell>
          <cell r="CU45">
            <v>3541.6666666666629</v>
          </cell>
          <cell r="CV45">
            <v>3583.3333333333294</v>
          </cell>
          <cell r="CW45">
            <v>3624.9999999999959</v>
          </cell>
          <cell r="CX45">
            <v>3666.6666666666624</v>
          </cell>
          <cell r="CY45">
            <v>3708.3333333333289</v>
          </cell>
          <cell r="CZ45">
            <v>3749.9999999999955</v>
          </cell>
          <cell r="DA45">
            <v>3791.666666666662</v>
          </cell>
          <cell r="DB45">
            <v>3833.3333333333285</v>
          </cell>
          <cell r="DC45">
            <v>3874.999999999995</v>
          </cell>
          <cell r="DD45">
            <v>3916.6666666666615</v>
          </cell>
          <cell r="DE45">
            <v>3958.333333333328</v>
          </cell>
          <cell r="DF45">
            <v>3999.9999999999945</v>
          </cell>
          <cell r="DG45">
            <v>4041.6666666666611</v>
          </cell>
          <cell r="DH45">
            <v>4083.3333333333276</v>
          </cell>
          <cell r="DI45">
            <v>4124.9999999999945</v>
          </cell>
          <cell r="DJ45">
            <v>4166.6666666666615</v>
          </cell>
          <cell r="DK45">
            <v>4208.3333333333285</v>
          </cell>
          <cell r="DL45">
            <v>4249.9999999999955</v>
          </cell>
          <cell r="DM45">
            <v>4291.6666666666624</v>
          </cell>
          <cell r="DN45">
            <v>4333.3333333333294</v>
          </cell>
          <cell r="DO45">
            <v>4374.9999999999964</v>
          </cell>
          <cell r="DP45">
            <v>4416.6666666666633</v>
          </cell>
          <cell r="DQ45">
            <v>4458.3333333333303</v>
          </cell>
          <cell r="DR45">
            <v>4499.9999999999973</v>
          </cell>
          <cell r="DS45">
            <v>4541.6666666666642</v>
          </cell>
          <cell r="DT45">
            <v>4583.3333333333312</v>
          </cell>
          <cell r="DU45">
            <v>4624.9999999999982</v>
          </cell>
          <cell r="DV45">
            <v>4666.6666666666652</v>
          </cell>
          <cell r="DW45">
            <v>4708.3333333333321</v>
          </cell>
          <cell r="DX45">
            <v>4749.9999999999991</v>
          </cell>
          <cell r="DY45">
            <v>4791.6666666666661</v>
          </cell>
          <cell r="DZ45">
            <v>4833.333333333333</v>
          </cell>
          <cell r="EA45">
            <v>4875</v>
          </cell>
          <cell r="EB45">
            <v>4916.666666666667</v>
          </cell>
          <cell r="EC45">
            <v>4958.3333333333339</v>
          </cell>
          <cell r="ED45">
            <v>5000.0000000000009</v>
          </cell>
          <cell r="EE45">
            <v>5041.6666666666679</v>
          </cell>
          <cell r="EF45">
            <v>5083.3333333333348</v>
          </cell>
          <cell r="EG45">
            <v>5125.0000000000018</v>
          </cell>
          <cell r="EH45">
            <v>5166.6666666666688</v>
          </cell>
          <cell r="EI45">
            <v>5208.3333333333358</v>
          </cell>
          <cell r="EJ45">
            <v>5250.0000000000027</v>
          </cell>
          <cell r="EK45">
            <v>5291.6666666666697</v>
          </cell>
          <cell r="EL45">
            <v>5333.3333333333367</v>
          </cell>
          <cell r="EM45">
            <v>5375.0000000000036</v>
          </cell>
          <cell r="EN45">
            <v>5416.6666666666706</v>
          </cell>
          <cell r="EO45">
            <v>5458.3333333333376</v>
          </cell>
          <cell r="EP45">
            <v>5500.0000000000045</v>
          </cell>
          <cell r="EQ45">
            <v>5541.6666666666715</v>
          </cell>
          <cell r="ER45">
            <v>5583.3333333333385</v>
          </cell>
          <cell r="ES45">
            <v>5625.0000000000055</v>
          </cell>
          <cell r="ET45">
            <v>5666.6666666666724</v>
          </cell>
          <cell r="EU45">
            <v>5708.3333333333394</v>
          </cell>
          <cell r="EV45">
            <v>5750.0000000000064</v>
          </cell>
          <cell r="EW45">
            <v>5791.6666666666733</v>
          </cell>
          <cell r="EX45">
            <v>5833.3333333333403</v>
          </cell>
          <cell r="EY45">
            <v>5875.0000000000073</v>
          </cell>
          <cell r="EZ45">
            <v>5916.6666666666742</v>
          </cell>
          <cell r="FA45">
            <v>5958.3333333333412</v>
          </cell>
          <cell r="FB45">
            <v>6000.0000000000082</v>
          </cell>
          <cell r="FC45">
            <v>6041.6666666666752</v>
          </cell>
          <cell r="FD45">
            <v>6083.3333333333421</v>
          </cell>
          <cell r="FE45">
            <v>6125.0000000000091</v>
          </cell>
          <cell r="FF45">
            <v>6166.6666666666761</v>
          </cell>
          <cell r="FG45">
            <v>6208.333333333343</v>
          </cell>
          <cell r="FH45">
            <v>6250.00000000001</v>
          </cell>
          <cell r="FI45">
            <v>6291.666666666677</v>
          </cell>
          <cell r="FJ45">
            <v>6333.3333333333439</v>
          </cell>
          <cell r="FK45">
            <v>6375.0000000000109</v>
          </cell>
          <cell r="FL45">
            <v>6416.6666666666779</v>
          </cell>
          <cell r="FM45">
            <v>6458.3333333333449</v>
          </cell>
          <cell r="FN45">
            <v>6500.0000000000118</v>
          </cell>
          <cell r="FO45">
            <v>6541.6666666666788</v>
          </cell>
          <cell r="FP45">
            <v>6583.3333333333458</v>
          </cell>
          <cell r="FQ45">
            <v>6625.0000000000127</v>
          </cell>
          <cell r="FR45">
            <v>6666.6666666666797</v>
          </cell>
          <cell r="FS45">
            <v>6708.3333333333467</v>
          </cell>
          <cell r="FT45">
            <v>6750.0000000000136</v>
          </cell>
          <cell r="FU45">
            <v>6791.6666666666806</v>
          </cell>
          <cell r="FV45">
            <v>6833.3333333333476</v>
          </cell>
          <cell r="FW45">
            <v>6875.0000000000146</v>
          </cell>
          <cell r="FX45">
            <v>6916.6666666666815</v>
          </cell>
          <cell r="FY45">
            <v>6958.3333333333485</v>
          </cell>
          <cell r="FZ45">
            <v>7000.0000000000155</v>
          </cell>
          <cell r="GA45">
            <v>7041.6666666666824</v>
          </cell>
          <cell r="GB45">
            <v>7083.3333333333494</v>
          </cell>
          <cell r="GC45">
            <v>7125.0000000000164</v>
          </cell>
          <cell r="GD45">
            <v>7166.6666666666833</v>
          </cell>
          <cell r="GE45">
            <v>7208.3333333333503</v>
          </cell>
          <cell r="GF45">
            <v>7250.0000000000173</v>
          </cell>
          <cell r="GG45">
            <v>7291.6666666666843</v>
          </cell>
          <cell r="GH45">
            <v>7333.3333333333512</v>
          </cell>
          <cell r="GI45">
            <v>7375.0000000000182</v>
          </cell>
          <cell r="GJ45">
            <v>7416.6666666666852</v>
          </cell>
          <cell r="GK45">
            <v>7458.3333333333521</v>
          </cell>
          <cell r="GL45">
            <v>7500.0000000000191</v>
          </cell>
          <cell r="GM45">
            <v>7541.6666666666861</v>
          </cell>
          <cell r="GN45">
            <v>7583.333333333353</v>
          </cell>
          <cell r="GO45">
            <v>7625.00000000002</v>
          </cell>
          <cell r="GP45">
            <v>7666.666666666687</v>
          </cell>
          <cell r="GQ45">
            <v>7708.3333333333539</v>
          </cell>
          <cell r="GR45">
            <v>7750.0000000000209</v>
          </cell>
          <cell r="GS45">
            <v>7791.6666666666879</v>
          </cell>
          <cell r="GT45">
            <v>7833.3333333333549</v>
          </cell>
          <cell r="GU45">
            <v>7875.0000000000218</v>
          </cell>
          <cell r="GV45">
            <v>7916.6666666666888</v>
          </cell>
          <cell r="GW45">
            <v>7958.3333333333558</v>
          </cell>
          <cell r="GX45">
            <v>8000.0000000000227</v>
          </cell>
          <cell r="GY45">
            <v>8041.6666666666897</v>
          </cell>
          <cell r="GZ45">
            <v>8083.3333333333567</v>
          </cell>
          <cell r="HA45">
            <v>8125.0000000000236</v>
          </cell>
          <cell r="HB45">
            <v>8166.6666666666906</v>
          </cell>
          <cell r="HC45">
            <v>8208.3333333333576</v>
          </cell>
          <cell r="HD45">
            <v>8250.0000000000236</v>
          </cell>
          <cell r="HE45">
            <v>8291.6666666666897</v>
          </cell>
          <cell r="HF45">
            <v>8333.3333333333558</v>
          </cell>
        </row>
        <row r="46">
          <cell r="N46">
            <v>0</v>
          </cell>
          <cell r="O46">
            <v>500</v>
          </cell>
          <cell r="P46">
            <v>1000</v>
          </cell>
          <cell r="Q46">
            <v>1500</v>
          </cell>
          <cell r="R46">
            <v>2000</v>
          </cell>
          <cell r="S46">
            <v>2500</v>
          </cell>
          <cell r="T46">
            <v>3000</v>
          </cell>
          <cell r="U46">
            <v>3500</v>
          </cell>
          <cell r="V46">
            <v>4000</v>
          </cell>
          <cell r="W46">
            <v>4500</v>
          </cell>
          <cell r="X46">
            <v>5000</v>
          </cell>
          <cell r="Y46">
            <v>5500</v>
          </cell>
          <cell r="Z46">
            <v>6000</v>
          </cell>
          <cell r="AA46">
            <v>6500</v>
          </cell>
          <cell r="AB46">
            <v>7000</v>
          </cell>
          <cell r="AC46">
            <v>7500</v>
          </cell>
          <cell r="AD46">
            <v>8000</v>
          </cell>
          <cell r="AE46">
            <v>8500</v>
          </cell>
          <cell r="AF46">
            <v>9000</v>
          </cell>
          <cell r="AG46">
            <v>9500</v>
          </cell>
          <cell r="AH46">
            <v>10000</v>
          </cell>
          <cell r="AI46">
            <v>10500</v>
          </cell>
          <cell r="AJ46">
            <v>11000</v>
          </cell>
          <cell r="AK46">
            <v>11500</v>
          </cell>
          <cell r="AL46">
            <v>12000</v>
          </cell>
          <cell r="AM46">
            <v>12500</v>
          </cell>
          <cell r="AN46">
            <v>13000</v>
          </cell>
          <cell r="AO46">
            <v>13500</v>
          </cell>
          <cell r="AP46">
            <v>14000</v>
          </cell>
          <cell r="AQ46">
            <v>14500</v>
          </cell>
          <cell r="AR46">
            <v>15000</v>
          </cell>
          <cell r="AS46">
            <v>15500</v>
          </cell>
          <cell r="AT46">
            <v>16000</v>
          </cell>
          <cell r="AU46">
            <v>16500</v>
          </cell>
          <cell r="AV46">
            <v>17000</v>
          </cell>
          <cell r="AW46">
            <v>17500</v>
          </cell>
          <cell r="AX46">
            <v>18000</v>
          </cell>
          <cell r="AY46">
            <v>18500</v>
          </cell>
          <cell r="AZ46">
            <v>19000</v>
          </cell>
          <cell r="BA46">
            <v>19500</v>
          </cell>
          <cell r="BB46">
            <v>20000</v>
          </cell>
          <cell r="BC46">
            <v>20500</v>
          </cell>
          <cell r="BD46">
            <v>21000</v>
          </cell>
          <cell r="BE46">
            <v>21500</v>
          </cell>
          <cell r="BF46">
            <v>22000</v>
          </cell>
          <cell r="BG46">
            <v>22500</v>
          </cell>
          <cell r="BH46">
            <v>23000</v>
          </cell>
          <cell r="BI46">
            <v>23500</v>
          </cell>
          <cell r="BJ46">
            <v>24000</v>
          </cell>
          <cell r="BK46">
            <v>24500</v>
          </cell>
          <cell r="BL46">
            <v>25000</v>
          </cell>
          <cell r="BM46">
            <v>25500</v>
          </cell>
          <cell r="BN46">
            <v>26000</v>
          </cell>
          <cell r="BO46">
            <v>26500</v>
          </cell>
          <cell r="BP46">
            <v>27000</v>
          </cell>
          <cell r="BQ46">
            <v>27500</v>
          </cell>
          <cell r="BR46">
            <v>28000</v>
          </cell>
          <cell r="BS46">
            <v>28500</v>
          </cell>
          <cell r="BT46">
            <v>29000</v>
          </cell>
          <cell r="BU46">
            <v>29500</v>
          </cell>
          <cell r="BV46">
            <v>30000</v>
          </cell>
          <cell r="BW46">
            <v>30500</v>
          </cell>
          <cell r="BX46">
            <v>31000</v>
          </cell>
          <cell r="BY46">
            <v>31500</v>
          </cell>
          <cell r="BZ46">
            <v>32000</v>
          </cell>
          <cell r="CA46">
            <v>32500</v>
          </cell>
          <cell r="CB46">
            <v>33000</v>
          </cell>
          <cell r="CC46">
            <v>33500</v>
          </cell>
          <cell r="CD46">
            <v>34000</v>
          </cell>
          <cell r="CE46">
            <v>34500</v>
          </cell>
          <cell r="CF46">
            <v>35000</v>
          </cell>
          <cell r="CG46">
            <v>35500</v>
          </cell>
          <cell r="CH46">
            <v>36000</v>
          </cell>
          <cell r="CI46">
            <v>36500</v>
          </cell>
          <cell r="CJ46">
            <v>37000</v>
          </cell>
          <cell r="CK46">
            <v>37500</v>
          </cell>
          <cell r="CL46">
            <v>38000</v>
          </cell>
          <cell r="CM46">
            <v>38500</v>
          </cell>
          <cell r="CN46">
            <v>39000</v>
          </cell>
          <cell r="CO46">
            <v>39500</v>
          </cell>
          <cell r="CP46">
            <v>40000</v>
          </cell>
          <cell r="CQ46">
            <v>40500</v>
          </cell>
          <cell r="CR46">
            <v>41000</v>
          </cell>
          <cell r="CS46">
            <v>41500</v>
          </cell>
          <cell r="CT46">
            <v>42000</v>
          </cell>
          <cell r="CU46">
            <v>42500</v>
          </cell>
          <cell r="CV46">
            <v>43000</v>
          </cell>
          <cell r="CW46">
            <v>43500</v>
          </cell>
          <cell r="CX46">
            <v>44000</v>
          </cell>
          <cell r="CY46">
            <v>44500</v>
          </cell>
          <cell r="CZ46">
            <v>45000</v>
          </cell>
          <cell r="DA46">
            <v>45500</v>
          </cell>
          <cell r="DB46">
            <v>46000</v>
          </cell>
          <cell r="DC46">
            <v>46500</v>
          </cell>
          <cell r="DD46">
            <v>47000</v>
          </cell>
          <cell r="DE46">
            <v>47500</v>
          </cell>
          <cell r="DF46">
            <v>48000</v>
          </cell>
          <cell r="DG46">
            <v>48500</v>
          </cell>
          <cell r="DH46">
            <v>49000</v>
          </cell>
          <cell r="DI46">
            <v>49500</v>
          </cell>
          <cell r="DJ46">
            <v>50000</v>
          </cell>
          <cell r="DK46">
            <v>50500</v>
          </cell>
          <cell r="DL46">
            <v>51000</v>
          </cell>
          <cell r="DM46">
            <v>51500</v>
          </cell>
          <cell r="DN46">
            <v>52000</v>
          </cell>
          <cell r="DO46">
            <v>52500</v>
          </cell>
          <cell r="DP46">
            <v>53000</v>
          </cell>
          <cell r="DQ46">
            <v>53500</v>
          </cell>
          <cell r="DR46">
            <v>54000</v>
          </cell>
          <cell r="DS46">
            <v>54500</v>
          </cell>
          <cell r="DT46">
            <v>55000</v>
          </cell>
          <cell r="DU46">
            <v>55500</v>
          </cell>
          <cell r="DV46">
            <v>56000</v>
          </cell>
          <cell r="DW46">
            <v>56500</v>
          </cell>
          <cell r="DX46">
            <v>57000</v>
          </cell>
          <cell r="DY46">
            <v>57500</v>
          </cell>
          <cell r="DZ46">
            <v>58000</v>
          </cell>
          <cell r="EA46">
            <v>58500</v>
          </cell>
          <cell r="EB46">
            <v>59000</v>
          </cell>
          <cell r="EC46">
            <v>59500</v>
          </cell>
          <cell r="ED46">
            <v>60000</v>
          </cell>
          <cell r="EE46">
            <v>60500</v>
          </cell>
          <cell r="EF46">
            <v>61000</v>
          </cell>
          <cell r="EG46">
            <v>61500</v>
          </cell>
          <cell r="EH46">
            <v>62000</v>
          </cell>
          <cell r="EI46">
            <v>62500</v>
          </cell>
          <cell r="EJ46">
            <v>63000</v>
          </cell>
          <cell r="EK46">
            <v>63500</v>
          </cell>
          <cell r="EL46">
            <v>64000</v>
          </cell>
          <cell r="EM46">
            <v>64500</v>
          </cell>
          <cell r="EN46">
            <v>65000</v>
          </cell>
          <cell r="EO46">
            <v>65500</v>
          </cell>
          <cell r="EP46">
            <v>66000</v>
          </cell>
          <cell r="EQ46">
            <v>66500</v>
          </cell>
          <cell r="ER46">
            <v>67000</v>
          </cell>
          <cell r="ES46">
            <v>67500</v>
          </cell>
          <cell r="ET46">
            <v>68000</v>
          </cell>
          <cell r="EU46">
            <v>68500</v>
          </cell>
          <cell r="EV46">
            <v>69000</v>
          </cell>
          <cell r="EW46">
            <v>69500</v>
          </cell>
          <cell r="EX46">
            <v>70000</v>
          </cell>
          <cell r="EY46">
            <v>70500</v>
          </cell>
          <cell r="EZ46">
            <v>71000</v>
          </cell>
          <cell r="FA46">
            <v>71500</v>
          </cell>
          <cell r="FB46">
            <v>72000</v>
          </cell>
          <cell r="FC46">
            <v>72500</v>
          </cell>
          <cell r="FD46">
            <v>73000</v>
          </cell>
          <cell r="FE46">
            <v>73500</v>
          </cell>
          <cell r="FF46">
            <v>74000</v>
          </cell>
          <cell r="FG46">
            <v>74500</v>
          </cell>
          <cell r="FH46">
            <v>75000</v>
          </cell>
          <cell r="FI46">
            <v>75500</v>
          </cell>
          <cell r="FJ46">
            <v>76000</v>
          </cell>
          <cell r="FK46">
            <v>76500</v>
          </cell>
          <cell r="FL46">
            <v>77000</v>
          </cell>
          <cell r="FM46">
            <v>77500</v>
          </cell>
          <cell r="FN46">
            <v>78000</v>
          </cell>
          <cell r="FO46">
            <v>78500</v>
          </cell>
          <cell r="FP46">
            <v>79000</v>
          </cell>
          <cell r="FQ46">
            <v>79500</v>
          </cell>
          <cell r="FR46">
            <v>80000</v>
          </cell>
          <cell r="FS46">
            <v>80500</v>
          </cell>
          <cell r="FT46">
            <v>81000</v>
          </cell>
          <cell r="FU46">
            <v>81500</v>
          </cell>
          <cell r="FV46">
            <v>82000</v>
          </cell>
          <cell r="FW46">
            <v>82500</v>
          </cell>
          <cell r="FX46">
            <v>83000</v>
          </cell>
          <cell r="FY46">
            <v>83500</v>
          </cell>
          <cell r="FZ46">
            <v>84000</v>
          </cell>
          <cell r="GA46">
            <v>84500</v>
          </cell>
          <cell r="GB46">
            <v>85000</v>
          </cell>
          <cell r="GC46">
            <v>85500</v>
          </cell>
          <cell r="GD46">
            <v>86000</v>
          </cell>
          <cell r="GE46">
            <v>86500</v>
          </cell>
          <cell r="GF46">
            <v>87000</v>
          </cell>
          <cell r="GG46">
            <v>87500</v>
          </cell>
          <cell r="GH46">
            <v>88000</v>
          </cell>
          <cell r="GI46">
            <v>88500</v>
          </cell>
          <cell r="GJ46">
            <v>89000</v>
          </cell>
          <cell r="GK46">
            <v>89500</v>
          </cell>
          <cell r="GL46">
            <v>90000</v>
          </cell>
          <cell r="GM46">
            <v>90500</v>
          </cell>
          <cell r="GN46">
            <v>91000</v>
          </cell>
          <cell r="GO46">
            <v>91500</v>
          </cell>
          <cell r="GP46">
            <v>92000</v>
          </cell>
          <cell r="GQ46">
            <v>92500</v>
          </cell>
          <cell r="GR46">
            <v>93000</v>
          </cell>
          <cell r="GS46">
            <v>93500</v>
          </cell>
          <cell r="GT46">
            <v>94000</v>
          </cell>
          <cell r="GU46">
            <v>94500</v>
          </cell>
          <cell r="GV46">
            <v>95000</v>
          </cell>
          <cell r="GW46">
            <v>95500</v>
          </cell>
          <cell r="GX46">
            <v>96000</v>
          </cell>
          <cell r="GY46">
            <v>96500</v>
          </cell>
          <cell r="GZ46">
            <v>97000</v>
          </cell>
          <cell r="HA46">
            <v>97500</v>
          </cell>
          <cell r="HB46">
            <v>98000</v>
          </cell>
          <cell r="HC46">
            <v>98500</v>
          </cell>
          <cell r="HD46">
            <v>99000</v>
          </cell>
          <cell r="HE46">
            <v>99500</v>
          </cell>
          <cell r="HF46">
            <v>100000</v>
          </cell>
        </row>
        <row r="47">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cell r="EZ47">
            <v>0</v>
          </cell>
          <cell r="FA47">
            <v>0</v>
          </cell>
          <cell r="FB47">
            <v>0</v>
          </cell>
          <cell r="FC47">
            <v>0</v>
          </cell>
          <cell r="FD47">
            <v>0</v>
          </cell>
          <cell r="FE47">
            <v>0</v>
          </cell>
          <cell r="FF47">
            <v>0</v>
          </cell>
          <cell r="FG47">
            <v>0</v>
          </cell>
          <cell r="FH47">
            <v>0</v>
          </cell>
          <cell r="FI47">
            <v>0</v>
          </cell>
          <cell r="FJ47">
            <v>0</v>
          </cell>
          <cell r="FK47">
            <v>0</v>
          </cell>
          <cell r="FL47">
            <v>0</v>
          </cell>
          <cell r="FM47">
            <v>0</v>
          </cell>
          <cell r="FN47">
            <v>0</v>
          </cell>
          <cell r="FO47">
            <v>0</v>
          </cell>
          <cell r="FP47">
            <v>0</v>
          </cell>
          <cell r="FQ47">
            <v>0</v>
          </cell>
          <cell r="FR47">
            <v>0</v>
          </cell>
          <cell r="FS47">
            <v>0</v>
          </cell>
          <cell r="FT47">
            <v>0</v>
          </cell>
          <cell r="FU47">
            <v>0</v>
          </cell>
          <cell r="FV47">
            <v>0</v>
          </cell>
          <cell r="FW47">
            <v>0</v>
          </cell>
          <cell r="FX47">
            <v>0</v>
          </cell>
          <cell r="FY47">
            <v>0</v>
          </cell>
          <cell r="FZ47">
            <v>0</v>
          </cell>
          <cell r="GA47">
            <v>0</v>
          </cell>
          <cell r="GB47">
            <v>0</v>
          </cell>
          <cell r="GC47">
            <v>0</v>
          </cell>
          <cell r="GD47">
            <v>0</v>
          </cell>
          <cell r="GE47">
            <v>0</v>
          </cell>
          <cell r="GF47">
            <v>0</v>
          </cell>
          <cell r="GG47">
            <v>0</v>
          </cell>
          <cell r="GH47">
            <v>0</v>
          </cell>
          <cell r="GI47">
            <v>0</v>
          </cell>
          <cell r="GJ47">
            <v>0</v>
          </cell>
          <cell r="GK47">
            <v>0</v>
          </cell>
          <cell r="GL47">
            <v>0</v>
          </cell>
          <cell r="GM47">
            <v>0</v>
          </cell>
          <cell r="GN47">
            <v>0</v>
          </cell>
          <cell r="GO47">
            <v>0</v>
          </cell>
          <cell r="GP47">
            <v>0</v>
          </cell>
          <cell r="GQ47">
            <v>0</v>
          </cell>
          <cell r="GR47">
            <v>0</v>
          </cell>
          <cell r="GS47">
            <v>0</v>
          </cell>
          <cell r="GT47">
            <v>0</v>
          </cell>
          <cell r="GU47">
            <v>0</v>
          </cell>
          <cell r="GV47">
            <v>0</v>
          </cell>
          <cell r="GW47">
            <v>0</v>
          </cell>
          <cell r="GX47">
            <v>0</v>
          </cell>
          <cell r="GY47">
            <v>0</v>
          </cell>
          <cell r="GZ47">
            <v>0</v>
          </cell>
          <cell r="HA47">
            <v>0</v>
          </cell>
          <cell r="HB47">
            <v>0</v>
          </cell>
          <cell r="HC47">
            <v>0</v>
          </cell>
          <cell r="HD47">
            <v>0</v>
          </cell>
          <cell r="HE47">
            <v>0</v>
          </cell>
          <cell r="HF47">
            <v>0</v>
          </cell>
        </row>
        <row r="48">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v>0</v>
          </cell>
          <cell r="CY48">
            <v>0</v>
          </cell>
          <cell r="CZ48">
            <v>0</v>
          </cell>
          <cell r="DA48">
            <v>0</v>
          </cell>
          <cell r="DB48">
            <v>0</v>
          </cell>
          <cell r="DC48">
            <v>0</v>
          </cell>
          <cell r="DD48">
            <v>0</v>
          </cell>
          <cell r="DE48">
            <v>0</v>
          </cell>
          <cell r="DF48">
            <v>0</v>
          </cell>
          <cell r="DG48">
            <v>0</v>
          </cell>
          <cell r="DH48">
            <v>0</v>
          </cell>
          <cell r="DI48">
            <v>0</v>
          </cell>
          <cell r="DJ48">
            <v>0</v>
          </cell>
          <cell r="DK48">
            <v>0</v>
          </cell>
          <cell r="DL48">
            <v>0</v>
          </cell>
          <cell r="DM48">
            <v>0</v>
          </cell>
          <cell r="DN48">
            <v>0</v>
          </cell>
          <cell r="DO48">
            <v>0</v>
          </cell>
          <cell r="DP48">
            <v>0</v>
          </cell>
          <cell r="DQ48">
            <v>0</v>
          </cell>
          <cell r="DR48">
            <v>0</v>
          </cell>
          <cell r="DS48">
            <v>0</v>
          </cell>
          <cell r="DT48">
            <v>0</v>
          </cell>
          <cell r="DU48">
            <v>0</v>
          </cell>
          <cell r="DV48">
            <v>0</v>
          </cell>
          <cell r="DW48">
            <v>0</v>
          </cell>
          <cell r="DX48">
            <v>0</v>
          </cell>
          <cell r="DY48">
            <v>0</v>
          </cell>
          <cell r="DZ48">
            <v>0</v>
          </cell>
          <cell r="EA48">
            <v>0</v>
          </cell>
          <cell r="EB48">
            <v>0</v>
          </cell>
          <cell r="EC48">
            <v>0</v>
          </cell>
          <cell r="ED48">
            <v>0</v>
          </cell>
          <cell r="EE48">
            <v>0</v>
          </cell>
          <cell r="EF48">
            <v>0</v>
          </cell>
          <cell r="EG48">
            <v>0</v>
          </cell>
          <cell r="EH48">
            <v>0</v>
          </cell>
          <cell r="EI48">
            <v>0</v>
          </cell>
          <cell r="EJ48">
            <v>0</v>
          </cell>
          <cell r="EK48">
            <v>0</v>
          </cell>
          <cell r="EL48">
            <v>0</v>
          </cell>
          <cell r="EM48">
            <v>0</v>
          </cell>
          <cell r="EN48">
            <v>0</v>
          </cell>
          <cell r="EO48">
            <v>0</v>
          </cell>
          <cell r="EP48">
            <v>0</v>
          </cell>
          <cell r="EQ48">
            <v>0</v>
          </cell>
          <cell r="ER48">
            <v>0</v>
          </cell>
          <cell r="ES48">
            <v>0</v>
          </cell>
          <cell r="ET48">
            <v>0</v>
          </cell>
          <cell r="EU48">
            <v>0</v>
          </cell>
          <cell r="EV48">
            <v>0</v>
          </cell>
          <cell r="EW48">
            <v>0</v>
          </cell>
          <cell r="EX48">
            <v>0</v>
          </cell>
          <cell r="EY48">
            <v>0</v>
          </cell>
          <cell r="EZ48">
            <v>0</v>
          </cell>
          <cell r="FA48">
            <v>0</v>
          </cell>
          <cell r="FB48">
            <v>0</v>
          </cell>
          <cell r="FC48">
            <v>0</v>
          </cell>
          <cell r="FD48">
            <v>0</v>
          </cell>
          <cell r="FE48">
            <v>0</v>
          </cell>
          <cell r="FF48">
            <v>0</v>
          </cell>
          <cell r="FG48">
            <v>0</v>
          </cell>
          <cell r="FH48">
            <v>0</v>
          </cell>
          <cell r="FI48">
            <v>0</v>
          </cell>
          <cell r="FJ48">
            <v>0</v>
          </cell>
          <cell r="FK48">
            <v>0</v>
          </cell>
          <cell r="FL48">
            <v>0</v>
          </cell>
          <cell r="FM48">
            <v>0</v>
          </cell>
          <cell r="FN48">
            <v>0</v>
          </cell>
          <cell r="FO48">
            <v>0</v>
          </cell>
          <cell r="FP48">
            <v>0</v>
          </cell>
          <cell r="FQ48">
            <v>0</v>
          </cell>
          <cell r="FR48">
            <v>0</v>
          </cell>
          <cell r="FS48">
            <v>0</v>
          </cell>
          <cell r="FT48">
            <v>0</v>
          </cell>
          <cell r="FU48">
            <v>0</v>
          </cell>
          <cell r="FV48">
            <v>0</v>
          </cell>
          <cell r="FW48">
            <v>0</v>
          </cell>
          <cell r="FX48">
            <v>0</v>
          </cell>
          <cell r="FY48">
            <v>0</v>
          </cell>
          <cell r="FZ48">
            <v>0</v>
          </cell>
          <cell r="GA48">
            <v>0</v>
          </cell>
          <cell r="GB48">
            <v>0</v>
          </cell>
          <cell r="GC48">
            <v>0</v>
          </cell>
          <cell r="GD48">
            <v>0</v>
          </cell>
          <cell r="GE48">
            <v>0</v>
          </cell>
          <cell r="GF48">
            <v>0</v>
          </cell>
          <cell r="GG48">
            <v>0</v>
          </cell>
          <cell r="GH48">
            <v>0</v>
          </cell>
          <cell r="GI48">
            <v>0</v>
          </cell>
          <cell r="GJ48">
            <v>0</v>
          </cell>
          <cell r="GK48">
            <v>0</v>
          </cell>
          <cell r="GL48">
            <v>0</v>
          </cell>
          <cell r="GM48">
            <v>0</v>
          </cell>
          <cell r="GN48">
            <v>0</v>
          </cell>
          <cell r="GO48">
            <v>0</v>
          </cell>
          <cell r="GP48">
            <v>0</v>
          </cell>
          <cell r="GQ48">
            <v>0</v>
          </cell>
          <cell r="GR48">
            <v>0</v>
          </cell>
          <cell r="GS48">
            <v>0</v>
          </cell>
          <cell r="GT48">
            <v>0</v>
          </cell>
          <cell r="GU48">
            <v>0</v>
          </cell>
          <cell r="GV48">
            <v>0</v>
          </cell>
          <cell r="GW48">
            <v>0</v>
          </cell>
          <cell r="GX48">
            <v>0</v>
          </cell>
          <cell r="GY48">
            <v>0</v>
          </cell>
          <cell r="GZ48">
            <v>0</v>
          </cell>
          <cell r="HA48">
            <v>0</v>
          </cell>
          <cell r="HB48">
            <v>0</v>
          </cell>
          <cell r="HC48">
            <v>0</v>
          </cell>
          <cell r="HD48">
            <v>0</v>
          </cell>
          <cell r="HE48">
            <v>0</v>
          </cell>
          <cell r="HF48">
            <v>0</v>
          </cell>
        </row>
        <row r="49">
          <cell r="N49">
            <v>0</v>
          </cell>
          <cell r="O49">
            <v>41.666666666666664</v>
          </cell>
          <cell r="P49">
            <v>83.333333333333329</v>
          </cell>
          <cell r="Q49">
            <v>125</v>
          </cell>
          <cell r="R49">
            <v>166.66666666666666</v>
          </cell>
          <cell r="S49">
            <v>208.33333333333331</v>
          </cell>
          <cell r="T49">
            <v>249.99999999999997</v>
          </cell>
          <cell r="U49">
            <v>291.66666666666663</v>
          </cell>
          <cell r="V49">
            <v>333.33333333333331</v>
          </cell>
          <cell r="W49">
            <v>375</v>
          </cell>
          <cell r="X49">
            <v>416.66666666666669</v>
          </cell>
          <cell r="Y49">
            <v>458.33333333333337</v>
          </cell>
          <cell r="Z49">
            <v>500.00000000000006</v>
          </cell>
          <cell r="AA49">
            <v>541.66666666666674</v>
          </cell>
          <cell r="AB49">
            <v>583.33333333333337</v>
          </cell>
          <cell r="AC49">
            <v>625</v>
          </cell>
          <cell r="AD49">
            <v>666.66666666666663</v>
          </cell>
          <cell r="AE49">
            <v>708.33333333333326</v>
          </cell>
          <cell r="AF49">
            <v>749.99999999999989</v>
          </cell>
          <cell r="AG49">
            <v>791.66666666666652</v>
          </cell>
          <cell r="AH49">
            <v>833.33333333333314</v>
          </cell>
          <cell r="AI49">
            <v>874.99999999999977</v>
          </cell>
          <cell r="AJ49">
            <v>916.6666666666664</v>
          </cell>
          <cell r="AK49">
            <v>958.33333333333303</v>
          </cell>
          <cell r="AL49">
            <v>999.99999999999966</v>
          </cell>
          <cell r="AM49">
            <v>1041.6666666666663</v>
          </cell>
          <cell r="AN49">
            <v>1083.333333333333</v>
          </cell>
          <cell r="AO49">
            <v>1124.9999999999998</v>
          </cell>
          <cell r="AP49">
            <v>1166.6666666666665</v>
          </cell>
          <cell r="AQ49">
            <v>1208.3333333333333</v>
          </cell>
          <cell r="AR49">
            <v>1250</v>
          </cell>
          <cell r="AS49">
            <v>1291.6666666666667</v>
          </cell>
          <cell r="AT49">
            <v>1333.3333333333335</v>
          </cell>
          <cell r="AU49">
            <v>1375.0000000000002</v>
          </cell>
          <cell r="AV49">
            <v>1416.666666666667</v>
          </cell>
          <cell r="AW49">
            <v>1458.3333333333337</v>
          </cell>
          <cell r="AX49">
            <v>1500.0000000000005</v>
          </cell>
          <cell r="AY49">
            <v>1541.6666666666672</v>
          </cell>
          <cell r="AZ49">
            <v>1583.3333333333339</v>
          </cell>
          <cell r="BA49">
            <v>1625.0000000000007</v>
          </cell>
          <cell r="BB49">
            <v>1666.6666666666674</v>
          </cell>
          <cell r="BC49">
            <v>1708.3333333333342</v>
          </cell>
          <cell r="BD49">
            <v>1750.0000000000009</v>
          </cell>
          <cell r="BE49">
            <v>1791.6666666666677</v>
          </cell>
          <cell r="BF49">
            <v>1833.3333333333344</v>
          </cell>
          <cell r="BG49">
            <v>1875.0000000000011</v>
          </cell>
          <cell r="BH49">
            <v>1916.6666666666679</v>
          </cell>
          <cell r="BI49">
            <v>1958.3333333333346</v>
          </cell>
          <cell r="BJ49">
            <v>2000.0000000000014</v>
          </cell>
          <cell r="BK49">
            <v>2041.6666666666681</v>
          </cell>
          <cell r="BL49">
            <v>2083.3333333333348</v>
          </cell>
          <cell r="BM49">
            <v>2125.0000000000014</v>
          </cell>
          <cell r="BN49">
            <v>2166.6666666666679</v>
          </cell>
          <cell r="BO49">
            <v>2208.3333333333344</v>
          </cell>
          <cell r="BP49">
            <v>2250.0000000000009</v>
          </cell>
          <cell r="BQ49">
            <v>2291.6666666666674</v>
          </cell>
          <cell r="BR49">
            <v>2333.3333333333339</v>
          </cell>
          <cell r="BS49">
            <v>2375.0000000000005</v>
          </cell>
          <cell r="BT49">
            <v>2416.666666666667</v>
          </cell>
          <cell r="BU49">
            <v>2458.3333333333335</v>
          </cell>
          <cell r="BV49">
            <v>2500</v>
          </cell>
          <cell r="BW49">
            <v>2541.6666666666665</v>
          </cell>
          <cell r="BX49">
            <v>2583.333333333333</v>
          </cell>
          <cell r="BY49">
            <v>2624.9999999999995</v>
          </cell>
          <cell r="BZ49">
            <v>2666.6666666666661</v>
          </cell>
          <cell r="CA49">
            <v>2708.3333333333326</v>
          </cell>
          <cell r="CB49">
            <v>2749.9999999999991</v>
          </cell>
          <cell r="CC49">
            <v>2791.6666666666656</v>
          </cell>
          <cell r="CD49">
            <v>2833.3333333333321</v>
          </cell>
          <cell r="CE49">
            <v>2874.9999999999986</v>
          </cell>
          <cell r="CF49">
            <v>2916.6666666666652</v>
          </cell>
          <cell r="CG49">
            <v>2958.3333333333317</v>
          </cell>
          <cell r="CH49">
            <v>2999.9999999999982</v>
          </cell>
          <cell r="CI49">
            <v>3041.6666666666647</v>
          </cell>
          <cell r="CJ49">
            <v>3083.3333333333312</v>
          </cell>
          <cell r="CK49">
            <v>3124.9999999999977</v>
          </cell>
          <cell r="CL49">
            <v>3166.6666666666642</v>
          </cell>
          <cell r="CM49">
            <v>3208.3333333333308</v>
          </cell>
          <cell r="CN49">
            <v>3249.9999999999973</v>
          </cell>
          <cell r="CO49">
            <v>3291.6666666666638</v>
          </cell>
          <cell r="CP49">
            <v>3333.3333333333303</v>
          </cell>
          <cell r="CQ49">
            <v>3374.9999999999968</v>
          </cell>
          <cell r="CR49">
            <v>3416.6666666666633</v>
          </cell>
          <cell r="CS49">
            <v>3458.3333333333298</v>
          </cell>
          <cell r="CT49">
            <v>3499.9999999999964</v>
          </cell>
          <cell r="CU49">
            <v>3541.6666666666629</v>
          </cell>
          <cell r="CV49">
            <v>3583.3333333333294</v>
          </cell>
          <cell r="CW49">
            <v>3624.9999999999959</v>
          </cell>
          <cell r="CX49">
            <v>3666.6666666666624</v>
          </cell>
          <cell r="CY49">
            <v>3708.3333333333289</v>
          </cell>
          <cell r="CZ49">
            <v>3749.9999999999955</v>
          </cell>
          <cell r="DA49">
            <v>3791.666666666662</v>
          </cell>
          <cell r="DB49">
            <v>3833.3333333333285</v>
          </cell>
          <cell r="DC49">
            <v>3874.999999999995</v>
          </cell>
          <cell r="DD49">
            <v>3916.6666666666615</v>
          </cell>
          <cell r="DE49">
            <v>3958.333333333328</v>
          </cell>
          <cell r="DF49">
            <v>3999.9999999999945</v>
          </cell>
          <cell r="DG49">
            <v>4041.6666666666611</v>
          </cell>
          <cell r="DH49">
            <v>4083.3333333333276</v>
          </cell>
          <cell r="DI49">
            <v>4124.9999999999945</v>
          </cell>
          <cell r="DJ49">
            <v>4166.6666666666615</v>
          </cell>
          <cell r="DK49">
            <v>4208.3333333333285</v>
          </cell>
          <cell r="DL49">
            <v>4249.9999999999955</v>
          </cell>
          <cell r="DM49">
            <v>4291.6666666666624</v>
          </cell>
          <cell r="DN49">
            <v>4333.3333333333294</v>
          </cell>
          <cell r="DO49">
            <v>4374.9999999999964</v>
          </cell>
          <cell r="DP49">
            <v>4416.6666666666633</v>
          </cell>
          <cell r="DQ49">
            <v>4458.3333333333303</v>
          </cell>
          <cell r="DR49">
            <v>4499.9999999999973</v>
          </cell>
          <cell r="DS49">
            <v>4541.6666666666642</v>
          </cell>
          <cell r="DT49">
            <v>4583.3333333333312</v>
          </cell>
          <cell r="DU49">
            <v>4624.9999999999982</v>
          </cell>
          <cell r="DV49">
            <v>4666.6666666666652</v>
          </cell>
          <cell r="DW49">
            <v>4708.3333333333321</v>
          </cell>
          <cell r="DX49">
            <v>4749.9999999999991</v>
          </cell>
          <cell r="DY49">
            <v>4791.6666666666661</v>
          </cell>
          <cell r="DZ49">
            <v>4833.333333333333</v>
          </cell>
          <cell r="EA49">
            <v>4875</v>
          </cell>
          <cell r="EB49">
            <v>4916.666666666667</v>
          </cell>
          <cell r="EC49">
            <v>4958.3333333333339</v>
          </cell>
          <cell r="ED49">
            <v>5000.0000000000009</v>
          </cell>
          <cell r="EE49">
            <v>5041.6666666666679</v>
          </cell>
          <cell r="EF49">
            <v>5083.3333333333348</v>
          </cell>
          <cell r="EG49">
            <v>5125.0000000000018</v>
          </cell>
          <cell r="EH49">
            <v>5166.6666666666688</v>
          </cell>
          <cell r="EI49">
            <v>5208.3333333333358</v>
          </cell>
          <cell r="EJ49">
            <v>5250.0000000000027</v>
          </cell>
          <cell r="EK49">
            <v>5291.6666666666697</v>
          </cell>
          <cell r="EL49">
            <v>5333.3333333333367</v>
          </cell>
          <cell r="EM49">
            <v>5375.0000000000036</v>
          </cell>
          <cell r="EN49">
            <v>5416.6666666666706</v>
          </cell>
          <cell r="EO49">
            <v>5458.3333333333376</v>
          </cell>
          <cell r="EP49">
            <v>5500.0000000000045</v>
          </cell>
          <cell r="EQ49">
            <v>5541.6666666666715</v>
          </cell>
          <cell r="ER49">
            <v>5583.3333333333385</v>
          </cell>
          <cell r="ES49">
            <v>5625.0000000000055</v>
          </cell>
          <cell r="ET49">
            <v>5666.6666666666724</v>
          </cell>
          <cell r="EU49">
            <v>5708.3333333333394</v>
          </cell>
          <cell r="EV49">
            <v>5750.0000000000064</v>
          </cell>
          <cell r="EW49">
            <v>5791.6666666666733</v>
          </cell>
          <cell r="EX49">
            <v>5833.3333333333403</v>
          </cell>
          <cell r="EY49">
            <v>5875.0000000000073</v>
          </cell>
          <cell r="EZ49">
            <v>5916.6666666666742</v>
          </cell>
          <cell r="FA49">
            <v>5958.3333333333412</v>
          </cell>
          <cell r="FB49">
            <v>6000.0000000000082</v>
          </cell>
          <cell r="FC49">
            <v>6041.6666666666752</v>
          </cell>
          <cell r="FD49">
            <v>6083.3333333333421</v>
          </cell>
          <cell r="FE49">
            <v>6125.0000000000091</v>
          </cell>
          <cell r="FF49">
            <v>6166.6666666666761</v>
          </cell>
          <cell r="FG49">
            <v>6208.333333333343</v>
          </cell>
          <cell r="FH49">
            <v>6250.00000000001</v>
          </cell>
          <cell r="FI49">
            <v>6291.666666666677</v>
          </cell>
          <cell r="FJ49">
            <v>6333.3333333333439</v>
          </cell>
          <cell r="FK49">
            <v>6375.0000000000109</v>
          </cell>
          <cell r="FL49">
            <v>6416.6666666666779</v>
          </cell>
          <cell r="FM49">
            <v>6458.3333333333449</v>
          </cell>
          <cell r="FN49">
            <v>6500.0000000000118</v>
          </cell>
          <cell r="FO49">
            <v>6541.6666666666788</v>
          </cell>
          <cell r="FP49">
            <v>6583.3333333333458</v>
          </cell>
          <cell r="FQ49">
            <v>6625.0000000000127</v>
          </cell>
          <cell r="FR49">
            <v>6666.6666666666797</v>
          </cell>
          <cell r="FS49">
            <v>6708.3333333333467</v>
          </cell>
          <cell r="FT49">
            <v>6750.0000000000136</v>
          </cell>
          <cell r="FU49">
            <v>6791.6666666666806</v>
          </cell>
          <cell r="FV49">
            <v>6833.3333333333476</v>
          </cell>
          <cell r="FW49">
            <v>6875.0000000000146</v>
          </cell>
          <cell r="FX49">
            <v>6916.6666666666815</v>
          </cell>
          <cell r="FY49">
            <v>6958.3333333333485</v>
          </cell>
          <cell r="FZ49">
            <v>7000.0000000000155</v>
          </cell>
          <cell r="GA49">
            <v>7041.6666666666824</v>
          </cell>
          <cell r="GB49">
            <v>7083.3333333333494</v>
          </cell>
          <cell r="GC49">
            <v>7125.0000000000164</v>
          </cell>
          <cell r="GD49">
            <v>7166.6666666666833</v>
          </cell>
          <cell r="GE49">
            <v>7208.3333333333503</v>
          </cell>
          <cell r="GF49">
            <v>7250.0000000000173</v>
          </cell>
          <cell r="GG49">
            <v>7291.6666666666843</v>
          </cell>
          <cell r="GH49">
            <v>7333.3333333333512</v>
          </cell>
          <cell r="GI49">
            <v>7375.0000000000182</v>
          </cell>
          <cell r="GJ49">
            <v>7416.6666666666852</v>
          </cell>
          <cell r="GK49">
            <v>7458.3333333333521</v>
          </cell>
          <cell r="GL49">
            <v>7500.0000000000191</v>
          </cell>
          <cell r="GM49">
            <v>7541.6666666666861</v>
          </cell>
          <cell r="GN49">
            <v>7583.333333333353</v>
          </cell>
          <cell r="GO49">
            <v>7625.00000000002</v>
          </cell>
          <cell r="GP49">
            <v>7666.666666666687</v>
          </cell>
          <cell r="GQ49">
            <v>7708.3333333333539</v>
          </cell>
          <cell r="GR49">
            <v>7750.0000000000209</v>
          </cell>
          <cell r="GS49">
            <v>7791.6666666666879</v>
          </cell>
          <cell r="GT49">
            <v>7833.3333333333549</v>
          </cell>
          <cell r="GU49">
            <v>7875.0000000000218</v>
          </cell>
          <cell r="GV49">
            <v>7916.6666666666888</v>
          </cell>
          <cell r="GW49">
            <v>7958.3333333333558</v>
          </cell>
          <cell r="GX49">
            <v>8000.0000000000227</v>
          </cell>
          <cell r="GY49">
            <v>8041.6666666666897</v>
          </cell>
          <cell r="GZ49">
            <v>8083.3333333333567</v>
          </cell>
          <cell r="HA49">
            <v>8125.0000000000236</v>
          </cell>
          <cell r="HB49">
            <v>8166.6666666666906</v>
          </cell>
          <cell r="HC49">
            <v>8208.3333333333576</v>
          </cell>
          <cell r="HD49">
            <v>8250.0000000000236</v>
          </cell>
          <cell r="HE49">
            <v>8291.6666666666897</v>
          </cell>
          <cell r="HF49">
            <v>8333.3333333333558</v>
          </cell>
        </row>
        <row r="50">
          <cell r="N50">
            <v>0</v>
          </cell>
          <cell r="O50">
            <v>500</v>
          </cell>
          <cell r="P50">
            <v>1000</v>
          </cell>
          <cell r="Q50">
            <v>1500</v>
          </cell>
          <cell r="R50">
            <v>2000</v>
          </cell>
          <cell r="S50">
            <v>2500</v>
          </cell>
          <cell r="T50">
            <v>3000</v>
          </cell>
          <cell r="U50">
            <v>3500</v>
          </cell>
          <cell r="V50">
            <v>4000</v>
          </cell>
          <cell r="W50">
            <v>4500</v>
          </cell>
          <cell r="X50">
            <v>5000</v>
          </cell>
          <cell r="Y50">
            <v>5500</v>
          </cell>
          <cell r="Z50">
            <v>6000</v>
          </cell>
          <cell r="AA50">
            <v>6500</v>
          </cell>
          <cell r="AB50">
            <v>7000</v>
          </cell>
          <cell r="AC50">
            <v>7500</v>
          </cell>
          <cell r="AD50">
            <v>8000</v>
          </cell>
          <cell r="AE50">
            <v>8500</v>
          </cell>
          <cell r="AF50">
            <v>9000</v>
          </cell>
          <cell r="AG50">
            <v>9500</v>
          </cell>
          <cell r="AH50">
            <v>10000</v>
          </cell>
          <cell r="AI50">
            <v>10500</v>
          </cell>
          <cell r="AJ50">
            <v>11000</v>
          </cell>
          <cell r="AK50">
            <v>11500</v>
          </cell>
          <cell r="AL50">
            <v>12000</v>
          </cell>
          <cell r="AM50">
            <v>12500</v>
          </cell>
          <cell r="AN50">
            <v>13000</v>
          </cell>
          <cell r="AO50">
            <v>13500</v>
          </cell>
          <cell r="AP50">
            <v>14000</v>
          </cell>
          <cell r="AQ50">
            <v>14500</v>
          </cell>
          <cell r="AR50">
            <v>15000</v>
          </cell>
          <cell r="AS50">
            <v>15500</v>
          </cell>
          <cell r="AT50">
            <v>16000</v>
          </cell>
          <cell r="AU50">
            <v>16500</v>
          </cell>
          <cell r="AV50">
            <v>17000</v>
          </cell>
          <cell r="AW50">
            <v>17500</v>
          </cell>
          <cell r="AX50">
            <v>18000</v>
          </cell>
          <cell r="AY50">
            <v>18500</v>
          </cell>
          <cell r="AZ50">
            <v>19000</v>
          </cell>
          <cell r="BA50">
            <v>19500</v>
          </cell>
          <cell r="BB50">
            <v>20000</v>
          </cell>
          <cell r="BC50">
            <v>20500</v>
          </cell>
          <cell r="BD50">
            <v>21000</v>
          </cell>
          <cell r="BE50">
            <v>21500</v>
          </cell>
          <cell r="BF50">
            <v>22000</v>
          </cell>
          <cell r="BG50">
            <v>22500</v>
          </cell>
          <cell r="BH50">
            <v>23000</v>
          </cell>
          <cell r="BI50">
            <v>23500</v>
          </cell>
          <cell r="BJ50">
            <v>24000</v>
          </cell>
          <cell r="BK50">
            <v>24500</v>
          </cell>
          <cell r="BL50">
            <v>25000</v>
          </cell>
          <cell r="BM50">
            <v>25500</v>
          </cell>
          <cell r="BN50">
            <v>26000</v>
          </cell>
          <cell r="BO50">
            <v>26500</v>
          </cell>
          <cell r="BP50">
            <v>27000</v>
          </cell>
          <cell r="BQ50">
            <v>27500</v>
          </cell>
          <cell r="BR50">
            <v>28000</v>
          </cell>
          <cell r="BS50">
            <v>28500</v>
          </cell>
          <cell r="BT50">
            <v>29000</v>
          </cell>
          <cell r="BU50">
            <v>29500</v>
          </cell>
          <cell r="BV50">
            <v>30000</v>
          </cell>
          <cell r="BW50">
            <v>30500</v>
          </cell>
          <cell r="BX50">
            <v>31000</v>
          </cell>
          <cell r="BY50">
            <v>31500</v>
          </cell>
          <cell r="BZ50">
            <v>32000</v>
          </cell>
          <cell r="CA50">
            <v>32500</v>
          </cell>
          <cell r="CB50">
            <v>33000</v>
          </cell>
          <cell r="CC50">
            <v>33500</v>
          </cell>
          <cell r="CD50">
            <v>34000</v>
          </cell>
          <cell r="CE50">
            <v>34500</v>
          </cell>
          <cell r="CF50">
            <v>35000</v>
          </cell>
          <cell r="CG50">
            <v>35500</v>
          </cell>
          <cell r="CH50">
            <v>36000</v>
          </cell>
          <cell r="CI50">
            <v>36500</v>
          </cell>
          <cell r="CJ50">
            <v>37000</v>
          </cell>
          <cell r="CK50">
            <v>37500</v>
          </cell>
          <cell r="CL50">
            <v>38000</v>
          </cell>
          <cell r="CM50">
            <v>38500</v>
          </cell>
          <cell r="CN50">
            <v>39000</v>
          </cell>
          <cell r="CO50">
            <v>39500</v>
          </cell>
          <cell r="CP50">
            <v>40000</v>
          </cell>
          <cell r="CQ50">
            <v>40500</v>
          </cell>
          <cell r="CR50">
            <v>41000</v>
          </cell>
          <cell r="CS50">
            <v>41500</v>
          </cell>
          <cell r="CT50">
            <v>42000</v>
          </cell>
          <cell r="CU50">
            <v>42500</v>
          </cell>
          <cell r="CV50">
            <v>43000</v>
          </cell>
          <cell r="CW50">
            <v>43500</v>
          </cell>
          <cell r="CX50">
            <v>44000</v>
          </cell>
          <cell r="CY50">
            <v>44500</v>
          </cell>
          <cell r="CZ50">
            <v>45000</v>
          </cell>
          <cell r="DA50">
            <v>45500</v>
          </cell>
          <cell r="DB50">
            <v>46000</v>
          </cell>
          <cell r="DC50">
            <v>46500</v>
          </cell>
          <cell r="DD50">
            <v>47000</v>
          </cell>
          <cell r="DE50">
            <v>47500</v>
          </cell>
          <cell r="DF50">
            <v>48000</v>
          </cell>
          <cell r="DG50">
            <v>48500</v>
          </cell>
          <cell r="DH50">
            <v>49000</v>
          </cell>
          <cell r="DI50">
            <v>49500</v>
          </cell>
          <cell r="DJ50">
            <v>50000</v>
          </cell>
          <cell r="DK50">
            <v>50500</v>
          </cell>
          <cell r="DL50">
            <v>51000</v>
          </cell>
          <cell r="DM50">
            <v>51500</v>
          </cell>
          <cell r="DN50">
            <v>52000</v>
          </cell>
          <cell r="DO50">
            <v>52500</v>
          </cell>
          <cell r="DP50">
            <v>53000</v>
          </cell>
          <cell r="DQ50">
            <v>53500</v>
          </cell>
          <cell r="DR50">
            <v>54000</v>
          </cell>
          <cell r="DS50">
            <v>54500</v>
          </cell>
          <cell r="DT50">
            <v>55000</v>
          </cell>
          <cell r="DU50">
            <v>55500</v>
          </cell>
          <cell r="DV50">
            <v>56000</v>
          </cell>
          <cell r="DW50">
            <v>56500</v>
          </cell>
          <cell r="DX50">
            <v>57000</v>
          </cell>
          <cell r="DY50">
            <v>57500</v>
          </cell>
          <cell r="DZ50">
            <v>58000</v>
          </cell>
          <cell r="EA50">
            <v>58500</v>
          </cell>
          <cell r="EB50">
            <v>59000</v>
          </cell>
          <cell r="EC50">
            <v>59500</v>
          </cell>
          <cell r="ED50">
            <v>60000</v>
          </cell>
          <cell r="EE50">
            <v>60500</v>
          </cell>
          <cell r="EF50">
            <v>61000</v>
          </cell>
          <cell r="EG50">
            <v>61500</v>
          </cell>
          <cell r="EH50">
            <v>62000</v>
          </cell>
          <cell r="EI50">
            <v>62500</v>
          </cell>
          <cell r="EJ50">
            <v>63000</v>
          </cell>
          <cell r="EK50">
            <v>63500</v>
          </cell>
          <cell r="EL50">
            <v>64000</v>
          </cell>
          <cell r="EM50">
            <v>64500</v>
          </cell>
          <cell r="EN50">
            <v>65000</v>
          </cell>
          <cell r="EO50">
            <v>65500</v>
          </cell>
          <cell r="EP50">
            <v>66000</v>
          </cell>
          <cell r="EQ50">
            <v>66500</v>
          </cell>
          <cell r="ER50">
            <v>67000</v>
          </cell>
          <cell r="ES50">
            <v>67500</v>
          </cell>
          <cell r="ET50">
            <v>68000</v>
          </cell>
          <cell r="EU50">
            <v>68500</v>
          </cell>
          <cell r="EV50">
            <v>69000</v>
          </cell>
          <cell r="EW50">
            <v>69500</v>
          </cell>
          <cell r="EX50">
            <v>70000</v>
          </cell>
          <cell r="EY50">
            <v>70500</v>
          </cell>
          <cell r="EZ50">
            <v>71000</v>
          </cell>
          <cell r="FA50">
            <v>71500</v>
          </cell>
          <cell r="FB50">
            <v>72000</v>
          </cell>
          <cell r="FC50">
            <v>72500</v>
          </cell>
          <cell r="FD50">
            <v>73000</v>
          </cell>
          <cell r="FE50">
            <v>73500</v>
          </cell>
          <cell r="FF50">
            <v>74000</v>
          </cell>
          <cell r="FG50">
            <v>74500</v>
          </cell>
          <cell r="FH50">
            <v>75000</v>
          </cell>
          <cell r="FI50">
            <v>75500</v>
          </cell>
          <cell r="FJ50">
            <v>76000</v>
          </cell>
          <cell r="FK50">
            <v>76500</v>
          </cell>
          <cell r="FL50">
            <v>77000</v>
          </cell>
          <cell r="FM50">
            <v>77500</v>
          </cell>
          <cell r="FN50">
            <v>78000</v>
          </cell>
          <cell r="FO50">
            <v>78500</v>
          </cell>
          <cell r="FP50">
            <v>79000</v>
          </cell>
          <cell r="FQ50">
            <v>79500</v>
          </cell>
          <cell r="FR50">
            <v>80000</v>
          </cell>
          <cell r="FS50">
            <v>80500</v>
          </cell>
          <cell r="FT50">
            <v>81000</v>
          </cell>
          <cell r="FU50">
            <v>81500</v>
          </cell>
          <cell r="FV50">
            <v>82000</v>
          </cell>
          <cell r="FW50">
            <v>82500</v>
          </cell>
          <cell r="FX50">
            <v>83000</v>
          </cell>
          <cell r="FY50">
            <v>83500</v>
          </cell>
          <cell r="FZ50">
            <v>84000</v>
          </cell>
          <cell r="GA50">
            <v>84500</v>
          </cell>
          <cell r="GB50">
            <v>85000</v>
          </cell>
          <cell r="GC50">
            <v>85500</v>
          </cell>
          <cell r="GD50">
            <v>86000</v>
          </cell>
          <cell r="GE50">
            <v>86500</v>
          </cell>
          <cell r="GF50">
            <v>87000</v>
          </cell>
          <cell r="GG50">
            <v>87500</v>
          </cell>
          <cell r="GH50">
            <v>88000</v>
          </cell>
          <cell r="GI50">
            <v>88500</v>
          </cell>
          <cell r="GJ50">
            <v>89000</v>
          </cell>
          <cell r="GK50">
            <v>89500</v>
          </cell>
          <cell r="GL50">
            <v>90000</v>
          </cell>
          <cell r="GM50">
            <v>90500</v>
          </cell>
          <cell r="GN50">
            <v>91000</v>
          </cell>
          <cell r="GO50">
            <v>91500</v>
          </cell>
          <cell r="GP50">
            <v>92000</v>
          </cell>
          <cell r="GQ50">
            <v>92500</v>
          </cell>
          <cell r="GR50">
            <v>93000</v>
          </cell>
          <cell r="GS50">
            <v>93500</v>
          </cell>
          <cell r="GT50">
            <v>94000</v>
          </cell>
          <cell r="GU50">
            <v>94500</v>
          </cell>
          <cell r="GV50">
            <v>95000</v>
          </cell>
          <cell r="GW50">
            <v>95500</v>
          </cell>
          <cell r="GX50">
            <v>96000</v>
          </cell>
          <cell r="GY50">
            <v>96500</v>
          </cell>
          <cell r="GZ50">
            <v>97000</v>
          </cell>
          <cell r="HA50">
            <v>97500</v>
          </cell>
          <cell r="HB50">
            <v>98000</v>
          </cell>
          <cell r="HC50">
            <v>98500</v>
          </cell>
          <cell r="HD50">
            <v>99000</v>
          </cell>
          <cell r="HE50">
            <v>99500</v>
          </cell>
          <cell r="HF50">
            <v>100000</v>
          </cell>
        </row>
        <row r="54">
          <cell r="N54">
            <v>0</v>
          </cell>
          <cell r="O54">
            <v>38</v>
          </cell>
          <cell r="P54">
            <v>77</v>
          </cell>
          <cell r="Q54">
            <v>115</v>
          </cell>
          <cell r="R54">
            <v>153</v>
          </cell>
          <cell r="S54">
            <v>191</v>
          </cell>
          <cell r="T54">
            <v>230</v>
          </cell>
          <cell r="U54">
            <v>268</v>
          </cell>
          <cell r="V54">
            <v>306</v>
          </cell>
          <cell r="W54">
            <v>344</v>
          </cell>
          <cell r="X54">
            <v>383</v>
          </cell>
          <cell r="Y54">
            <v>421</v>
          </cell>
          <cell r="Z54">
            <v>459</v>
          </cell>
          <cell r="AA54">
            <v>497</v>
          </cell>
          <cell r="AB54">
            <v>536</v>
          </cell>
          <cell r="AC54">
            <v>574</v>
          </cell>
          <cell r="AD54">
            <v>612</v>
          </cell>
          <cell r="AE54">
            <v>650</v>
          </cell>
          <cell r="AF54">
            <v>689</v>
          </cell>
          <cell r="AG54">
            <v>727</v>
          </cell>
          <cell r="AH54">
            <v>765</v>
          </cell>
          <cell r="AI54">
            <v>803</v>
          </cell>
          <cell r="AJ54">
            <v>842</v>
          </cell>
          <cell r="AK54">
            <v>880</v>
          </cell>
          <cell r="AL54">
            <v>918</v>
          </cell>
          <cell r="AM54">
            <v>956</v>
          </cell>
          <cell r="AN54">
            <v>995</v>
          </cell>
          <cell r="AO54">
            <v>1033</v>
          </cell>
          <cell r="AP54">
            <v>1071</v>
          </cell>
          <cell r="AQ54">
            <v>1109</v>
          </cell>
          <cell r="AR54">
            <v>1148</v>
          </cell>
          <cell r="AS54">
            <v>1186</v>
          </cell>
          <cell r="AT54">
            <v>1224</v>
          </cell>
          <cell r="AU54">
            <v>1262</v>
          </cell>
          <cell r="AV54">
            <v>1301</v>
          </cell>
          <cell r="AW54">
            <v>1339</v>
          </cell>
          <cell r="AX54">
            <v>1377</v>
          </cell>
          <cell r="AY54">
            <v>1415</v>
          </cell>
          <cell r="AZ54">
            <v>1454</v>
          </cell>
          <cell r="BA54">
            <v>1492</v>
          </cell>
          <cell r="BB54">
            <v>1530</v>
          </cell>
          <cell r="BC54">
            <v>1568</v>
          </cell>
          <cell r="BD54">
            <v>1607</v>
          </cell>
          <cell r="BE54">
            <v>1645</v>
          </cell>
          <cell r="BF54">
            <v>1683</v>
          </cell>
          <cell r="BG54">
            <v>1721</v>
          </cell>
          <cell r="BH54">
            <v>1760</v>
          </cell>
          <cell r="BI54">
            <v>1798</v>
          </cell>
          <cell r="BJ54">
            <v>1836</v>
          </cell>
          <cell r="BK54">
            <v>1874</v>
          </cell>
          <cell r="BL54">
            <v>1913</v>
          </cell>
          <cell r="BM54">
            <v>1951</v>
          </cell>
          <cell r="BN54">
            <v>1989</v>
          </cell>
          <cell r="BO54">
            <v>2027</v>
          </cell>
          <cell r="BP54">
            <v>2066</v>
          </cell>
          <cell r="BQ54">
            <v>2104</v>
          </cell>
          <cell r="BR54">
            <v>2142</v>
          </cell>
          <cell r="BS54">
            <v>2180</v>
          </cell>
          <cell r="BT54">
            <v>2219</v>
          </cell>
          <cell r="BU54">
            <v>2257</v>
          </cell>
          <cell r="BV54">
            <v>2295</v>
          </cell>
          <cell r="BW54">
            <v>2333</v>
          </cell>
          <cell r="BX54">
            <v>2372</v>
          </cell>
          <cell r="BY54">
            <v>2410</v>
          </cell>
          <cell r="BZ54">
            <v>2448</v>
          </cell>
          <cell r="CA54">
            <v>2486</v>
          </cell>
          <cell r="CB54">
            <v>2525</v>
          </cell>
          <cell r="CC54">
            <v>2563</v>
          </cell>
          <cell r="CD54">
            <v>2601</v>
          </cell>
          <cell r="CE54">
            <v>2639</v>
          </cell>
          <cell r="CF54">
            <v>2678</v>
          </cell>
          <cell r="CG54">
            <v>2716</v>
          </cell>
          <cell r="CH54">
            <v>2754</v>
          </cell>
          <cell r="CI54">
            <v>2792</v>
          </cell>
          <cell r="CJ54">
            <v>2831</v>
          </cell>
          <cell r="CK54">
            <v>2869</v>
          </cell>
          <cell r="CL54">
            <v>2907</v>
          </cell>
          <cell r="CM54">
            <v>2945</v>
          </cell>
          <cell r="CN54">
            <v>2984</v>
          </cell>
          <cell r="CO54">
            <v>3022</v>
          </cell>
          <cell r="CP54">
            <v>3060</v>
          </cell>
          <cell r="CQ54">
            <v>3098</v>
          </cell>
          <cell r="CR54">
            <v>3137</v>
          </cell>
          <cell r="CS54">
            <v>3175</v>
          </cell>
          <cell r="CT54">
            <v>3213</v>
          </cell>
          <cell r="CU54">
            <v>3251</v>
          </cell>
          <cell r="CV54">
            <v>3290</v>
          </cell>
          <cell r="CW54">
            <v>3328</v>
          </cell>
          <cell r="CX54">
            <v>3366</v>
          </cell>
          <cell r="CY54">
            <v>3404</v>
          </cell>
          <cell r="CZ54">
            <v>3443</v>
          </cell>
          <cell r="DA54">
            <v>3481</v>
          </cell>
          <cell r="DB54">
            <v>3519</v>
          </cell>
          <cell r="DC54">
            <v>3557</v>
          </cell>
          <cell r="DD54">
            <v>3596</v>
          </cell>
          <cell r="DE54">
            <v>3634</v>
          </cell>
          <cell r="DF54">
            <v>3672</v>
          </cell>
          <cell r="DG54">
            <v>3710</v>
          </cell>
          <cell r="DH54">
            <v>3749</v>
          </cell>
          <cell r="DI54">
            <v>3787</v>
          </cell>
          <cell r="DJ54">
            <v>3825</v>
          </cell>
          <cell r="DK54">
            <v>3863</v>
          </cell>
          <cell r="DL54">
            <v>3902</v>
          </cell>
          <cell r="DM54">
            <v>3940</v>
          </cell>
          <cell r="DN54">
            <v>3978</v>
          </cell>
          <cell r="DO54">
            <v>4016</v>
          </cell>
          <cell r="DP54">
            <v>4055</v>
          </cell>
          <cell r="DQ54">
            <v>4093</v>
          </cell>
          <cell r="DR54">
            <v>4131</v>
          </cell>
          <cell r="DS54">
            <v>4169</v>
          </cell>
          <cell r="DT54">
            <v>4208</v>
          </cell>
          <cell r="DU54">
            <v>4246</v>
          </cell>
          <cell r="DV54">
            <v>4284</v>
          </cell>
          <cell r="DW54">
            <v>4322</v>
          </cell>
          <cell r="DX54">
            <v>4361</v>
          </cell>
          <cell r="DY54">
            <v>4399</v>
          </cell>
          <cell r="DZ54">
            <v>4437</v>
          </cell>
          <cell r="EA54">
            <v>4475</v>
          </cell>
          <cell r="EB54">
            <v>4514</v>
          </cell>
          <cell r="EC54">
            <v>4552</v>
          </cell>
          <cell r="ED54">
            <v>4590</v>
          </cell>
          <cell r="EE54">
            <v>4628</v>
          </cell>
          <cell r="EF54">
            <v>4667</v>
          </cell>
          <cell r="EG54">
            <v>4705</v>
          </cell>
          <cell r="EH54">
            <v>4743</v>
          </cell>
          <cell r="EI54">
            <v>4781</v>
          </cell>
          <cell r="EJ54">
            <v>4820</v>
          </cell>
          <cell r="EK54">
            <v>4858</v>
          </cell>
          <cell r="EL54">
            <v>4896</v>
          </cell>
          <cell r="EM54">
            <v>4934</v>
          </cell>
          <cell r="EN54">
            <v>4973</v>
          </cell>
          <cell r="EO54">
            <v>5011</v>
          </cell>
          <cell r="EP54">
            <v>5049</v>
          </cell>
          <cell r="EQ54">
            <v>5087</v>
          </cell>
          <cell r="ER54">
            <v>5126</v>
          </cell>
          <cell r="ES54">
            <v>5164</v>
          </cell>
          <cell r="ET54">
            <v>5202</v>
          </cell>
          <cell r="EU54">
            <v>5240</v>
          </cell>
          <cell r="EV54">
            <v>5279</v>
          </cell>
          <cell r="EW54">
            <v>5317</v>
          </cell>
          <cell r="EX54">
            <v>5355</v>
          </cell>
          <cell r="EY54">
            <v>5393</v>
          </cell>
          <cell r="EZ54">
            <v>5432</v>
          </cell>
          <cell r="FA54">
            <v>5470</v>
          </cell>
          <cell r="FB54">
            <v>5508</v>
          </cell>
          <cell r="FC54">
            <v>5546</v>
          </cell>
          <cell r="FD54">
            <v>5585</v>
          </cell>
          <cell r="FE54">
            <v>5623</v>
          </cell>
          <cell r="FF54">
            <v>5661</v>
          </cell>
          <cell r="FG54">
            <v>5699</v>
          </cell>
          <cell r="FH54">
            <v>5738</v>
          </cell>
          <cell r="FI54">
            <v>5776</v>
          </cell>
          <cell r="FJ54">
            <v>5814</v>
          </cell>
          <cell r="FK54">
            <v>5852</v>
          </cell>
          <cell r="FL54">
            <v>5891</v>
          </cell>
          <cell r="FM54">
            <v>5929</v>
          </cell>
          <cell r="FN54">
            <v>5967</v>
          </cell>
          <cell r="FO54">
            <v>6005</v>
          </cell>
          <cell r="FP54">
            <v>6044</v>
          </cell>
          <cell r="FQ54">
            <v>6082</v>
          </cell>
          <cell r="FR54">
            <v>6120</v>
          </cell>
          <cell r="FS54">
            <v>6158</v>
          </cell>
          <cell r="FT54">
            <v>6197</v>
          </cell>
          <cell r="FU54">
            <v>6235</v>
          </cell>
          <cell r="FV54">
            <v>6273</v>
          </cell>
          <cell r="FW54">
            <v>6311</v>
          </cell>
          <cell r="FX54">
            <v>6350</v>
          </cell>
          <cell r="FY54">
            <v>6388</v>
          </cell>
          <cell r="FZ54">
            <v>6426</v>
          </cell>
          <cell r="GA54">
            <v>6464</v>
          </cell>
          <cell r="GB54">
            <v>6503</v>
          </cell>
          <cell r="GC54">
            <v>6541</v>
          </cell>
          <cell r="GD54">
            <v>6579</v>
          </cell>
          <cell r="GE54">
            <v>6617</v>
          </cell>
          <cell r="GF54">
            <v>6656</v>
          </cell>
          <cell r="GG54">
            <v>6694</v>
          </cell>
          <cell r="GH54">
            <v>6732</v>
          </cell>
          <cell r="GI54">
            <v>6770</v>
          </cell>
          <cell r="GJ54">
            <v>6809</v>
          </cell>
          <cell r="GK54">
            <v>6847</v>
          </cell>
          <cell r="GL54">
            <v>6885</v>
          </cell>
          <cell r="GM54">
            <v>6923</v>
          </cell>
          <cell r="GN54">
            <v>6962</v>
          </cell>
          <cell r="GO54">
            <v>7000</v>
          </cell>
          <cell r="GP54">
            <v>7038</v>
          </cell>
          <cell r="GQ54">
            <v>7076</v>
          </cell>
          <cell r="GR54">
            <v>7115</v>
          </cell>
          <cell r="GS54">
            <v>7153</v>
          </cell>
          <cell r="GT54">
            <v>7191</v>
          </cell>
          <cell r="GU54">
            <v>7229</v>
          </cell>
          <cell r="GV54">
            <v>7268</v>
          </cell>
          <cell r="GW54">
            <v>7306</v>
          </cell>
          <cell r="GX54">
            <v>7344</v>
          </cell>
          <cell r="GY54">
            <v>7382</v>
          </cell>
          <cell r="GZ54">
            <v>7421</v>
          </cell>
          <cell r="HA54">
            <v>7459</v>
          </cell>
          <cell r="HB54">
            <v>7497</v>
          </cell>
          <cell r="HC54">
            <v>7535</v>
          </cell>
          <cell r="HD54">
            <v>7574</v>
          </cell>
          <cell r="HE54">
            <v>7612</v>
          </cell>
          <cell r="HF54">
            <v>7650</v>
          </cell>
        </row>
        <row r="66">
          <cell r="N66">
            <v>0</v>
          </cell>
          <cell r="O66">
            <v>500</v>
          </cell>
          <cell r="P66">
            <v>1000</v>
          </cell>
          <cell r="Q66">
            <v>1500</v>
          </cell>
          <cell r="R66">
            <v>2000</v>
          </cell>
          <cell r="S66">
            <v>2500</v>
          </cell>
          <cell r="T66">
            <v>3000</v>
          </cell>
          <cell r="U66">
            <v>3500</v>
          </cell>
          <cell r="V66">
            <v>4000</v>
          </cell>
          <cell r="W66">
            <v>4500</v>
          </cell>
          <cell r="X66">
            <v>5000</v>
          </cell>
          <cell r="Y66">
            <v>5500</v>
          </cell>
          <cell r="Z66">
            <v>6000</v>
          </cell>
          <cell r="AA66">
            <v>6500</v>
          </cell>
          <cell r="AB66">
            <v>7000</v>
          </cell>
          <cell r="AC66">
            <v>7500</v>
          </cell>
          <cell r="AD66">
            <v>8000</v>
          </cell>
          <cell r="AE66">
            <v>8500</v>
          </cell>
          <cell r="AF66">
            <v>9000</v>
          </cell>
          <cell r="AG66">
            <v>9500</v>
          </cell>
          <cell r="AH66">
            <v>10000</v>
          </cell>
          <cell r="AI66">
            <v>10500</v>
          </cell>
          <cell r="AJ66">
            <v>11000</v>
          </cell>
          <cell r="AK66">
            <v>11500</v>
          </cell>
          <cell r="AL66">
            <v>12000</v>
          </cell>
          <cell r="AM66">
            <v>12500</v>
          </cell>
          <cell r="AN66">
            <v>13000</v>
          </cell>
          <cell r="AO66">
            <v>13500</v>
          </cell>
          <cell r="AP66">
            <v>14000</v>
          </cell>
          <cell r="AQ66">
            <v>14500</v>
          </cell>
          <cell r="AR66">
            <v>15000</v>
          </cell>
          <cell r="AS66">
            <v>15500</v>
          </cell>
          <cell r="AT66">
            <v>16000</v>
          </cell>
          <cell r="AU66">
            <v>16500</v>
          </cell>
          <cell r="AV66">
            <v>17000</v>
          </cell>
          <cell r="AW66">
            <v>17500</v>
          </cell>
          <cell r="AX66">
            <v>18000</v>
          </cell>
          <cell r="AY66">
            <v>18500</v>
          </cell>
          <cell r="AZ66">
            <v>19000</v>
          </cell>
          <cell r="BA66">
            <v>19500</v>
          </cell>
          <cell r="BB66">
            <v>20000</v>
          </cell>
          <cell r="BC66">
            <v>20500</v>
          </cell>
          <cell r="BD66">
            <v>21000</v>
          </cell>
          <cell r="BE66">
            <v>21500</v>
          </cell>
          <cell r="BF66">
            <v>22000</v>
          </cell>
          <cell r="BG66">
            <v>22500</v>
          </cell>
          <cell r="BH66">
            <v>23000</v>
          </cell>
          <cell r="BI66">
            <v>23500</v>
          </cell>
          <cell r="BJ66">
            <v>24000</v>
          </cell>
          <cell r="BK66">
            <v>24500</v>
          </cell>
          <cell r="BL66">
            <v>25000</v>
          </cell>
          <cell r="BM66">
            <v>25500</v>
          </cell>
          <cell r="BN66">
            <v>26000</v>
          </cell>
          <cell r="BO66">
            <v>26500</v>
          </cell>
          <cell r="BP66">
            <v>27000</v>
          </cell>
          <cell r="BQ66">
            <v>27500</v>
          </cell>
          <cell r="BR66">
            <v>28000</v>
          </cell>
          <cell r="BS66">
            <v>28500</v>
          </cell>
          <cell r="BT66">
            <v>29000</v>
          </cell>
          <cell r="BU66">
            <v>29500</v>
          </cell>
          <cell r="BV66">
            <v>30000</v>
          </cell>
          <cell r="BW66">
            <v>30500</v>
          </cell>
          <cell r="BX66">
            <v>31000</v>
          </cell>
          <cell r="BY66">
            <v>31500</v>
          </cell>
          <cell r="BZ66">
            <v>32000</v>
          </cell>
          <cell r="CA66">
            <v>32500</v>
          </cell>
          <cell r="CB66">
            <v>33000</v>
          </cell>
          <cell r="CC66">
            <v>33500</v>
          </cell>
          <cell r="CD66">
            <v>34000</v>
          </cell>
          <cell r="CE66">
            <v>34500</v>
          </cell>
          <cell r="CF66">
            <v>35000</v>
          </cell>
          <cell r="CG66">
            <v>35500</v>
          </cell>
          <cell r="CH66">
            <v>36000</v>
          </cell>
          <cell r="CI66">
            <v>36500</v>
          </cell>
          <cell r="CJ66">
            <v>37000</v>
          </cell>
          <cell r="CK66">
            <v>37500</v>
          </cell>
          <cell r="CL66">
            <v>38000</v>
          </cell>
          <cell r="CM66">
            <v>38500</v>
          </cell>
          <cell r="CN66">
            <v>39000</v>
          </cell>
          <cell r="CO66">
            <v>39500</v>
          </cell>
          <cell r="CP66">
            <v>40000</v>
          </cell>
          <cell r="CQ66">
            <v>40500</v>
          </cell>
          <cell r="CR66">
            <v>41000</v>
          </cell>
          <cell r="CS66">
            <v>41500</v>
          </cell>
          <cell r="CT66">
            <v>42000</v>
          </cell>
          <cell r="CU66">
            <v>42500</v>
          </cell>
          <cell r="CV66">
            <v>43000</v>
          </cell>
          <cell r="CW66">
            <v>43500</v>
          </cell>
          <cell r="CX66">
            <v>44000</v>
          </cell>
          <cell r="CY66">
            <v>44500</v>
          </cell>
          <cell r="CZ66">
            <v>45000</v>
          </cell>
          <cell r="DA66">
            <v>45500</v>
          </cell>
          <cell r="DB66">
            <v>46000</v>
          </cell>
          <cell r="DC66">
            <v>46500</v>
          </cell>
          <cell r="DD66">
            <v>47000</v>
          </cell>
          <cell r="DE66">
            <v>47500</v>
          </cell>
          <cell r="DF66">
            <v>48000</v>
          </cell>
          <cell r="DG66">
            <v>48500</v>
          </cell>
          <cell r="DH66">
            <v>49000</v>
          </cell>
          <cell r="DI66">
            <v>49500</v>
          </cell>
          <cell r="DJ66">
            <v>50000</v>
          </cell>
          <cell r="DK66">
            <v>50500</v>
          </cell>
          <cell r="DL66">
            <v>51000</v>
          </cell>
          <cell r="DM66">
            <v>51500</v>
          </cell>
          <cell r="DN66">
            <v>52000</v>
          </cell>
          <cell r="DO66">
            <v>52500</v>
          </cell>
          <cell r="DP66">
            <v>53000</v>
          </cell>
          <cell r="DQ66">
            <v>53500</v>
          </cell>
          <cell r="DR66">
            <v>54000</v>
          </cell>
          <cell r="DS66">
            <v>54500</v>
          </cell>
          <cell r="DT66">
            <v>55000</v>
          </cell>
          <cell r="DU66">
            <v>55500</v>
          </cell>
          <cell r="DV66">
            <v>56000</v>
          </cell>
          <cell r="DW66">
            <v>56500</v>
          </cell>
          <cell r="DX66">
            <v>57000</v>
          </cell>
          <cell r="DY66">
            <v>57500</v>
          </cell>
          <cell r="DZ66">
            <v>58000</v>
          </cell>
          <cell r="EA66">
            <v>58500</v>
          </cell>
          <cell r="EB66">
            <v>59000</v>
          </cell>
          <cell r="EC66">
            <v>59500</v>
          </cell>
          <cell r="ED66">
            <v>60000</v>
          </cell>
          <cell r="EE66">
            <v>60500</v>
          </cell>
          <cell r="EF66">
            <v>61000</v>
          </cell>
          <cell r="EG66">
            <v>61500</v>
          </cell>
          <cell r="EH66">
            <v>62000</v>
          </cell>
          <cell r="EI66">
            <v>62500</v>
          </cell>
          <cell r="EJ66">
            <v>63000</v>
          </cell>
          <cell r="EK66">
            <v>63500</v>
          </cell>
          <cell r="EL66">
            <v>64000</v>
          </cell>
          <cell r="EM66">
            <v>64500</v>
          </cell>
          <cell r="EN66">
            <v>65000</v>
          </cell>
          <cell r="EO66">
            <v>65500</v>
          </cell>
          <cell r="EP66">
            <v>66000</v>
          </cell>
          <cell r="EQ66">
            <v>66500</v>
          </cell>
          <cell r="ER66">
            <v>67000</v>
          </cell>
          <cell r="ES66">
            <v>67500</v>
          </cell>
          <cell r="ET66">
            <v>68000</v>
          </cell>
          <cell r="EU66">
            <v>68500</v>
          </cell>
          <cell r="EV66">
            <v>69000</v>
          </cell>
          <cell r="EW66">
            <v>69500</v>
          </cell>
          <cell r="EX66">
            <v>70000</v>
          </cell>
          <cell r="EY66">
            <v>70500</v>
          </cell>
          <cell r="EZ66">
            <v>71000</v>
          </cell>
          <cell r="FA66">
            <v>71500</v>
          </cell>
          <cell r="FB66">
            <v>72000</v>
          </cell>
          <cell r="FC66">
            <v>72500</v>
          </cell>
          <cell r="FD66">
            <v>73000</v>
          </cell>
          <cell r="FE66">
            <v>73500</v>
          </cell>
          <cell r="FF66">
            <v>74000</v>
          </cell>
          <cell r="FG66">
            <v>74500</v>
          </cell>
          <cell r="FH66">
            <v>75000</v>
          </cell>
          <cell r="FI66">
            <v>75500</v>
          </cell>
          <cell r="FJ66">
            <v>76000</v>
          </cell>
          <cell r="FK66">
            <v>76500</v>
          </cell>
          <cell r="FL66">
            <v>77000</v>
          </cell>
          <cell r="FM66">
            <v>77500</v>
          </cell>
          <cell r="FN66">
            <v>78000</v>
          </cell>
          <cell r="FO66">
            <v>78500</v>
          </cell>
          <cell r="FP66">
            <v>79000</v>
          </cell>
          <cell r="FQ66">
            <v>79500</v>
          </cell>
          <cell r="FR66">
            <v>80000</v>
          </cell>
          <cell r="FS66">
            <v>80500</v>
          </cell>
          <cell r="FT66">
            <v>81000</v>
          </cell>
          <cell r="FU66">
            <v>81500</v>
          </cell>
          <cell r="FV66">
            <v>82000</v>
          </cell>
          <cell r="FW66">
            <v>82500</v>
          </cell>
          <cell r="FX66">
            <v>83000</v>
          </cell>
          <cell r="FY66">
            <v>83500</v>
          </cell>
          <cell r="FZ66">
            <v>84000</v>
          </cell>
          <cell r="GA66">
            <v>84500</v>
          </cell>
          <cell r="GB66">
            <v>85000</v>
          </cell>
          <cell r="GC66">
            <v>85500</v>
          </cell>
          <cell r="GD66">
            <v>86000</v>
          </cell>
          <cell r="GE66">
            <v>86500</v>
          </cell>
          <cell r="GF66">
            <v>87000</v>
          </cell>
          <cell r="GG66">
            <v>87500</v>
          </cell>
          <cell r="GH66">
            <v>88000</v>
          </cell>
          <cell r="GI66">
            <v>88500</v>
          </cell>
          <cell r="GJ66">
            <v>89000</v>
          </cell>
          <cell r="GK66">
            <v>89500</v>
          </cell>
          <cell r="GL66">
            <v>90000</v>
          </cell>
          <cell r="GM66">
            <v>90500</v>
          </cell>
          <cell r="GN66">
            <v>91000</v>
          </cell>
          <cell r="GO66">
            <v>91500</v>
          </cell>
          <cell r="GP66">
            <v>92000</v>
          </cell>
          <cell r="GQ66">
            <v>92500</v>
          </cell>
          <cell r="GR66">
            <v>93000</v>
          </cell>
          <cell r="GS66">
            <v>93500</v>
          </cell>
          <cell r="GT66">
            <v>94000</v>
          </cell>
          <cell r="GU66">
            <v>94500</v>
          </cell>
          <cell r="GV66">
            <v>95000</v>
          </cell>
          <cell r="GW66">
            <v>95500</v>
          </cell>
          <cell r="GX66">
            <v>96000</v>
          </cell>
          <cell r="GY66">
            <v>96500</v>
          </cell>
          <cell r="GZ66">
            <v>97000</v>
          </cell>
          <cell r="HA66">
            <v>97500</v>
          </cell>
          <cell r="HB66">
            <v>98000</v>
          </cell>
          <cell r="HC66">
            <v>98500</v>
          </cell>
          <cell r="HD66">
            <v>99000</v>
          </cell>
          <cell r="HE66">
            <v>99500</v>
          </cell>
          <cell r="HF66">
            <v>100000</v>
          </cell>
        </row>
        <row r="102">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10</v>
          </cell>
          <cell r="BO102">
            <v>60</v>
          </cell>
          <cell r="BP102">
            <v>110</v>
          </cell>
          <cell r="BQ102">
            <v>160</v>
          </cell>
          <cell r="BR102">
            <v>210</v>
          </cell>
          <cell r="BS102">
            <v>260</v>
          </cell>
          <cell r="BT102">
            <v>310</v>
          </cell>
          <cell r="BU102">
            <v>360</v>
          </cell>
          <cell r="BV102">
            <v>410</v>
          </cell>
          <cell r="BW102">
            <v>460</v>
          </cell>
          <cell r="BX102">
            <v>510</v>
          </cell>
          <cell r="BY102">
            <v>560</v>
          </cell>
          <cell r="BZ102">
            <v>610</v>
          </cell>
          <cell r="CA102">
            <v>660</v>
          </cell>
          <cell r="CB102">
            <v>710</v>
          </cell>
          <cell r="CC102">
            <v>570</v>
          </cell>
          <cell r="CD102">
            <v>607.5</v>
          </cell>
          <cell r="CE102">
            <v>645</v>
          </cell>
          <cell r="CF102">
            <v>684.75000000000023</v>
          </cell>
          <cell r="CG102">
            <v>741.3599999999991</v>
          </cell>
          <cell r="CH102">
            <v>788.95999999999935</v>
          </cell>
          <cell r="CI102">
            <v>836.55999999999904</v>
          </cell>
          <cell r="CJ102">
            <v>884.15999999999929</v>
          </cell>
          <cell r="CK102">
            <v>941.26999999999907</v>
          </cell>
          <cell r="CL102">
            <v>988.969999999999</v>
          </cell>
          <cell r="CM102">
            <v>1036.6699999999994</v>
          </cell>
          <cell r="CN102">
            <v>1084.3699999999992</v>
          </cell>
          <cell r="CO102">
            <v>1141.9799999999993</v>
          </cell>
          <cell r="CP102">
            <v>1189.7799999999991</v>
          </cell>
          <cell r="CQ102">
            <v>1237.5799999999992</v>
          </cell>
          <cell r="CR102">
            <v>1285.3799999999992</v>
          </cell>
          <cell r="CS102">
            <v>1343.4899999999991</v>
          </cell>
          <cell r="CT102">
            <v>1391.3899999999992</v>
          </cell>
          <cell r="CU102">
            <v>1439.2899999999991</v>
          </cell>
          <cell r="CV102">
            <v>1487.1899999999994</v>
          </cell>
          <cell r="CW102">
            <v>1545.7999999999988</v>
          </cell>
          <cell r="CX102">
            <v>1593.7999999999993</v>
          </cell>
          <cell r="CY102">
            <v>1641.7999999999988</v>
          </cell>
          <cell r="CZ102">
            <v>1689.799999999999</v>
          </cell>
          <cell r="DA102">
            <v>1737.7999999999988</v>
          </cell>
          <cell r="DB102">
            <v>1785.799999999999</v>
          </cell>
          <cell r="DC102">
            <v>1834.7999999999988</v>
          </cell>
          <cell r="DD102">
            <v>1892.799999999999</v>
          </cell>
          <cell r="DE102">
            <v>1951.799999999999</v>
          </cell>
          <cell r="DF102">
            <v>2010.799999999999</v>
          </cell>
          <cell r="DG102">
            <v>2069.7999999999988</v>
          </cell>
          <cell r="DH102">
            <v>2128.7999999999988</v>
          </cell>
          <cell r="DI102">
            <v>2187.7999999999993</v>
          </cell>
          <cell r="DJ102">
            <v>2246.7999999999993</v>
          </cell>
          <cell r="DK102">
            <v>2305.7999999999988</v>
          </cell>
          <cell r="DL102">
            <v>2364.7999999999988</v>
          </cell>
          <cell r="DM102">
            <v>2423.7999999999988</v>
          </cell>
          <cell r="DN102">
            <v>2482.7999999999988</v>
          </cell>
          <cell r="DO102">
            <v>2541.7999999999993</v>
          </cell>
          <cell r="DP102">
            <v>2600.7999999999988</v>
          </cell>
          <cell r="DQ102">
            <v>2659.7999999999988</v>
          </cell>
          <cell r="DR102">
            <v>2718.7999999999988</v>
          </cell>
          <cell r="DS102">
            <v>2777.7999999999993</v>
          </cell>
          <cell r="DT102">
            <v>2836.7999999999988</v>
          </cell>
          <cell r="DU102">
            <v>2895.7999999999988</v>
          </cell>
          <cell r="DV102">
            <v>2954.7999999999988</v>
          </cell>
          <cell r="DW102">
            <v>3013.7999999999988</v>
          </cell>
          <cell r="DX102">
            <v>3072.7999999999988</v>
          </cell>
          <cell r="DY102">
            <v>3131.7999999999988</v>
          </cell>
          <cell r="DZ102">
            <v>3190.7999999999988</v>
          </cell>
          <cell r="EA102">
            <v>3249.7999999999988</v>
          </cell>
          <cell r="EB102">
            <v>3308.7999999999988</v>
          </cell>
          <cell r="EC102">
            <v>3367.7999999999988</v>
          </cell>
          <cell r="ED102">
            <v>3426.7999999999988</v>
          </cell>
          <cell r="EE102">
            <v>3485.7999999999988</v>
          </cell>
          <cell r="EF102">
            <v>3544.7999999999988</v>
          </cell>
          <cell r="EG102">
            <v>3603.7999999999988</v>
          </cell>
          <cell r="EH102">
            <v>3662.7999999999988</v>
          </cell>
          <cell r="EI102">
            <v>3721.7999999999988</v>
          </cell>
          <cell r="EJ102">
            <v>3780.7999999999988</v>
          </cell>
          <cell r="EK102">
            <v>3839.7999999999993</v>
          </cell>
          <cell r="EL102">
            <v>3898.7999999999988</v>
          </cell>
          <cell r="EM102">
            <v>3957.7999999999984</v>
          </cell>
          <cell r="EN102">
            <v>4016.7999999999988</v>
          </cell>
          <cell r="EO102">
            <v>4075.7999999999988</v>
          </cell>
          <cell r="EP102">
            <v>4134.7999999999993</v>
          </cell>
          <cell r="EQ102">
            <v>4193.7999999999984</v>
          </cell>
          <cell r="ER102">
            <v>4252.7999999999984</v>
          </cell>
          <cell r="ES102">
            <v>4310.9999999999991</v>
          </cell>
          <cell r="ET102">
            <v>4368.9999999999982</v>
          </cell>
          <cell r="EU102">
            <v>4426.9999999999991</v>
          </cell>
          <cell r="EV102">
            <v>4484.9999999999982</v>
          </cell>
          <cell r="EW102">
            <v>4542.9999999999991</v>
          </cell>
          <cell r="EX102">
            <v>4600.9999999999991</v>
          </cell>
          <cell r="EY102">
            <v>4658.9999999999991</v>
          </cell>
          <cell r="EZ102">
            <v>4716.9999999999991</v>
          </cell>
          <cell r="FA102">
            <v>4774.9999999999991</v>
          </cell>
          <cell r="FB102">
            <v>4832.9999999999982</v>
          </cell>
          <cell r="FC102">
            <v>4890.9999999999982</v>
          </cell>
          <cell r="FD102">
            <v>4948.9999999999991</v>
          </cell>
          <cell r="FE102">
            <v>5006.9999999999982</v>
          </cell>
          <cell r="FF102">
            <v>5064.9999999999991</v>
          </cell>
          <cell r="FG102">
            <v>5122.9999999999991</v>
          </cell>
          <cell r="FH102">
            <v>5180.9999999999982</v>
          </cell>
          <cell r="FI102">
            <v>5238.9999999999991</v>
          </cell>
          <cell r="FJ102">
            <v>5296.9999999999982</v>
          </cell>
          <cell r="FK102">
            <v>5354.9999999999982</v>
          </cell>
          <cell r="FL102">
            <v>5412.9999999999982</v>
          </cell>
          <cell r="FM102">
            <v>5470.9999999999982</v>
          </cell>
          <cell r="FN102">
            <v>5528.9999999999982</v>
          </cell>
          <cell r="FO102">
            <v>5586.9999999999991</v>
          </cell>
          <cell r="FP102">
            <v>5644.9999999999982</v>
          </cell>
          <cell r="FQ102">
            <v>5702.9999999999982</v>
          </cell>
          <cell r="FR102">
            <v>5760.9999999999982</v>
          </cell>
          <cell r="FS102">
            <v>5818.9999999999982</v>
          </cell>
          <cell r="FT102">
            <v>5876.9999999999982</v>
          </cell>
          <cell r="FU102">
            <v>5934.9999999999982</v>
          </cell>
          <cell r="FV102">
            <v>5992.9999999999982</v>
          </cell>
          <cell r="FW102">
            <v>6050.9999999999982</v>
          </cell>
          <cell r="FX102">
            <v>6108.9999999999982</v>
          </cell>
          <cell r="FY102">
            <v>6166.9999999999982</v>
          </cell>
          <cell r="FZ102">
            <v>6224.9999999999982</v>
          </cell>
          <cell r="GA102">
            <v>6282.9999999999982</v>
          </cell>
          <cell r="GB102">
            <v>6340.9999999999982</v>
          </cell>
          <cell r="GC102">
            <v>6398.9999999999982</v>
          </cell>
          <cell r="GD102">
            <v>6456.9999999999982</v>
          </cell>
          <cell r="GE102">
            <v>6514.9999999999982</v>
          </cell>
          <cell r="GF102">
            <v>6572.9999999999982</v>
          </cell>
          <cell r="GG102">
            <v>6630.9999999999982</v>
          </cell>
          <cell r="GH102">
            <v>6688.9999999999982</v>
          </cell>
          <cell r="GI102">
            <v>6746.9999999999982</v>
          </cell>
          <cell r="GJ102">
            <v>6804.9999999999982</v>
          </cell>
          <cell r="GK102">
            <v>6862.9999999999982</v>
          </cell>
          <cell r="GL102">
            <v>6920.9999999999982</v>
          </cell>
          <cell r="GM102">
            <v>6978.9999999999982</v>
          </cell>
          <cell r="GN102">
            <v>7036.9999999999982</v>
          </cell>
          <cell r="GO102">
            <v>7094.9999999999982</v>
          </cell>
          <cell r="GP102">
            <v>7152.9999999999982</v>
          </cell>
          <cell r="GQ102">
            <v>6380.9999999999936</v>
          </cell>
          <cell r="GR102">
            <v>6440.9999999999936</v>
          </cell>
          <cell r="GS102">
            <v>6500.9999999999936</v>
          </cell>
          <cell r="GT102">
            <v>6560.9999999999936</v>
          </cell>
          <cell r="GU102">
            <v>6620.9999999999936</v>
          </cell>
          <cell r="GV102">
            <v>6680.9999999999936</v>
          </cell>
          <cell r="GW102">
            <v>6740.9999999999936</v>
          </cell>
          <cell r="GX102">
            <v>6800.9999999999936</v>
          </cell>
          <cell r="GY102">
            <v>6860.9999999999936</v>
          </cell>
          <cell r="GZ102">
            <v>6920.9999999999936</v>
          </cell>
          <cell r="HA102">
            <v>6980.9999999999936</v>
          </cell>
          <cell r="HB102">
            <v>7040.9999999999936</v>
          </cell>
          <cell r="HC102">
            <v>7100.9999999999936</v>
          </cell>
          <cell r="HD102">
            <v>7160.9999999999936</v>
          </cell>
          <cell r="HE102">
            <v>7220.9999999999936</v>
          </cell>
          <cell r="HF102">
            <v>7280.9999999999936</v>
          </cell>
        </row>
        <row r="108">
          <cell r="N108">
            <v>6000</v>
          </cell>
          <cell r="O108">
            <v>6000</v>
          </cell>
          <cell r="P108">
            <v>6000</v>
          </cell>
          <cell r="Q108">
            <v>6000</v>
          </cell>
          <cell r="R108">
            <v>6000</v>
          </cell>
          <cell r="S108">
            <v>6000</v>
          </cell>
          <cell r="T108">
            <v>6000</v>
          </cell>
          <cell r="U108">
            <v>6000</v>
          </cell>
          <cell r="V108">
            <v>6000</v>
          </cell>
          <cell r="W108">
            <v>6000</v>
          </cell>
          <cell r="X108">
            <v>6000</v>
          </cell>
          <cell r="Y108">
            <v>6000</v>
          </cell>
          <cell r="Z108">
            <v>6000</v>
          </cell>
          <cell r="AA108">
            <v>6000</v>
          </cell>
          <cell r="AB108">
            <v>6000</v>
          </cell>
          <cell r="AC108">
            <v>6000</v>
          </cell>
          <cell r="AD108">
            <v>6000</v>
          </cell>
          <cell r="AE108">
            <v>6000</v>
          </cell>
          <cell r="AF108">
            <v>6000</v>
          </cell>
          <cell r="AG108">
            <v>6000</v>
          </cell>
          <cell r="AH108">
            <v>6000</v>
          </cell>
          <cell r="AI108">
            <v>6000</v>
          </cell>
          <cell r="AJ108">
            <v>6000</v>
          </cell>
          <cell r="AK108">
            <v>6000</v>
          </cell>
          <cell r="AL108">
            <v>6000</v>
          </cell>
          <cell r="AM108">
            <v>6000</v>
          </cell>
          <cell r="AN108">
            <v>6000</v>
          </cell>
          <cell r="AO108">
            <v>6000</v>
          </cell>
          <cell r="AP108">
            <v>6000</v>
          </cell>
          <cell r="AQ108">
            <v>6000</v>
          </cell>
          <cell r="AR108">
            <v>6000</v>
          </cell>
          <cell r="AS108">
            <v>6000</v>
          </cell>
          <cell r="AT108">
            <v>6000</v>
          </cell>
          <cell r="AU108">
            <v>6000</v>
          </cell>
          <cell r="AV108">
            <v>6000</v>
          </cell>
          <cell r="AW108">
            <v>6000</v>
          </cell>
          <cell r="AX108">
            <v>6000</v>
          </cell>
          <cell r="AY108">
            <v>6000</v>
          </cell>
          <cell r="AZ108">
            <v>6000</v>
          </cell>
          <cell r="BA108">
            <v>6000</v>
          </cell>
          <cell r="BB108">
            <v>6000</v>
          </cell>
          <cell r="BC108">
            <v>6000</v>
          </cell>
          <cell r="BD108">
            <v>6000</v>
          </cell>
          <cell r="BE108">
            <v>6000</v>
          </cell>
          <cell r="BF108">
            <v>6000</v>
          </cell>
          <cell r="BG108">
            <v>6000</v>
          </cell>
          <cell r="BH108">
            <v>6000</v>
          </cell>
          <cell r="BI108">
            <v>6000</v>
          </cell>
          <cell r="BJ108">
            <v>6000</v>
          </cell>
          <cell r="BK108">
            <v>6000</v>
          </cell>
          <cell r="BL108">
            <v>6000</v>
          </cell>
          <cell r="BM108">
            <v>6000</v>
          </cell>
          <cell r="BN108">
            <v>6000</v>
          </cell>
          <cell r="BO108">
            <v>6000</v>
          </cell>
          <cell r="BP108">
            <v>6000</v>
          </cell>
          <cell r="BQ108">
            <v>6000</v>
          </cell>
          <cell r="BR108">
            <v>6000</v>
          </cell>
          <cell r="BS108">
            <v>6000</v>
          </cell>
          <cell r="BT108">
            <v>6000</v>
          </cell>
          <cell r="BU108">
            <v>6000</v>
          </cell>
          <cell r="BV108">
            <v>6000</v>
          </cell>
          <cell r="BW108">
            <v>6000</v>
          </cell>
          <cell r="BX108">
            <v>6000</v>
          </cell>
          <cell r="BY108">
            <v>6000</v>
          </cell>
          <cell r="BZ108">
            <v>6000</v>
          </cell>
          <cell r="CA108">
            <v>6000</v>
          </cell>
          <cell r="CB108">
            <v>6000</v>
          </cell>
          <cell r="CC108">
            <v>6000</v>
          </cell>
          <cell r="CD108">
            <v>6000</v>
          </cell>
          <cell r="CE108">
            <v>6000</v>
          </cell>
          <cell r="CF108">
            <v>6000</v>
          </cell>
          <cell r="CG108">
            <v>6000</v>
          </cell>
          <cell r="CH108">
            <v>6000</v>
          </cell>
          <cell r="CI108">
            <v>6000</v>
          </cell>
          <cell r="CJ108">
            <v>6000</v>
          </cell>
          <cell r="CK108">
            <v>6000</v>
          </cell>
          <cell r="CL108">
            <v>6000</v>
          </cell>
          <cell r="CM108">
            <v>6000</v>
          </cell>
          <cell r="CN108">
            <v>6000</v>
          </cell>
          <cell r="CO108">
            <v>6000</v>
          </cell>
          <cell r="CP108">
            <v>6000</v>
          </cell>
          <cell r="CQ108">
            <v>6000</v>
          </cell>
          <cell r="CR108">
            <v>6000</v>
          </cell>
          <cell r="CS108">
            <v>6000</v>
          </cell>
          <cell r="CT108">
            <v>6000</v>
          </cell>
          <cell r="CU108">
            <v>6000</v>
          </cell>
          <cell r="CV108">
            <v>6000</v>
          </cell>
          <cell r="CW108">
            <v>6000</v>
          </cell>
          <cell r="CX108">
            <v>6000</v>
          </cell>
          <cell r="CY108">
            <v>6000</v>
          </cell>
          <cell r="CZ108">
            <v>6000</v>
          </cell>
          <cell r="DA108">
            <v>6000</v>
          </cell>
          <cell r="DB108">
            <v>6000</v>
          </cell>
          <cell r="DC108">
            <v>6000</v>
          </cell>
          <cell r="DD108">
            <v>6000</v>
          </cell>
          <cell r="DE108">
            <v>6000</v>
          </cell>
          <cell r="DF108">
            <v>6000</v>
          </cell>
          <cell r="DG108">
            <v>6000</v>
          </cell>
          <cell r="DH108">
            <v>6000</v>
          </cell>
          <cell r="DI108">
            <v>6000</v>
          </cell>
          <cell r="DJ108">
            <v>6000</v>
          </cell>
          <cell r="DK108">
            <v>6000</v>
          </cell>
          <cell r="DL108">
            <v>6000</v>
          </cell>
          <cell r="DM108">
            <v>6000</v>
          </cell>
          <cell r="DN108">
            <v>6000</v>
          </cell>
          <cell r="DO108">
            <v>6000</v>
          </cell>
          <cell r="DP108">
            <v>6000</v>
          </cell>
          <cell r="DQ108">
            <v>6000</v>
          </cell>
          <cell r="DR108">
            <v>6000</v>
          </cell>
          <cell r="DS108">
            <v>6000</v>
          </cell>
          <cell r="DT108">
            <v>6000</v>
          </cell>
          <cell r="DU108">
            <v>6000</v>
          </cell>
          <cell r="DV108">
            <v>6000</v>
          </cell>
          <cell r="DW108">
            <v>6000</v>
          </cell>
          <cell r="DX108">
            <v>6000</v>
          </cell>
          <cell r="DY108">
            <v>6000</v>
          </cell>
          <cell r="DZ108">
            <v>6000</v>
          </cell>
          <cell r="EA108">
            <v>6000</v>
          </cell>
          <cell r="EB108">
            <v>6000</v>
          </cell>
          <cell r="EC108">
            <v>6000</v>
          </cell>
          <cell r="ED108">
            <v>6000</v>
          </cell>
          <cell r="EE108">
            <v>6000</v>
          </cell>
          <cell r="EF108">
            <v>6000</v>
          </cell>
          <cell r="EG108">
            <v>6000</v>
          </cell>
          <cell r="EH108">
            <v>6000</v>
          </cell>
          <cell r="EI108">
            <v>6000</v>
          </cell>
          <cell r="EJ108">
            <v>6000</v>
          </cell>
          <cell r="EK108">
            <v>6000</v>
          </cell>
          <cell r="EL108">
            <v>6000</v>
          </cell>
          <cell r="EM108">
            <v>6000</v>
          </cell>
          <cell r="EN108">
            <v>6000</v>
          </cell>
          <cell r="EO108">
            <v>6000</v>
          </cell>
          <cell r="EP108">
            <v>6000</v>
          </cell>
          <cell r="EQ108">
            <v>6000</v>
          </cell>
          <cell r="ER108">
            <v>6000</v>
          </cell>
          <cell r="ES108">
            <v>6000</v>
          </cell>
          <cell r="ET108">
            <v>6000</v>
          </cell>
          <cell r="EU108">
            <v>6000</v>
          </cell>
          <cell r="EV108">
            <v>6000</v>
          </cell>
          <cell r="EW108">
            <v>6000</v>
          </cell>
          <cell r="EX108">
            <v>6000</v>
          </cell>
          <cell r="EY108">
            <v>6000</v>
          </cell>
          <cell r="EZ108">
            <v>6000</v>
          </cell>
          <cell r="FA108">
            <v>6000</v>
          </cell>
          <cell r="FB108">
            <v>6000</v>
          </cell>
          <cell r="FC108">
            <v>6000</v>
          </cell>
          <cell r="FD108">
            <v>6000</v>
          </cell>
          <cell r="FE108">
            <v>6000</v>
          </cell>
          <cell r="FF108">
            <v>6000</v>
          </cell>
          <cell r="FG108">
            <v>6000</v>
          </cell>
          <cell r="FH108">
            <v>6000</v>
          </cell>
          <cell r="FI108">
            <v>6000</v>
          </cell>
          <cell r="FJ108">
            <v>6000</v>
          </cell>
          <cell r="FK108">
            <v>6000</v>
          </cell>
          <cell r="FL108">
            <v>6000</v>
          </cell>
          <cell r="FM108">
            <v>6000</v>
          </cell>
          <cell r="FN108">
            <v>6000</v>
          </cell>
          <cell r="FO108">
            <v>6000</v>
          </cell>
          <cell r="FP108">
            <v>6000</v>
          </cell>
          <cell r="FQ108">
            <v>6000</v>
          </cell>
          <cell r="FR108">
            <v>6000</v>
          </cell>
          <cell r="FS108">
            <v>6000</v>
          </cell>
          <cell r="FT108">
            <v>6000</v>
          </cell>
          <cell r="FU108">
            <v>6000</v>
          </cell>
          <cell r="FV108">
            <v>6000</v>
          </cell>
          <cell r="FW108">
            <v>6000</v>
          </cell>
          <cell r="FX108">
            <v>6000</v>
          </cell>
          <cell r="FY108">
            <v>6000</v>
          </cell>
          <cell r="FZ108">
            <v>6000</v>
          </cell>
          <cell r="GA108">
            <v>6000</v>
          </cell>
          <cell r="GB108">
            <v>6000</v>
          </cell>
          <cell r="GC108">
            <v>6000</v>
          </cell>
          <cell r="GD108">
            <v>6000</v>
          </cell>
          <cell r="GE108">
            <v>6000</v>
          </cell>
          <cell r="GF108">
            <v>6000</v>
          </cell>
          <cell r="GG108">
            <v>6000</v>
          </cell>
          <cell r="GH108">
            <v>6000</v>
          </cell>
          <cell r="GI108">
            <v>6000</v>
          </cell>
          <cell r="GJ108">
            <v>6000</v>
          </cell>
          <cell r="GK108">
            <v>6000</v>
          </cell>
          <cell r="GL108">
            <v>6000</v>
          </cell>
          <cell r="GM108">
            <v>6000</v>
          </cell>
          <cell r="GN108">
            <v>6000</v>
          </cell>
          <cell r="GO108">
            <v>6000</v>
          </cell>
          <cell r="GP108">
            <v>6000</v>
          </cell>
          <cell r="GQ108">
            <v>6000</v>
          </cell>
          <cell r="GR108">
            <v>6000</v>
          </cell>
          <cell r="GS108">
            <v>6000</v>
          </cell>
          <cell r="GT108">
            <v>6000</v>
          </cell>
          <cell r="GU108">
            <v>6000</v>
          </cell>
          <cell r="GV108">
            <v>6000</v>
          </cell>
          <cell r="GW108">
            <v>6000</v>
          </cell>
          <cell r="GX108">
            <v>6000</v>
          </cell>
          <cell r="GY108">
            <v>6000</v>
          </cell>
          <cell r="GZ108">
            <v>6000</v>
          </cell>
          <cell r="HA108">
            <v>6000</v>
          </cell>
          <cell r="HB108">
            <v>6000</v>
          </cell>
          <cell r="HC108">
            <v>6000</v>
          </cell>
          <cell r="HD108">
            <v>6000</v>
          </cell>
          <cell r="HE108">
            <v>6000</v>
          </cell>
          <cell r="HF108">
            <v>6000</v>
          </cell>
        </row>
        <row r="122">
          <cell r="N122">
            <v>0</v>
          </cell>
          <cell r="O122">
            <v>236</v>
          </cell>
          <cell r="P122">
            <v>461</v>
          </cell>
          <cell r="Q122">
            <v>686</v>
          </cell>
          <cell r="R122">
            <v>911</v>
          </cell>
          <cell r="S122">
            <v>1136</v>
          </cell>
          <cell r="T122">
            <v>1361</v>
          </cell>
          <cell r="U122">
            <v>1586</v>
          </cell>
          <cell r="V122">
            <v>1811</v>
          </cell>
          <cell r="W122">
            <v>2036</v>
          </cell>
          <cell r="X122">
            <v>2261</v>
          </cell>
          <cell r="Y122">
            <v>2486</v>
          </cell>
          <cell r="Z122">
            <v>2711</v>
          </cell>
          <cell r="AA122">
            <v>2936</v>
          </cell>
          <cell r="AB122">
            <v>3161</v>
          </cell>
          <cell r="AC122">
            <v>3386</v>
          </cell>
          <cell r="AD122">
            <v>3611</v>
          </cell>
          <cell r="AE122">
            <v>3836</v>
          </cell>
          <cell r="AF122">
            <v>4061</v>
          </cell>
          <cell r="AG122">
            <v>4286</v>
          </cell>
          <cell r="AH122">
            <v>4511</v>
          </cell>
          <cell r="AI122">
            <v>4736</v>
          </cell>
          <cell r="AJ122">
            <v>4961</v>
          </cell>
          <cell r="AK122">
            <v>5186</v>
          </cell>
          <cell r="AL122">
            <v>5411</v>
          </cell>
          <cell r="AM122">
            <v>5636</v>
          </cell>
          <cell r="AN122">
            <v>5861</v>
          </cell>
          <cell r="AO122">
            <v>6086</v>
          </cell>
          <cell r="AP122">
            <v>6311</v>
          </cell>
          <cell r="AQ122">
            <v>6536</v>
          </cell>
          <cell r="AR122">
            <v>6761</v>
          </cell>
          <cell r="AS122">
            <v>6935</v>
          </cell>
          <cell r="AT122">
            <v>6935</v>
          </cell>
          <cell r="AU122">
            <v>6935</v>
          </cell>
          <cell r="AV122">
            <v>6935</v>
          </cell>
          <cell r="AW122">
            <v>6935</v>
          </cell>
          <cell r="AX122">
            <v>6935</v>
          </cell>
          <cell r="AY122">
            <v>6935</v>
          </cell>
          <cell r="AZ122">
            <v>6935</v>
          </cell>
          <cell r="BA122">
            <v>6935</v>
          </cell>
          <cell r="BB122">
            <v>6935</v>
          </cell>
          <cell r="BC122">
            <v>6935</v>
          </cell>
          <cell r="BD122">
            <v>6935</v>
          </cell>
          <cell r="BE122">
            <v>6935</v>
          </cell>
          <cell r="BF122">
            <v>6935</v>
          </cell>
          <cell r="BG122">
            <v>6935</v>
          </cell>
          <cell r="BH122">
            <v>6935</v>
          </cell>
          <cell r="BI122">
            <v>6935</v>
          </cell>
          <cell r="BJ122">
            <v>6935</v>
          </cell>
          <cell r="BK122">
            <v>6935</v>
          </cell>
          <cell r="BL122">
            <v>6935</v>
          </cell>
          <cell r="BM122">
            <v>6935</v>
          </cell>
          <cell r="BN122">
            <v>6935</v>
          </cell>
          <cell r="BO122">
            <v>6879</v>
          </cell>
          <cell r="BP122">
            <v>6774</v>
          </cell>
          <cell r="BQ122">
            <v>6669</v>
          </cell>
          <cell r="BR122">
            <v>6563</v>
          </cell>
          <cell r="BS122">
            <v>6458</v>
          </cell>
          <cell r="BT122">
            <v>6353</v>
          </cell>
          <cell r="BU122">
            <v>6247</v>
          </cell>
          <cell r="BV122">
            <v>6142</v>
          </cell>
          <cell r="BW122">
            <v>6037</v>
          </cell>
          <cell r="BX122">
            <v>5931</v>
          </cell>
          <cell r="BY122">
            <v>5826</v>
          </cell>
          <cell r="BZ122">
            <v>5721</v>
          </cell>
          <cell r="CA122">
            <v>5616</v>
          </cell>
          <cell r="CB122">
            <v>5510</v>
          </cell>
          <cell r="CC122">
            <v>5405</v>
          </cell>
          <cell r="CD122">
            <v>5300</v>
          </cell>
          <cell r="CE122">
            <v>5194</v>
          </cell>
          <cell r="CF122">
            <v>5089</v>
          </cell>
          <cell r="CG122">
            <v>4984</v>
          </cell>
          <cell r="CH122">
            <v>4878</v>
          </cell>
          <cell r="CI122">
            <v>4773</v>
          </cell>
          <cell r="CJ122">
            <v>4668</v>
          </cell>
          <cell r="CK122">
            <v>4563</v>
          </cell>
          <cell r="CL122">
            <v>4457</v>
          </cell>
          <cell r="CM122">
            <v>4352</v>
          </cell>
          <cell r="CN122">
            <v>4247</v>
          </cell>
          <cell r="CO122">
            <v>4141</v>
          </cell>
          <cell r="CP122">
            <v>4036</v>
          </cell>
          <cell r="CQ122">
            <v>3931</v>
          </cell>
          <cell r="CR122">
            <v>3825</v>
          </cell>
          <cell r="CS122">
            <v>3720</v>
          </cell>
          <cell r="CT122">
            <v>3615</v>
          </cell>
          <cell r="CU122">
            <v>3510</v>
          </cell>
          <cell r="CV122">
            <v>3404</v>
          </cell>
          <cell r="CW122">
            <v>3299</v>
          </cell>
          <cell r="CX122">
            <v>3194</v>
          </cell>
          <cell r="CY122">
            <v>3088</v>
          </cell>
          <cell r="CZ122">
            <v>2983</v>
          </cell>
          <cell r="DA122">
            <v>2878</v>
          </cell>
          <cell r="DB122">
            <v>2772</v>
          </cell>
          <cell r="DC122">
            <v>2667</v>
          </cell>
          <cell r="DD122">
            <v>2562</v>
          </cell>
          <cell r="DE122">
            <v>2457</v>
          </cell>
          <cell r="DF122">
            <v>2351</v>
          </cell>
          <cell r="DG122">
            <v>2246</v>
          </cell>
          <cell r="DH122">
            <v>2141</v>
          </cell>
          <cell r="DI122">
            <v>2035</v>
          </cell>
          <cell r="DJ122">
            <v>1930</v>
          </cell>
          <cell r="DK122">
            <v>1825</v>
          </cell>
          <cell r="DL122">
            <v>1719</v>
          </cell>
          <cell r="DM122">
            <v>1614</v>
          </cell>
          <cell r="DN122">
            <v>1509</v>
          </cell>
          <cell r="DO122">
            <v>1404</v>
          </cell>
          <cell r="DP122">
            <v>1298</v>
          </cell>
          <cell r="DQ122">
            <v>1193</v>
          </cell>
          <cell r="DR122">
            <v>1088</v>
          </cell>
          <cell r="DS122">
            <v>982</v>
          </cell>
          <cell r="DT122">
            <v>877</v>
          </cell>
          <cell r="DU122">
            <v>772</v>
          </cell>
          <cell r="DV122">
            <v>666</v>
          </cell>
          <cell r="DW122">
            <v>561</v>
          </cell>
          <cell r="DX122">
            <v>456</v>
          </cell>
          <cell r="DY122">
            <v>351</v>
          </cell>
          <cell r="DZ122">
            <v>245</v>
          </cell>
          <cell r="EA122">
            <v>140</v>
          </cell>
          <cell r="EB122">
            <v>35</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0</v>
          </cell>
          <cell r="EW122">
            <v>0</v>
          </cell>
          <cell r="EX122">
            <v>0</v>
          </cell>
          <cell r="EY122">
            <v>0</v>
          </cell>
          <cell r="EZ122">
            <v>0</v>
          </cell>
          <cell r="FA122">
            <v>0</v>
          </cell>
          <cell r="FB122">
            <v>0</v>
          </cell>
          <cell r="FC122">
            <v>0</v>
          </cell>
          <cell r="FD122">
            <v>0</v>
          </cell>
          <cell r="FE122">
            <v>0</v>
          </cell>
          <cell r="FF122">
            <v>0</v>
          </cell>
          <cell r="FG122">
            <v>0</v>
          </cell>
          <cell r="FH122">
            <v>0</v>
          </cell>
          <cell r="FI122">
            <v>0</v>
          </cell>
          <cell r="FJ122">
            <v>0</v>
          </cell>
          <cell r="FK122">
            <v>0</v>
          </cell>
          <cell r="FL122">
            <v>0</v>
          </cell>
          <cell r="FM122">
            <v>0</v>
          </cell>
          <cell r="FN122">
            <v>0</v>
          </cell>
          <cell r="FO122">
            <v>0</v>
          </cell>
          <cell r="FP122">
            <v>0</v>
          </cell>
          <cell r="FQ122">
            <v>0</v>
          </cell>
          <cell r="FR122">
            <v>0</v>
          </cell>
          <cell r="FS122">
            <v>0</v>
          </cell>
          <cell r="FT122">
            <v>0</v>
          </cell>
          <cell r="FU122">
            <v>0</v>
          </cell>
          <cell r="FV122">
            <v>0</v>
          </cell>
          <cell r="FW122">
            <v>0</v>
          </cell>
          <cell r="FX122">
            <v>0</v>
          </cell>
          <cell r="FY122">
            <v>0</v>
          </cell>
          <cell r="FZ122">
            <v>0</v>
          </cell>
          <cell r="GA122">
            <v>0</v>
          </cell>
          <cell r="GB122">
            <v>0</v>
          </cell>
          <cell r="GC122">
            <v>0</v>
          </cell>
          <cell r="GD122">
            <v>0</v>
          </cell>
          <cell r="GE122">
            <v>0</v>
          </cell>
          <cell r="GF122">
            <v>0</v>
          </cell>
          <cell r="GG122">
            <v>0</v>
          </cell>
          <cell r="GH122">
            <v>0</v>
          </cell>
          <cell r="GI122">
            <v>0</v>
          </cell>
          <cell r="GJ122">
            <v>0</v>
          </cell>
          <cell r="GK122">
            <v>0</v>
          </cell>
          <cell r="GL122">
            <v>0</v>
          </cell>
          <cell r="GM122">
            <v>0</v>
          </cell>
          <cell r="GN122">
            <v>0</v>
          </cell>
          <cell r="GO122">
            <v>0</v>
          </cell>
          <cell r="GP122">
            <v>0</v>
          </cell>
          <cell r="GQ122">
            <v>0</v>
          </cell>
          <cell r="GR122">
            <v>0</v>
          </cell>
          <cell r="GS122">
            <v>0</v>
          </cell>
          <cell r="GT122">
            <v>0</v>
          </cell>
          <cell r="GU122">
            <v>0</v>
          </cell>
          <cell r="GV122">
            <v>0</v>
          </cell>
          <cell r="GW122">
            <v>0</v>
          </cell>
          <cell r="GX122">
            <v>0</v>
          </cell>
          <cell r="GY122">
            <v>0</v>
          </cell>
          <cell r="GZ122">
            <v>0</v>
          </cell>
          <cell r="HA122">
            <v>0</v>
          </cell>
          <cell r="HB122">
            <v>0</v>
          </cell>
          <cell r="HC122">
            <v>0</v>
          </cell>
          <cell r="HD122">
            <v>0</v>
          </cell>
          <cell r="HE122">
            <v>0</v>
          </cell>
          <cell r="HF122">
            <v>0</v>
          </cell>
        </row>
        <row r="140">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0</v>
          </cell>
          <cell r="CZ140">
            <v>0</v>
          </cell>
          <cell r="DA140">
            <v>0</v>
          </cell>
          <cell r="DB140">
            <v>0</v>
          </cell>
          <cell r="DC140">
            <v>0</v>
          </cell>
          <cell r="DD140">
            <v>0</v>
          </cell>
          <cell r="DE140">
            <v>0</v>
          </cell>
          <cell r="DF140">
            <v>0</v>
          </cell>
          <cell r="DG140">
            <v>0</v>
          </cell>
          <cell r="DH140">
            <v>0</v>
          </cell>
          <cell r="DI140">
            <v>0</v>
          </cell>
          <cell r="DJ140">
            <v>0</v>
          </cell>
          <cell r="DK140">
            <v>0</v>
          </cell>
          <cell r="DL140">
            <v>0</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0</v>
          </cell>
          <cell r="EW140">
            <v>0</v>
          </cell>
          <cell r="EX140">
            <v>0</v>
          </cell>
          <cell r="EY140">
            <v>0</v>
          </cell>
          <cell r="EZ140">
            <v>0</v>
          </cell>
          <cell r="FA140">
            <v>0</v>
          </cell>
          <cell r="FB140">
            <v>0</v>
          </cell>
          <cell r="FC140">
            <v>0</v>
          </cell>
          <cell r="FD140">
            <v>0</v>
          </cell>
          <cell r="FE140">
            <v>0</v>
          </cell>
          <cell r="FF140">
            <v>0</v>
          </cell>
          <cell r="FG140">
            <v>0</v>
          </cell>
          <cell r="FH140">
            <v>0</v>
          </cell>
          <cell r="FI140">
            <v>0</v>
          </cell>
          <cell r="FJ140">
            <v>0</v>
          </cell>
          <cell r="FK140">
            <v>0</v>
          </cell>
          <cell r="FL140">
            <v>0</v>
          </cell>
          <cell r="FM140">
            <v>0</v>
          </cell>
          <cell r="FN140">
            <v>0</v>
          </cell>
          <cell r="FO140">
            <v>0</v>
          </cell>
          <cell r="FP140">
            <v>0</v>
          </cell>
          <cell r="FQ140">
            <v>0</v>
          </cell>
          <cell r="FR140">
            <v>0</v>
          </cell>
          <cell r="FS140">
            <v>0</v>
          </cell>
          <cell r="FT140">
            <v>0</v>
          </cell>
          <cell r="FU140">
            <v>0</v>
          </cell>
          <cell r="FV140">
            <v>0</v>
          </cell>
          <cell r="FW140">
            <v>0</v>
          </cell>
          <cell r="FX140">
            <v>0</v>
          </cell>
          <cell r="FY140">
            <v>0</v>
          </cell>
          <cell r="FZ140">
            <v>0</v>
          </cell>
          <cell r="GA140">
            <v>0</v>
          </cell>
          <cell r="GB140">
            <v>0</v>
          </cell>
          <cell r="GC140">
            <v>0</v>
          </cell>
          <cell r="GD140">
            <v>0</v>
          </cell>
          <cell r="GE140">
            <v>0</v>
          </cell>
          <cell r="GF140">
            <v>0</v>
          </cell>
          <cell r="GG140">
            <v>0</v>
          </cell>
          <cell r="GH140">
            <v>0</v>
          </cell>
          <cell r="GI140">
            <v>0</v>
          </cell>
          <cell r="GJ140">
            <v>0</v>
          </cell>
          <cell r="GK140">
            <v>0</v>
          </cell>
          <cell r="GL140">
            <v>0</v>
          </cell>
          <cell r="GM140">
            <v>0</v>
          </cell>
          <cell r="GN140">
            <v>0</v>
          </cell>
          <cell r="GO140">
            <v>0</v>
          </cell>
          <cell r="GP140">
            <v>0</v>
          </cell>
          <cell r="GQ140">
            <v>0</v>
          </cell>
          <cell r="GR140">
            <v>0</v>
          </cell>
          <cell r="GS140">
            <v>0</v>
          </cell>
          <cell r="GT140">
            <v>0</v>
          </cell>
          <cell r="GU140">
            <v>0</v>
          </cell>
          <cell r="GV140">
            <v>0</v>
          </cell>
          <cell r="GW140">
            <v>0</v>
          </cell>
          <cell r="GX140">
            <v>0</v>
          </cell>
          <cell r="GY140">
            <v>0</v>
          </cell>
          <cell r="GZ140">
            <v>0</v>
          </cell>
          <cell r="HA140">
            <v>0</v>
          </cell>
          <cell r="HB140">
            <v>0</v>
          </cell>
          <cell r="HC140">
            <v>0</v>
          </cell>
          <cell r="HD140">
            <v>0</v>
          </cell>
          <cell r="HE140">
            <v>0</v>
          </cell>
          <cell r="HF140">
            <v>0</v>
          </cell>
        </row>
        <row r="198">
          <cell r="N198">
            <v>0</v>
          </cell>
          <cell r="O198">
            <v>0</v>
          </cell>
          <cell r="P198">
            <v>0</v>
          </cell>
          <cell r="Q198">
            <v>0</v>
          </cell>
          <cell r="R198">
            <v>0</v>
          </cell>
          <cell r="S198">
            <v>0</v>
          </cell>
          <cell r="T198">
            <v>0</v>
          </cell>
          <cell r="U198">
            <v>0</v>
          </cell>
          <cell r="V198">
            <v>0</v>
          </cell>
          <cell r="W198">
            <v>2</v>
          </cell>
          <cell r="X198">
            <v>12</v>
          </cell>
          <cell r="Y198">
            <v>22</v>
          </cell>
          <cell r="Z198">
            <v>32</v>
          </cell>
          <cell r="AA198">
            <v>42</v>
          </cell>
          <cell r="AB198">
            <v>52</v>
          </cell>
          <cell r="AC198">
            <v>62</v>
          </cell>
          <cell r="AD198">
            <v>72</v>
          </cell>
          <cell r="AE198">
            <v>82</v>
          </cell>
          <cell r="AF198">
            <v>98</v>
          </cell>
          <cell r="AG198">
            <v>118</v>
          </cell>
          <cell r="AH198">
            <v>138</v>
          </cell>
          <cell r="AI198">
            <v>158</v>
          </cell>
          <cell r="AJ198">
            <v>178</v>
          </cell>
          <cell r="AK198">
            <v>198</v>
          </cell>
          <cell r="AL198">
            <v>218</v>
          </cell>
          <cell r="AM198">
            <v>238</v>
          </cell>
          <cell r="AN198">
            <v>346</v>
          </cell>
          <cell r="AO198">
            <v>373</v>
          </cell>
          <cell r="AP198">
            <v>401</v>
          </cell>
          <cell r="AQ198">
            <v>428</v>
          </cell>
          <cell r="AR198">
            <v>456</v>
          </cell>
          <cell r="AS198">
            <v>483</v>
          </cell>
          <cell r="AT198">
            <v>511</v>
          </cell>
          <cell r="AU198">
            <v>538</v>
          </cell>
          <cell r="AV198">
            <v>566</v>
          </cell>
          <cell r="AW198">
            <v>593</v>
          </cell>
          <cell r="AX198">
            <v>621</v>
          </cell>
          <cell r="AY198">
            <v>648</v>
          </cell>
          <cell r="AZ198">
            <v>676</v>
          </cell>
          <cell r="BA198">
            <v>703</v>
          </cell>
          <cell r="BB198">
            <v>731</v>
          </cell>
          <cell r="BC198">
            <v>758</v>
          </cell>
          <cell r="BD198">
            <v>786</v>
          </cell>
          <cell r="BE198">
            <v>813</v>
          </cell>
          <cell r="BF198">
            <v>841</v>
          </cell>
          <cell r="BG198">
            <v>868</v>
          </cell>
          <cell r="BH198">
            <v>896</v>
          </cell>
          <cell r="BI198">
            <v>923</v>
          </cell>
          <cell r="BJ198">
            <v>951</v>
          </cell>
          <cell r="BK198">
            <v>978</v>
          </cell>
          <cell r="BL198">
            <v>1006</v>
          </cell>
          <cell r="BM198">
            <v>1033</v>
          </cell>
          <cell r="BN198">
            <v>1061</v>
          </cell>
          <cell r="BO198">
            <v>1088</v>
          </cell>
          <cell r="BP198">
            <v>1116</v>
          </cell>
          <cell r="BQ198">
            <v>1143</v>
          </cell>
          <cell r="BR198">
            <v>1171</v>
          </cell>
          <cell r="BS198">
            <v>1198</v>
          </cell>
          <cell r="BT198">
            <v>1226</v>
          </cell>
          <cell r="BU198">
            <v>1253</v>
          </cell>
          <cell r="BV198">
            <v>1281</v>
          </cell>
          <cell r="BW198">
            <v>1308</v>
          </cell>
          <cell r="BX198">
            <v>1336</v>
          </cell>
          <cell r="BY198">
            <v>1363</v>
          </cell>
          <cell r="BZ198">
            <v>1391</v>
          </cell>
          <cell r="CA198">
            <v>1418</v>
          </cell>
          <cell r="CB198">
            <v>1446</v>
          </cell>
          <cell r="CC198">
            <v>1473</v>
          </cell>
          <cell r="CD198">
            <v>1501</v>
          </cell>
          <cell r="CE198">
            <v>1528</v>
          </cell>
          <cell r="CF198">
            <v>1556</v>
          </cell>
          <cell r="CG198">
            <v>1583</v>
          </cell>
          <cell r="CH198">
            <v>1611</v>
          </cell>
          <cell r="CI198">
            <v>1638</v>
          </cell>
          <cell r="CJ198">
            <v>1666</v>
          </cell>
          <cell r="CK198">
            <v>1693</v>
          </cell>
          <cell r="CL198">
            <v>1721</v>
          </cell>
          <cell r="CM198">
            <v>1748</v>
          </cell>
          <cell r="CN198">
            <v>1776</v>
          </cell>
          <cell r="CO198">
            <v>1803</v>
          </cell>
          <cell r="CP198">
            <v>1831</v>
          </cell>
          <cell r="CQ198">
            <v>1858</v>
          </cell>
          <cell r="CR198">
            <v>1886</v>
          </cell>
          <cell r="CS198">
            <v>1913</v>
          </cell>
          <cell r="CT198">
            <v>1941</v>
          </cell>
          <cell r="CU198">
            <v>1968</v>
          </cell>
          <cell r="CV198">
            <v>1996</v>
          </cell>
          <cell r="CW198">
            <v>2023</v>
          </cell>
          <cell r="CX198">
            <v>2051</v>
          </cell>
          <cell r="CY198">
            <v>2078</v>
          </cell>
          <cell r="CZ198">
            <v>2106</v>
          </cell>
          <cell r="DA198">
            <v>2133</v>
          </cell>
          <cell r="DB198">
            <v>2161</v>
          </cell>
          <cell r="DC198">
            <v>2188</v>
          </cell>
          <cell r="DD198">
            <v>2216</v>
          </cell>
          <cell r="DE198">
            <v>2243</v>
          </cell>
          <cell r="DF198">
            <v>2271</v>
          </cell>
          <cell r="DG198">
            <v>2298</v>
          </cell>
          <cell r="DH198">
            <v>2326</v>
          </cell>
          <cell r="DI198">
            <v>2353</v>
          </cell>
          <cell r="DJ198">
            <v>2381</v>
          </cell>
          <cell r="DK198">
            <v>2408</v>
          </cell>
          <cell r="DL198">
            <v>2436</v>
          </cell>
          <cell r="DM198">
            <v>2463</v>
          </cell>
          <cell r="DN198">
            <v>2491</v>
          </cell>
          <cell r="DO198">
            <v>2518</v>
          </cell>
          <cell r="DP198">
            <v>2546</v>
          </cell>
          <cell r="DQ198">
            <v>2573</v>
          </cell>
          <cell r="DR198">
            <v>2601</v>
          </cell>
          <cell r="DS198">
            <v>2628</v>
          </cell>
          <cell r="DT198">
            <v>2656</v>
          </cell>
          <cell r="DU198">
            <v>2683</v>
          </cell>
          <cell r="DV198">
            <v>2711</v>
          </cell>
          <cell r="DW198">
            <v>2738</v>
          </cell>
          <cell r="DX198">
            <v>2766</v>
          </cell>
          <cell r="DY198">
            <v>2793</v>
          </cell>
          <cell r="DZ198">
            <v>2821</v>
          </cell>
          <cell r="EA198">
            <v>2848</v>
          </cell>
          <cell r="EB198">
            <v>2876</v>
          </cell>
          <cell r="EC198">
            <v>2903</v>
          </cell>
          <cell r="ED198">
            <v>2931</v>
          </cell>
          <cell r="EE198">
            <v>2958</v>
          </cell>
          <cell r="EF198">
            <v>2986</v>
          </cell>
          <cell r="EG198">
            <v>3013</v>
          </cell>
          <cell r="EH198">
            <v>3041</v>
          </cell>
          <cell r="EI198">
            <v>3068</v>
          </cell>
          <cell r="EJ198">
            <v>3096</v>
          </cell>
          <cell r="EK198">
            <v>3123</v>
          </cell>
          <cell r="EL198">
            <v>3151</v>
          </cell>
          <cell r="EM198">
            <v>3178</v>
          </cell>
          <cell r="EN198">
            <v>3206</v>
          </cell>
          <cell r="EO198">
            <v>3233</v>
          </cell>
          <cell r="EP198">
            <v>3261</v>
          </cell>
          <cell r="EQ198">
            <v>3288</v>
          </cell>
          <cell r="ER198">
            <v>3316</v>
          </cell>
          <cell r="ES198">
            <v>3343</v>
          </cell>
          <cell r="ET198">
            <v>3371</v>
          </cell>
          <cell r="EU198">
            <v>3398</v>
          </cell>
          <cell r="EV198">
            <v>3426</v>
          </cell>
          <cell r="EW198">
            <v>3453</v>
          </cell>
          <cell r="EX198">
            <v>3481</v>
          </cell>
          <cell r="EY198">
            <v>3508</v>
          </cell>
          <cell r="EZ198">
            <v>3536</v>
          </cell>
          <cell r="FA198">
            <v>3563</v>
          </cell>
          <cell r="FB198">
            <v>3591</v>
          </cell>
          <cell r="FC198">
            <v>3618</v>
          </cell>
          <cell r="FD198">
            <v>3646</v>
          </cell>
          <cell r="FE198">
            <v>3673</v>
          </cell>
          <cell r="FF198">
            <v>3701</v>
          </cell>
          <cell r="FG198">
            <v>3728</v>
          </cell>
          <cell r="FH198">
            <v>3756</v>
          </cell>
          <cell r="FI198">
            <v>3783</v>
          </cell>
          <cell r="FJ198">
            <v>3811</v>
          </cell>
          <cell r="FK198">
            <v>3838</v>
          </cell>
          <cell r="FL198">
            <v>3866</v>
          </cell>
          <cell r="FM198">
            <v>3893</v>
          </cell>
          <cell r="FN198">
            <v>3921</v>
          </cell>
          <cell r="FO198">
            <v>3948</v>
          </cell>
          <cell r="FP198">
            <v>3976</v>
          </cell>
          <cell r="FQ198">
            <v>4003</v>
          </cell>
          <cell r="FR198">
            <v>4031</v>
          </cell>
          <cell r="FS198">
            <v>4058</v>
          </cell>
          <cell r="FT198">
            <v>4086</v>
          </cell>
          <cell r="FU198">
            <v>4113</v>
          </cell>
          <cell r="FV198">
            <v>4141</v>
          </cell>
          <cell r="FW198">
            <v>4168</v>
          </cell>
          <cell r="FX198">
            <v>4196</v>
          </cell>
          <cell r="FY198">
            <v>4223</v>
          </cell>
          <cell r="FZ198">
            <v>17</v>
          </cell>
          <cell r="GA198">
            <v>44</v>
          </cell>
          <cell r="GB198">
            <v>72</v>
          </cell>
          <cell r="GC198">
            <v>99</v>
          </cell>
          <cell r="GD198">
            <v>127</v>
          </cell>
          <cell r="GE198">
            <v>154</v>
          </cell>
          <cell r="GF198">
            <v>182</v>
          </cell>
          <cell r="GG198">
            <v>209</v>
          </cell>
          <cell r="GH198">
            <v>237</v>
          </cell>
          <cell r="GI198">
            <v>264</v>
          </cell>
          <cell r="GJ198">
            <v>292</v>
          </cell>
          <cell r="GK198">
            <v>319</v>
          </cell>
          <cell r="GL198">
            <v>347</v>
          </cell>
          <cell r="GM198">
            <v>374</v>
          </cell>
          <cell r="GN198">
            <v>402</v>
          </cell>
          <cell r="GO198">
            <v>429</v>
          </cell>
          <cell r="GP198">
            <v>457</v>
          </cell>
          <cell r="GQ198">
            <v>484</v>
          </cell>
          <cell r="GR198">
            <v>512</v>
          </cell>
          <cell r="GS198">
            <v>539</v>
          </cell>
          <cell r="GT198">
            <v>567</v>
          </cell>
          <cell r="GU198">
            <v>594</v>
          </cell>
          <cell r="GV198">
            <v>622</v>
          </cell>
          <cell r="GW198">
            <v>649</v>
          </cell>
          <cell r="GX198">
            <v>677</v>
          </cell>
          <cell r="GY198">
            <v>704</v>
          </cell>
          <cell r="GZ198">
            <v>732</v>
          </cell>
          <cell r="HA198">
            <v>759</v>
          </cell>
          <cell r="HB198">
            <v>787</v>
          </cell>
          <cell r="HC198">
            <v>814</v>
          </cell>
          <cell r="HD198">
            <v>842</v>
          </cell>
          <cell r="HE198">
            <v>869</v>
          </cell>
          <cell r="HF198">
            <v>897</v>
          </cell>
        </row>
        <row r="203">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v>0</v>
          </cell>
          <cell r="BI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CO203">
            <v>0</v>
          </cell>
          <cell r="CP203">
            <v>0</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I203">
            <v>0</v>
          </cell>
          <cell r="DJ203">
            <v>0</v>
          </cell>
          <cell r="DK203">
            <v>0</v>
          </cell>
          <cell r="DL203">
            <v>0</v>
          </cell>
          <cell r="DM203">
            <v>0</v>
          </cell>
          <cell r="DN203">
            <v>0</v>
          </cell>
          <cell r="DO203">
            <v>0</v>
          </cell>
          <cell r="DP203">
            <v>0</v>
          </cell>
          <cell r="DQ203">
            <v>0</v>
          </cell>
          <cell r="DR203">
            <v>0</v>
          </cell>
          <cell r="DS203">
            <v>0</v>
          </cell>
          <cell r="DT203">
            <v>0</v>
          </cell>
          <cell r="DU203">
            <v>0</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cell r="EW203">
            <v>0</v>
          </cell>
          <cell r="EX203">
            <v>0</v>
          </cell>
          <cell r="EY203">
            <v>0</v>
          </cell>
          <cell r="EZ203">
            <v>0</v>
          </cell>
          <cell r="FA203">
            <v>0</v>
          </cell>
          <cell r="FB203">
            <v>0</v>
          </cell>
          <cell r="FC203">
            <v>0</v>
          </cell>
          <cell r="FD203">
            <v>0</v>
          </cell>
          <cell r="FE203">
            <v>0</v>
          </cell>
          <cell r="FF203">
            <v>0</v>
          </cell>
          <cell r="FG203">
            <v>0</v>
          </cell>
          <cell r="FH203">
            <v>0</v>
          </cell>
          <cell r="FI203">
            <v>0</v>
          </cell>
          <cell r="FJ203">
            <v>0</v>
          </cell>
          <cell r="FK203">
            <v>0</v>
          </cell>
          <cell r="FL203">
            <v>0</v>
          </cell>
          <cell r="FM203">
            <v>0</v>
          </cell>
          <cell r="FN203">
            <v>0</v>
          </cell>
          <cell r="FO203">
            <v>0</v>
          </cell>
          <cell r="FP203">
            <v>0</v>
          </cell>
          <cell r="FQ203">
            <v>0</v>
          </cell>
          <cell r="FR203">
            <v>0</v>
          </cell>
          <cell r="FS203">
            <v>0</v>
          </cell>
          <cell r="FT203">
            <v>0</v>
          </cell>
          <cell r="FU203">
            <v>0</v>
          </cell>
          <cell r="FV203">
            <v>0</v>
          </cell>
          <cell r="FW203">
            <v>0</v>
          </cell>
          <cell r="FX203">
            <v>0</v>
          </cell>
          <cell r="FY203">
            <v>0</v>
          </cell>
          <cell r="FZ203">
            <v>0</v>
          </cell>
          <cell r="GA203">
            <v>0</v>
          </cell>
          <cell r="GB203">
            <v>0</v>
          </cell>
          <cell r="GC203">
            <v>0</v>
          </cell>
          <cell r="GD203">
            <v>0</v>
          </cell>
          <cell r="GE203">
            <v>0</v>
          </cell>
          <cell r="GF203">
            <v>0</v>
          </cell>
          <cell r="GG203">
            <v>0</v>
          </cell>
          <cell r="GH203">
            <v>0</v>
          </cell>
          <cell r="GI203">
            <v>0</v>
          </cell>
          <cell r="GJ203">
            <v>0</v>
          </cell>
          <cell r="GK203">
            <v>0</v>
          </cell>
          <cell r="GL203">
            <v>0</v>
          </cell>
          <cell r="GM203">
            <v>0</v>
          </cell>
          <cell r="GN203">
            <v>0</v>
          </cell>
          <cell r="GO203">
            <v>0</v>
          </cell>
          <cell r="GP203">
            <v>0</v>
          </cell>
          <cell r="GQ203">
            <v>0</v>
          </cell>
          <cell r="GR203">
            <v>0</v>
          </cell>
          <cell r="GS203">
            <v>0</v>
          </cell>
          <cell r="GT203">
            <v>0</v>
          </cell>
          <cell r="GU203">
            <v>0</v>
          </cell>
          <cell r="GV203">
            <v>0</v>
          </cell>
          <cell r="GW203">
            <v>0</v>
          </cell>
          <cell r="GX203">
            <v>0</v>
          </cell>
          <cell r="GY203">
            <v>0</v>
          </cell>
          <cell r="GZ203">
            <v>0</v>
          </cell>
          <cell r="HA203">
            <v>0</v>
          </cell>
          <cell r="HB203">
            <v>0</v>
          </cell>
          <cell r="HC203">
            <v>0</v>
          </cell>
          <cell r="HD203">
            <v>0</v>
          </cell>
          <cell r="HE203">
            <v>0</v>
          </cell>
          <cell r="HF203">
            <v>0</v>
          </cell>
        </row>
        <row r="249">
          <cell r="N249">
            <v>3432</v>
          </cell>
          <cell r="O249">
            <v>3432</v>
          </cell>
          <cell r="P249">
            <v>3432</v>
          </cell>
          <cell r="Q249">
            <v>3432</v>
          </cell>
          <cell r="R249">
            <v>3432</v>
          </cell>
          <cell r="S249">
            <v>3432</v>
          </cell>
          <cell r="T249">
            <v>3432</v>
          </cell>
          <cell r="U249">
            <v>3432</v>
          </cell>
          <cell r="V249">
            <v>3432</v>
          </cell>
          <cell r="W249">
            <v>3432</v>
          </cell>
          <cell r="X249">
            <v>3432</v>
          </cell>
          <cell r="Y249">
            <v>1716</v>
          </cell>
          <cell r="Z249">
            <v>1716</v>
          </cell>
          <cell r="AA249">
            <v>1716</v>
          </cell>
          <cell r="AB249">
            <v>1716</v>
          </cell>
          <cell r="AC249">
            <v>1716</v>
          </cell>
          <cell r="AD249">
            <v>1716</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0</v>
          </cell>
          <cell r="CT249">
            <v>0</v>
          </cell>
          <cell r="CU249">
            <v>0</v>
          </cell>
          <cell r="CV249">
            <v>0</v>
          </cell>
          <cell r="CW249">
            <v>0</v>
          </cell>
          <cell r="CX249">
            <v>0</v>
          </cell>
          <cell r="CY249">
            <v>0</v>
          </cell>
          <cell r="CZ249">
            <v>0</v>
          </cell>
          <cell r="DA249">
            <v>0</v>
          </cell>
          <cell r="DB249">
            <v>0</v>
          </cell>
          <cell r="DC249">
            <v>0</v>
          </cell>
          <cell r="DD249">
            <v>0</v>
          </cell>
          <cell r="DE249">
            <v>0</v>
          </cell>
          <cell r="DF249">
            <v>0</v>
          </cell>
          <cell r="DG249">
            <v>0</v>
          </cell>
          <cell r="DH249">
            <v>0</v>
          </cell>
          <cell r="DI249">
            <v>0</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v>0</v>
          </cell>
          <cell r="EV249">
            <v>0</v>
          </cell>
          <cell r="EW249">
            <v>0</v>
          </cell>
          <cell r="EX249">
            <v>0</v>
          </cell>
          <cell r="EY249">
            <v>0</v>
          </cell>
          <cell r="EZ249">
            <v>0</v>
          </cell>
          <cell r="FA249">
            <v>0</v>
          </cell>
          <cell r="FB249">
            <v>0</v>
          </cell>
          <cell r="FC249">
            <v>0</v>
          </cell>
          <cell r="FD249">
            <v>0</v>
          </cell>
          <cell r="FE249">
            <v>0</v>
          </cell>
          <cell r="FF249">
            <v>0</v>
          </cell>
          <cell r="FG249">
            <v>0</v>
          </cell>
          <cell r="FH249">
            <v>0</v>
          </cell>
          <cell r="FI249">
            <v>0</v>
          </cell>
          <cell r="FJ249">
            <v>0</v>
          </cell>
          <cell r="FK249">
            <v>0</v>
          </cell>
          <cell r="FL249">
            <v>0</v>
          </cell>
          <cell r="FM249">
            <v>0</v>
          </cell>
          <cell r="FN249">
            <v>0</v>
          </cell>
          <cell r="FO249">
            <v>0</v>
          </cell>
          <cell r="FP249">
            <v>0</v>
          </cell>
          <cell r="FQ249">
            <v>0</v>
          </cell>
          <cell r="FR249">
            <v>0</v>
          </cell>
          <cell r="FS249">
            <v>0</v>
          </cell>
          <cell r="FT249">
            <v>0</v>
          </cell>
          <cell r="FU249">
            <v>0</v>
          </cell>
          <cell r="FV249">
            <v>0</v>
          </cell>
          <cell r="FW249">
            <v>0</v>
          </cell>
          <cell r="FX249">
            <v>0</v>
          </cell>
          <cell r="FY249">
            <v>0</v>
          </cell>
          <cell r="FZ249">
            <v>0</v>
          </cell>
          <cell r="GA249">
            <v>0</v>
          </cell>
          <cell r="GB249">
            <v>0</v>
          </cell>
          <cell r="GC249">
            <v>0</v>
          </cell>
          <cell r="GD249">
            <v>0</v>
          </cell>
          <cell r="GE249">
            <v>0</v>
          </cell>
          <cell r="GF249">
            <v>0</v>
          </cell>
          <cell r="GG249">
            <v>0</v>
          </cell>
          <cell r="GH249">
            <v>0</v>
          </cell>
          <cell r="GI249">
            <v>0</v>
          </cell>
          <cell r="GJ249">
            <v>0</v>
          </cell>
          <cell r="GK249">
            <v>0</v>
          </cell>
          <cell r="GL249">
            <v>0</v>
          </cell>
          <cell r="GM249">
            <v>0</v>
          </cell>
          <cell r="GN249">
            <v>0</v>
          </cell>
          <cell r="GO249">
            <v>0</v>
          </cell>
          <cell r="GP249">
            <v>0</v>
          </cell>
          <cell r="GQ249">
            <v>0</v>
          </cell>
          <cell r="GR249">
            <v>0</v>
          </cell>
          <cell r="GS249">
            <v>0</v>
          </cell>
          <cell r="GT249">
            <v>0</v>
          </cell>
          <cell r="GU249">
            <v>0</v>
          </cell>
          <cell r="GV249">
            <v>0</v>
          </cell>
          <cell r="GW249">
            <v>0</v>
          </cell>
          <cell r="GX249">
            <v>0</v>
          </cell>
          <cell r="GY249">
            <v>0</v>
          </cell>
          <cell r="GZ249">
            <v>0</v>
          </cell>
          <cell r="HA249">
            <v>0</v>
          </cell>
          <cell r="HB249">
            <v>0</v>
          </cell>
          <cell r="HC249">
            <v>0</v>
          </cell>
          <cell r="HD249">
            <v>0</v>
          </cell>
          <cell r="HE249">
            <v>0</v>
          </cell>
          <cell r="HF249">
            <v>0</v>
          </cell>
        </row>
        <row r="262">
          <cell r="N262">
            <v>10092</v>
          </cell>
          <cell r="O262">
            <v>10092</v>
          </cell>
          <cell r="P262">
            <v>10092</v>
          </cell>
          <cell r="Q262">
            <v>10092</v>
          </cell>
          <cell r="R262">
            <v>10092</v>
          </cell>
          <cell r="S262">
            <v>10092</v>
          </cell>
          <cell r="T262">
            <v>10092</v>
          </cell>
          <cell r="U262">
            <v>10092</v>
          </cell>
          <cell r="V262">
            <v>10092</v>
          </cell>
          <cell r="W262">
            <v>10092</v>
          </cell>
          <cell r="X262">
            <v>10092</v>
          </cell>
          <cell r="Y262">
            <v>10092</v>
          </cell>
          <cell r="Z262">
            <v>10092</v>
          </cell>
          <cell r="AA262">
            <v>10092</v>
          </cell>
          <cell r="AB262">
            <v>10092</v>
          </cell>
          <cell r="AC262">
            <v>10092</v>
          </cell>
          <cell r="AD262">
            <v>10092</v>
          </cell>
          <cell r="AE262">
            <v>10092</v>
          </cell>
          <cell r="AF262">
            <v>10092</v>
          </cell>
          <cell r="AG262">
            <v>10092</v>
          </cell>
          <cell r="AH262">
            <v>10092</v>
          </cell>
          <cell r="AI262">
            <v>10092</v>
          </cell>
          <cell r="AJ262">
            <v>10092</v>
          </cell>
          <cell r="AK262">
            <v>10092</v>
          </cell>
          <cell r="AL262">
            <v>10092</v>
          </cell>
          <cell r="AM262">
            <v>10092</v>
          </cell>
          <cell r="AN262">
            <v>10092</v>
          </cell>
          <cell r="AO262">
            <v>10092</v>
          </cell>
          <cell r="AP262">
            <v>10092</v>
          </cell>
          <cell r="AQ262">
            <v>10092</v>
          </cell>
          <cell r="AR262">
            <v>10092</v>
          </cell>
          <cell r="AS262">
            <v>10092</v>
          </cell>
          <cell r="AT262">
            <v>10092</v>
          </cell>
          <cell r="AU262">
            <v>10092</v>
          </cell>
          <cell r="AV262">
            <v>10092</v>
          </cell>
          <cell r="AW262">
            <v>10092</v>
          </cell>
          <cell r="AX262">
            <v>10092</v>
          </cell>
          <cell r="AY262">
            <v>10092</v>
          </cell>
          <cell r="AZ262">
            <v>10092</v>
          </cell>
          <cell r="BA262">
            <v>10092</v>
          </cell>
          <cell r="BB262">
            <v>10092</v>
          </cell>
          <cell r="BC262">
            <v>10092</v>
          </cell>
          <cell r="BD262">
            <v>10092</v>
          </cell>
          <cell r="BE262">
            <v>10092</v>
          </cell>
          <cell r="BF262">
            <v>10092</v>
          </cell>
          <cell r="BG262">
            <v>10092</v>
          </cell>
          <cell r="BH262">
            <v>10092</v>
          </cell>
          <cell r="BI262">
            <v>10092</v>
          </cell>
          <cell r="BJ262">
            <v>10092</v>
          </cell>
          <cell r="BK262">
            <v>10092</v>
          </cell>
          <cell r="BL262">
            <v>10092</v>
          </cell>
          <cell r="BM262">
            <v>10092</v>
          </cell>
          <cell r="BN262">
            <v>10092</v>
          </cell>
          <cell r="BO262">
            <v>10092</v>
          </cell>
          <cell r="BP262">
            <v>10092</v>
          </cell>
          <cell r="BQ262">
            <v>10092</v>
          </cell>
          <cell r="BR262">
            <v>10092</v>
          </cell>
          <cell r="BS262">
            <v>10092</v>
          </cell>
          <cell r="BT262">
            <v>10092</v>
          </cell>
          <cell r="BU262">
            <v>10092</v>
          </cell>
          <cell r="BV262">
            <v>10092</v>
          </cell>
          <cell r="BW262">
            <v>10092</v>
          </cell>
          <cell r="BX262">
            <v>10092</v>
          </cell>
          <cell r="BY262">
            <v>10092</v>
          </cell>
          <cell r="BZ262">
            <v>10092</v>
          </cell>
          <cell r="CA262">
            <v>10092</v>
          </cell>
          <cell r="CB262">
            <v>10092</v>
          </cell>
          <cell r="CC262">
            <v>10092</v>
          </cell>
          <cell r="CD262">
            <v>10092</v>
          </cell>
          <cell r="CE262">
            <v>10092</v>
          </cell>
          <cell r="CF262">
            <v>10092</v>
          </cell>
          <cell r="CG262">
            <v>10092</v>
          </cell>
          <cell r="CH262">
            <v>10092</v>
          </cell>
          <cell r="CI262">
            <v>10092</v>
          </cell>
          <cell r="CJ262">
            <v>10092</v>
          </cell>
          <cell r="CK262">
            <v>10092</v>
          </cell>
          <cell r="CL262">
            <v>10092</v>
          </cell>
          <cell r="CM262">
            <v>10092</v>
          </cell>
          <cell r="CN262">
            <v>10092</v>
          </cell>
          <cell r="CO262">
            <v>10092</v>
          </cell>
          <cell r="CP262">
            <v>10092</v>
          </cell>
          <cell r="CQ262">
            <v>10092</v>
          </cell>
          <cell r="CR262">
            <v>10092</v>
          </cell>
          <cell r="CS262">
            <v>10092</v>
          </cell>
          <cell r="CT262">
            <v>10092</v>
          </cell>
          <cell r="CU262">
            <v>10092</v>
          </cell>
          <cell r="CV262">
            <v>10092</v>
          </cell>
          <cell r="CW262">
            <v>10092</v>
          </cell>
          <cell r="CX262">
            <v>10092</v>
          </cell>
          <cell r="CY262">
            <v>10092</v>
          </cell>
          <cell r="CZ262">
            <v>10092</v>
          </cell>
          <cell r="DA262">
            <v>10092</v>
          </cell>
          <cell r="DB262">
            <v>10092</v>
          </cell>
          <cell r="DC262">
            <v>10092</v>
          </cell>
          <cell r="DD262">
            <v>10052</v>
          </cell>
          <cell r="DE262">
            <v>9802</v>
          </cell>
          <cell r="DF262">
            <v>9552</v>
          </cell>
          <cell r="DG262">
            <v>9302</v>
          </cell>
          <cell r="DH262">
            <v>9052</v>
          </cell>
          <cell r="DI262">
            <v>8802</v>
          </cell>
          <cell r="DJ262">
            <v>8552</v>
          </cell>
          <cell r="DK262">
            <v>8302</v>
          </cell>
          <cell r="DL262">
            <v>8052</v>
          </cell>
          <cell r="DM262">
            <v>7802</v>
          </cell>
          <cell r="DN262">
            <v>7552</v>
          </cell>
          <cell r="DO262">
            <v>7302</v>
          </cell>
          <cell r="DP262">
            <v>7052</v>
          </cell>
          <cell r="DQ262">
            <v>6802</v>
          </cell>
          <cell r="DR262">
            <v>6552</v>
          </cell>
          <cell r="DS262">
            <v>6302</v>
          </cell>
          <cell r="DT262">
            <v>6052</v>
          </cell>
          <cell r="DU262">
            <v>5802</v>
          </cell>
          <cell r="DV262">
            <v>5552</v>
          </cell>
          <cell r="DW262">
            <v>5302</v>
          </cell>
          <cell r="DX262">
            <v>5052</v>
          </cell>
          <cell r="DY262">
            <v>4802</v>
          </cell>
          <cell r="DZ262">
            <v>4552</v>
          </cell>
          <cell r="EA262">
            <v>4302</v>
          </cell>
          <cell r="EB262">
            <v>4052</v>
          </cell>
          <cell r="EC262">
            <v>3802</v>
          </cell>
          <cell r="ED262">
            <v>3552</v>
          </cell>
          <cell r="EE262">
            <v>3302</v>
          </cell>
          <cell r="EF262">
            <v>3052</v>
          </cell>
          <cell r="EG262">
            <v>2802</v>
          </cell>
          <cell r="EH262">
            <v>2552</v>
          </cell>
          <cell r="EI262">
            <v>2302</v>
          </cell>
          <cell r="EJ262">
            <v>2052</v>
          </cell>
          <cell r="EK262">
            <v>1802</v>
          </cell>
          <cell r="EL262">
            <v>1552</v>
          </cell>
          <cell r="EM262">
            <v>1302</v>
          </cell>
          <cell r="EN262">
            <v>1052</v>
          </cell>
          <cell r="EO262">
            <v>802</v>
          </cell>
          <cell r="EP262">
            <v>552</v>
          </cell>
          <cell r="EQ262">
            <v>302</v>
          </cell>
          <cell r="ER262">
            <v>52</v>
          </cell>
          <cell r="ES262">
            <v>0</v>
          </cell>
          <cell r="ET262">
            <v>0</v>
          </cell>
          <cell r="EU262">
            <v>0</v>
          </cell>
          <cell r="EV262">
            <v>0</v>
          </cell>
          <cell r="EW262">
            <v>0</v>
          </cell>
          <cell r="EX262">
            <v>0</v>
          </cell>
          <cell r="EY262">
            <v>0</v>
          </cell>
          <cell r="EZ262">
            <v>0</v>
          </cell>
          <cell r="FA262">
            <v>0</v>
          </cell>
          <cell r="FB262">
            <v>0</v>
          </cell>
          <cell r="FC262">
            <v>0</v>
          </cell>
          <cell r="FD262">
            <v>0</v>
          </cell>
          <cell r="FE262">
            <v>0</v>
          </cell>
          <cell r="FF262">
            <v>0</v>
          </cell>
          <cell r="FG262">
            <v>0</v>
          </cell>
          <cell r="FH262">
            <v>0</v>
          </cell>
          <cell r="FI262">
            <v>0</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cell r="GC262">
            <v>0</v>
          </cell>
          <cell r="GD262">
            <v>0</v>
          </cell>
          <cell r="GE262">
            <v>0</v>
          </cell>
          <cell r="GF262">
            <v>0</v>
          </cell>
          <cell r="GG262">
            <v>0</v>
          </cell>
          <cell r="GH262">
            <v>0</v>
          </cell>
          <cell r="GI262">
            <v>0</v>
          </cell>
          <cell r="GJ262">
            <v>0</v>
          </cell>
          <cell r="GK262">
            <v>0</v>
          </cell>
          <cell r="GL262">
            <v>0</v>
          </cell>
          <cell r="GM262">
            <v>0</v>
          </cell>
          <cell r="GN262">
            <v>0</v>
          </cell>
          <cell r="GO262">
            <v>0</v>
          </cell>
          <cell r="GP262">
            <v>0</v>
          </cell>
          <cell r="GQ262">
            <v>0</v>
          </cell>
          <cell r="GR262">
            <v>0</v>
          </cell>
          <cell r="GS262">
            <v>0</v>
          </cell>
          <cell r="GT262">
            <v>0</v>
          </cell>
          <cell r="GU262">
            <v>0</v>
          </cell>
          <cell r="GV262">
            <v>0</v>
          </cell>
          <cell r="GW262">
            <v>0</v>
          </cell>
          <cell r="GX262">
            <v>0</v>
          </cell>
          <cell r="GY262">
            <v>0</v>
          </cell>
          <cell r="GZ262">
            <v>0</v>
          </cell>
          <cell r="HA262">
            <v>0</v>
          </cell>
          <cell r="HB262">
            <v>0</v>
          </cell>
          <cell r="HC262">
            <v>0</v>
          </cell>
          <cell r="HD262">
            <v>0</v>
          </cell>
          <cell r="HE262">
            <v>0</v>
          </cell>
          <cell r="HF262">
            <v>0</v>
          </cell>
        </row>
        <row r="295">
          <cell r="N295">
            <v>11108</v>
          </cell>
          <cell r="O295">
            <v>10988</v>
          </cell>
          <cell r="P295">
            <v>10868</v>
          </cell>
          <cell r="Q295">
            <v>10748</v>
          </cell>
          <cell r="R295">
            <v>10628</v>
          </cell>
          <cell r="S295">
            <v>10508</v>
          </cell>
          <cell r="T295">
            <v>10388</v>
          </cell>
          <cell r="U295">
            <v>10268</v>
          </cell>
          <cell r="V295">
            <v>10148</v>
          </cell>
          <cell r="W295">
            <v>10028</v>
          </cell>
          <cell r="X295">
            <v>9908</v>
          </cell>
          <cell r="Y295">
            <v>10303</v>
          </cell>
          <cell r="Z295">
            <v>10183</v>
          </cell>
          <cell r="AA295">
            <v>10063</v>
          </cell>
          <cell r="AB295">
            <v>9943</v>
          </cell>
          <cell r="AC295">
            <v>9823</v>
          </cell>
          <cell r="AD295">
            <v>9703</v>
          </cell>
          <cell r="AE295">
            <v>10098</v>
          </cell>
          <cell r="AF295">
            <v>9978</v>
          </cell>
          <cell r="AG295">
            <v>9858</v>
          </cell>
          <cell r="AH295">
            <v>9738</v>
          </cell>
          <cell r="AI295">
            <v>9618</v>
          </cell>
          <cell r="AJ295">
            <v>9498</v>
          </cell>
          <cell r="AK295">
            <v>9378</v>
          </cell>
          <cell r="AL295">
            <v>9258</v>
          </cell>
          <cell r="AM295">
            <v>9138</v>
          </cell>
          <cell r="AN295">
            <v>9018</v>
          </cell>
          <cell r="AO295">
            <v>8898</v>
          </cell>
          <cell r="AP295">
            <v>8778</v>
          </cell>
          <cell r="AQ295">
            <v>8658</v>
          </cell>
          <cell r="AR295">
            <v>8538</v>
          </cell>
          <cell r="AS295">
            <v>8418</v>
          </cell>
          <cell r="AT295">
            <v>8298</v>
          </cell>
          <cell r="AU295">
            <v>8178</v>
          </cell>
          <cell r="AV295">
            <v>8058</v>
          </cell>
          <cell r="AW295">
            <v>7938</v>
          </cell>
          <cell r="AX295">
            <v>7818</v>
          </cell>
          <cell r="AY295">
            <v>7698</v>
          </cell>
          <cell r="AZ295">
            <v>7578</v>
          </cell>
          <cell r="BA295">
            <v>7458</v>
          </cell>
          <cell r="BB295">
            <v>7338</v>
          </cell>
          <cell r="BC295">
            <v>7218</v>
          </cell>
          <cell r="BD295">
            <v>7098</v>
          </cell>
          <cell r="BE295">
            <v>6978</v>
          </cell>
          <cell r="BF295">
            <v>6858</v>
          </cell>
          <cell r="BG295">
            <v>6738</v>
          </cell>
          <cell r="BH295">
            <v>6618</v>
          </cell>
          <cell r="BI295">
            <v>6498</v>
          </cell>
          <cell r="BJ295">
            <v>6378</v>
          </cell>
          <cell r="BK295">
            <v>6258</v>
          </cell>
          <cell r="BL295">
            <v>6138</v>
          </cell>
          <cell r="BM295">
            <v>6018</v>
          </cell>
          <cell r="BN295">
            <v>5898</v>
          </cell>
          <cell r="BO295">
            <v>5778</v>
          </cell>
          <cell r="BP295">
            <v>5658</v>
          </cell>
          <cell r="BQ295">
            <v>5538</v>
          </cell>
          <cell r="BR295">
            <v>5418</v>
          </cell>
          <cell r="BS295">
            <v>5298</v>
          </cell>
          <cell r="BT295">
            <v>5178</v>
          </cell>
          <cell r="BU295">
            <v>5058</v>
          </cell>
          <cell r="BV295">
            <v>4938</v>
          </cell>
          <cell r="BW295">
            <v>4818</v>
          </cell>
          <cell r="BX295">
            <v>4698</v>
          </cell>
          <cell r="BY295">
            <v>4578</v>
          </cell>
          <cell r="BZ295">
            <v>4458</v>
          </cell>
          <cell r="CA295">
            <v>4338</v>
          </cell>
          <cell r="CB295">
            <v>4218</v>
          </cell>
          <cell r="CC295">
            <v>4359</v>
          </cell>
          <cell r="CD295">
            <v>4242</v>
          </cell>
          <cell r="CE295">
            <v>4125</v>
          </cell>
          <cell r="CF295">
            <v>4008</v>
          </cell>
          <cell r="CG295">
            <v>3891</v>
          </cell>
          <cell r="CH295">
            <v>3774</v>
          </cell>
          <cell r="CI295">
            <v>3657</v>
          </cell>
          <cell r="CJ295">
            <v>0</v>
          </cell>
          <cell r="CK295">
            <v>0</v>
          </cell>
          <cell r="CL295">
            <v>0</v>
          </cell>
          <cell r="CM295">
            <v>0</v>
          </cell>
          <cell r="CN295">
            <v>0</v>
          </cell>
          <cell r="CO295">
            <v>0</v>
          </cell>
          <cell r="CP295">
            <v>0</v>
          </cell>
          <cell r="CQ295">
            <v>0</v>
          </cell>
          <cell r="CR295">
            <v>0</v>
          </cell>
          <cell r="CS295">
            <v>0</v>
          </cell>
          <cell r="CT295">
            <v>0</v>
          </cell>
          <cell r="CU295">
            <v>0</v>
          </cell>
          <cell r="CV295">
            <v>0</v>
          </cell>
          <cell r="CW295">
            <v>0</v>
          </cell>
          <cell r="CX295">
            <v>0</v>
          </cell>
          <cell r="CY295">
            <v>0</v>
          </cell>
          <cell r="CZ295">
            <v>0</v>
          </cell>
          <cell r="DA295">
            <v>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0</v>
          </cell>
          <cell r="DR295">
            <v>0</v>
          </cell>
          <cell r="DS295">
            <v>0</v>
          </cell>
          <cell r="DT295">
            <v>0</v>
          </cell>
          <cell r="DU295">
            <v>0</v>
          </cell>
          <cell r="DV295">
            <v>0</v>
          </cell>
          <cell r="DW295">
            <v>0</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0</v>
          </cell>
          <cell r="EW295">
            <v>0</v>
          </cell>
          <cell r="EX295">
            <v>0</v>
          </cell>
          <cell r="EY295">
            <v>0</v>
          </cell>
          <cell r="EZ295">
            <v>0</v>
          </cell>
          <cell r="FA295">
            <v>0</v>
          </cell>
          <cell r="FB295">
            <v>0</v>
          </cell>
          <cell r="FC295">
            <v>0</v>
          </cell>
          <cell r="FD295">
            <v>0</v>
          </cell>
          <cell r="FE295">
            <v>0</v>
          </cell>
          <cell r="FF295">
            <v>0</v>
          </cell>
          <cell r="FG295">
            <v>0</v>
          </cell>
          <cell r="FH295">
            <v>0</v>
          </cell>
          <cell r="FI295">
            <v>0</v>
          </cell>
          <cell r="FJ295">
            <v>0</v>
          </cell>
          <cell r="FK295">
            <v>0</v>
          </cell>
          <cell r="FL295">
            <v>0</v>
          </cell>
          <cell r="FM295">
            <v>0</v>
          </cell>
          <cell r="FN295">
            <v>0</v>
          </cell>
          <cell r="FO295">
            <v>0</v>
          </cell>
          <cell r="FP295">
            <v>0</v>
          </cell>
          <cell r="FQ295">
            <v>0</v>
          </cell>
          <cell r="FR295">
            <v>0</v>
          </cell>
          <cell r="FS295">
            <v>0</v>
          </cell>
          <cell r="FT295">
            <v>0</v>
          </cell>
          <cell r="FU295">
            <v>0</v>
          </cell>
          <cell r="FV295">
            <v>0</v>
          </cell>
          <cell r="FW295">
            <v>0</v>
          </cell>
          <cell r="FX295">
            <v>0</v>
          </cell>
          <cell r="FY295">
            <v>0</v>
          </cell>
          <cell r="FZ295">
            <v>0</v>
          </cell>
          <cell r="GA295">
            <v>0</v>
          </cell>
          <cell r="GB295">
            <v>0</v>
          </cell>
          <cell r="GC295">
            <v>0</v>
          </cell>
          <cell r="GD295">
            <v>0</v>
          </cell>
          <cell r="GE295">
            <v>0</v>
          </cell>
          <cell r="GF295">
            <v>0</v>
          </cell>
          <cell r="GG295">
            <v>0</v>
          </cell>
          <cell r="GH295">
            <v>0</v>
          </cell>
          <cell r="GI295">
            <v>0</v>
          </cell>
          <cell r="GJ295">
            <v>0</v>
          </cell>
          <cell r="GK295">
            <v>0</v>
          </cell>
          <cell r="GL295">
            <v>0</v>
          </cell>
          <cell r="GM295">
            <v>0</v>
          </cell>
          <cell r="GN295">
            <v>0</v>
          </cell>
          <cell r="GO295">
            <v>0</v>
          </cell>
          <cell r="GP295">
            <v>0</v>
          </cell>
          <cell r="GQ295">
            <v>0</v>
          </cell>
          <cell r="GR295">
            <v>0</v>
          </cell>
          <cell r="GS295">
            <v>0</v>
          </cell>
          <cell r="GT295">
            <v>0</v>
          </cell>
          <cell r="GU295">
            <v>0</v>
          </cell>
          <cell r="GV295">
            <v>0</v>
          </cell>
          <cell r="GW295">
            <v>0</v>
          </cell>
          <cell r="GX295">
            <v>0</v>
          </cell>
          <cell r="GY295">
            <v>0</v>
          </cell>
          <cell r="GZ295">
            <v>0</v>
          </cell>
          <cell r="HA295">
            <v>0</v>
          </cell>
          <cell r="HB295">
            <v>0</v>
          </cell>
          <cell r="HC295">
            <v>0</v>
          </cell>
          <cell r="HD295">
            <v>0</v>
          </cell>
          <cell r="HE295">
            <v>0</v>
          </cell>
          <cell r="HF295">
            <v>0</v>
          </cell>
        </row>
        <row r="317">
          <cell r="N317">
            <v>1629</v>
          </cell>
          <cell r="O317">
            <v>1629</v>
          </cell>
          <cell r="P317">
            <v>1629</v>
          </cell>
          <cell r="Q317">
            <v>1629</v>
          </cell>
          <cell r="R317">
            <v>1629</v>
          </cell>
          <cell r="S317">
            <v>1629</v>
          </cell>
          <cell r="T317">
            <v>1629</v>
          </cell>
          <cell r="U317">
            <v>1629</v>
          </cell>
          <cell r="V317">
            <v>1629</v>
          </cell>
          <cell r="W317">
            <v>1629</v>
          </cell>
          <cell r="X317">
            <v>1629</v>
          </cell>
          <cell r="Y317">
            <v>1629</v>
          </cell>
          <cell r="Z317">
            <v>1629</v>
          </cell>
          <cell r="AA317">
            <v>1629</v>
          </cell>
          <cell r="AB317">
            <v>1629</v>
          </cell>
          <cell r="AC317">
            <v>1629</v>
          </cell>
          <cell r="AD317">
            <v>1629</v>
          </cell>
          <cell r="AE317">
            <v>1629</v>
          </cell>
          <cell r="AF317">
            <v>1629</v>
          </cell>
          <cell r="AG317">
            <v>1629</v>
          </cell>
          <cell r="AH317">
            <v>1629</v>
          </cell>
          <cell r="AI317">
            <v>1629</v>
          </cell>
          <cell r="AJ317">
            <v>1629</v>
          </cell>
          <cell r="AK317">
            <v>1629</v>
          </cell>
          <cell r="AL317">
            <v>1629</v>
          </cell>
          <cell r="AM317">
            <v>1629</v>
          </cell>
          <cell r="AN317">
            <v>1629</v>
          </cell>
          <cell r="AO317">
            <v>1629</v>
          </cell>
          <cell r="AP317">
            <v>1629</v>
          </cell>
          <cell r="AQ317">
            <v>1629</v>
          </cell>
          <cell r="AR317">
            <v>1629</v>
          </cell>
          <cell r="AS317">
            <v>1629</v>
          </cell>
          <cell r="AT317">
            <v>1629</v>
          </cell>
          <cell r="AU317">
            <v>1629</v>
          </cell>
          <cell r="AV317">
            <v>1629</v>
          </cell>
          <cell r="AW317">
            <v>1629</v>
          </cell>
          <cell r="AX317">
            <v>1629</v>
          </cell>
          <cell r="AY317">
            <v>1629</v>
          </cell>
          <cell r="AZ317">
            <v>1629</v>
          </cell>
          <cell r="BA317">
            <v>1629</v>
          </cell>
          <cell r="BB317">
            <v>1629</v>
          </cell>
          <cell r="BC317">
            <v>1629</v>
          </cell>
          <cell r="BD317">
            <v>1629</v>
          </cell>
          <cell r="BE317">
            <v>1629</v>
          </cell>
          <cell r="BF317">
            <v>1629</v>
          </cell>
          <cell r="BG317">
            <v>1629</v>
          </cell>
          <cell r="BH317">
            <v>1629</v>
          </cell>
          <cell r="BI317">
            <v>1629</v>
          </cell>
          <cell r="BJ317">
            <v>1629</v>
          </cell>
          <cell r="BK317">
            <v>1629</v>
          </cell>
          <cell r="BL317">
            <v>1629</v>
          </cell>
          <cell r="BM317">
            <v>1629</v>
          </cell>
          <cell r="BN317">
            <v>1629</v>
          </cell>
          <cell r="BO317">
            <v>1629</v>
          </cell>
          <cell r="BP317">
            <v>1629</v>
          </cell>
          <cell r="BQ317">
            <v>1629</v>
          </cell>
          <cell r="BR317">
            <v>1629</v>
          </cell>
          <cell r="BS317">
            <v>1629</v>
          </cell>
          <cell r="BT317">
            <v>1629</v>
          </cell>
          <cell r="BU317">
            <v>1629</v>
          </cell>
          <cell r="BV317">
            <v>1629</v>
          </cell>
          <cell r="BW317">
            <v>1629</v>
          </cell>
          <cell r="BX317">
            <v>1629</v>
          </cell>
          <cell r="BY317">
            <v>1629</v>
          </cell>
          <cell r="BZ317">
            <v>1629</v>
          </cell>
          <cell r="CA317">
            <v>1629</v>
          </cell>
          <cell r="CB317">
            <v>1629</v>
          </cell>
          <cell r="CC317">
            <v>1629</v>
          </cell>
          <cell r="CD317">
            <v>1629</v>
          </cell>
          <cell r="CE317">
            <v>1629</v>
          </cell>
          <cell r="CF317">
            <v>1629</v>
          </cell>
          <cell r="CG317">
            <v>1629</v>
          </cell>
          <cell r="CH317">
            <v>1629</v>
          </cell>
          <cell r="CI317">
            <v>1629</v>
          </cell>
          <cell r="CJ317">
            <v>1629</v>
          </cell>
          <cell r="CK317">
            <v>1629</v>
          </cell>
          <cell r="CL317">
            <v>1629</v>
          </cell>
          <cell r="CM317">
            <v>1629</v>
          </cell>
          <cell r="CN317">
            <v>1629</v>
          </cell>
          <cell r="CO317">
            <v>1629</v>
          </cell>
          <cell r="CP317">
            <v>1629</v>
          </cell>
          <cell r="CQ317">
            <v>1629</v>
          </cell>
          <cell r="CR317">
            <v>1629</v>
          </cell>
          <cell r="CS317">
            <v>1629</v>
          </cell>
          <cell r="CT317">
            <v>1629</v>
          </cell>
          <cell r="CU317">
            <v>1629</v>
          </cell>
          <cell r="CV317">
            <v>1629</v>
          </cell>
          <cell r="CW317">
            <v>1629</v>
          </cell>
          <cell r="CX317">
            <v>1629</v>
          </cell>
          <cell r="CY317">
            <v>1629</v>
          </cell>
          <cell r="CZ317">
            <v>1629</v>
          </cell>
          <cell r="DA317">
            <v>1629</v>
          </cell>
          <cell r="DB317">
            <v>1629</v>
          </cell>
          <cell r="DC317">
            <v>1629</v>
          </cell>
          <cell r="DD317">
            <v>1629</v>
          </cell>
          <cell r="DE317">
            <v>1629</v>
          </cell>
          <cell r="DF317">
            <v>1629</v>
          </cell>
          <cell r="DG317">
            <v>1629</v>
          </cell>
          <cell r="DH317">
            <v>1629</v>
          </cell>
          <cell r="DI317">
            <v>1629</v>
          </cell>
          <cell r="DJ317">
            <v>1629</v>
          </cell>
          <cell r="DK317">
            <v>1629</v>
          </cell>
          <cell r="DL317">
            <v>1629</v>
          </cell>
          <cell r="DM317">
            <v>1629</v>
          </cell>
          <cell r="DN317">
            <v>1629</v>
          </cell>
          <cell r="DO317">
            <v>1629</v>
          </cell>
          <cell r="DP317">
            <v>1629</v>
          </cell>
          <cell r="DQ317">
            <v>1629</v>
          </cell>
          <cell r="DR317">
            <v>1629</v>
          </cell>
          <cell r="DS317">
            <v>1629</v>
          </cell>
          <cell r="DT317">
            <v>1629</v>
          </cell>
          <cell r="DU317">
            <v>1629</v>
          </cell>
          <cell r="DV317">
            <v>1629</v>
          </cell>
          <cell r="DW317">
            <v>1629</v>
          </cell>
          <cell r="DX317">
            <v>1629</v>
          </cell>
          <cell r="DY317">
            <v>1629</v>
          </cell>
          <cell r="DZ317">
            <v>1629</v>
          </cell>
          <cell r="EA317">
            <v>1629</v>
          </cell>
          <cell r="EB317">
            <v>1629</v>
          </cell>
          <cell r="EC317">
            <v>1629</v>
          </cell>
          <cell r="ED317">
            <v>1629</v>
          </cell>
          <cell r="EE317">
            <v>1629</v>
          </cell>
          <cell r="EF317">
            <v>1629</v>
          </cell>
          <cell r="EG317">
            <v>1629</v>
          </cell>
          <cell r="EH317">
            <v>1629</v>
          </cell>
          <cell r="EI317">
            <v>1629</v>
          </cell>
          <cell r="EJ317">
            <v>1629</v>
          </cell>
          <cell r="EK317">
            <v>1629</v>
          </cell>
          <cell r="EL317">
            <v>1629</v>
          </cell>
          <cell r="EM317">
            <v>1629</v>
          </cell>
          <cell r="EN317">
            <v>1629</v>
          </cell>
          <cell r="EO317">
            <v>1629</v>
          </cell>
          <cell r="EP317">
            <v>1629</v>
          </cell>
          <cell r="EQ317">
            <v>1629</v>
          </cell>
          <cell r="ER317">
            <v>1629</v>
          </cell>
          <cell r="ES317">
            <v>0</v>
          </cell>
          <cell r="ET317">
            <v>0</v>
          </cell>
          <cell r="EU317">
            <v>0</v>
          </cell>
          <cell r="EV317">
            <v>0</v>
          </cell>
          <cell r="EW317">
            <v>0</v>
          </cell>
          <cell r="EX317">
            <v>0</v>
          </cell>
          <cell r="EY317">
            <v>0</v>
          </cell>
          <cell r="EZ317">
            <v>0</v>
          </cell>
          <cell r="FA317">
            <v>0</v>
          </cell>
          <cell r="FB317">
            <v>0</v>
          </cell>
          <cell r="FC317">
            <v>0</v>
          </cell>
          <cell r="FD317">
            <v>0</v>
          </cell>
          <cell r="FE317">
            <v>0</v>
          </cell>
          <cell r="FF317">
            <v>0</v>
          </cell>
          <cell r="FG317">
            <v>0</v>
          </cell>
          <cell r="FH317">
            <v>0</v>
          </cell>
          <cell r="FI317">
            <v>0</v>
          </cell>
          <cell r="FJ317">
            <v>0</v>
          </cell>
          <cell r="FK317">
            <v>0</v>
          </cell>
          <cell r="FL317">
            <v>0</v>
          </cell>
          <cell r="FM317">
            <v>0</v>
          </cell>
          <cell r="FN317">
            <v>0</v>
          </cell>
          <cell r="FO317">
            <v>0</v>
          </cell>
          <cell r="FP317">
            <v>0</v>
          </cell>
          <cell r="FQ317">
            <v>0</v>
          </cell>
          <cell r="FR317">
            <v>0</v>
          </cell>
          <cell r="FS317">
            <v>0</v>
          </cell>
          <cell r="FT317">
            <v>0</v>
          </cell>
          <cell r="FU317">
            <v>0</v>
          </cell>
          <cell r="FV317">
            <v>0</v>
          </cell>
          <cell r="FW317">
            <v>0</v>
          </cell>
          <cell r="FX317">
            <v>0</v>
          </cell>
          <cell r="FY317">
            <v>0</v>
          </cell>
          <cell r="FZ317">
            <v>0</v>
          </cell>
          <cell r="GA317">
            <v>0</v>
          </cell>
          <cell r="GB317">
            <v>0</v>
          </cell>
          <cell r="GC317">
            <v>0</v>
          </cell>
          <cell r="GD317">
            <v>0</v>
          </cell>
          <cell r="GE317">
            <v>0</v>
          </cell>
          <cell r="GF317">
            <v>0</v>
          </cell>
          <cell r="GG317">
            <v>0</v>
          </cell>
          <cell r="GH317">
            <v>0</v>
          </cell>
          <cell r="GI317">
            <v>0</v>
          </cell>
          <cell r="GJ317">
            <v>0</v>
          </cell>
          <cell r="GK317">
            <v>0</v>
          </cell>
          <cell r="GL317">
            <v>0</v>
          </cell>
          <cell r="GM317">
            <v>0</v>
          </cell>
          <cell r="GN317">
            <v>0</v>
          </cell>
          <cell r="GO317">
            <v>0</v>
          </cell>
          <cell r="GP317">
            <v>0</v>
          </cell>
          <cell r="GQ317">
            <v>0</v>
          </cell>
          <cell r="GR317">
            <v>0</v>
          </cell>
          <cell r="GS317">
            <v>0</v>
          </cell>
          <cell r="GT317">
            <v>0</v>
          </cell>
          <cell r="GU317">
            <v>0</v>
          </cell>
          <cell r="GV317">
            <v>0</v>
          </cell>
          <cell r="GW317">
            <v>0</v>
          </cell>
          <cell r="GX317">
            <v>0</v>
          </cell>
          <cell r="GY317">
            <v>0</v>
          </cell>
          <cell r="GZ317">
            <v>0</v>
          </cell>
          <cell r="HA317">
            <v>0</v>
          </cell>
          <cell r="HB317">
            <v>0</v>
          </cell>
          <cell r="HC317">
            <v>0</v>
          </cell>
          <cell r="HD317">
            <v>0</v>
          </cell>
          <cell r="HE317">
            <v>0</v>
          </cell>
          <cell r="HF317">
            <v>0</v>
          </cell>
        </row>
        <row r="328">
          <cell r="N328">
            <v>875</v>
          </cell>
          <cell r="O328">
            <v>875</v>
          </cell>
          <cell r="P328">
            <v>875</v>
          </cell>
          <cell r="Q328">
            <v>875</v>
          </cell>
          <cell r="R328">
            <v>875</v>
          </cell>
          <cell r="S328">
            <v>875</v>
          </cell>
          <cell r="T328">
            <v>875</v>
          </cell>
          <cell r="U328">
            <v>875</v>
          </cell>
          <cell r="V328">
            <v>875</v>
          </cell>
          <cell r="W328">
            <v>875</v>
          </cell>
          <cell r="X328">
            <v>875</v>
          </cell>
          <cell r="Y328">
            <v>875</v>
          </cell>
          <cell r="Z328">
            <v>875</v>
          </cell>
          <cell r="AA328">
            <v>875</v>
          </cell>
          <cell r="AB328">
            <v>875</v>
          </cell>
          <cell r="AC328">
            <v>875</v>
          </cell>
          <cell r="AD328">
            <v>875</v>
          </cell>
          <cell r="AE328">
            <v>875</v>
          </cell>
          <cell r="AF328">
            <v>875</v>
          </cell>
          <cell r="AG328">
            <v>875</v>
          </cell>
          <cell r="AH328">
            <v>875</v>
          </cell>
          <cell r="AI328">
            <v>875</v>
          </cell>
          <cell r="AJ328">
            <v>875</v>
          </cell>
          <cell r="AK328">
            <v>875</v>
          </cell>
          <cell r="AL328">
            <v>875</v>
          </cell>
          <cell r="AM328">
            <v>875</v>
          </cell>
          <cell r="AN328">
            <v>875</v>
          </cell>
          <cell r="AO328">
            <v>875</v>
          </cell>
          <cell r="AP328">
            <v>875</v>
          </cell>
          <cell r="AQ328">
            <v>875</v>
          </cell>
          <cell r="AR328">
            <v>875</v>
          </cell>
          <cell r="AS328">
            <v>875</v>
          </cell>
          <cell r="AT328">
            <v>875</v>
          </cell>
          <cell r="AU328">
            <v>875</v>
          </cell>
          <cell r="AV328">
            <v>875</v>
          </cell>
          <cell r="AW328">
            <v>875</v>
          </cell>
          <cell r="AX328">
            <v>875</v>
          </cell>
          <cell r="AY328">
            <v>875</v>
          </cell>
          <cell r="AZ328">
            <v>875</v>
          </cell>
          <cell r="BA328">
            <v>875</v>
          </cell>
          <cell r="BB328">
            <v>875</v>
          </cell>
          <cell r="BC328">
            <v>875</v>
          </cell>
          <cell r="BD328">
            <v>875</v>
          </cell>
          <cell r="BE328">
            <v>875</v>
          </cell>
          <cell r="BF328">
            <v>875</v>
          </cell>
          <cell r="BG328">
            <v>875</v>
          </cell>
          <cell r="BH328">
            <v>875</v>
          </cell>
          <cell r="BI328">
            <v>875</v>
          </cell>
          <cell r="BJ328">
            <v>875</v>
          </cell>
          <cell r="BK328">
            <v>875</v>
          </cell>
          <cell r="BL328">
            <v>875</v>
          </cell>
          <cell r="BM328">
            <v>875</v>
          </cell>
          <cell r="BN328">
            <v>875</v>
          </cell>
          <cell r="BO328">
            <v>875</v>
          </cell>
          <cell r="BP328">
            <v>875</v>
          </cell>
          <cell r="BQ328">
            <v>875</v>
          </cell>
          <cell r="BR328">
            <v>875</v>
          </cell>
          <cell r="BS328">
            <v>875</v>
          </cell>
          <cell r="BT328">
            <v>875</v>
          </cell>
          <cell r="BU328">
            <v>875</v>
          </cell>
          <cell r="BV328">
            <v>875</v>
          </cell>
          <cell r="BW328">
            <v>875</v>
          </cell>
          <cell r="BX328">
            <v>875</v>
          </cell>
          <cell r="BY328">
            <v>875</v>
          </cell>
          <cell r="BZ328">
            <v>875</v>
          </cell>
          <cell r="CA328">
            <v>875</v>
          </cell>
          <cell r="CB328">
            <v>875</v>
          </cell>
          <cell r="CC328">
            <v>875</v>
          </cell>
          <cell r="CD328">
            <v>875</v>
          </cell>
          <cell r="CE328">
            <v>875</v>
          </cell>
          <cell r="CF328">
            <v>875</v>
          </cell>
          <cell r="CG328">
            <v>875</v>
          </cell>
          <cell r="CH328">
            <v>875</v>
          </cell>
          <cell r="CI328">
            <v>875</v>
          </cell>
          <cell r="CJ328">
            <v>875</v>
          </cell>
          <cell r="CK328">
            <v>762</v>
          </cell>
          <cell r="CL328">
            <v>762</v>
          </cell>
          <cell r="CM328">
            <v>762</v>
          </cell>
          <cell r="CN328">
            <v>762</v>
          </cell>
          <cell r="CO328">
            <v>762</v>
          </cell>
          <cell r="CP328">
            <v>762</v>
          </cell>
          <cell r="CQ328">
            <v>762</v>
          </cell>
          <cell r="CR328">
            <v>762</v>
          </cell>
          <cell r="CS328">
            <v>762</v>
          </cell>
          <cell r="CT328">
            <v>762</v>
          </cell>
          <cell r="CU328">
            <v>762</v>
          </cell>
          <cell r="CV328">
            <v>762</v>
          </cell>
          <cell r="CW328">
            <v>762</v>
          </cell>
          <cell r="CX328">
            <v>762</v>
          </cell>
          <cell r="CY328">
            <v>762</v>
          </cell>
          <cell r="CZ328">
            <v>762</v>
          </cell>
          <cell r="DA328">
            <v>762</v>
          </cell>
          <cell r="DB328">
            <v>762</v>
          </cell>
          <cell r="DC328">
            <v>762</v>
          </cell>
          <cell r="DD328">
            <v>762</v>
          </cell>
          <cell r="DE328">
            <v>762</v>
          </cell>
          <cell r="DF328">
            <v>762</v>
          </cell>
          <cell r="DG328">
            <v>762</v>
          </cell>
          <cell r="DH328">
            <v>762</v>
          </cell>
          <cell r="DI328">
            <v>762</v>
          </cell>
          <cell r="DJ328">
            <v>762</v>
          </cell>
          <cell r="DK328">
            <v>762</v>
          </cell>
          <cell r="DL328">
            <v>762</v>
          </cell>
          <cell r="DM328">
            <v>762</v>
          </cell>
          <cell r="DN328">
            <v>762</v>
          </cell>
          <cell r="DO328">
            <v>762</v>
          </cell>
          <cell r="DP328">
            <v>762</v>
          </cell>
          <cell r="DQ328">
            <v>762</v>
          </cell>
          <cell r="DR328">
            <v>762</v>
          </cell>
          <cell r="DS328">
            <v>762</v>
          </cell>
          <cell r="DT328">
            <v>762</v>
          </cell>
          <cell r="DU328">
            <v>762</v>
          </cell>
          <cell r="DV328">
            <v>762</v>
          </cell>
          <cell r="DW328">
            <v>762</v>
          </cell>
          <cell r="DX328">
            <v>762</v>
          </cell>
          <cell r="DY328">
            <v>762</v>
          </cell>
          <cell r="DZ328">
            <v>762</v>
          </cell>
          <cell r="EA328">
            <v>762</v>
          </cell>
          <cell r="EB328">
            <v>762</v>
          </cell>
          <cell r="EC328">
            <v>762</v>
          </cell>
          <cell r="ED328">
            <v>762</v>
          </cell>
          <cell r="EE328">
            <v>762</v>
          </cell>
          <cell r="EF328">
            <v>762</v>
          </cell>
          <cell r="EG328">
            <v>762</v>
          </cell>
          <cell r="EH328">
            <v>762</v>
          </cell>
          <cell r="EI328">
            <v>762</v>
          </cell>
          <cell r="EJ328">
            <v>762</v>
          </cell>
          <cell r="EK328">
            <v>762</v>
          </cell>
          <cell r="EL328">
            <v>762</v>
          </cell>
          <cell r="EM328">
            <v>762</v>
          </cell>
          <cell r="EN328">
            <v>762</v>
          </cell>
          <cell r="EO328">
            <v>762</v>
          </cell>
          <cell r="EP328">
            <v>762</v>
          </cell>
          <cell r="EQ328">
            <v>762</v>
          </cell>
          <cell r="ER328">
            <v>762</v>
          </cell>
          <cell r="ES328">
            <v>105</v>
          </cell>
          <cell r="ET328">
            <v>105</v>
          </cell>
          <cell r="EU328">
            <v>105</v>
          </cell>
          <cell r="EV328">
            <v>105</v>
          </cell>
          <cell r="EW328">
            <v>105</v>
          </cell>
          <cell r="EX328">
            <v>105</v>
          </cell>
          <cell r="EY328">
            <v>105</v>
          </cell>
          <cell r="EZ328">
            <v>105</v>
          </cell>
          <cell r="FA328">
            <v>105</v>
          </cell>
          <cell r="FB328">
            <v>105</v>
          </cell>
          <cell r="FC328">
            <v>105</v>
          </cell>
          <cell r="FD328">
            <v>105</v>
          </cell>
          <cell r="FE328">
            <v>105</v>
          </cell>
          <cell r="FF328">
            <v>105</v>
          </cell>
          <cell r="FG328">
            <v>105</v>
          </cell>
          <cell r="FH328">
            <v>105</v>
          </cell>
          <cell r="FI328">
            <v>105</v>
          </cell>
          <cell r="FJ328">
            <v>105</v>
          </cell>
          <cell r="FK328">
            <v>105</v>
          </cell>
          <cell r="FL328">
            <v>105</v>
          </cell>
          <cell r="FM328">
            <v>105</v>
          </cell>
          <cell r="FN328">
            <v>105</v>
          </cell>
          <cell r="FO328">
            <v>105</v>
          </cell>
          <cell r="FP328">
            <v>105</v>
          </cell>
          <cell r="FQ328">
            <v>105</v>
          </cell>
          <cell r="FR328">
            <v>105</v>
          </cell>
          <cell r="FS328">
            <v>105</v>
          </cell>
          <cell r="FT328">
            <v>105</v>
          </cell>
          <cell r="FU328">
            <v>105</v>
          </cell>
          <cell r="FV328">
            <v>105</v>
          </cell>
          <cell r="FW328">
            <v>105</v>
          </cell>
          <cell r="FX328">
            <v>105</v>
          </cell>
          <cell r="FY328">
            <v>105</v>
          </cell>
          <cell r="FZ328">
            <v>105</v>
          </cell>
          <cell r="GA328">
            <v>105</v>
          </cell>
          <cell r="GB328">
            <v>105</v>
          </cell>
          <cell r="GC328">
            <v>105</v>
          </cell>
          <cell r="GD328">
            <v>105</v>
          </cell>
          <cell r="GE328">
            <v>105</v>
          </cell>
          <cell r="GF328">
            <v>105</v>
          </cell>
          <cell r="GG328">
            <v>105</v>
          </cell>
          <cell r="GH328">
            <v>105</v>
          </cell>
          <cell r="GI328">
            <v>105</v>
          </cell>
          <cell r="GJ328">
            <v>105</v>
          </cell>
          <cell r="GK328">
            <v>105</v>
          </cell>
          <cell r="GL328">
            <v>105</v>
          </cell>
          <cell r="GM328">
            <v>105</v>
          </cell>
          <cell r="GN328">
            <v>105</v>
          </cell>
          <cell r="GO328">
            <v>105</v>
          </cell>
          <cell r="GP328">
            <v>105</v>
          </cell>
          <cell r="GQ328">
            <v>105</v>
          </cell>
          <cell r="GR328">
            <v>105</v>
          </cell>
          <cell r="GS328">
            <v>105</v>
          </cell>
          <cell r="GT328">
            <v>105</v>
          </cell>
          <cell r="GU328">
            <v>105</v>
          </cell>
          <cell r="GV328">
            <v>105</v>
          </cell>
          <cell r="GW328">
            <v>105</v>
          </cell>
          <cell r="GX328">
            <v>105</v>
          </cell>
          <cell r="GY328">
            <v>105</v>
          </cell>
          <cell r="GZ328">
            <v>105</v>
          </cell>
          <cell r="HA328">
            <v>105</v>
          </cell>
          <cell r="HB328">
            <v>105</v>
          </cell>
          <cell r="HC328">
            <v>105</v>
          </cell>
          <cell r="HD328">
            <v>105</v>
          </cell>
          <cell r="HE328">
            <v>105</v>
          </cell>
          <cell r="HF328">
            <v>105</v>
          </cell>
        </row>
        <row r="357">
          <cell r="N357">
            <v>50383</v>
          </cell>
          <cell r="O357">
            <v>50383</v>
          </cell>
          <cell r="P357">
            <v>50383</v>
          </cell>
          <cell r="Q357">
            <v>50383</v>
          </cell>
          <cell r="R357">
            <v>50383</v>
          </cell>
          <cell r="S357">
            <v>50383</v>
          </cell>
          <cell r="T357">
            <v>50383</v>
          </cell>
          <cell r="U357">
            <v>50383</v>
          </cell>
          <cell r="V357">
            <v>50383</v>
          </cell>
          <cell r="W357">
            <v>50383</v>
          </cell>
          <cell r="X357">
            <v>50383</v>
          </cell>
          <cell r="Y357">
            <v>50383</v>
          </cell>
          <cell r="Z357">
            <v>50383</v>
          </cell>
          <cell r="AA357">
            <v>50383</v>
          </cell>
          <cell r="AB357">
            <v>50383</v>
          </cell>
          <cell r="AC357">
            <v>50383</v>
          </cell>
          <cell r="AD357">
            <v>50383</v>
          </cell>
          <cell r="AE357">
            <v>50383</v>
          </cell>
          <cell r="AF357">
            <v>50383</v>
          </cell>
          <cell r="AG357">
            <v>50383</v>
          </cell>
          <cell r="AH357">
            <v>50383</v>
          </cell>
          <cell r="AI357">
            <v>50383</v>
          </cell>
          <cell r="AJ357">
            <v>50383</v>
          </cell>
          <cell r="AK357">
            <v>50383</v>
          </cell>
          <cell r="AL357">
            <v>50383</v>
          </cell>
          <cell r="AM357">
            <v>50383</v>
          </cell>
          <cell r="AN357">
            <v>50383</v>
          </cell>
          <cell r="AO357">
            <v>50383</v>
          </cell>
          <cell r="AP357">
            <v>50383</v>
          </cell>
          <cell r="AQ357">
            <v>50383</v>
          </cell>
          <cell r="AR357">
            <v>50383</v>
          </cell>
          <cell r="AS357">
            <v>50383</v>
          </cell>
          <cell r="AT357">
            <v>50383</v>
          </cell>
          <cell r="AU357">
            <v>50383</v>
          </cell>
          <cell r="AV357">
            <v>50383</v>
          </cell>
          <cell r="AW357">
            <v>50383</v>
          </cell>
          <cell r="AX357">
            <v>50383</v>
          </cell>
          <cell r="AY357">
            <v>50383</v>
          </cell>
          <cell r="AZ357">
            <v>50383</v>
          </cell>
          <cell r="BA357">
            <v>50383</v>
          </cell>
          <cell r="BB357">
            <v>50383</v>
          </cell>
          <cell r="BC357">
            <v>50383</v>
          </cell>
          <cell r="BD357">
            <v>50383</v>
          </cell>
          <cell r="BE357">
            <v>50383</v>
          </cell>
          <cell r="BF357">
            <v>50383</v>
          </cell>
          <cell r="BG357">
            <v>50383</v>
          </cell>
          <cell r="BH357">
            <v>50383</v>
          </cell>
          <cell r="BI357">
            <v>50383</v>
          </cell>
          <cell r="BJ357">
            <v>50383</v>
          </cell>
          <cell r="BK357">
            <v>50383</v>
          </cell>
          <cell r="BL357">
            <v>50383</v>
          </cell>
          <cell r="BM357">
            <v>50383</v>
          </cell>
          <cell r="BN357">
            <v>50383</v>
          </cell>
          <cell r="BO357">
            <v>50383</v>
          </cell>
          <cell r="BP357">
            <v>50383</v>
          </cell>
          <cell r="BQ357">
            <v>50383</v>
          </cell>
          <cell r="BR357">
            <v>50383</v>
          </cell>
          <cell r="BS357">
            <v>50383</v>
          </cell>
          <cell r="BT357">
            <v>50383</v>
          </cell>
          <cell r="BU357">
            <v>50383</v>
          </cell>
          <cell r="BV357">
            <v>50383</v>
          </cell>
          <cell r="BW357">
            <v>50383</v>
          </cell>
          <cell r="BX357">
            <v>50383</v>
          </cell>
          <cell r="BY357">
            <v>50383</v>
          </cell>
          <cell r="BZ357">
            <v>50383</v>
          </cell>
          <cell r="CA357">
            <v>50383</v>
          </cell>
          <cell r="CB357">
            <v>50383</v>
          </cell>
          <cell r="CC357">
            <v>50383</v>
          </cell>
          <cell r="CD357">
            <v>50383</v>
          </cell>
          <cell r="CE357">
            <v>50383</v>
          </cell>
          <cell r="CF357">
            <v>50383</v>
          </cell>
          <cell r="CG357">
            <v>50383</v>
          </cell>
          <cell r="CH357">
            <v>50383</v>
          </cell>
          <cell r="CI357">
            <v>50383</v>
          </cell>
          <cell r="CJ357">
            <v>50383</v>
          </cell>
          <cell r="CK357">
            <v>50383</v>
          </cell>
          <cell r="CL357">
            <v>50383</v>
          </cell>
          <cell r="CM357">
            <v>50383</v>
          </cell>
          <cell r="CN357">
            <v>50383</v>
          </cell>
          <cell r="CO357">
            <v>50383</v>
          </cell>
          <cell r="CP357">
            <v>50383</v>
          </cell>
          <cell r="CQ357">
            <v>50383</v>
          </cell>
          <cell r="CR357">
            <v>50383</v>
          </cell>
          <cell r="CS357">
            <v>50383</v>
          </cell>
          <cell r="CT357">
            <v>50383</v>
          </cell>
          <cell r="CU357">
            <v>50383</v>
          </cell>
          <cell r="CV357">
            <v>50383</v>
          </cell>
          <cell r="CW357">
            <v>50383</v>
          </cell>
          <cell r="CX357">
            <v>50383</v>
          </cell>
          <cell r="CY357">
            <v>50383</v>
          </cell>
          <cell r="CZ357">
            <v>50383</v>
          </cell>
          <cell r="DA357">
            <v>50383</v>
          </cell>
          <cell r="DB357">
            <v>50383</v>
          </cell>
          <cell r="DC357">
            <v>50383</v>
          </cell>
          <cell r="DD357">
            <v>50383</v>
          </cell>
          <cell r="DE357">
            <v>50383</v>
          </cell>
          <cell r="DF357">
            <v>50383</v>
          </cell>
          <cell r="DG357">
            <v>50383</v>
          </cell>
          <cell r="DH357">
            <v>50383</v>
          </cell>
          <cell r="DI357">
            <v>50383</v>
          </cell>
          <cell r="DJ357">
            <v>50383</v>
          </cell>
          <cell r="DK357">
            <v>50383</v>
          </cell>
          <cell r="DL357">
            <v>50383</v>
          </cell>
          <cell r="DM357">
            <v>27009</v>
          </cell>
          <cell r="DN357">
            <v>27009</v>
          </cell>
          <cell r="DO357">
            <v>27009</v>
          </cell>
          <cell r="DP357">
            <v>27009</v>
          </cell>
          <cell r="DQ357">
            <v>27009</v>
          </cell>
          <cell r="DR357">
            <v>27009</v>
          </cell>
          <cell r="DS357">
            <v>27009</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cell r="GW357">
            <v>0</v>
          </cell>
          <cell r="GX357">
            <v>0</v>
          </cell>
          <cell r="GY357">
            <v>0</v>
          </cell>
          <cell r="GZ357">
            <v>0</v>
          </cell>
          <cell r="HA357">
            <v>0</v>
          </cell>
          <cell r="HB357">
            <v>0</v>
          </cell>
          <cell r="HC357">
            <v>0</v>
          </cell>
          <cell r="HD357">
            <v>0</v>
          </cell>
          <cell r="HE357">
            <v>0</v>
          </cell>
          <cell r="HF357">
            <v>0</v>
          </cell>
        </row>
        <row r="366">
          <cell r="D366" t="str">
            <v>Group 1</v>
          </cell>
          <cell r="G366">
            <v>-1</v>
          </cell>
        </row>
        <row r="367">
          <cell r="C367" t="str">
            <v>Group 1</v>
          </cell>
          <cell r="D367" t="str">
            <v>Group 2</v>
          </cell>
          <cell r="E367">
            <v>1.42</v>
          </cell>
          <cell r="F367">
            <v>1.47</v>
          </cell>
          <cell r="G367">
            <v>54669.299999999996</v>
          </cell>
        </row>
        <row r="368">
          <cell r="C368" t="str">
            <v>Group 2</v>
          </cell>
          <cell r="D368" t="str">
            <v>ineligible</v>
          </cell>
          <cell r="E368">
            <v>2.11</v>
          </cell>
          <cell r="F368">
            <v>2.1599999999999997</v>
          </cell>
          <cell r="G368">
            <v>80330.399999999994</v>
          </cell>
        </row>
        <row r="369">
          <cell r="C369" t="str">
            <v>Group 3</v>
          </cell>
          <cell r="D369" t="str">
            <v>ineligible</v>
          </cell>
          <cell r="E369" t="e">
            <v>#N/A</v>
          </cell>
          <cell r="F369" t="e">
            <v>#N/A</v>
          </cell>
          <cell r="G369" t="e">
            <v>#N/A</v>
          </cell>
        </row>
        <row r="370">
          <cell r="C370" t="str">
            <v>Group 4</v>
          </cell>
          <cell r="D370" t="str">
            <v>ineligible</v>
          </cell>
          <cell r="E370" t="e">
            <v>#N/A</v>
          </cell>
          <cell r="F370" t="e">
            <v>#N/A</v>
          </cell>
          <cell r="G370" t="e">
            <v>#N/A</v>
          </cell>
        </row>
        <row r="371">
          <cell r="C371" t="str">
            <v>Group 5</v>
          </cell>
          <cell r="D371" t="str">
            <v>ineligible</v>
          </cell>
          <cell r="E371" t="e">
            <v>#N/A</v>
          </cell>
          <cell r="F371" t="e">
            <v>#N/A</v>
          </cell>
          <cell r="G371" t="e">
            <v>#N/A</v>
          </cell>
        </row>
        <row r="372">
          <cell r="C372" t="str">
            <v>Group 6</v>
          </cell>
          <cell r="D372" t="str">
            <v>ineligible</v>
          </cell>
          <cell r="E372" t="e">
            <v>#N/A</v>
          </cell>
          <cell r="F372" t="e">
            <v>#N/A</v>
          </cell>
          <cell r="G372" t="e">
            <v>#N/A</v>
          </cell>
        </row>
        <row r="373">
          <cell r="E373" t="e">
            <v>#N/A</v>
          </cell>
          <cell r="F373" t="e">
            <v>#N/A</v>
          </cell>
          <cell r="G373" t="e">
            <v>#N/A</v>
          </cell>
        </row>
        <row r="401">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v>0</v>
          </cell>
          <cell r="BK401">
            <v>0</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27009</v>
          </cell>
          <cell r="DU401">
            <v>27009</v>
          </cell>
          <cell r="DV401">
            <v>27009</v>
          </cell>
          <cell r="DW401">
            <v>27009</v>
          </cell>
          <cell r="DX401">
            <v>27009</v>
          </cell>
          <cell r="DY401">
            <v>27009</v>
          </cell>
          <cell r="DZ401">
            <v>27009</v>
          </cell>
          <cell r="EA401">
            <v>27009</v>
          </cell>
          <cell r="EB401">
            <v>27009</v>
          </cell>
          <cell r="EC401">
            <v>27009</v>
          </cell>
          <cell r="ED401">
            <v>27009</v>
          </cell>
          <cell r="EE401">
            <v>27009</v>
          </cell>
          <cell r="EF401">
            <v>27009</v>
          </cell>
          <cell r="EG401">
            <v>27009</v>
          </cell>
          <cell r="EH401">
            <v>27009</v>
          </cell>
          <cell r="EI401">
            <v>27009</v>
          </cell>
          <cell r="EJ401">
            <v>27009</v>
          </cell>
          <cell r="EK401">
            <v>27009</v>
          </cell>
          <cell r="EL401">
            <v>27009</v>
          </cell>
          <cell r="EM401">
            <v>27009</v>
          </cell>
          <cell r="EN401">
            <v>27009</v>
          </cell>
          <cell r="EO401">
            <v>27009</v>
          </cell>
          <cell r="EP401">
            <v>27009</v>
          </cell>
          <cell r="EQ401">
            <v>27009</v>
          </cell>
          <cell r="ER401">
            <v>27009</v>
          </cell>
          <cell r="ES401">
            <v>27009</v>
          </cell>
          <cell r="ET401">
            <v>27009</v>
          </cell>
          <cell r="EU401">
            <v>27009</v>
          </cell>
          <cell r="EV401">
            <v>27009</v>
          </cell>
          <cell r="EW401">
            <v>27009</v>
          </cell>
          <cell r="EX401">
            <v>27009</v>
          </cell>
          <cell r="EY401">
            <v>27009</v>
          </cell>
          <cell r="EZ401">
            <v>27009</v>
          </cell>
          <cell r="FA401">
            <v>27009</v>
          </cell>
          <cell r="FB401">
            <v>27009</v>
          </cell>
          <cell r="FC401">
            <v>27009</v>
          </cell>
          <cell r="FD401">
            <v>27009</v>
          </cell>
          <cell r="FE401">
            <v>27009</v>
          </cell>
          <cell r="FF401">
            <v>27009</v>
          </cell>
          <cell r="FG401">
            <v>27009</v>
          </cell>
          <cell r="FH401">
            <v>27009</v>
          </cell>
          <cell r="FI401">
            <v>27009</v>
          </cell>
          <cell r="FJ401">
            <v>27009</v>
          </cell>
          <cell r="FK401">
            <v>27009</v>
          </cell>
          <cell r="FL401">
            <v>27009</v>
          </cell>
          <cell r="FM401">
            <v>27009</v>
          </cell>
          <cell r="FN401">
            <v>27009</v>
          </cell>
          <cell r="FO401">
            <v>27009</v>
          </cell>
          <cell r="FP401">
            <v>27009</v>
          </cell>
          <cell r="FQ401">
            <v>27009</v>
          </cell>
          <cell r="FR401">
            <v>27009</v>
          </cell>
          <cell r="FS401">
            <v>0</v>
          </cell>
          <cell r="FT401">
            <v>0</v>
          </cell>
          <cell r="FU401">
            <v>0</v>
          </cell>
          <cell r="FV401">
            <v>0</v>
          </cell>
          <cell r="FW401">
            <v>0</v>
          </cell>
          <cell r="FX401">
            <v>0</v>
          </cell>
          <cell r="FY401">
            <v>0</v>
          </cell>
          <cell r="FZ401">
            <v>0</v>
          </cell>
          <cell r="GA401">
            <v>0</v>
          </cell>
          <cell r="GB401">
            <v>0</v>
          </cell>
          <cell r="GC401">
            <v>0</v>
          </cell>
          <cell r="GD401">
            <v>0</v>
          </cell>
          <cell r="GE401">
            <v>0</v>
          </cell>
          <cell r="GF401">
            <v>0</v>
          </cell>
          <cell r="GG401">
            <v>0</v>
          </cell>
          <cell r="GH401">
            <v>0</v>
          </cell>
          <cell r="GI401">
            <v>0</v>
          </cell>
          <cell r="GJ401">
            <v>0</v>
          </cell>
          <cell r="GK401">
            <v>0</v>
          </cell>
          <cell r="GL401">
            <v>0</v>
          </cell>
          <cell r="GM401">
            <v>0</v>
          </cell>
          <cell r="GN401">
            <v>0</v>
          </cell>
          <cell r="GO401">
            <v>0</v>
          </cell>
          <cell r="GP401">
            <v>0</v>
          </cell>
          <cell r="GQ401">
            <v>0</v>
          </cell>
          <cell r="GR401">
            <v>0</v>
          </cell>
          <cell r="GS401">
            <v>0</v>
          </cell>
          <cell r="GT401">
            <v>0</v>
          </cell>
          <cell r="GU401">
            <v>0</v>
          </cell>
          <cell r="GV401">
            <v>0</v>
          </cell>
          <cell r="GW401">
            <v>0</v>
          </cell>
          <cell r="GX401">
            <v>0</v>
          </cell>
          <cell r="GY401">
            <v>0</v>
          </cell>
          <cell r="GZ401">
            <v>0</v>
          </cell>
          <cell r="HA401">
            <v>0</v>
          </cell>
          <cell r="HB401">
            <v>0</v>
          </cell>
          <cell r="HC401">
            <v>0</v>
          </cell>
          <cell r="HD401">
            <v>0</v>
          </cell>
          <cell r="HE401">
            <v>0</v>
          </cell>
          <cell r="HF401">
            <v>0</v>
          </cell>
        </row>
        <row r="444">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G444">
            <v>0</v>
          </cell>
          <cell r="BH444">
            <v>0</v>
          </cell>
          <cell r="BI444">
            <v>0</v>
          </cell>
          <cell r="BJ444">
            <v>0</v>
          </cell>
          <cell r="BK444">
            <v>0</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0</v>
          </cell>
          <cell r="CB444">
            <v>0</v>
          </cell>
          <cell r="CC444">
            <v>0</v>
          </cell>
          <cell r="CD444">
            <v>0</v>
          </cell>
          <cell r="CE444">
            <v>0</v>
          </cell>
          <cell r="CF444">
            <v>0</v>
          </cell>
          <cell r="CG444">
            <v>0</v>
          </cell>
          <cell r="CH444">
            <v>0</v>
          </cell>
          <cell r="CI444">
            <v>0</v>
          </cell>
          <cell r="CJ444">
            <v>0</v>
          </cell>
          <cell r="CK444">
            <v>0</v>
          </cell>
          <cell r="CL444">
            <v>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7856</v>
          </cell>
          <cell r="DN444">
            <v>7856</v>
          </cell>
          <cell r="DO444">
            <v>7856</v>
          </cell>
          <cell r="DP444">
            <v>7856</v>
          </cell>
          <cell r="DQ444">
            <v>7856</v>
          </cell>
          <cell r="DR444">
            <v>7813</v>
          </cell>
          <cell r="DS444">
            <v>7791</v>
          </cell>
          <cell r="DT444">
            <v>7746</v>
          </cell>
          <cell r="DU444">
            <v>7723</v>
          </cell>
          <cell r="DV444">
            <v>7699</v>
          </cell>
          <cell r="DW444">
            <v>7653</v>
          </cell>
          <cell r="DX444">
            <v>7628</v>
          </cell>
          <cell r="DY444">
            <v>7580</v>
          </cell>
          <cell r="DZ444">
            <v>7554</v>
          </cell>
          <cell r="EA444">
            <v>7528</v>
          </cell>
          <cell r="EB444">
            <v>7478</v>
          </cell>
          <cell r="EC444">
            <v>7451</v>
          </cell>
          <cell r="ED444">
            <v>7400</v>
          </cell>
          <cell r="EE444">
            <v>7372</v>
          </cell>
          <cell r="EF444">
            <v>7344</v>
          </cell>
          <cell r="EG444">
            <v>7290</v>
          </cell>
          <cell r="EH444">
            <v>7261</v>
          </cell>
          <cell r="EI444">
            <v>7206</v>
          </cell>
          <cell r="EJ444">
            <v>7176</v>
          </cell>
          <cell r="EK444">
            <v>7145</v>
          </cell>
          <cell r="EL444">
            <v>7088</v>
          </cell>
          <cell r="EM444">
            <v>7056</v>
          </cell>
          <cell r="EN444">
            <v>6998</v>
          </cell>
          <cell r="EO444">
            <v>6965</v>
          </cell>
          <cell r="EP444">
            <v>6932</v>
          </cell>
          <cell r="EQ444">
            <v>6872</v>
          </cell>
          <cell r="ER444">
            <v>6838</v>
          </cell>
          <cell r="ES444">
            <v>6776</v>
          </cell>
          <cell r="ET444">
            <v>6741</v>
          </cell>
          <cell r="EU444">
            <v>6678</v>
          </cell>
          <cell r="EV444">
            <v>6642</v>
          </cell>
          <cell r="EW444">
            <v>6605</v>
          </cell>
          <cell r="EX444">
            <v>6540</v>
          </cell>
          <cell r="EY444">
            <v>6502</v>
          </cell>
          <cell r="EZ444">
            <v>6436</v>
          </cell>
          <cell r="FA444">
            <v>6397</v>
          </cell>
          <cell r="FB444">
            <v>6358</v>
          </cell>
          <cell r="FC444">
            <v>6290</v>
          </cell>
          <cell r="FD444">
            <v>6250</v>
          </cell>
          <cell r="FE444">
            <v>6180</v>
          </cell>
          <cell r="FF444">
            <v>6139</v>
          </cell>
          <cell r="FG444">
            <v>6098</v>
          </cell>
          <cell r="FH444">
            <v>6026</v>
          </cell>
          <cell r="FI444">
            <v>5984</v>
          </cell>
          <cell r="FJ444">
            <v>5910</v>
          </cell>
          <cell r="FK444">
            <v>5867</v>
          </cell>
          <cell r="FL444">
            <v>5823</v>
          </cell>
          <cell r="FM444">
            <v>5748</v>
          </cell>
          <cell r="FN444">
            <v>5703</v>
          </cell>
          <cell r="FO444">
            <v>5627</v>
          </cell>
          <cell r="FP444">
            <v>5581</v>
          </cell>
          <cell r="FQ444">
            <v>5535</v>
          </cell>
          <cell r="FR444">
            <v>5456</v>
          </cell>
          <cell r="FS444">
            <v>15888</v>
          </cell>
          <cell r="FT444">
            <v>15808</v>
          </cell>
          <cell r="FU444">
            <v>15760</v>
          </cell>
          <cell r="FV444">
            <v>15711</v>
          </cell>
          <cell r="FW444">
            <v>15629</v>
          </cell>
          <cell r="FX444">
            <v>15579</v>
          </cell>
          <cell r="FY444">
            <v>15496</v>
          </cell>
          <cell r="FZ444">
            <v>15445</v>
          </cell>
          <cell r="GA444">
            <v>15394</v>
          </cell>
          <cell r="GB444">
            <v>15309</v>
          </cell>
          <cell r="GC444">
            <v>15257</v>
          </cell>
          <cell r="GD444">
            <v>15170</v>
          </cell>
          <cell r="GE444">
            <v>15117</v>
          </cell>
          <cell r="GF444">
            <v>15029</v>
          </cell>
          <cell r="GG444">
            <v>14975</v>
          </cell>
          <cell r="GH444">
            <v>14921</v>
          </cell>
          <cell r="GI444">
            <v>14830</v>
          </cell>
          <cell r="GJ444">
            <v>14775</v>
          </cell>
          <cell r="GK444">
            <v>14683</v>
          </cell>
          <cell r="GL444">
            <v>14627</v>
          </cell>
          <cell r="GM444">
            <v>14570</v>
          </cell>
          <cell r="GN444">
            <v>14477</v>
          </cell>
          <cell r="GO444">
            <v>14419</v>
          </cell>
          <cell r="GP444">
            <v>14324</v>
          </cell>
          <cell r="GQ444">
            <v>14265</v>
          </cell>
          <cell r="GR444">
            <v>14206</v>
          </cell>
          <cell r="GS444">
            <v>14109</v>
          </cell>
          <cell r="GT444">
            <v>14049</v>
          </cell>
          <cell r="GU444">
            <v>13950</v>
          </cell>
          <cell r="GV444">
            <v>13889</v>
          </cell>
          <cell r="GW444">
            <v>13827</v>
          </cell>
          <cell r="GX444">
            <v>13727</v>
          </cell>
          <cell r="GY444">
            <v>13664</v>
          </cell>
          <cell r="GZ444">
            <v>13563</v>
          </cell>
          <cell r="HA444">
            <v>13499</v>
          </cell>
          <cell r="HB444">
            <v>13435</v>
          </cell>
          <cell r="HC444">
            <v>13331</v>
          </cell>
          <cell r="HD444">
            <v>13266</v>
          </cell>
          <cell r="HE444">
            <v>13161</v>
          </cell>
          <cell r="HF444">
            <v>13095</v>
          </cell>
        </row>
        <row r="558">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cell r="AO558">
            <v>0</v>
          </cell>
          <cell r="AP558">
            <v>0</v>
          </cell>
          <cell r="AQ558">
            <v>0</v>
          </cell>
          <cell r="AR558">
            <v>0</v>
          </cell>
          <cell r="AS558">
            <v>0</v>
          </cell>
          <cell r="AT558">
            <v>0</v>
          </cell>
          <cell r="AU558">
            <v>0</v>
          </cell>
          <cell r="AV558">
            <v>0</v>
          </cell>
          <cell r="AW558">
            <v>27221</v>
          </cell>
          <cell r="AX558">
            <v>27221</v>
          </cell>
          <cell r="AY558">
            <v>27221</v>
          </cell>
          <cell r="AZ558">
            <v>27221</v>
          </cell>
          <cell r="BA558">
            <v>27221</v>
          </cell>
          <cell r="BB558">
            <v>27221</v>
          </cell>
          <cell r="BC558">
            <v>27221</v>
          </cell>
          <cell r="BD558">
            <v>27221</v>
          </cell>
          <cell r="BE558">
            <v>27221</v>
          </cell>
          <cell r="BF558">
            <v>27221</v>
          </cell>
          <cell r="BG558">
            <v>27221</v>
          </cell>
          <cell r="BH558">
            <v>27221</v>
          </cell>
          <cell r="BI558">
            <v>27221</v>
          </cell>
          <cell r="BJ558">
            <v>27221</v>
          </cell>
          <cell r="BK558">
            <v>27221</v>
          </cell>
          <cell r="BL558">
            <v>27221</v>
          </cell>
          <cell r="BM558">
            <v>27221</v>
          </cell>
          <cell r="BN558">
            <v>27221</v>
          </cell>
          <cell r="BO558">
            <v>27221</v>
          </cell>
          <cell r="BP558">
            <v>27221</v>
          </cell>
          <cell r="BQ558">
            <v>27221</v>
          </cell>
          <cell r="BR558">
            <v>27221</v>
          </cell>
          <cell r="BS558">
            <v>27221</v>
          </cell>
          <cell r="BT558">
            <v>27221</v>
          </cell>
          <cell r="BU558">
            <v>27221</v>
          </cell>
          <cell r="BV558">
            <v>27221</v>
          </cell>
          <cell r="BW558">
            <v>27221</v>
          </cell>
          <cell r="BX558">
            <v>27221</v>
          </cell>
          <cell r="BY558">
            <v>27221</v>
          </cell>
          <cell r="BZ558">
            <v>27221</v>
          </cell>
          <cell r="CA558">
            <v>27221</v>
          </cell>
          <cell r="CB558">
            <v>27221</v>
          </cell>
          <cell r="CC558">
            <v>26350</v>
          </cell>
          <cell r="CD558">
            <v>26340</v>
          </cell>
          <cell r="CE558">
            <v>26330</v>
          </cell>
          <cell r="CF558">
            <v>26320</v>
          </cell>
          <cell r="CG558">
            <v>26310</v>
          </cell>
          <cell r="CH558">
            <v>26300</v>
          </cell>
          <cell r="CI558">
            <v>26290</v>
          </cell>
          <cell r="CJ558">
            <v>26280</v>
          </cell>
          <cell r="CK558">
            <v>26270</v>
          </cell>
          <cell r="CL558">
            <v>26260</v>
          </cell>
          <cell r="CM558">
            <v>26250</v>
          </cell>
          <cell r="CN558">
            <v>26240</v>
          </cell>
          <cell r="CO558">
            <v>26230</v>
          </cell>
          <cell r="CP558">
            <v>26220</v>
          </cell>
          <cell r="CQ558">
            <v>26210</v>
          </cell>
          <cell r="CR558">
            <v>26200</v>
          </cell>
          <cell r="CS558">
            <v>26190</v>
          </cell>
          <cell r="CT558">
            <v>26180</v>
          </cell>
          <cell r="CU558">
            <v>26170</v>
          </cell>
          <cell r="CV558">
            <v>26160</v>
          </cell>
          <cell r="CW558">
            <v>26150</v>
          </cell>
          <cell r="CX558">
            <v>26140</v>
          </cell>
          <cell r="CY558">
            <v>26130</v>
          </cell>
          <cell r="CZ558">
            <v>26120</v>
          </cell>
          <cell r="DA558">
            <v>26110</v>
          </cell>
          <cell r="DB558">
            <v>26100</v>
          </cell>
          <cell r="DC558">
            <v>26090</v>
          </cell>
          <cell r="DD558">
            <v>26080</v>
          </cell>
          <cell r="DE558">
            <v>26075</v>
          </cell>
          <cell r="DF558">
            <v>26070</v>
          </cell>
          <cell r="DG558">
            <v>26065</v>
          </cell>
          <cell r="DH558">
            <v>26060</v>
          </cell>
          <cell r="DI558">
            <v>26055</v>
          </cell>
          <cell r="DJ558">
            <v>26050</v>
          </cell>
          <cell r="DK558">
            <v>26045</v>
          </cell>
          <cell r="DL558">
            <v>26040</v>
          </cell>
          <cell r="DM558">
            <v>26035</v>
          </cell>
          <cell r="DN558">
            <v>26030</v>
          </cell>
          <cell r="DO558">
            <v>26025</v>
          </cell>
          <cell r="DP558">
            <v>26020</v>
          </cell>
          <cell r="DQ558">
            <v>26015</v>
          </cell>
          <cell r="DR558">
            <v>26010</v>
          </cell>
          <cell r="DS558">
            <v>26005</v>
          </cell>
          <cell r="DT558">
            <v>26000</v>
          </cell>
          <cell r="DU558">
            <v>25995</v>
          </cell>
          <cell r="DV558">
            <v>25990</v>
          </cell>
          <cell r="DW558">
            <v>25985</v>
          </cell>
          <cell r="DX558">
            <v>25980</v>
          </cell>
          <cell r="DY558">
            <v>25975</v>
          </cell>
          <cell r="DZ558">
            <v>25970</v>
          </cell>
          <cell r="EA558">
            <v>25965</v>
          </cell>
          <cell r="EB558">
            <v>25960</v>
          </cell>
          <cell r="EC558">
            <v>25955</v>
          </cell>
          <cell r="ED558">
            <v>25950</v>
          </cell>
          <cell r="EE558">
            <v>25945</v>
          </cell>
          <cell r="EF558">
            <v>25940</v>
          </cell>
          <cell r="EG558">
            <v>25935</v>
          </cell>
          <cell r="EH558">
            <v>25930</v>
          </cell>
          <cell r="EI558">
            <v>25925</v>
          </cell>
          <cell r="EJ558">
            <v>25920</v>
          </cell>
          <cell r="EK558">
            <v>25915</v>
          </cell>
          <cell r="EL558">
            <v>25910</v>
          </cell>
          <cell r="EM558">
            <v>25905</v>
          </cell>
          <cell r="EN558">
            <v>25900</v>
          </cell>
          <cell r="EO558">
            <v>25895</v>
          </cell>
          <cell r="EP558">
            <v>25890</v>
          </cell>
          <cell r="EQ558">
            <v>25885</v>
          </cell>
          <cell r="ER558">
            <v>25880</v>
          </cell>
          <cell r="ES558">
            <v>25871</v>
          </cell>
          <cell r="ET558">
            <v>25861</v>
          </cell>
          <cell r="EU558">
            <v>25851</v>
          </cell>
          <cell r="EV558">
            <v>25841</v>
          </cell>
          <cell r="EW558">
            <v>25831</v>
          </cell>
          <cell r="EX558">
            <v>25821</v>
          </cell>
          <cell r="EY558">
            <v>25811</v>
          </cell>
          <cell r="EZ558">
            <v>25801</v>
          </cell>
          <cell r="FA558">
            <v>25791</v>
          </cell>
          <cell r="FB558">
            <v>25781</v>
          </cell>
          <cell r="FC558">
            <v>25771</v>
          </cell>
          <cell r="FD558">
            <v>25761</v>
          </cell>
          <cell r="FE558">
            <v>25751</v>
          </cell>
          <cell r="FF558">
            <v>25741</v>
          </cell>
          <cell r="FG558">
            <v>25731</v>
          </cell>
          <cell r="FH558">
            <v>25721</v>
          </cell>
          <cell r="FI558">
            <v>25711</v>
          </cell>
          <cell r="FJ558">
            <v>25701</v>
          </cell>
          <cell r="FK558">
            <v>25691</v>
          </cell>
          <cell r="FL558">
            <v>25681</v>
          </cell>
          <cell r="FM558">
            <v>25671</v>
          </cell>
          <cell r="FN558">
            <v>25661</v>
          </cell>
          <cell r="FO558">
            <v>25651</v>
          </cell>
          <cell r="FP558">
            <v>25641</v>
          </cell>
          <cell r="FQ558">
            <v>25631</v>
          </cell>
          <cell r="FR558">
            <v>25621</v>
          </cell>
          <cell r="FS558">
            <v>25611</v>
          </cell>
          <cell r="FT558">
            <v>25601</v>
          </cell>
          <cell r="FU558">
            <v>25591</v>
          </cell>
          <cell r="FV558">
            <v>25581</v>
          </cell>
          <cell r="FW558">
            <v>25571</v>
          </cell>
          <cell r="FX558">
            <v>25561</v>
          </cell>
          <cell r="FY558">
            <v>25551</v>
          </cell>
          <cell r="FZ558">
            <v>25541</v>
          </cell>
          <cell r="GA558">
            <v>25531</v>
          </cell>
          <cell r="GB558">
            <v>25521</v>
          </cell>
          <cell r="GC558">
            <v>25511</v>
          </cell>
          <cell r="GD558">
            <v>25501</v>
          </cell>
          <cell r="GE558">
            <v>25491</v>
          </cell>
          <cell r="GF558">
            <v>25481</v>
          </cell>
          <cell r="GG558">
            <v>25471</v>
          </cell>
          <cell r="GH558">
            <v>25461</v>
          </cell>
          <cell r="GI558">
            <v>25451</v>
          </cell>
          <cell r="GJ558">
            <v>25441</v>
          </cell>
          <cell r="GK558">
            <v>25431</v>
          </cell>
          <cell r="GL558">
            <v>25421</v>
          </cell>
          <cell r="GM558">
            <v>25411</v>
          </cell>
          <cell r="GN558">
            <v>25401</v>
          </cell>
          <cell r="GO558">
            <v>25391</v>
          </cell>
          <cell r="GP558">
            <v>25381</v>
          </cell>
          <cell r="GQ558">
            <v>0</v>
          </cell>
          <cell r="GR558">
            <v>0</v>
          </cell>
          <cell r="GS558">
            <v>0</v>
          </cell>
          <cell r="GT558">
            <v>0</v>
          </cell>
          <cell r="GU558">
            <v>0</v>
          </cell>
          <cell r="GV558">
            <v>0</v>
          </cell>
          <cell r="GW558">
            <v>0</v>
          </cell>
          <cell r="GX558">
            <v>0</v>
          </cell>
          <cell r="GY558">
            <v>0</v>
          </cell>
          <cell r="GZ558">
            <v>0</v>
          </cell>
          <cell r="HA558">
            <v>0</v>
          </cell>
          <cell r="HB558">
            <v>0</v>
          </cell>
          <cell r="HC558">
            <v>0</v>
          </cell>
          <cell r="HD558">
            <v>0</v>
          </cell>
          <cell r="HE558">
            <v>0</v>
          </cell>
          <cell r="HF558">
            <v>0</v>
          </cell>
        </row>
        <row r="630">
          <cell r="N630">
            <v>7811</v>
          </cell>
          <cell r="O630">
            <v>7661</v>
          </cell>
          <cell r="P630">
            <v>7511</v>
          </cell>
          <cell r="Q630">
            <v>7361</v>
          </cell>
          <cell r="R630">
            <v>7211</v>
          </cell>
          <cell r="S630">
            <v>7061</v>
          </cell>
          <cell r="T630">
            <v>6911</v>
          </cell>
          <cell r="U630">
            <v>6761</v>
          </cell>
          <cell r="V630">
            <v>6611</v>
          </cell>
          <cell r="W630">
            <v>6461</v>
          </cell>
          <cell r="X630">
            <v>6311</v>
          </cell>
          <cell r="Y630">
            <v>6676</v>
          </cell>
          <cell r="Z630">
            <v>6526</v>
          </cell>
          <cell r="AA630">
            <v>6376</v>
          </cell>
          <cell r="AB630">
            <v>6226</v>
          </cell>
          <cell r="AC630">
            <v>6076</v>
          </cell>
          <cell r="AD630">
            <v>5926</v>
          </cell>
          <cell r="AE630">
            <v>6290</v>
          </cell>
          <cell r="AF630">
            <v>6140</v>
          </cell>
          <cell r="AG630">
            <v>5990</v>
          </cell>
          <cell r="AH630">
            <v>5840</v>
          </cell>
          <cell r="AI630">
            <v>5690</v>
          </cell>
          <cell r="AJ630">
            <v>5540</v>
          </cell>
          <cell r="AK630">
            <v>5390</v>
          </cell>
          <cell r="AL630">
            <v>5240</v>
          </cell>
          <cell r="AM630">
            <v>5090</v>
          </cell>
          <cell r="AN630">
            <v>4940</v>
          </cell>
          <cell r="AO630">
            <v>4790</v>
          </cell>
          <cell r="AP630">
            <v>4640</v>
          </cell>
          <cell r="AQ630">
            <v>4490</v>
          </cell>
          <cell r="AR630">
            <v>4340</v>
          </cell>
          <cell r="AS630">
            <v>4190</v>
          </cell>
          <cell r="AT630">
            <v>4040</v>
          </cell>
          <cell r="AU630">
            <v>3890</v>
          </cell>
          <cell r="AV630">
            <v>3740</v>
          </cell>
          <cell r="AW630">
            <v>3590</v>
          </cell>
          <cell r="AX630">
            <v>3440</v>
          </cell>
          <cell r="AY630">
            <v>3290</v>
          </cell>
          <cell r="AZ630">
            <v>3140</v>
          </cell>
          <cell r="BA630">
            <v>2990</v>
          </cell>
          <cell r="BB630">
            <v>2840</v>
          </cell>
          <cell r="BC630">
            <v>0</v>
          </cell>
          <cell r="BD630">
            <v>0</v>
          </cell>
          <cell r="BE630">
            <v>0</v>
          </cell>
          <cell r="BF630">
            <v>0</v>
          </cell>
          <cell r="BG630">
            <v>0</v>
          </cell>
          <cell r="BH630">
            <v>0</v>
          </cell>
          <cell r="BI630">
            <v>0</v>
          </cell>
          <cell r="BJ630">
            <v>0</v>
          </cell>
          <cell r="BK630">
            <v>0</v>
          </cell>
          <cell r="BL630">
            <v>0</v>
          </cell>
          <cell r="BM630">
            <v>0</v>
          </cell>
          <cell r="BN630">
            <v>0</v>
          </cell>
          <cell r="BO630">
            <v>0</v>
          </cell>
          <cell r="BP630">
            <v>0</v>
          </cell>
          <cell r="BQ630">
            <v>0</v>
          </cell>
          <cell r="BR630">
            <v>0</v>
          </cell>
          <cell r="BS630">
            <v>0</v>
          </cell>
          <cell r="BT630">
            <v>0</v>
          </cell>
          <cell r="BU630">
            <v>0</v>
          </cell>
          <cell r="BV630">
            <v>0</v>
          </cell>
          <cell r="BW630">
            <v>0</v>
          </cell>
          <cell r="BX630">
            <v>0</v>
          </cell>
          <cell r="BY630">
            <v>0</v>
          </cell>
          <cell r="BZ630">
            <v>0</v>
          </cell>
          <cell r="CA630">
            <v>0</v>
          </cell>
          <cell r="CB630">
            <v>0</v>
          </cell>
          <cell r="CC630">
            <v>0</v>
          </cell>
          <cell r="CD630">
            <v>0</v>
          </cell>
          <cell r="CE630">
            <v>0</v>
          </cell>
          <cell r="CF630">
            <v>0</v>
          </cell>
          <cell r="CG630">
            <v>0</v>
          </cell>
          <cell r="CH630">
            <v>0</v>
          </cell>
          <cell r="CI630">
            <v>0</v>
          </cell>
          <cell r="CJ630">
            <v>0</v>
          </cell>
          <cell r="CK630">
            <v>0</v>
          </cell>
          <cell r="CL630">
            <v>0</v>
          </cell>
          <cell r="CM630">
            <v>0</v>
          </cell>
          <cell r="CN630">
            <v>0</v>
          </cell>
          <cell r="CO630">
            <v>0</v>
          </cell>
          <cell r="CP630">
            <v>0</v>
          </cell>
          <cell r="CQ630">
            <v>0</v>
          </cell>
          <cell r="CR630">
            <v>0</v>
          </cell>
          <cell r="CS630">
            <v>0</v>
          </cell>
          <cell r="CT630">
            <v>0</v>
          </cell>
          <cell r="CU630">
            <v>0</v>
          </cell>
          <cell r="CV630">
            <v>0</v>
          </cell>
          <cell r="CW630">
            <v>0</v>
          </cell>
          <cell r="CX630">
            <v>0</v>
          </cell>
          <cell r="CY630">
            <v>0</v>
          </cell>
          <cell r="CZ630">
            <v>0</v>
          </cell>
          <cell r="DA630">
            <v>0</v>
          </cell>
          <cell r="DB630">
            <v>0</v>
          </cell>
          <cell r="DC630">
            <v>0</v>
          </cell>
          <cell r="DD630">
            <v>0</v>
          </cell>
          <cell r="DE630">
            <v>0</v>
          </cell>
          <cell r="DF630">
            <v>0</v>
          </cell>
          <cell r="DG630">
            <v>0</v>
          </cell>
          <cell r="DH630">
            <v>0</v>
          </cell>
          <cell r="DI630">
            <v>0</v>
          </cell>
          <cell r="DJ630">
            <v>0</v>
          </cell>
          <cell r="DK630">
            <v>0</v>
          </cell>
          <cell r="DL630">
            <v>0</v>
          </cell>
          <cell r="DM630">
            <v>0</v>
          </cell>
          <cell r="DN630">
            <v>0</v>
          </cell>
          <cell r="DO630">
            <v>0</v>
          </cell>
          <cell r="DP630">
            <v>0</v>
          </cell>
          <cell r="DQ630">
            <v>0</v>
          </cell>
          <cell r="DR630">
            <v>0</v>
          </cell>
          <cell r="DS630">
            <v>0</v>
          </cell>
          <cell r="DT630">
            <v>0</v>
          </cell>
          <cell r="DU630">
            <v>0</v>
          </cell>
          <cell r="DV630">
            <v>0</v>
          </cell>
          <cell r="DW630">
            <v>0</v>
          </cell>
          <cell r="DX630">
            <v>0</v>
          </cell>
          <cell r="DY630">
            <v>0</v>
          </cell>
          <cell r="DZ630">
            <v>0</v>
          </cell>
          <cell r="EA630">
            <v>0</v>
          </cell>
          <cell r="EB630">
            <v>0</v>
          </cell>
          <cell r="EC630">
            <v>0</v>
          </cell>
          <cell r="ED630">
            <v>0</v>
          </cell>
          <cell r="EE630">
            <v>0</v>
          </cell>
          <cell r="EF630">
            <v>0</v>
          </cell>
          <cell r="EG630">
            <v>0</v>
          </cell>
          <cell r="EH630">
            <v>0</v>
          </cell>
          <cell r="EI630">
            <v>0</v>
          </cell>
          <cell r="EJ630">
            <v>0</v>
          </cell>
          <cell r="EK630">
            <v>0</v>
          </cell>
          <cell r="EL630">
            <v>0</v>
          </cell>
          <cell r="EM630">
            <v>0</v>
          </cell>
          <cell r="EN630">
            <v>0</v>
          </cell>
          <cell r="EO630">
            <v>0</v>
          </cell>
          <cell r="EP630">
            <v>0</v>
          </cell>
          <cell r="EQ630">
            <v>0</v>
          </cell>
          <cell r="ER630">
            <v>0</v>
          </cell>
          <cell r="ES630">
            <v>0</v>
          </cell>
          <cell r="ET630">
            <v>0</v>
          </cell>
          <cell r="EU630">
            <v>0</v>
          </cell>
          <cell r="EV630">
            <v>0</v>
          </cell>
          <cell r="EW630">
            <v>0</v>
          </cell>
          <cell r="EX630">
            <v>0</v>
          </cell>
          <cell r="EY630">
            <v>0</v>
          </cell>
          <cell r="EZ630">
            <v>0</v>
          </cell>
          <cell r="FA630">
            <v>0</v>
          </cell>
          <cell r="FB630">
            <v>0</v>
          </cell>
          <cell r="FC630">
            <v>0</v>
          </cell>
          <cell r="FD630">
            <v>0</v>
          </cell>
          <cell r="FE630">
            <v>0</v>
          </cell>
          <cell r="FF630">
            <v>0</v>
          </cell>
          <cell r="FG630">
            <v>0</v>
          </cell>
          <cell r="FH630">
            <v>0</v>
          </cell>
          <cell r="FI630">
            <v>0</v>
          </cell>
          <cell r="FJ630">
            <v>0</v>
          </cell>
          <cell r="FK630">
            <v>0</v>
          </cell>
          <cell r="FL630">
            <v>0</v>
          </cell>
          <cell r="FM630">
            <v>0</v>
          </cell>
          <cell r="FN630">
            <v>0</v>
          </cell>
          <cell r="FO630">
            <v>0</v>
          </cell>
          <cell r="FP630">
            <v>0</v>
          </cell>
          <cell r="FQ630">
            <v>0</v>
          </cell>
          <cell r="FR630">
            <v>0</v>
          </cell>
          <cell r="FS630">
            <v>0</v>
          </cell>
          <cell r="FT630">
            <v>0</v>
          </cell>
          <cell r="FU630">
            <v>0</v>
          </cell>
          <cell r="FV630">
            <v>0</v>
          </cell>
          <cell r="FW630">
            <v>0</v>
          </cell>
          <cell r="FX630">
            <v>0</v>
          </cell>
          <cell r="FY630">
            <v>0</v>
          </cell>
          <cell r="FZ630">
            <v>0</v>
          </cell>
          <cell r="GA630">
            <v>0</v>
          </cell>
          <cell r="GB630">
            <v>0</v>
          </cell>
          <cell r="GC630">
            <v>0</v>
          </cell>
          <cell r="GD630">
            <v>0</v>
          </cell>
          <cell r="GE630">
            <v>0</v>
          </cell>
          <cell r="GF630">
            <v>0</v>
          </cell>
          <cell r="GG630">
            <v>0</v>
          </cell>
          <cell r="GH630">
            <v>0</v>
          </cell>
          <cell r="GI630">
            <v>0</v>
          </cell>
          <cell r="GJ630">
            <v>0</v>
          </cell>
          <cell r="GK630">
            <v>0</v>
          </cell>
          <cell r="GL630">
            <v>0</v>
          </cell>
          <cell r="GM630">
            <v>0</v>
          </cell>
          <cell r="GN630">
            <v>0</v>
          </cell>
          <cell r="GO630">
            <v>0</v>
          </cell>
          <cell r="GP630">
            <v>0</v>
          </cell>
          <cell r="GQ630">
            <v>0</v>
          </cell>
          <cell r="GR630">
            <v>0</v>
          </cell>
          <cell r="GS630">
            <v>0</v>
          </cell>
          <cell r="GT630">
            <v>0</v>
          </cell>
          <cell r="GU630">
            <v>0</v>
          </cell>
          <cell r="GV630">
            <v>0</v>
          </cell>
          <cell r="GW630">
            <v>0</v>
          </cell>
          <cell r="GX630">
            <v>0</v>
          </cell>
          <cell r="GY630">
            <v>0</v>
          </cell>
          <cell r="GZ630">
            <v>0</v>
          </cell>
          <cell r="HA630">
            <v>0</v>
          </cell>
          <cell r="HB630">
            <v>0</v>
          </cell>
          <cell r="HC630">
            <v>0</v>
          </cell>
          <cell r="HD630">
            <v>0</v>
          </cell>
          <cell r="HE630">
            <v>0</v>
          </cell>
          <cell r="HF630">
            <v>0</v>
          </cell>
        </row>
        <row r="633">
          <cell r="N633">
            <v>7811</v>
          </cell>
          <cell r="O633">
            <v>7661</v>
          </cell>
          <cell r="P633">
            <v>7511</v>
          </cell>
          <cell r="Q633">
            <v>7361</v>
          </cell>
          <cell r="R633">
            <v>7211</v>
          </cell>
          <cell r="S633">
            <v>7061</v>
          </cell>
          <cell r="T633">
            <v>6911</v>
          </cell>
          <cell r="U633">
            <v>6761</v>
          </cell>
          <cell r="V633">
            <v>6611</v>
          </cell>
          <cell r="W633">
            <v>6461</v>
          </cell>
          <cell r="X633">
            <v>6311</v>
          </cell>
          <cell r="Y633">
            <v>6676</v>
          </cell>
          <cell r="Z633">
            <v>6526</v>
          </cell>
          <cell r="AA633">
            <v>6376</v>
          </cell>
          <cell r="AB633">
            <v>6226</v>
          </cell>
          <cell r="AC633">
            <v>6076</v>
          </cell>
          <cell r="AD633">
            <v>5926</v>
          </cell>
          <cell r="AE633">
            <v>6290</v>
          </cell>
          <cell r="AF633">
            <v>6140</v>
          </cell>
          <cell r="AG633">
            <v>5990</v>
          </cell>
          <cell r="AH633">
            <v>5840</v>
          </cell>
          <cell r="AI633">
            <v>5690</v>
          </cell>
          <cell r="AJ633">
            <v>5540</v>
          </cell>
          <cell r="AK633">
            <v>5390</v>
          </cell>
          <cell r="AL633">
            <v>5240</v>
          </cell>
          <cell r="AM633">
            <v>5090</v>
          </cell>
          <cell r="AN633">
            <v>4940</v>
          </cell>
          <cell r="AO633">
            <v>4790</v>
          </cell>
          <cell r="AP633">
            <v>4640</v>
          </cell>
          <cell r="AQ633">
            <v>4490</v>
          </cell>
          <cell r="AR633">
            <v>4340</v>
          </cell>
          <cell r="AS633">
            <v>4190</v>
          </cell>
          <cell r="AT633">
            <v>4040</v>
          </cell>
          <cell r="AU633">
            <v>3890</v>
          </cell>
          <cell r="AV633">
            <v>3740</v>
          </cell>
          <cell r="AW633">
            <v>3590</v>
          </cell>
          <cell r="AX633">
            <v>3440</v>
          </cell>
          <cell r="AY633">
            <v>3290</v>
          </cell>
          <cell r="AZ633">
            <v>3140</v>
          </cell>
          <cell r="BA633">
            <v>2990</v>
          </cell>
          <cell r="BB633">
            <v>2840</v>
          </cell>
          <cell r="BC633">
            <v>2690</v>
          </cell>
          <cell r="BD633">
            <v>2540</v>
          </cell>
          <cell r="BE633">
            <v>2390</v>
          </cell>
          <cell r="BF633">
            <v>2240</v>
          </cell>
          <cell r="BG633">
            <v>2090</v>
          </cell>
          <cell r="BH633">
            <v>1940</v>
          </cell>
          <cell r="BI633">
            <v>1790</v>
          </cell>
          <cell r="BJ633">
            <v>1640</v>
          </cell>
          <cell r="BK633">
            <v>1490</v>
          </cell>
          <cell r="BL633">
            <v>1340</v>
          </cell>
          <cell r="BM633">
            <v>1190</v>
          </cell>
          <cell r="BN633">
            <v>1040</v>
          </cell>
          <cell r="BO633">
            <v>890</v>
          </cell>
          <cell r="BP633">
            <v>740</v>
          </cell>
          <cell r="BQ633">
            <v>590</v>
          </cell>
          <cell r="BR633">
            <v>440</v>
          </cell>
          <cell r="BS633">
            <v>290</v>
          </cell>
          <cell r="BT633">
            <v>140</v>
          </cell>
          <cell r="BU633">
            <v>0</v>
          </cell>
          <cell r="BV633">
            <v>0</v>
          </cell>
          <cell r="BW633">
            <v>0</v>
          </cell>
          <cell r="BX633">
            <v>0</v>
          </cell>
          <cell r="BY633">
            <v>0</v>
          </cell>
          <cell r="BZ633">
            <v>0</v>
          </cell>
          <cell r="CA633">
            <v>0</v>
          </cell>
          <cell r="CB633">
            <v>0</v>
          </cell>
          <cell r="CC633">
            <v>0</v>
          </cell>
          <cell r="CD633">
            <v>0</v>
          </cell>
          <cell r="CE633">
            <v>0</v>
          </cell>
          <cell r="CF633">
            <v>0</v>
          </cell>
          <cell r="CG633">
            <v>0</v>
          </cell>
          <cell r="CH633">
            <v>0</v>
          </cell>
          <cell r="CI633">
            <v>0</v>
          </cell>
          <cell r="CJ633">
            <v>0</v>
          </cell>
          <cell r="CK633">
            <v>0</v>
          </cell>
          <cell r="CL633">
            <v>0</v>
          </cell>
          <cell r="CM633">
            <v>0</v>
          </cell>
          <cell r="CN633">
            <v>0</v>
          </cell>
          <cell r="CO633">
            <v>0</v>
          </cell>
          <cell r="CP633">
            <v>0</v>
          </cell>
          <cell r="CQ633">
            <v>0</v>
          </cell>
          <cell r="CR633">
            <v>0</v>
          </cell>
          <cell r="CS633">
            <v>0</v>
          </cell>
          <cell r="CT633">
            <v>0</v>
          </cell>
          <cell r="CU633">
            <v>0</v>
          </cell>
          <cell r="CV633">
            <v>0</v>
          </cell>
          <cell r="CW633">
            <v>0</v>
          </cell>
          <cell r="CX633">
            <v>0</v>
          </cell>
          <cell r="CY633">
            <v>0</v>
          </cell>
          <cell r="CZ633">
            <v>0</v>
          </cell>
          <cell r="DA633">
            <v>0</v>
          </cell>
          <cell r="DB633">
            <v>0</v>
          </cell>
          <cell r="DC633">
            <v>0</v>
          </cell>
          <cell r="DD633">
            <v>0</v>
          </cell>
          <cell r="DE633">
            <v>0</v>
          </cell>
          <cell r="DF633">
            <v>0</v>
          </cell>
          <cell r="DG633">
            <v>0</v>
          </cell>
          <cell r="DH633">
            <v>0</v>
          </cell>
          <cell r="DI633">
            <v>0</v>
          </cell>
          <cell r="DJ633">
            <v>0</v>
          </cell>
          <cell r="DK633">
            <v>0</v>
          </cell>
          <cell r="DL633">
            <v>0</v>
          </cell>
          <cell r="DM633">
            <v>0</v>
          </cell>
          <cell r="DN633">
            <v>0</v>
          </cell>
          <cell r="DO633">
            <v>0</v>
          </cell>
          <cell r="DP633">
            <v>0</v>
          </cell>
          <cell r="DQ633">
            <v>0</v>
          </cell>
          <cell r="DR633">
            <v>0</v>
          </cell>
          <cell r="DS633">
            <v>0</v>
          </cell>
          <cell r="DT633">
            <v>0</v>
          </cell>
          <cell r="DU633">
            <v>0</v>
          </cell>
          <cell r="DV633">
            <v>0</v>
          </cell>
          <cell r="DW633">
            <v>0</v>
          </cell>
          <cell r="DX633">
            <v>0</v>
          </cell>
          <cell r="DY633">
            <v>0</v>
          </cell>
          <cell r="DZ633">
            <v>0</v>
          </cell>
          <cell r="EA633">
            <v>0</v>
          </cell>
          <cell r="EB633">
            <v>0</v>
          </cell>
          <cell r="EC633">
            <v>0</v>
          </cell>
          <cell r="ED633">
            <v>0</v>
          </cell>
          <cell r="EE633">
            <v>0</v>
          </cell>
          <cell r="EF633">
            <v>0</v>
          </cell>
          <cell r="EG633">
            <v>0</v>
          </cell>
          <cell r="EH633">
            <v>0</v>
          </cell>
          <cell r="EI633">
            <v>0</v>
          </cell>
          <cell r="EJ633">
            <v>0</v>
          </cell>
          <cell r="EK633">
            <v>0</v>
          </cell>
          <cell r="EL633">
            <v>0</v>
          </cell>
          <cell r="EM633">
            <v>0</v>
          </cell>
          <cell r="EN633">
            <v>0</v>
          </cell>
          <cell r="EO633">
            <v>0</v>
          </cell>
          <cell r="EP633">
            <v>0</v>
          </cell>
          <cell r="EQ633">
            <v>0</v>
          </cell>
          <cell r="ER633">
            <v>0</v>
          </cell>
          <cell r="ES633">
            <v>0</v>
          </cell>
          <cell r="ET633">
            <v>0</v>
          </cell>
          <cell r="EU633">
            <v>0</v>
          </cell>
          <cell r="EV633">
            <v>0</v>
          </cell>
          <cell r="EW633">
            <v>0</v>
          </cell>
          <cell r="EX633">
            <v>0</v>
          </cell>
          <cell r="EY633">
            <v>0</v>
          </cell>
          <cell r="EZ633">
            <v>0</v>
          </cell>
          <cell r="FA633">
            <v>0</v>
          </cell>
          <cell r="FB633">
            <v>0</v>
          </cell>
          <cell r="FC633">
            <v>0</v>
          </cell>
          <cell r="FD633">
            <v>0</v>
          </cell>
          <cell r="FE633">
            <v>0</v>
          </cell>
          <cell r="FF633">
            <v>0</v>
          </cell>
          <cell r="FG633">
            <v>0</v>
          </cell>
          <cell r="FH633">
            <v>0</v>
          </cell>
          <cell r="FI633">
            <v>0</v>
          </cell>
          <cell r="FJ633">
            <v>0</v>
          </cell>
          <cell r="FK633">
            <v>0</v>
          </cell>
          <cell r="FL633">
            <v>0</v>
          </cell>
          <cell r="FM633">
            <v>0</v>
          </cell>
          <cell r="FN633">
            <v>0</v>
          </cell>
          <cell r="FO633">
            <v>0</v>
          </cell>
          <cell r="FP633">
            <v>0</v>
          </cell>
          <cell r="FQ633">
            <v>0</v>
          </cell>
          <cell r="FR633">
            <v>0</v>
          </cell>
          <cell r="FS633">
            <v>0</v>
          </cell>
          <cell r="FT633">
            <v>0</v>
          </cell>
          <cell r="FU633">
            <v>0</v>
          </cell>
          <cell r="FV633">
            <v>0</v>
          </cell>
          <cell r="FW633">
            <v>0</v>
          </cell>
          <cell r="FX633">
            <v>0</v>
          </cell>
          <cell r="FY633">
            <v>0</v>
          </cell>
          <cell r="FZ633">
            <v>0</v>
          </cell>
          <cell r="GA633">
            <v>0</v>
          </cell>
          <cell r="GB633">
            <v>0</v>
          </cell>
          <cell r="GC633">
            <v>0</v>
          </cell>
          <cell r="GD633">
            <v>0</v>
          </cell>
          <cell r="GE633">
            <v>0</v>
          </cell>
          <cell r="GF633">
            <v>0</v>
          </cell>
          <cell r="GG633">
            <v>0</v>
          </cell>
          <cell r="GH633">
            <v>0</v>
          </cell>
          <cell r="GI633">
            <v>0</v>
          </cell>
          <cell r="GJ633">
            <v>0</v>
          </cell>
          <cell r="GK633">
            <v>0</v>
          </cell>
          <cell r="GL633">
            <v>0</v>
          </cell>
          <cell r="GM633">
            <v>0</v>
          </cell>
          <cell r="GN633">
            <v>0</v>
          </cell>
          <cell r="GO633">
            <v>0</v>
          </cell>
          <cell r="GP633">
            <v>0</v>
          </cell>
          <cell r="GQ633">
            <v>0</v>
          </cell>
          <cell r="GR633">
            <v>0</v>
          </cell>
          <cell r="GS633">
            <v>0</v>
          </cell>
          <cell r="GT633">
            <v>0</v>
          </cell>
          <cell r="GU633">
            <v>0</v>
          </cell>
          <cell r="GV633">
            <v>0</v>
          </cell>
          <cell r="GW633">
            <v>0</v>
          </cell>
          <cell r="GX633">
            <v>0</v>
          </cell>
          <cell r="GY633">
            <v>0</v>
          </cell>
          <cell r="GZ633">
            <v>0</v>
          </cell>
          <cell r="HA633">
            <v>0</v>
          </cell>
          <cell r="HB633">
            <v>0</v>
          </cell>
          <cell r="HC633">
            <v>0</v>
          </cell>
          <cell r="HD633">
            <v>0</v>
          </cell>
          <cell r="HE633">
            <v>0</v>
          </cell>
          <cell r="HF633">
            <v>0</v>
          </cell>
        </row>
        <row r="635">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cell r="AW635">
            <v>0</v>
          </cell>
          <cell r="AX635">
            <v>0</v>
          </cell>
          <cell r="AY635">
            <v>0</v>
          </cell>
          <cell r="AZ635">
            <v>0</v>
          </cell>
          <cell r="BA635">
            <v>0</v>
          </cell>
          <cell r="BB635">
            <v>0</v>
          </cell>
          <cell r="BC635">
            <v>2690</v>
          </cell>
          <cell r="BD635">
            <v>2540</v>
          </cell>
          <cell r="BE635">
            <v>2390</v>
          </cell>
          <cell r="BF635">
            <v>2240</v>
          </cell>
          <cell r="BG635">
            <v>2090</v>
          </cell>
          <cell r="BH635">
            <v>1940</v>
          </cell>
          <cell r="BI635">
            <v>1790</v>
          </cell>
          <cell r="BJ635">
            <v>1640</v>
          </cell>
          <cell r="BK635">
            <v>1490</v>
          </cell>
          <cell r="BL635">
            <v>1340</v>
          </cell>
          <cell r="BM635">
            <v>1190</v>
          </cell>
          <cell r="BN635">
            <v>1040</v>
          </cell>
          <cell r="BO635">
            <v>890</v>
          </cell>
          <cell r="BP635">
            <v>740</v>
          </cell>
          <cell r="BQ635">
            <v>590</v>
          </cell>
          <cell r="BR635">
            <v>440</v>
          </cell>
          <cell r="BS635">
            <v>290</v>
          </cell>
          <cell r="BT635">
            <v>140</v>
          </cell>
          <cell r="BU635">
            <v>0</v>
          </cell>
          <cell r="BV635">
            <v>0</v>
          </cell>
          <cell r="BW635">
            <v>0</v>
          </cell>
          <cell r="BX635">
            <v>0</v>
          </cell>
          <cell r="BY635">
            <v>0</v>
          </cell>
          <cell r="BZ635">
            <v>0</v>
          </cell>
          <cell r="CA635">
            <v>0</v>
          </cell>
          <cell r="CB635">
            <v>0</v>
          </cell>
          <cell r="CC635">
            <v>0</v>
          </cell>
          <cell r="CD635">
            <v>0</v>
          </cell>
          <cell r="CE635">
            <v>0</v>
          </cell>
          <cell r="CF635">
            <v>0</v>
          </cell>
          <cell r="CG635">
            <v>0</v>
          </cell>
          <cell r="CH635">
            <v>0</v>
          </cell>
          <cell r="CI635">
            <v>0</v>
          </cell>
          <cell r="CJ635">
            <v>0</v>
          </cell>
          <cell r="CK635">
            <v>0</v>
          </cell>
          <cell r="CL635">
            <v>0</v>
          </cell>
          <cell r="CM635">
            <v>0</v>
          </cell>
          <cell r="CN635">
            <v>0</v>
          </cell>
          <cell r="CO635">
            <v>0</v>
          </cell>
          <cell r="CP635">
            <v>0</v>
          </cell>
          <cell r="CQ635">
            <v>0</v>
          </cell>
          <cell r="CR635">
            <v>0</v>
          </cell>
          <cell r="CS635">
            <v>0</v>
          </cell>
          <cell r="CT635">
            <v>0</v>
          </cell>
          <cell r="CU635">
            <v>0</v>
          </cell>
          <cell r="CV635">
            <v>0</v>
          </cell>
          <cell r="CW635">
            <v>0</v>
          </cell>
          <cell r="CX635">
            <v>0</v>
          </cell>
          <cell r="CY635">
            <v>0</v>
          </cell>
          <cell r="CZ635">
            <v>0</v>
          </cell>
          <cell r="DA635">
            <v>0</v>
          </cell>
          <cell r="DB635">
            <v>0</v>
          </cell>
          <cell r="DC635">
            <v>0</v>
          </cell>
          <cell r="DD635">
            <v>0</v>
          </cell>
          <cell r="DE635">
            <v>0</v>
          </cell>
          <cell r="DF635">
            <v>0</v>
          </cell>
          <cell r="DG635">
            <v>0</v>
          </cell>
          <cell r="DH635">
            <v>0</v>
          </cell>
          <cell r="DI635">
            <v>0</v>
          </cell>
          <cell r="DJ635">
            <v>0</v>
          </cell>
          <cell r="DK635">
            <v>0</v>
          </cell>
          <cell r="DL635">
            <v>0</v>
          </cell>
          <cell r="DM635">
            <v>0</v>
          </cell>
          <cell r="DN635">
            <v>0</v>
          </cell>
          <cell r="DO635">
            <v>0</v>
          </cell>
          <cell r="DP635">
            <v>0</v>
          </cell>
          <cell r="DQ635">
            <v>0</v>
          </cell>
          <cell r="DR635">
            <v>0</v>
          </cell>
          <cell r="DS635">
            <v>0</v>
          </cell>
          <cell r="DT635">
            <v>0</v>
          </cell>
          <cell r="DU635">
            <v>0</v>
          </cell>
          <cell r="DV635">
            <v>0</v>
          </cell>
          <cell r="DW635">
            <v>0</v>
          </cell>
          <cell r="DX635">
            <v>0</v>
          </cell>
          <cell r="DY635">
            <v>0</v>
          </cell>
          <cell r="DZ635">
            <v>0</v>
          </cell>
          <cell r="EA635">
            <v>0</v>
          </cell>
          <cell r="EB635">
            <v>0</v>
          </cell>
          <cell r="EC635">
            <v>0</v>
          </cell>
          <cell r="ED635">
            <v>0</v>
          </cell>
          <cell r="EE635">
            <v>0</v>
          </cell>
          <cell r="EF635">
            <v>0</v>
          </cell>
          <cell r="EG635">
            <v>0</v>
          </cell>
          <cell r="EH635">
            <v>0</v>
          </cell>
          <cell r="EI635">
            <v>0</v>
          </cell>
          <cell r="EJ635">
            <v>0</v>
          </cell>
          <cell r="EK635">
            <v>0</v>
          </cell>
          <cell r="EL635">
            <v>0</v>
          </cell>
          <cell r="EM635">
            <v>0</v>
          </cell>
          <cell r="EN635">
            <v>0</v>
          </cell>
          <cell r="EO635">
            <v>0</v>
          </cell>
          <cell r="EP635">
            <v>0</v>
          </cell>
          <cell r="EQ635">
            <v>0</v>
          </cell>
          <cell r="ER635">
            <v>0</v>
          </cell>
          <cell r="ES635">
            <v>0</v>
          </cell>
          <cell r="ET635">
            <v>0</v>
          </cell>
          <cell r="EU635">
            <v>0</v>
          </cell>
          <cell r="EV635">
            <v>0</v>
          </cell>
          <cell r="EW635">
            <v>0</v>
          </cell>
          <cell r="EX635">
            <v>0</v>
          </cell>
          <cell r="EY635">
            <v>0</v>
          </cell>
          <cell r="EZ635">
            <v>0</v>
          </cell>
          <cell r="FA635">
            <v>0</v>
          </cell>
          <cell r="FB635">
            <v>0</v>
          </cell>
          <cell r="FC635">
            <v>0</v>
          </cell>
          <cell r="FD635">
            <v>0</v>
          </cell>
          <cell r="FE635">
            <v>0</v>
          </cell>
          <cell r="FF635">
            <v>0</v>
          </cell>
          <cell r="FG635">
            <v>0</v>
          </cell>
          <cell r="FH635">
            <v>0</v>
          </cell>
          <cell r="FI635">
            <v>0</v>
          </cell>
          <cell r="FJ635">
            <v>0</v>
          </cell>
          <cell r="FK635">
            <v>0</v>
          </cell>
          <cell r="FL635">
            <v>0</v>
          </cell>
          <cell r="FM635">
            <v>0</v>
          </cell>
          <cell r="FN635">
            <v>0</v>
          </cell>
          <cell r="FO635">
            <v>0</v>
          </cell>
          <cell r="FP635">
            <v>0</v>
          </cell>
          <cell r="FQ635">
            <v>0</v>
          </cell>
          <cell r="FR635">
            <v>0</v>
          </cell>
          <cell r="FS635">
            <v>0</v>
          </cell>
          <cell r="FT635">
            <v>0</v>
          </cell>
          <cell r="FU635">
            <v>0</v>
          </cell>
          <cell r="FV635">
            <v>0</v>
          </cell>
          <cell r="FW635">
            <v>0</v>
          </cell>
          <cell r="FX635">
            <v>0</v>
          </cell>
          <cell r="FY635">
            <v>0</v>
          </cell>
          <cell r="FZ635">
            <v>0</v>
          </cell>
          <cell r="GA635">
            <v>0</v>
          </cell>
          <cell r="GB635">
            <v>0</v>
          </cell>
          <cell r="GC635">
            <v>0</v>
          </cell>
          <cell r="GD635">
            <v>0</v>
          </cell>
          <cell r="GE635">
            <v>0</v>
          </cell>
          <cell r="GF635">
            <v>0</v>
          </cell>
          <cell r="GG635">
            <v>0</v>
          </cell>
          <cell r="GH635">
            <v>0</v>
          </cell>
          <cell r="GI635">
            <v>0</v>
          </cell>
          <cell r="GJ635">
            <v>0</v>
          </cell>
          <cell r="GK635">
            <v>0</v>
          </cell>
          <cell r="GL635">
            <v>0</v>
          </cell>
          <cell r="GM635">
            <v>0</v>
          </cell>
          <cell r="GN635">
            <v>0</v>
          </cell>
          <cell r="GO635">
            <v>0</v>
          </cell>
          <cell r="GP635">
            <v>0</v>
          </cell>
          <cell r="GQ635">
            <v>0</v>
          </cell>
          <cell r="GR635">
            <v>0</v>
          </cell>
          <cell r="GS635">
            <v>0</v>
          </cell>
          <cell r="GT635">
            <v>0</v>
          </cell>
          <cell r="GU635">
            <v>0</v>
          </cell>
          <cell r="GV635">
            <v>0</v>
          </cell>
          <cell r="GW635">
            <v>0</v>
          </cell>
          <cell r="GX635">
            <v>0</v>
          </cell>
          <cell r="GY635">
            <v>0</v>
          </cell>
          <cell r="GZ635">
            <v>0</v>
          </cell>
          <cell r="HA635">
            <v>0</v>
          </cell>
          <cell r="HB635">
            <v>0</v>
          </cell>
          <cell r="HC635">
            <v>0</v>
          </cell>
          <cell r="HD635">
            <v>0</v>
          </cell>
          <cell r="HE635">
            <v>0</v>
          </cell>
          <cell r="HF635">
            <v>0</v>
          </cell>
        </row>
        <row r="651">
          <cell r="N651">
            <v>548</v>
          </cell>
          <cell r="O651">
            <v>528</v>
          </cell>
          <cell r="P651">
            <v>508</v>
          </cell>
          <cell r="Q651">
            <v>508</v>
          </cell>
          <cell r="R651">
            <v>484</v>
          </cell>
          <cell r="S651">
            <v>468</v>
          </cell>
          <cell r="T651">
            <v>468</v>
          </cell>
          <cell r="U651">
            <v>448</v>
          </cell>
          <cell r="V651">
            <v>428</v>
          </cell>
          <cell r="W651">
            <v>428</v>
          </cell>
          <cell r="X651">
            <v>412</v>
          </cell>
          <cell r="Y651">
            <v>448</v>
          </cell>
          <cell r="Z651">
            <v>428</v>
          </cell>
          <cell r="AA651">
            <v>412</v>
          </cell>
          <cell r="AB651">
            <v>412</v>
          </cell>
          <cell r="AC651">
            <v>392</v>
          </cell>
          <cell r="AD651">
            <v>372</v>
          </cell>
          <cell r="AE651">
            <v>412</v>
          </cell>
          <cell r="AF651">
            <v>392</v>
          </cell>
          <cell r="AG651">
            <v>372</v>
          </cell>
          <cell r="AH651">
            <v>372</v>
          </cell>
          <cell r="AI651">
            <v>356</v>
          </cell>
          <cell r="AJ651">
            <v>336</v>
          </cell>
          <cell r="AK651">
            <v>336</v>
          </cell>
          <cell r="AL651">
            <v>336</v>
          </cell>
          <cell r="AM651">
            <v>316</v>
          </cell>
          <cell r="AN651">
            <v>316</v>
          </cell>
          <cell r="AO651">
            <v>316</v>
          </cell>
          <cell r="AP651">
            <v>300</v>
          </cell>
          <cell r="AQ651">
            <v>280</v>
          </cell>
          <cell r="AR651">
            <v>280</v>
          </cell>
          <cell r="AS651">
            <v>264</v>
          </cell>
          <cell r="AT651">
            <v>264</v>
          </cell>
          <cell r="AU651">
            <v>264</v>
          </cell>
          <cell r="AV651">
            <v>244</v>
          </cell>
          <cell r="AW651">
            <v>244</v>
          </cell>
          <cell r="AX651">
            <v>244</v>
          </cell>
          <cell r="AY651">
            <v>0</v>
          </cell>
          <cell r="AZ651">
            <v>0</v>
          </cell>
          <cell r="BA651">
            <v>0</v>
          </cell>
          <cell r="BB651">
            <v>0</v>
          </cell>
          <cell r="BC651">
            <v>0</v>
          </cell>
          <cell r="BD651">
            <v>0</v>
          </cell>
          <cell r="BE651">
            <v>0</v>
          </cell>
          <cell r="BF651">
            <v>0</v>
          </cell>
          <cell r="BG651">
            <v>0</v>
          </cell>
          <cell r="BH651">
            <v>0</v>
          </cell>
          <cell r="BI651">
            <v>0</v>
          </cell>
          <cell r="BJ651">
            <v>0</v>
          </cell>
          <cell r="BK651">
            <v>0</v>
          </cell>
          <cell r="BL651">
            <v>0</v>
          </cell>
          <cell r="BM651">
            <v>0</v>
          </cell>
          <cell r="BN651">
            <v>0</v>
          </cell>
          <cell r="BO651">
            <v>0</v>
          </cell>
          <cell r="BP651">
            <v>0</v>
          </cell>
          <cell r="BQ651">
            <v>0</v>
          </cell>
          <cell r="BR651">
            <v>0</v>
          </cell>
          <cell r="BS651">
            <v>0</v>
          </cell>
          <cell r="BT651">
            <v>0</v>
          </cell>
          <cell r="BU651">
            <v>0</v>
          </cell>
          <cell r="BV651">
            <v>0</v>
          </cell>
          <cell r="BW651">
            <v>0</v>
          </cell>
          <cell r="BX651">
            <v>0</v>
          </cell>
          <cell r="BY651">
            <v>0</v>
          </cell>
          <cell r="BZ651">
            <v>0</v>
          </cell>
          <cell r="CA651">
            <v>0</v>
          </cell>
          <cell r="CB651">
            <v>0</v>
          </cell>
          <cell r="CC651">
            <v>0</v>
          </cell>
          <cell r="CD651">
            <v>0</v>
          </cell>
          <cell r="CE651">
            <v>0</v>
          </cell>
          <cell r="CF651">
            <v>0</v>
          </cell>
          <cell r="CG651">
            <v>0</v>
          </cell>
          <cell r="CH651">
            <v>0</v>
          </cell>
          <cell r="CI651">
            <v>0</v>
          </cell>
          <cell r="CJ651">
            <v>0</v>
          </cell>
          <cell r="CK651">
            <v>0</v>
          </cell>
          <cell r="CL651">
            <v>0</v>
          </cell>
          <cell r="CM651">
            <v>0</v>
          </cell>
          <cell r="CN651">
            <v>0</v>
          </cell>
          <cell r="CO651">
            <v>0</v>
          </cell>
          <cell r="CP651">
            <v>0</v>
          </cell>
          <cell r="CQ651">
            <v>0</v>
          </cell>
          <cell r="CR651">
            <v>0</v>
          </cell>
          <cell r="CS651">
            <v>0</v>
          </cell>
          <cell r="CT651">
            <v>0</v>
          </cell>
          <cell r="CU651">
            <v>0</v>
          </cell>
          <cell r="CV651">
            <v>0</v>
          </cell>
          <cell r="CW651">
            <v>0</v>
          </cell>
          <cell r="CX651">
            <v>0</v>
          </cell>
          <cell r="CY651">
            <v>0</v>
          </cell>
          <cell r="CZ651">
            <v>0</v>
          </cell>
          <cell r="DA651">
            <v>0</v>
          </cell>
          <cell r="DB651">
            <v>0</v>
          </cell>
          <cell r="DC651">
            <v>0</v>
          </cell>
          <cell r="DD651">
            <v>0</v>
          </cell>
          <cell r="DE651">
            <v>0</v>
          </cell>
          <cell r="DF651">
            <v>0</v>
          </cell>
          <cell r="DG651">
            <v>0</v>
          </cell>
          <cell r="DH651">
            <v>0</v>
          </cell>
          <cell r="DI651">
            <v>0</v>
          </cell>
          <cell r="DJ651">
            <v>0</v>
          </cell>
          <cell r="DK651">
            <v>0</v>
          </cell>
          <cell r="DL651">
            <v>0</v>
          </cell>
          <cell r="DM651">
            <v>0</v>
          </cell>
          <cell r="DN651">
            <v>0</v>
          </cell>
          <cell r="DO651">
            <v>0</v>
          </cell>
          <cell r="DP651">
            <v>0</v>
          </cell>
          <cell r="DQ651">
            <v>0</v>
          </cell>
          <cell r="DR651">
            <v>0</v>
          </cell>
          <cell r="DS651">
            <v>0</v>
          </cell>
          <cell r="DT651">
            <v>0</v>
          </cell>
          <cell r="DU651">
            <v>0</v>
          </cell>
          <cell r="DV651">
            <v>0</v>
          </cell>
          <cell r="DW651">
            <v>0</v>
          </cell>
          <cell r="DX651">
            <v>0</v>
          </cell>
          <cell r="DY651">
            <v>0</v>
          </cell>
          <cell r="DZ651">
            <v>0</v>
          </cell>
          <cell r="EA651">
            <v>0</v>
          </cell>
          <cell r="EB651">
            <v>0</v>
          </cell>
          <cell r="EC651">
            <v>0</v>
          </cell>
          <cell r="ED651">
            <v>0</v>
          </cell>
          <cell r="EE651">
            <v>0</v>
          </cell>
          <cell r="EF651">
            <v>0</v>
          </cell>
          <cell r="EG651">
            <v>0</v>
          </cell>
          <cell r="EH651">
            <v>0</v>
          </cell>
          <cell r="EI651">
            <v>0</v>
          </cell>
          <cell r="EJ651">
            <v>0</v>
          </cell>
          <cell r="EK651">
            <v>0</v>
          </cell>
          <cell r="EL651">
            <v>0</v>
          </cell>
          <cell r="EM651">
            <v>0</v>
          </cell>
          <cell r="EN651">
            <v>0</v>
          </cell>
          <cell r="EO651">
            <v>0</v>
          </cell>
          <cell r="EP651">
            <v>0</v>
          </cell>
          <cell r="EQ651">
            <v>0</v>
          </cell>
          <cell r="ER651">
            <v>0</v>
          </cell>
          <cell r="ES651">
            <v>0</v>
          </cell>
          <cell r="ET651">
            <v>0</v>
          </cell>
          <cell r="EU651">
            <v>0</v>
          </cell>
          <cell r="EV651">
            <v>0</v>
          </cell>
          <cell r="EW651">
            <v>0</v>
          </cell>
          <cell r="EX651">
            <v>0</v>
          </cell>
          <cell r="EY651">
            <v>0</v>
          </cell>
          <cell r="EZ651">
            <v>0</v>
          </cell>
          <cell r="FA651">
            <v>0</v>
          </cell>
          <cell r="FB651">
            <v>0</v>
          </cell>
          <cell r="FC651">
            <v>0</v>
          </cell>
          <cell r="FD651">
            <v>0</v>
          </cell>
          <cell r="FE651">
            <v>0</v>
          </cell>
          <cell r="FF651">
            <v>0</v>
          </cell>
          <cell r="FG651">
            <v>0</v>
          </cell>
          <cell r="FH651">
            <v>0</v>
          </cell>
          <cell r="FI651">
            <v>0</v>
          </cell>
          <cell r="FJ651">
            <v>0</v>
          </cell>
          <cell r="FK651">
            <v>0</v>
          </cell>
          <cell r="FL651">
            <v>0</v>
          </cell>
          <cell r="FM651">
            <v>0</v>
          </cell>
          <cell r="FN651">
            <v>0</v>
          </cell>
          <cell r="FO651">
            <v>0</v>
          </cell>
          <cell r="FP651">
            <v>0</v>
          </cell>
          <cell r="FQ651">
            <v>0</v>
          </cell>
          <cell r="FR651">
            <v>0</v>
          </cell>
          <cell r="FS651">
            <v>0</v>
          </cell>
          <cell r="FT651">
            <v>0</v>
          </cell>
          <cell r="FU651">
            <v>0</v>
          </cell>
          <cell r="FV651">
            <v>0</v>
          </cell>
          <cell r="FW651">
            <v>0</v>
          </cell>
          <cell r="FX651">
            <v>0</v>
          </cell>
          <cell r="FY651">
            <v>0</v>
          </cell>
          <cell r="FZ651">
            <v>0</v>
          </cell>
          <cell r="GA651">
            <v>0</v>
          </cell>
          <cell r="GB651">
            <v>0</v>
          </cell>
          <cell r="GC651">
            <v>0</v>
          </cell>
          <cell r="GD651">
            <v>0</v>
          </cell>
          <cell r="GE651">
            <v>0</v>
          </cell>
          <cell r="GF651">
            <v>0</v>
          </cell>
          <cell r="GG651">
            <v>0</v>
          </cell>
          <cell r="GH651">
            <v>0</v>
          </cell>
          <cell r="GI651">
            <v>0</v>
          </cell>
          <cell r="GJ651">
            <v>0</v>
          </cell>
          <cell r="GK651">
            <v>0</v>
          </cell>
          <cell r="GL651">
            <v>0</v>
          </cell>
          <cell r="GM651">
            <v>0</v>
          </cell>
          <cell r="GN651">
            <v>0</v>
          </cell>
          <cell r="GO651">
            <v>0</v>
          </cell>
          <cell r="GP651">
            <v>0</v>
          </cell>
          <cell r="GQ651">
            <v>0</v>
          </cell>
          <cell r="GR651">
            <v>0</v>
          </cell>
          <cell r="GS651">
            <v>0</v>
          </cell>
          <cell r="GT651">
            <v>0</v>
          </cell>
          <cell r="GU651">
            <v>0</v>
          </cell>
          <cell r="GV651">
            <v>0</v>
          </cell>
          <cell r="GW651">
            <v>0</v>
          </cell>
          <cell r="GX651">
            <v>0</v>
          </cell>
          <cell r="GY651">
            <v>0</v>
          </cell>
          <cell r="GZ651">
            <v>0</v>
          </cell>
          <cell r="HA651">
            <v>0</v>
          </cell>
          <cell r="HB651">
            <v>0</v>
          </cell>
          <cell r="HC651">
            <v>0</v>
          </cell>
          <cell r="HD651">
            <v>0</v>
          </cell>
          <cell r="HE651">
            <v>0</v>
          </cell>
          <cell r="HF651">
            <v>0</v>
          </cell>
        </row>
      </sheetData>
      <sheetData sheetId="11">
        <row r="19">
          <cell r="N19">
            <v>12760</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113">
          <cell r="E113" t="str">
            <v>Alabama</v>
          </cell>
        </row>
      </sheetData>
      <sheetData sheetId="32"/>
      <sheetData sheetId="33">
        <row r="10">
          <cell r="D10" t="str">
            <v>Yes</v>
          </cell>
        </row>
      </sheetData>
      <sheetData sheetId="34"/>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Ch4Prt"/>
      <sheetName val="Ch3Prt"/>
      <sheetName val="Ch2Prt"/>
      <sheetName val="Ch1-1c Prt"/>
      <sheetName val="Ch1-1Prt"/>
      <sheetName val="Chart1"/>
      <sheetName val="Export2"/>
      <sheetName val="Export1"/>
      <sheetName val="T-2"/>
      <sheetName val="MarriagePenalty"/>
      <sheetName val="T-Marriage"/>
      <sheetName val="CountyCompare"/>
      <sheetName val="Chart2"/>
      <sheetName val="Chart3"/>
      <sheetName val="Chart4"/>
      <sheetName val="Chart5"/>
      <sheetName val="Chart6"/>
      <sheetName val="T1"/>
      <sheetName val="T2"/>
      <sheetName val="Tb2"/>
      <sheetName val="Tb1"/>
      <sheetName val="Table1"/>
      <sheetName val="Calc1"/>
      <sheetName val="Calc2"/>
      <sheetName val="Calc2b"/>
      <sheetName val="Calc2c"/>
      <sheetName val="Calc0"/>
      <sheetName val="Counties"/>
      <sheetName val="FPIG"/>
      <sheetName val="PayrollTaxes"/>
      <sheetName val="IncomeTax"/>
      <sheetName val="TaxRates"/>
      <sheetName val="ChildDepCare"/>
      <sheetName val="GAIncTax"/>
      <sheetName val="EITC"/>
      <sheetName val="ACTC"/>
      <sheetName val="TANF"/>
      <sheetName val="SSI"/>
      <sheetName val="State SSI"/>
      <sheetName val="T-SNAP"/>
      <sheetName val="SNAP"/>
      <sheetName val="SNAPBenTable"/>
      <sheetName val="T-SBP"/>
      <sheetName val="NSLP"/>
      <sheetName val="NSLP-old"/>
      <sheetName val="WIC"/>
      <sheetName val="HCV"/>
      <sheetName val="Ch-HCV"/>
      <sheetName val="HCVIncome"/>
      <sheetName val="FairMarketRent"/>
      <sheetName val="T-Chs-CAPS"/>
      <sheetName val="CAPSPayRates"/>
      <sheetName val="CAPS"/>
      <sheetName val="Medicaid"/>
      <sheetName val="PeachCare"/>
      <sheetName val="T-HIX"/>
      <sheetName val="Ch-HIX"/>
      <sheetName val="Exchange"/>
      <sheetName val="Lists"/>
      <sheetName val="Cohabiting"/>
      <sheetName val="Intervals"/>
      <sheetName val="WageConversion"/>
      <sheetName val="Chart7"/>
      <sheetName val="Chart8"/>
      <sheetName val="Chart9"/>
      <sheetName val="Chart10"/>
      <sheetName val="Chart11"/>
      <sheetName val="Chart12"/>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71">
          <cell r="B71" t="str">
            <v>Bracket 1</v>
          </cell>
          <cell r="C71">
            <v>6000</v>
          </cell>
          <cell r="D71">
            <v>26</v>
          </cell>
          <cell r="E71">
            <v>6000</v>
          </cell>
          <cell r="F71">
            <v>26</v>
          </cell>
          <cell r="G71">
            <v>6000</v>
          </cell>
          <cell r="H71">
            <v>26</v>
          </cell>
          <cell r="I71"/>
          <cell r="J71"/>
        </row>
        <row r="72">
          <cell r="B72" t="str">
            <v>Bracket 2</v>
          </cell>
          <cell r="C72">
            <v>8000</v>
          </cell>
          <cell r="D72">
            <v>20</v>
          </cell>
          <cell r="E72">
            <v>8000</v>
          </cell>
          <cell r="F72">
            <v>20</v>
          </cell>
          <cell r="G72">
            <v>8000</v>
          </cell>
          <cell r="H72">
            <v>20</v>
          </cell>
          <cell r="I72"/>
          <cell r="J72"/>
        </row>
        <row r="73">
          <cell r="B73" t="str">
            <v>Bracket 3</v>
          </cell>
          <cell r="C73">
            <v>10000</v>
          </cell>
          <cell r="D73">
            <v>14</v>
          </cell>
          <cell r="E73">
            <v>10000</v>
          </cell>
          <cell r="F73">
            <v>14</v>
          </cell>
          <cell r="G73">
            <v>10000</v>
          </cell>
          <cell r="H73">
            <v>14</v>
          </cell>
          <cell r="I73"/>
          <cell r="J73"/>
        </row>
        <row r="74">
          <cell r="B74" t="str">
            <v>Bracket 4</v>
          </cell>
          <cell r="C74">
            <v>15000</v>
          </cell>
          <cell r="D74">
            <v>8</v>
          </cell>
          <cell r="E74">
            <v>15000</v>
          </cell>
          <cell r="F74">
            <v>8</v>
          </cell>
          <cell r="G74">
            <v>15000</v>
          </cell>
          <cell r="H74">
            <v>8</v>
          </cell>
          <cell r="I74"/>
          <cell r="J74"/>
        </row>
        <row r="75">
          <cell r="B75" t="str">
            <v>Bracket 5</v>
          </cell>
          <cell r="C75">
            <v>20000</v>
          </cell>
          <cell r="D75">
            <v>5</v>
          </cell>
          <cell r="E75">
            <v>20000</v>
          </cell>
          <cell r="F75">
            <v>5</v>
          </cell>
          <cell r="G75">
            <v>20000</v>
          </cell>
          <cell r="H75">
            <v>5</v>
          </cell>
          <cell r="I75"/>
          <cell r="J75"/>
        </row>
        <row r="76">
          <cell r="B76"/>
          <cell r="C76"/>
          <cell r="D76"/>
          <cell r="E76"/>
          <cell r="F76"/>
          <cell r="G76"/>
          <cell r="H76"/>
          <cell r="I76"/>
          <cell r="J76"/>
        </row>
      </sheetData>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2FB92C-2F9D-44BE-B180-86FE7DB516FA}" name="FPIG" displayName="FPIG" ref="C3:Q36" totalsRowShown="0" headerRowDxfId="14">
  <autoFilter ref="C3:Q36" xr:uid="{1E852AFA-38DA-401A-A434-33DC37BE104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10173C71-58F3-4665-B03C-63FC43F68096}" name="State"/>
    <tableColumn id="2" xr3:uid="{5AC28D31-B62A-4D59-A85A-0CE86057A8DE}" name="Persons in Family/Household" dataDxfId="13"/>
    <tableColumn id="3" xr3:uid="{D3FCE316-323E-4396-9098-FBC017D5ACDB}" name="2011" dataDxfId="12"/>
    <tableColumn id="4" xr3:uid="{85AD283F-8330-4867-AF60-859944DACEC8}" name="2012" dataDxfId="11"/>
    <tableColumn id="5" xr3:uid="{BE8CEFDF-6940-4BCA-87DA-60787847F1DA}" name="2013" dataDxfId="10"/>
    <tableColumn id="6" xr3:uid="{35091D76-E69F-4A3A-90C8-7DCDD1FF8BD0}" name="2014" dataDxfId="9"/>
    <tableColumn id="7" xr3:uid="{C6286FA8-0897-48BB-93E3-B442B0CCE2A1}" name="2015" dataDxfId="8"/>
    <tableColumn id="8" xr3:uid="{50C6F42E-3451-49E7-982A-34D3546B7077}" name="2016" dataDxfId="7"/>
    <tableColumn id="9" xr3:uid="{9653E7F3-04B7-4075-B7AD-AD66842945CD}" name="2017" dataDxfId="6"/>
    <tableColumn id="10" xr3:uid="{4D5CB455-F314-461C-A45C-4D8AC0CF49B2}" name="2018" dataDxfId="5"/>
    <tableColumn id="11" xr3:uid="{61D29908-92FF-4299-A109-1A1111C20CD5}" name="2019" dataDxfId="4"/>
    <tableColumn id="12" xr3:uid="{D7BF45DA-BFFC-4483-A23F-0528819917C8}" name="2020" dataDxfId="3"/>
    <tableColumn id="13" xr3:uid="{54515057-4150-41C8-8D4F-F775DC53CC29}" name="2021" dataDxfId="2"/>
    <tableColumn id="14" xr3:uid="{AA38106C-25ED-4F24-A229-0573A3E73634}" name="2022" dataDxfId="1"/>
    <tableColumn id="15" xr3:uid="{686923BA-53E9-413B-AB4A-75BD1250F4AD}" name="2023"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48"/>
  <sheetViews>
    <sheetView tabSelected="1" topLeftCell="A200" workbookViewId="0">
      <selection activeCell="N206" sqref="N206:P221"/>
    </sheetView>
  </sheetViews>
  <sheetFormatPr defaultRowHeight="13" x14ac:dyDescent="0.3"/>
  <cols>
    <col min="1" max="1" width="12.69921875" customWidth="1"/>
    <col min="2" max="2" width="2.19921875" customWidth="1"/>
    <col min="3" max="3" width="1.09765625" customWidth="1"/>
    <col min="4" max="4" width="8" customWidth="1"/>
    <col min="5" max="5" width="1.09765625" customWidth="1"/>
    <col min="6" max="6" width="2.19921875" customWidth="1"/>
    <col min="7" max="7" width="1.09765625" customWidth="1"/>
    <col min="8" max="8" width="6.8984375" customWidth="1"/>
    <col min="9" max="9" width="3.296875" customWidth="1"/>
    <col min="10" max="10" width="8" customWidth="1"/>
    <col min="11" max="11" width="4.69921875" customWidth="1"/>
    <col min="12" max="12" width="5.09765625" customWidth="1"/>
    <col min="13" max="17" width="14.19921875" style="71" customWidth="1"/>
  </cols>
  <sheetData>
    <row r="1" spans="1:17" ht="10" customHeight="1" x14ac:dyDescent="0.3">
      <c r="A1" s="15" t="s">
        <v>0</v>
      </c>
      <c r="B1" s="15"/>
      <c r="C1" s="15"/>
      <c r="D1" s="15"/>
      <c r="E1" s="15"/>
      <c r="F1" s="15"/>
      <c r="G1" s="15"/>
      <c r="H1" s="15"/>
      <c r="I1" s="15"/>
      <c r="J1" s="15"/>
      <c r="K1" s="15"/>
      <c r="L1" s="15"/>
    </row>
    <row r="2" spans="1:17" ht="18" customHeight="1" x14ac:dyDescent="0.3">
      <c r="A2" s="16" t="s">
        <v>1</v>
      </c>
      <c r="B2" s="16"/>
      <c r="C2" s="16"/>
      <c r="D2" s="16"/>
      <c r="E2" s="16"/>
      <c r="F2" s="16"/>
      <c r="G2" s="16"/>
      <c r="H2" s="16"/>
      <c r="I2" s="16"/>
      <c r="J2" s="16"/>
      <c r="K2" s="16"/>
      <c r="L2" s="16"/>
    </row>
    <row r="3" spans="1:17" ht="18" customHeight="1" x14ac:dyDescent="0.3">
      <c r="A3" s="17" t="s">
        <v>2</v>
      </c>
      <c r="B3" s="17"/>
      <c r="C3" s="17"/>
      <c r="D3" s="17"/>
      <c r="E3" s="17"/>
      <c r="F3" s="17"/>
      <c r="G3" s="17"/>
      <c r="H3" s="17"/>
      <c r="I3" s="17"/>
      <c r="J3" s="17"/>
      <c r="K3" s="17"/>
      <c r="L3" s="17"/>
    </row>
    <row r="4" spans="1:17" ht="11" customHeight="1" x14ac:dyDescent="0.3">
      <c r="A4" s="18" t="s">
        <v>3</v>
      </c>
      <c r="B4" s="18"/>
      <c r="C4" s="18"/>
      <c r="D4" s="18"/>
      <c r="E4" s="18"/>
      <c r="F4" s="18"/>
      <c r="G4" s="18"/>
      <c r="H4" s="18"/>
      <c r="I4" s="18"/>
      <c r="J4" s="18"/>
      <c r="K4" s="18"/>
      <c r="L4" s="18"/>
    </row>
    <row r="5" spans="1:17" ht="10" customHeight="1" x14ac:dyDescent="0.3">
      <c r="A5" s="18" t="s">
        <v>4</v>
      </c>
      <c r="B5" s="18"/>
      <c r="C5" s="18"/>
      <c r="D5" s="18"/>
      <c r="E5" s="18"/>
      <c r="F5" s="18"/>
      <c r="G5" s="18"/>
      <c r="H5" s="18"/>
      <c r="I5" s="18"/>
      <c r="J5" s="18"/>
      <c r="K5" s="18"/>
      <c r="L5" s="18"/>
    </row>
    <row r="6" spans="1:17" ht="10" customHeight="1" x14ac:dyDescent="0.3">
      <c r="A6" s="19" t="s">
        <v>5</v>
      </c>
      <c r="B6" s="19"/>
      <c r="C6" s="19"/>
      <c r="D6" s="19"/>
      <c r="E6" s="19"/>
      <c r="F6" s="19"/>
      <c r="G6" s="19"/>
      <c r="H6" s="19"/>
      <c r="I6" s="19"/>
      <c r="J6" s="19"/>
    </row>
    <row r="7" spans="1:17" ht="30" customHeight="1" x14ac:dyDescent="0.3">
      <c r="A7" s="1" t="s">
        <v>6</v>
      </c>
      <c r="B7" s="20"/>
      <c r="C7" s="20"/>
      <c r="D7" s="20"/>
      <c r="E7" s="21" t="s">
        <v>7</v>
      </c>
      <c r="F7" s="21"/>
      <c r="G7" s="21"/>
      <c r="H7" s="21"/>
      <c r="I7" s="20"/>
      <c r="J7" s="20"/>
    </row>
    <row r="8" spans="1:17" x14ac:dyDescent="0.3">
      <c r="A8" s="3">
        <v>12490</v>
      </c>
      <c r="B8" s="22"/>
      <c r="C8" s="22"/>
      <c r="D8" s="22"/>
      <c r="E8" s="23">
        <v>1040.83</v>
      </c>
      <c r="F8" s="23"/>
      <c r="G8" s="23"/>
      <c r="H8" s="23"/>
      <c r="I8" s="22"/>
      <c r="J8" s="22"/>
    </row>
    <row r="9" spans="1:17" ht="24" x14ac:dyDescent="0.3">
      <c r="A9" s="5" t="s">
        <v>8</v>
      </c>
      <c r="B9" s="24" t="s">
        <v>9</v>
      </c>
      <c r="C9" s="25"/>
      <c r="D9" s="26"/>
      <c r="E9" s="24" t="s">
        <v>10</v>
      </c>
      <c r="F9" s="25"/>
      <c r="G9" s="25"/>
      <c r="H9" s="26"/>
      <c r="I9" s="24" t="s">
        <v>11</v>
      </c>
      <c r="J9" s="26"/>
      <c r="M9" s="76" t="s">
        <v>54</v>
      </c>
      <c r="N9" s="76" t="s">
        <v>56</v>
      </c>
      <c r="O9" s="76" t="s">
        <v>55</v>
      </c>
      <c r="P9" s="76" t="s">
        <v>57</v>
      </c>
      <c r="Q9" s="70"/>
    </row>
    <row r="10" spans="1:17" ht="11" customHeight="1" x14ac:dyDescent="0.3">
      <c r="A10" s="6">
        <v>0.4</v>
      </c>
      <c r="B10" s="27">
        <v>0</v>
      </c>
      <c r="C10" s="28"/>
      <c r="D10" s="29"/>
      <c r="E10" s="27">
        <v>416</v>
      </c>
      <c r="F10" s="28"/>
      <c r="G10" s="28"/>
      <c r="H10" s="29"/>
      <c r="I10" s="30">
        <v>0</v>
      </c>
      <c r="J10" s="31"/>
      <c r="M10" s="74">
        <f>FPIG!$M$4*A10</f>
        <v>4996</v>
      </c>
      <c r="N10" s="75">
        <v>0</v>
      </c>
      <c r="O10" s="75">
        <f t="shared" ref="O10:O11" si="0">ROUNDDOWN(M10/12,0)</f>
        <v>416</v>
      </c>
      <c r="P10" s="75">
        <f>I10*5</f>
        <v>0</v>
      </c>
      <c r="Q10" s="73"/>
    </row>
    <row r="11" spans="1:17" ht="11" customHeight="1" x14ac:dyDescent="0.3">
      <c r="A11" s="7">
        <v>0.5</v>
      </c>
      <c r="B11" s="30">
        <v>416.01</v>
      </c>
      <c r="C11" s="32"/>
      <c r="D11" s="31"/>
      <c r="E11" s="27">
        <v>520</v>
      </c>
      <c r="F11" s="28"/>
      <c r="G11" s="28"/>
      <c r="H11" s="29"/>
      <c r="I11" s="30">
        <v>1.75</v>
      </c>
      <c r="J11" s="31"/>
      <c r="M11" s="74">
        <f>FPIG!$M$4*A11</f>
        <v>6245</v>
      </c>
      <c r="N11" s="75">
        <f>O10+0.01</f>
        <v>416.01</v>
      </c>
      <c r="O11" s="75">
        <f t="shared" si="0"/>
        <v>520</v>
      </c>
      <c r="P11" s="75">
        <f t="shared" ref="P11:P25" si="1">I11*5</f>
        <v>8.75</v>
      </c>
      <c r="Q11" s="73"/>
    </row>
    <row r="12" spans="1:17" ht="11" customHeight="1" x14ac:dyDescent="0.3">
      <c r="A12" s="7">
        <v>0.6</v>
      </c>
      <c r="B12" s="30">
        <v>520.01</v>
      </c>
      <c r="C12" s="32"/>
      <c r="D12" s="31"/>
      <c r="E12" s="27">
        <v>624</v>
      </c>
      <c r="F12" s="28"/>
      <c r="G12" s="28"/>
      <c r="H12" s="29"/>
      <c r="I12" s="30">
        <v>2.25</v>
      </c>
      <c r="J12" s="31"/>
      <c r="M12" s="74">
        <f>FPIG!$M$4*A12</f>
        <v>7494</v>
      </c>
      <c r="N12" s="75">
        <f t="shared" ref="N12:N25" si="2">O11+0.01</f>
        <v>520.01</v>
      </c>
      <c r="O12" s="75">
        <f>ROUNDDOWN(M12/12,0)</f>
        <v>624</v>
      </c>
      <c r="P12" s="75">
        <f t="shared" si="1"/>
        <v>11.25</v>
      </c>
      <c r="Q12" s="73"/>
    </row>
    <row r="13" spans="1:17" ht="11" customHeight="1" x14ac:dyDescent="0.3">
      <c r="A13" s="7">
        <v>0.7</v>
      </c>
      <c r="B13" s="30">
        <v>624.01</v>
      </c>
      <c r="C13" s="32"/>
      <c r="D13" s="31"/>
      <c r="E13" s="27">
        <v>729</v>
      </c>
      <c r="F13" s="28"/>
      <c r="G13" s="28"/>
      <c r="H13" s="29"/>
      <c r="I13" s="30">
        <v>2.75</v>
      </c>
      <c r="J13" s="31"/>
      <c r="M13" s="74">
        <f>FPIG!$M$4*A13</f>
        <v>8743</v>
      </c>
      <c r="N13" s="75">
        <f t="shared" si="2"/>
        <v>624.01</v>
      </c>
      <c r="O13" s="75">
        <f t="shared" ref="O13:O25" si="3">ROUND(M13/12,0)</f>
        <v>729</v>
      </c>
      <c r="P13" s="75">
        <f t="shared" si="1"/>
        <v>13.75</v>
      </c>
      <c r="Q13" s="73"/>
    </row>
    <row r="14" spans="1:17" ht="11" customHeight="1" x14ac:dyDescent="0.3">
      <c r="A14" s="7">
        <v>0.8</v>
      </c>
      <c r="B14" s="30">
        <v>729.01</v>
      </c>
      <c r="C14" s="32"/>
      <c r="D14" s="31"/>
      <c r="E14" s="27">
        <v>833</v>
      </c>
      <c r="F14" s="28"/>
      <c r="G14" s="28"/>
      <c r="H14" s="29"/>
      <c r="I14" s="30">
        <v>3.25</v>
      </c>
      <c r="J14" s="31"/>
      <c r="M14" s="74">
        <f>FPIG!$M$4*A14</f>
        <v>9992</v>
      </c>
      <c r="N14" s="75">
        <f t="shared" si="2"/>
        <v>729.01</v>
      </c>
      <c r="O14" s="75">
        <f t="shared" si="3"/>
        <v>833</v>
      </c>
      <c r="P14" s="75">
        <f t="shared" si="1"/>
        <v>16.25</v>
      </c>
      <c r="Q14" s="73"/>
    </row>
    <row r="15" spans="1:17" ht="11" customHeight="1" x14ac:dyDescent="0.3">
      <c r="A15" s="7">
        <v>0.9</v>
      </c>
      <c r="B15" s="30">
        <v>833.01</v>
      </c>
      <c r="C15" s="32"/>
      <c r="D15" s="31"/>
      <c r="E15" s="27">
        <v>937</v>
      </c>
      <c r="F15" s="28"/>
      <c r="G15" s="28"/>
      <c r="H15" s="29"/>
      <c r="I15" s="30">
        <v>3.5</v>
      </c>
      <c r="J15" s="31"/>
      <c r="M15" s="74">
        <f>FPIG!$M$4*A15</f>
        <v>11241</v>
      </c>
      <c r="N15" s="75">
        <f t="shared" si="2"/>
        <v>833.01</v>
      </c>
      <c r="O15" s="75">
        <f t="shared" si="3"/>
        <v>937</v>
      </c>
      <c r="P15" s="75">
        <f t="shared" si="1"/>
        <v>17.5</v>
      </c>
      <c r="Q15" s="73"/>
    </row>
    <row r="16" spans="1:17" ht="11" customHeight="1" x14ac:dyDescent="0.3">
      <c r="A16" s="7">
        <v>1</v>
      </c>
      <c r="B16" s="30">
        <v>937.01</v>
      </c>
      <c r="C16" s="32"/>
      <c r="D16" s="31"/>
      <c r="E16" s="33">
        <v>1041</v>
      </c>
      <c r="F16" s="34"/>
      <c r="G16" s="34"/>
      <c r="H16" s="35"/>
      <c r="I16" s="30">
        <v>4</v>
      </c>
      <c r="J16" s="31"/>
      <c r="M16" s="74">
        <f>FPIG!$M$4*A16</f>
        <v>12490</v>
      </c>
      <c r="N16" s="75">
        <f t="shared" si="2"/>
        <v>937.01</v>
      </c>
      <c r="O16" s="75">
        <f t="shared" si="3"/>
        <v>1041</v>
      </c>
      <c r="P16" s="75">
        <f t="shared" si="1"/>
        <v>20</v>
      </c>
      <c r="Q16" s="73"/>
    </row>
    <row r="17" spans="1:17" ht="11" customHeight="1" x14ac:dyDescent="0.3">
      <c r="A17" s="7">
        <v>1.1000000000000001</v>
      </c>
      <c r="B17" s="36">
        <v>1041.01</v>
      </c>
      <c r="C17" s="37"/>
      <c r="D17" s="38"/>
      <c r="E17" s="33">
        <v>1145</v>
      </c>
      <c r="F17" s="34"/>
      <c r="G17" s="34"/>
      <c r="H17" s="35"/>
      <c r="I17" s="30">
        <v>4.5</v>
      </c>
      <c r="J17" s="31"/>
      <c r="M17" s="74">
        <f>FPIG!$M$4*A17</f>
        <v>13739.000000000002</v>
      </c>
      <c r="N17" s="75">
        <f t="shared" si="2"/>
        <v>1041.01</v>
      </c>
      <c r="O17" s="75">
        <f t="shared" si="3"/>
        <v>1145</v>
      </c>
      <c r="P17" s="75">
        <f t="shared" si="1"/>
        <v>22.5</v>
      </c>
      <c r="Q17" s="73"/>
    </row>
    <row r="18" spans="1:17" ht="11" customHeight="1" x14ac:dyDescent="0.3">
      <c r="A18" s="7">
        <v>1.2</v>
      </c>
      <c r="B18" s="36">
        <v>1145.01</v>
      </c>
      <c r="C18" s="37"/>
      <c r="D18" s="38"/>
      <c r="E18" s="33">
        <v>1249</v>
      </c>
      <c r="F18" s="34"/>
      <c r="G18" s="34"/>
      <c r="H18" s="35"/>
      <c r="I18" s="30">
        <v>5</v>
      </c>
      <c r="J18" s="31"/>
      <c r="M18" s="74">
        <f>FPIG!$M$4*A18</f>
        <v>14988</v>
      </c>
      <c r="N18" s="75">
        <f t="shared" si="2"/>
        <v>1145.01</v>
      </c>
      <c r="O18" s="75">
        <f t="shared" si="3"/>
        <v>1249</v>
      </c>
      <c r="P18" s="75">
        <f t="shared" si="1"/>
        <v>25</v>
      </c>
      <c r="Q18" s="73"/>
    </row>
    <row r="19" spans="1:17" ht="11" customHeight="1" x14ac:dyDescent="0.3">
      <c r="A19" s="7">
        <v>1.3</v>
      </c>
      <c r="B19" s="36">
        <v>1249.01</v>
      </c>
      <c r="C19" s="37"/>
      <c r="D19" s="38"/>
      <c r="E19" s="33">
        <v>1353</v>
      </c>
      <c r="F19" s="34"/>
      <c r="G19" s="34"/>
      <c r="H19" s="35"/>
      <c r="I19" s="30">
        <v>5.5</v>
      </c>
      <c r="J19" s="31"/>
      <c r="M19" s="74">
        <f>FPIG!$M$4*A19</f>
        <v>16237</v>
      </c>
      <c r="N19" s="75">
        <f t="shared" si="2"/>
        <v>1249.01</v>
      </c>
      <c r="O19" s="75">
        <f t="shared" si="3"/>
        <v>1353</v>
      </c>
      <c r="P19" s="75">
        <f t="shared" si="1"/>
        <v>27.5</v>
      </c>
      <c r="Q19" s="73"/>
    </row>
    <row r="20" spans="1:17" ht="11" customHeight="1" x14ac:dyDescent="0.3">
      <c r="A20" s="7">
        <v>1.4</v>
      </c>
      <c r="B20" s="36">
        <v>1353.01</v>
      </c>
      <c r="C20" s="37"/>
      <c r="D20" s="38"/>
      <c r="E20" s="33">
        <v>1457</v>
      </c>
      <c r="F20" s="34"/>
      <c r="G20" s="34"/>
      <c r="H20" s="35"/>
      <c r="I20" s="30">
        <v>6</v>
      </c>
      <c r="J20" s="31"/>
      <c r="M20" s="74">
        <f>FPIG!$M$4*A20</f>
        <v>17486</v>
      </c>
      <c r="N20" s="75">
        <f t="shared" si="2"/>
        <v>1353.01</v>
      </c>
      <c r="O20" s="75">
        <f t="shared" si="3"/>
        <v>1457</v>
      </c>
      <c r="P20" s="75">
        <f t="shared" si="1"/>
        <v>30</v>
      </c>
      <c r="Q20" s="73"/>
    </row>
    <row r="21" spans="1:17" ht="11" customHeight="1" x14ac:dyDescent="0.3">
      <c r="A21" s="7">
        <v>1.5</v>
      </c>
      <c r="B21" s="36">
        <v>1457.01</v>
      </c>
      <c r="C21" s="37"/>
      <c r="D21" s="38"/>
      <c r="E21" s="33">
        <v>1561</v>
      </c>
      <c r="F21" s="34"/>
      <c r="G21" s="34"/>
      <c r="H21" s="35"/>
      <c r="I21" s="30">
        <v>6.25</v>
      </c>
      <c r="J21" s="31"/>
      <c r="M21" s="74">
        <f>FPIG!$M$4*A21</f>
        <v>18735</v>
      </c>
      <c r="N21" s="75">
        <f t="shared" si="2"/>
        <v>1457.01</v>
      </c>
      <c r="O21" s="75">
        <f t="shared" si="3"/>
        <v>1561</v>
      </c>
      <c r="P21" s="75">
        <f t="shared" si="1"/>
        <v>31.25</v>
      </c>
      <c r="Q21" s="73"/>
    </row>
    <row r="22" spans="1:17" ht="11" customHeight="1" x14ac:dyDescent="0.3">
      <c r="A22" s="7">
        <v>1.6</v>
      </c>
      <c r="B22" s="36">
        <v>1561.01</v>
      </c>
      <c r="C22" s="37"/>
      <c r="D22" s="38"/>
      <c r="E22" s="33">
        <v>1665</v>
      </c>
      <c r="F22" s="34"/>
      <c r="G22" s="34"/>
      <c r="H22" s="35"/>
      <c r="I22" s="30">
        <v>6.75</v>
      </c>
      <c r="J22" s="31"/>
      <c r="M22" s="74">
        <f>FPIG!$M$4*A22</f>
        <v>19984</v>
      </c>
      <c r="N22" s="75">
        <f t="shared" si="2"/>
        <v>1561.01</v>
      </c>
      <c r="O22" s="75">
        <f t="shared" si="3"/>
        <v>1665</v>
      </c>
      <c r="P22" s="75">
        <f t="shared" si="1"/>
        <v>33.75</v>
      </c>
      <c r="Q22" s="73"/>
    </row>
    <row r="23" spans="1:17" ht="11" customHeight="1" x14ac:dyDescent="0.3">
      <c r="A23" s="7">
        <v>1.7</v>
      </c>
      <c r="B23" s="36">
        <v>1665.01</v>
      </c>
      <c r="C23" s="37"/>
      <c r="D23" s="38"/>
      <c r="E23" s="33">
        <v>1769</v>
      </c>
      <c r="F23" s="34"/>
      <c r="G23" s="34"/>
      <c r="H23" s="35"/>
      <c r="I23" s="30">
        <v>7.25</v>
      </c>
      <c r="J23" s="31"/>
      <c r="M23" s="74">
        <f>FPIG!$M$4*A23</f>
        <v>21233</v>
      </c>
      <c r="N23" s="75">
        <f t="shared" si="2"/>
        <v>1665.01</v>
      </c>
      <c r="O23" s="75">
        <f t="shared" si="3"/>
        <v>1769</v>
      </c>
      <c r="P23" s="75">
        <f t="shared" si="1"/>
        <v>36.25</v>
      </c>
      <c r="Q23" s="73"/>
    </row>
    <row r="24" spans="1:17" ht="11" customHeight="1" x14ac:dyDescent="0.3">
      <c r="A24" s="7">
        <v>1.8</v>
      </c>
      <c r="B24" s="36">
        <v>1769.01</v>
      </c>
      <c r="C24" s="37"/>
      <c r="D24" s="38"/>
      <c r="E24" s="33">
        <v>1874</v>
      </c>
      <c r="F24" s="34"/>
      <c r="G24" s="34"/>
      <c r="H24" s="35"/>
      <c r="I24" s="30">
        <v>7.75</v>
      </c>
      <c r="J24" s="31"/>
      <c r="M24" s="74">
        <f>FPIG!$M$4*A24</f>
        <v>22482</v>
      </c>
      <c r="N24" s="75">
        <f t="shared" si="2"/>
        <v>1769.01</v>
      </c>
      <c r="O24" s="75">
        <f t="shared" si="3"/>
        <v>1874</v>
      </c>
      <c r="P24" s="75">
        <f t="shared" si="1"/>
        <v>38.75</v>
      </c>
      <c r="Q24" s="73"/>
    </row>
    <row r="25" spans="1:17" ht="12" customHeight="1" x14ac:dyDescent="0.3">
      <c r="A25" s="8">
        <v>1.85</v>
      </c>
      <c r="B25" s="36">
        <v>1874.01</v>
      </c>
      <c r="C25" s="37"/>
      <c r="D25" s="38"/>
      <c r="E25" s="33">
        <v>1926</v>
      </c>
      <c r="F25" s="34"/>
      <c r="G25" s="34"/>
      <c r="H25" s="35"/>
      <c r="I25" s="30">
        <v>8.25</v>
      </c>
      <c r="J25" s="31"/>
      <c r="M25" s="74">
        <f>FPIG!$M$4*A25</f>
        <v>23106.5</v>
      </c>
      <c r="N25" s="75">
        <f t="shared" si="2"/>
        <v>1874.01</v>
      </c>
      <c r="O25" s="75">
        <f t="shared" si="3"/>
        <v>1926</v>
      </c>
      <c r="P25" s="75">
        <f t="shared" si="1"/>
        <v>41.25</v>
      </c>
      <c r="Q25" s="73"/>
    </row>
    <row r="26" spans="1:17" ht="15" customHeight="1" x14ac:dyDescent="0.3">
      <c r="A26" s="39" t="s">
        <v>12</v>
      </c>
      <c r="B26" s="39"/>
      <c r="C26" s="39"/>
      <c r="D26" s="39"/>
      <c r="E26" s="39"/>
      <c r="F26" s="39"/>
      <c r="G26" s="39"/>
      <c r="H26" s="39"/>
      <c r="I26" s="39"/>
      <c r="J26" s="39"/>
      <c r="K26" s="39"/>
      <c r="M26" s="72"/>
    </row>
    <row r="27" spans="1:17" ht="25" customHeight="1" x14ac:dyDescent="0.3">
      <c r="A27" s="2"/>
      <c r="B27" s="40" t="s">
        <v>6</v>
      </c>
      <c r="C27" s="40"/>
      <c r="D27" s="40"/>
      <c r="E27" s="40"/>
      <c r="F27" s="41" t="s">
        <v>7</v>
      </c>
      <c r="G27" s="41"/>
      <c r="H27" s="41"/>
      <c r="I27" s="41"/>
      <c r="J27" s="20"/>
      <c r="K27" s="20"/>
    </row>
    <row r="28" spans="1:17" ht="11" customHeight="1" x14ac:dyDescent="0.3">
      <c r="A28" s="4"/>
      <c r="B28" s="42">
        <v>16910</v>
      </c>
      <c r="C28" s="42"/>
      <c r="D28" s="42"/>
      <c r="E28" s="42"/>
      <c r="F28" s="23">
        <v>1409.17</v>
      </c>
      <c r="G28" s="23"/>
      <c r="H28" s="23"/>
      <c r="I28" s="23"/>
      <c r="J28" s="22"/>
      <c r="K28" s="22"/>
    </row>
    <row r="29" spans="1:17" ht="24" x14ac:dyDescent="0.3">
      <c r="A29" s="5" t="s">
        <v>8</v>
      </c>
      <c r="B29" s="43" t="s">
        <v>9</v>
      </c>
      <c r="C29" s="44"/>
      <c r="D29" s="44"/>
      <c r="E29" s="45"/>
      <c r="F29" s="46" t="s">
        <v>10</v>
      </c>
      <c r="G29" s="47"/>
      <c r="H29" s="47"/>
      <c r="I29" s="48"/>
      <c r="J29" s="24" t="s">
        <v>11</v>
      </c>
      <c r="K29" s="26"/>
      <c r="M29" s="76" t="s">
        <v>54</v>
      </c>
      <c r="N29" s="76" t="s">
        <v>56</v>
      </c>
      <c r="O29" s="76" t="s">
        <v>55</v>
      </c>
      <c r="P29" s="76" t="s">
        <v>57</v>
      </c>
    </row>
    <row r="30" spans="1:17" ht="11" customHeight="1" x14ac:dyDescent="0.3">
      <c r="A30" s="6">
        <v>0.4</v>
      </c>
      <c r="B30" s="30">
        <v>0</v>
      </c>
      <c r="C30" s="32"/>
      <c r="D30" s="32"/>
      <c r="E30" s="31"/>
      <c r="F30" s="27">
        <v>564</v>
      </c>
      <c r="G30" s="28"/>
      <c r="H30" s="28"/>
      <c r="I30" s="29"/>
      <c r="J30" s="30">
        <v>0</v>
      </c>
      <c r="K30" s="31"/>
      <c r="M30" s="74">
        <f>FPIG!$M$5*A30</f>
        <v>6764</v>
      </c>
      <c r="N30" s="75">
        <v>0</v>
      </c>
      <c r="O30" s="75">
        <f t="shared" ref="O30:O31" si="4">ROUNDDOWN(M30/12,0)</f>
        <v>563</v>
      </c>
      <c r="P30" s="75">
        <f>J30*5</f>
        <v>0</v>
      </c>
    </row>
    <row r="31" spans="1:17" ht="11" customHeight="1" x14ac:dyDescent="0.3">
      <c r="A31" s="7">
        <v>0.5</v>
      </c>
      <c r="B31" s="30">
        <v>564.01</v>
      </c>
      <c r="C31" s="32"/>
      <c r="D31" s="32"/>
      <c r="E31" s="31"/>
      <c r="F31" s="27">
        <v>705</v>
      </c>
      <c r="G31" s="28"/>
      <c r="H31" s="28"/>
      <c r="I31" s="29"/>
      <c r="J31" s="30">
        <v>2.5</v>
      </c>
      <c r="K31" s="31"/>
      <c r="M31" s="74">
        <f>FPIG!$M$5*A31</f>
        <v>8455</v>
      </c>
      <c r="N31" s="75">
        <f>O30+0.01</f>
        <v>563.01</v>
      </c>
      <c r="O31" s="75">
        <f t="shared" si="4"/>
        <v>704</v>
      </c>
      <c r="P31" s="75">
        <f t="shared" ref="P31:P45" si="5">J31*5</f>
        <v>12.5</v>
      </c>
    </row>
    <row r="32" spans="1:17" ht="11" customHeight="1" x14ac:dyDescent="0.3">
      <c r="A32" s="7">
        <v>0.6</v>
      </c>
      <c r="B32" s="30">
        <v>705.01</v>
      </c>
      <c r="C32" s="32"/>
      <c r="D32" s="32"/>
      <c r="E32" s="31"/>
      <c r="F32" s="27">
        <v>846</v>
      </c>
      <c r="G32" s="28"/>
      <c r="H32" s="28"/>
      <c r="I32" s="29"/>
      <c r="J32" s="30">
        <v>3</v>
      </c>
      <c r="K32" s="31"/>
      <c r="M32" s="74">
        <f>FPIG!$M$5*A32</f>
        <v>10146</v>
      </c>
      <c r="N32" s="75">
        <f t="shared" ref="N32:N45" si="6">O31+0.01</f>
        <v>704.01</v>
      </c>
      <c r="O32" s="75">
        <f>ROUNDDOWN(M32/12,0)</f>
        <v>845</v>
      </c>
      <c r="P32" s="75">
        <f t="shared" si="5"/>
        <v>15</v>
      </c>
    </row>
    <row r="33" spans="1:16" ht="11" customHeight="1" x14ac:dyDescent="0.3">
      <c r="A33" s="7">
        <v>0.7</v>
      </c>
      <c r="B33" s="30">
        <v>846.01</v>
      </c>
      <c r="C33" s="32"/>
      <c r="D33" s="32"/>
      <c r="E33" s="31"/>
      <c r="F33" s="27">
        <v>986</v>
      </c>
      <c r="G33" s="28"/>
      <c r="H33" s="28"/>
      <c r="I33" s="29"/>
      <c r="J33" s="30">
        <v>3.75</v>
      </c>
      <c r="K33" s="31"/>
      <c r="M33" s="74">
        <f>FPIG!$M$5*A33</f>
        <v>11837</v>
      </c>
      <c r="N33" s="75">
        <f t="shared" si="6"/>
        <v>845.01</v>
      </c>
      <c r="O33" s="75">
        <f t="shared" ref="O33:O45" si="7">ROUND(M33/12,0)</f>
        <v>986</v>
      </c>
      <c r="P33" s="75">
        <f t="shared" si="5"/>
        <v>18.75</v>
      </c>
    </row>
    <row r="34" spans="1:16" ht="11" customHeight="1" x14ac:dyDescent="0.3">
      <c r="A34" s="7">
        <v>0.8</v>
      </c>
      <c r="B34" s="30">
        <v>986.01</v>
      </c>
      <c r="C34" s="32"/>
      <c r="D34" s="32"/>
      <c r="E34" s="31"/>
      <c r="F34" s="33">
        <v>1127</v>
      </c>
      <c r="G34" s="34"/>
      <c r="H34" s="34"/>
      <c r="I34" s="35"/>
      <c r="J34" s="30">
        <v>4.25</v>
      </c>
      <c r="K34" s="31"/>
      <c r="M34" s="74">
        <f>FPIG!$M$5*A34</f>
        <v>13528</v>
      </c>
      <c r="N34" s="75">
        <f t="shared" si="6"/>
        <v>986.01</v>
      </c>
      <c r="O34" s="75">
        <f t="shared" si="7"/>
        <v>1127</v>
      </c>
      <c r="P34" s="75">
        <f t="shared" si="5"/>
        <v>21.25</v>
      </c>
    </row>
    <row r="35" spans="1:16" ht="11" customHeight="1" x14ac:dyDescent="0.3">
      <c r="A35" s="7">
        <v>0.9</v>
      </c>
      <c r="B35" s="36">
        <v>1127.01</v>
      </c>
      <c r="C35" s="37"/>
      <c r="D35" s="37"/>
      <c r="E35" s="38"/>
      <c r="F35" s="33">
        <v>1268</v>
      </c>
      <c r="G35" s="34"/>
      <c r="H35" s="34"/>
      <c r="I35" s="35"/>
      <c r="J35" s="30">
        <v>5</v>
      </c>
      <c r="K35" s="31"/>
      <c r="M35" s="74">
        <f>FPIG!$M$5*A35</f>
        <v>15219</v>
      </c>
      <c r="N35" s="75">
        <f t="shared" si="6"/>
        <v>1127.01</v>
      </c>
      <c r="O35" s="75">
        <f t="shared" si="7"/>
        <v>1268</v>
      </c>
      <c r="P35" s="75">
        <f t="shared" si="5"/>
        <v>25</v>
      </c>
    </row>
    <row r="36" spans="1:16" ht="11" customHeight="1" x14ac:dyDescent="0.3">
      <c r="A36" s="7">
        <v>1</v>
      </c>
      <c r="B36" s="36">
        <v>1268.01</v>
      </c>
      <c r="C36" s="37"/>
      <c r="D36" s="37"/>
      <c r="E36" s="38"/>
      <c r="F36" s="33">
        <v>1409</v>
      </c>
      <c r="G36" s="34"/>
      <c r="H36" s="34"/>
      <c r="I36" s="35"/>
      <c r="J36" s="30">
        <v>5.5</v>
      </c>
      <c r="K36" s="31"/>
      <c r="M36" s="74">
        <f>FPIG!$M$5*A36</f>
        <v>16910</v>
      </c>
      <c r="N36" s="75">
        <f t="shared" si="6"/>
        <v>1268.01</v>
      </c>
      <c r="O36" s="75">
        <f t="shared" si="7"/>
        <v>1409</v>
      </c>
      <c r="P36" s="75">
        <f t="shared" si="5"/>
        <v>27.5</v>
      </c>
    </row>
    <row r="37" spans="1:16" ht="11" customHeight="1" x14ac:dyDescent="0.3">
      <c r="A37" s="7">
        <v>1.1000000000000001</v>
      </c>
      <c r="B37" s="36">
        <v>1409.01</v>
      </c>
      <c r="C37" s="37"/>
      <c r="D37" s="37"/>
      <c r="E37" s="38"/>
      <c r="F37" s="33">
        <v>1550</v>
      </c>
      <c r="G37" s="34"/>
      <c r="H37" s="34"/>
      <c r="I37" s="35"/>
      <c r="J37" s="30">
        <v>6.25</v>
      </c>
      <c r="K37" s="31"/>
      <c r="M37" s="74">
        <f>FPIG!$M$5*A37</f>
        <v>18601</v>
      </c>
      <c r="N37" s="75">
        <f t="shared" si="6"/>
        <v>1409.01</v>
      </c>
      <c r="O37" s="75">
        <f t="shared" si="7"/>
        <v>1550</v>
      </c>
      <c r="P37" s="75">
        <f t="shared" si="5"/>
        <v>31.25</v>
      </c>
    </row>
    <row r="38" spans="1:16" ht="11" customHeight="1" x14ac:dyDescent="0.3">
      <c r="A38" s="7">
        <v>1.2</v>
      </c>
      <c r="B38" s="36">
        <v>1550.01</v>
      </c>
      <c r="C38" s="37"/>
      <c r="D38" s="37"/>
      <c r="E38" s="38"/>
      <c r="F38" s="33">
        <v>1691</v>
      </c>
      <c r="G38" s="34"/>
      <c r="H38" s="34"/>
      <c r="I38" s="35"/>
      <c r="J38" s="30">
        <v>6.75</v>
      </c>
      <c r="K38" s="31"/>
      <c r="M38" s="74">
        <f>FPIG!$M$5*A38</f>
        <v>20292</v>
      </c>
      <c r="N38" s="75">
        <f t="shared" si="6"/>
        <v>1550.01</v>
      </c>
      <c r="O38" s="75">
        <f t="shared" si="7"/>
        <v>1691</v>
      </c>
      <c r="P38" s="75">
        <f t="shared" si="5"/>
        <v>33.75</v>
      </c>
    </row>
    <row r="39" spans="1:16" ht="11" customHeight="1" x14ac:dyDescent="0.3">
      <c r="A39" s="7">
        <v>1.3</v>
      </c>
      <c r="B39" s="36">
        <v>1691.01</v>
      </c>
      <c r="C39" s="37"/>
      <c r="D39" s="37"/>
      <c r="E39" s="38"/>
      <c r="F39" s="33">
        <v>1832</v>
      </c>
      <c r="G39" s="34"/>
      <c r="H39" s="34"/>
      <c r="I39" s="35"/>
      <c r="J39" s="30">
        <v>7.25</v>
      </c>
      <c r="K39" s="31"/>
      <c r="M39" s="74">
        <f>FPIG!$M$5*A39</f>
        <v>21983</v>
      </c>
      <c r="N39" s="75">
        <f t="shared" si="6"/>
        <v>1691.01</v>
      </c>
      <c r="O39" s="75">
        <f t="shared" si="7"/>
        <v>1832</v>
      </c>
      <c r="P39" s="75">
        <f t="shared" si="5"/>
        <v>36.25</v>
      </c>
    </row>
    <row r="40" spans="1:16" ht="11" customHeight="1" x14ac:dyDescent="0.3">
      <c r="A40" s="7">
        <v>1.4</v>
      </c>
      <c r="B40" s="36">
        <v>1832.01</v>
      </c>
      <c r="C40" s="37"/>
      <c r="D40" s="37"/>
      <c r="E40" s="38"/>
      <c r="F40" s="33">
        <v>1973</v>
      </c>
      <c r="G40" s="34"/>
      <c r="H40" s="34"/>
      <c r="I40" s="35"/>
      <c r="J40" s="30">
        <v>8</v>
      </c>
      <c r="K40" s="31"/>
      <c r="M40" s="74">
        <f>FPIG!$M$5*A40</f>
        <v>23674</v>
      </c>
      <c r="N40" s="75">
        <f t="shared" si="6"/>
        <v>1832.01</v>
      </c>
      <c r="O40" s="75">
        <f t="shared" si="7"/>
        <v>1973</v>
      </c>
      <c r="P40" s="75">
        <f t="shared" si="5"/>
        <v>40</v>
      </c>
    </row>
    <row r="41" spans="1:16" ht="11" customHeight="1" x14ac:dyDescent="0.3">
      <c r="A41" s="7">
        <v>1.5</v>
      </c>
      <c r="B41" s="36">
        <v>1973.01</v>
      </c>
      <c r="C41" s="37"/>
      <c r="D41" s="37"/>
      <c r="E41" s="38"/>
      <c r="F41" s="33">
        <v>2114</v>
      </c>
      <c r="G41" s="34"/>
      <c r="H41" s="34"/>
      <c r="I41" s="35"/>
      <c r="J41" s="30">
        <v>8.5</v>
      </c>
      <c r="K41" s="31"/>
      <c r="M41" s="74">
        <f>FPIG!$M$5*A41</f>
        <v>25365</v>
      </c>
      <c r="N41" s="75">
        <f t="shared" si="6"/>
        <v>1973.01</v>
      </c>
      <c r="O41" s="75">
        <f t="shared" si="7"/>
        <v>2114</v>
      </c>
      <c r="P41" s="75">
        <f t="shared" si="5"/>
        <v>42.5</v>
      </c>
    </row>
    <row r="42" spans="1:16" ht="11" customHeight="1" x14ac:dyDescent="0.3">
      <c r="A42" s="7">
        <v>1.6</v>
      </c>
      <c r="B42" s="36">
        <v>2114.0100000000002</v>
      </c>
      <c r="C42" s="37"/>
      <c r="D42" s="37"/>
      <c r="E42" s="38"/>
      <c r="F42" s="33">
        <v>2255</v>
      </c>
      <c r="G42" s="34"/>
      <c r="H42" s="34"/>
      <c r="I42" s="35"/>
      <c r="J42" s="30">
        <v>9.25</v>
      </c>
      <c r="K42" s="31"/>
      <c r="M42" s="74">
        <f>FPIG!$M$5*A42</f>
        <v>27056</v>
      </c>
      <c r="N42" s="75">
        <f t="shared" si="6"/>
        <v>2114.0100000000002</v>
      </c>
      <c r="O42" s="75">
        <f t="shared" si="7"/>
        <v>2255</v>
      </c>
      <c r="P42" s="75">
        <f t="shared" si="5"/>
        <v>46.25</v>
      </c>
    </row>
    <row r="43" spans="1:16" ht="11" customHeight="1" x14ac:dyDescent="0.3">
      <c r="A43" s="7">
        <v>1.7</v>
      </c>
      <c r="B43" s="36">
        <v>2255.0100000000002</v>
      </c>
      <c r="C43" s="37"/>
      <c r="D43" s="37"/>
      <c r="E43" s="38"/>
      <c r="F43" s="33">
        <v>2396</v>
      </c>
      <c r="G43" s="34"/>
      <c r="H43" s="34"/>
      <c r="I43" s="35"/>
      <c r="J43" s="30">
        <v>9.75</v>
      </c>
      <c r="K43" s="31"/>
      <c r="M43" s="74">
        <f>FPIG!$M$5*A43</f>
        <v>28747</v>
      </c>
      <c r="N43" s="75">
        <f t="shared" si="6"/>
        <v>2255.0100000000002</v>
      </c>
      <c r="O43" s="75">
        <f t="shared" si="7"/>
        <v>2396</v>
      </c>
      <c r="P43" s="75">
        <f t="shared" si="5"/>
        <v>48.75</v>
      </c>
    </row>
    <row r="44" spans="1:16" ht="11" customHeight="1" x14ac:dyDescent="0.3">
      <c r="A44" s="7">
        <v>1.8</v>
      </c>
      <c r="B44" s="36">
        <v>2396.0100000000002</v>
      </c>
      <c r="C44" s="37"/>
      <c r="D44" s="37"/>
      <c r="E44" s="38"/>
      <c r="F44" s="33">
        <v>2537</v>
      </c>
      <c r="G44" s="34"/>
      <c r="H44" s="34"/>
      <c r="I44" s="35"/>
      <c r="J44" s="30">
        <v>10.5</v>
      </c>
      <c r="K44" s="31"/>
      <c r="M44" s="74">
        <f>FPIG!$M$5*A44</f>
        <v>30438</v>
      </c>
      <c r="N44" s="75">
        <f t="shared" si="6"/>
        <v>2396.0100000000002</v>
      </c>
      <c r="O44" s="75">
        <f t="shared" si="7"/>
        <v>2537</v>
      </c>
      <c r="P44" s="75">
        <f t="shared" si="5"/>
        <v>52.5</v>
      </c>
    </row>
    <row r="45" spans="1:16" ht="12" customHeight="1" x14ac:dyDescent="0.3">
      <c r="A45" s="8">
        <v>1.85</v>
      </c>
      <c r="B45" s="36">
        <v>2537.0100000000002</v>
      </c>
      <c r="C45" s="37"/>
      <c r="D45" s="37"/>
      <c r="E45" s="38"/>
      <c r="F45" s="33">
        <v>2607</v>
      </c>
      <c r="G45" s="34"/>
      <c r="H45" s="34"/>
      <c r="I45" s="35"/>
      <c r="J45" s="30">
        <v>11</v>
      </c>
      <c r="K45" s="31"/>
      <c r="M45" s="74">
        <f>FPIG!$M$5*A45</f>
        <v>31283.5</v>
      </c>
      <c r="N45" s="75">
        <f t="shared" si="6"/>
        <v>2537.0100000000002</v>
      </c>
      <c r="O45" s="75">
        <f t="shared" si="7"/>
        <v>2607</v>
      </c>
      <c r="P45" s="75">
        <f t="shared" si="5"/>
        <v>55</v>
      </c>
    </row>
    <row r="46" spans="1:16" ht="9" customHeight="1" x14ac:dyDescent="0.3">
      <c r="A46" s="17" t="s">
        <v>13</v>
      </c>
      <c r="B46" s="17"/>
      <c r="C46" s="17"/>
      <c r="D46" s="49">
        <v>-1561</v>
      </c>
      <c r="E46" s="49"/>
      <c r="F46" s="49"/>
    </row>
    <row r="47" spans="1:16" ht="9" customHeight="1" x14ac:dyDescent="0.3">
      <c r="A47" s="17" t="s">
        <v>13</v>
      </c>
      <c r="B47" s="17"/>
      <c r="C47" s="17"/>
      <c r="D47" s="49">
        <v>-2114</v>
      </c>
      <c r="E47" s="49"/>
      <c r="F47" s="49"/>
      <c r="G47" s="49"/>
    </row>
    <row r="48" spans="1:16" ht="16" customHeight="1" x14ac:dyDescent="0.3">
      <c r="A48" s="19" t="s">
        <v>14</v>
      </c>
      <c r="B48" s="19"/>
      <c r="C48" s="19"/>
      <c r="D48" s="19"/>
      <c r="E48" s="19"/>
      <c r="F48" s="19"/>
      <c r="G48" s="19"/>
      <c r="H48" s="19"/>
      <c r="I48" s="19"/>
      <c r="J48" s="19"/>
    </row>
    <row r="49" spans="1:16" ht="35" customHeight="1" x14ac:dyDescent="0.3">
      <c r="A49" s="2"/>
      <c r="B49" s="50" t="s">
        <v>6</v>
      </c>
      <c r="C49" s="50"/>
      <c r="D49" s="50"/>
      <c r="E49" s="21" t="s">
        <v>7</v>
      </c>
      <c r="F49" s="21"/>
      <c r="G49" s="21"/>
      <c r="H49" s="21"/>
      <c r="I49" s="20"/>
      <c r="J49" s="20"/>
    </row>
    <row r="50" spans="1:16" ht="11" customHeight="1" x14ac:dyDescent="0.3">
      <c r="A50" s="4"/>
      <c r="B50" s="23">
        <v>21330</v>
      </c>
      <c r="C50" s="23"/>
      <c r="D50" s="23"/>
      <c r="E50" s="23">
        <v>1777.5</v>
      </c>
      <c r="F50" s="23"/>
      <c r="G50" s="23"/>
      <c r="H50" s="23"/>
      <c r="I50" s="22"/>
      <c r="J50" s="22"/>
    </row>
    <row r="51" spans="1:16" ht="11" customHeight="1" x14ac:dyDescent="0.3">
      <c r="A51" s="9"/>
      <c r="B51" s="24" t="s">
        <v>9</v>
      </c>
      <c r="C51" s="25"/>
      <c r="D51" s="26"/>
      <c r="E51" s="24" t="s">
        <v>10</v>
      </c>
      <c r="F51" s="25"/>
      <c r="G51" s="25"/>
      <c r="H51" s="26"/>
      <c r="I51" s="24" t="s">
        <v>11</v>
      </c>
      <c r="J51" s="26"/>
      <c r="M51" s="76" t="s">
        <v>54</v>
      </c>
      <c r="N51" s="76" t="s">
        <v>56</v>
      </c>
      <c r="O51" s="76" t="s">
        <v>55</v>
      </c>
      <c r="P51" s="76" t="s">
        <v>57</v>
      </c>
    </row>
    <row r="52" spans="1:16" ht="11" customHeight="1" x14ac:dyDescent="0.3">
      <c r="A52" s="6">
        <v>0.4</v>
      </c>
      <c r="B52" s="27">
        <v>0</v>
      </c>
      <c r="C52" s="28"/>
      <c r="D52" s="29"/>
      <c r="E52" s="27">
        <v>711</v>
      </c>
      <c r="F52" s="28"/>
      <c r="G52" s="28"/>
      <c r="H52" s="29"/>
      <c r="I52" s="27">
        <v>0</v>
      </c>
      <c r="J52" s="29"/>
      <c r="M52" s="74">
        <f>FPIG!$M$6*A52</f>
        <v>8532</v>
      </c>
      <c r="N52" s="75">
        <v>0</v>
      </c>
      <c r="O52" s="75">
        <f t="shared" ref="O52:O53" si="8">ROUNDDOWN(M52/12,0)</f>
        <v>711</v>
      </c>
      <c r="P52" s="75">
        <f>I52*5</f>
        <v>0</v>
      </c>
    </row>
    <row r="53" spans="1:16" ht="11" customHeight="1" x14ac:dyDescent="0.3">
      <c r="A53" s="7">
        <v>0.5</v>
      </c>
      <c r="B53" s="30">
        <v>711.01</v>
      </c>
      <c r="C53" s="32"/>
      <c r="D53" s="31"/>
      <c r="E53" s="27">
        <v>889</v>
      </c>
      <c r="F53" s="28"/>
      <c r="G53" s="28"/>
      <c r="H53" s="29"/>
      <c r="I53" s="30">
        <v>1.5</v>
      </c>
      <c r="J53" s="31"/>
      <c r="M53" s="74">
        <f>FPIG!$M$6*A53</f>
        <v>10665</v>
      </c>
      <c r="N53" s="75">
        <f>O52+0.01</f>
        <v>711.01</v>
      </c>
      <c r="O53" s="75">
        <f t="shared" si="8"/>
        <v>888</v>
      </c>
      <c r="P53" s="75">
        <f t="shared" ref="P53:P67" si="9">I53*5</f>
        <v>7.5</v>
      </c>
    </row>
    <row r="54" spans="1:16" ht="11" customHeight="1" x14ac:dyDescent="0.3">
      <c r="A54" s="7">
        <v>0.6</v>
      </c>
      <c r="B54" s="30">
        <v>889.01</v>
      </c>
      <c r="C54" s="32"/>
      <c r="D54" s="31"/>
      <c r="E54" s="33">
        <v>1067</v>
      </c>
      <c r="F54" s="34"/>
      <c r="G54" s="34"/>
      <c r="H54" s="35"/>
      <c r="I54" s="30">
        <v>2</v>
      </c>
      <c r="J54" s="31"/>
      <c r="M54" s="74">
        <f>FPIG!$M$6*A54</f>
        <v>12798</v>
      </c>
      <c r="N54" s="75">
        <f t="shared" ref="N54:N67" si="10">O53+0.01</f>
        <v>888.01</v>
      </c>
      <c r="O54" s="75">
        <f>ROUNDDOWN(M54/12,0)</f>
        <v>1066</v>
      </c>
      <c r="P54" s="75">
        <f t="shared" si="9"/>
        <v>10</v>
      </c>
    </row>
    <row r="55" spans="1:16" ht="11" customHeight="1" x14ac:dyDescent="0.3">
      <c r="A55" s="7">
        <v>0.7</v>
      </c>
      <c r="B55" s="36">
        <v>1067.01</v>
      </c>
      <c r="C55" s="37"/>
      <c r="D55" s="38"/>
      <c r="E55" s="33">
        <v>1244</v>
      </c>
      <c r="F55" s="34"/>
      <c r="G55" s="34"/>
      <c r="H55" s="35"/>
      <c r="I55" s="30">
        <v>2.25</v>
      </c>
      <c r="J55" s="31"/>
      <c r="M55" s="74">
        <f>FPIG!$M$6*A55</f>
        <v>14930.999999999998</v>
      </c>
      <c r="N55" s="75">
        <f t="shared" si="10"/>
        <v>1066.01</v>
      </c>
      <c r="O55" s="75">
        <f t="shared" ref="O55:O67" si="11">ROUND(M55/12,0)</f>
        <v>1244</v>
      </c>
      <c r="P55" s="75">
        <f t="shared" si="9"/>
        <v>11.25</v>
      </c>
    </row>
    <row r="56" spans="1:16" ht="11" customHeight="1" x14ac:dyDescent="0.3">
      <c r="A56" s="7">
        <v>0.8</v>
      </c>
      <c r="B56" s="36">
        <v>1244.01</v>
      </c>
      <c r="C56" s="37"/>
      <c r="D56" s="38"/>
      <c r="E56" s="33">
        <v>1422</v>
      </c>
      <c r="F56" s="34"/>
      <c r="G56" s="34"/>
      <c r="H56" s="35"/>
      <c r="I56" s="30">
        <v>2.75</v>
      </c>
      <c r="J56" s="31"/>
      <c r="M56" s="74">
        <f>FPIG!$M$6*A56</f>
        <v>17064</v>
      </c>
      <c r="N56" s="75">
        <f t="shared" si="10"/>
        <v>1244.01</v>
      </c>
      <c r="O56" s="75">
        <f t="shared" si="11"/>
        <v>1422</v>
      </c>
      <c r="P56" s="75">
        <f t="shared" si="9"/>
        <v>13.75</v>
      </c>
    </row>
    <row r="57" spans="1:16" ht="11" customHeight="1" x14ac:dyDescent="0.3">
      <c r="A57" s="7">
        <v>0.9</v>
      </c>
      <c r="B57" s="36">
        <v>1422.01</v>
      </c>
      <c r="C57" s="37"/>
      <c r="D57" s="38"/>
      <c r="E57" s="33">
        <v>1600</v>
      </c>
      <c r="F57" s="34"/>
      <c r="G57" s="34"/>
      <c r="H57" s="35"/>
      <c r="I57" s="30">
        <v>3</v>
      </c>
      <c r="J57" s="31"/>
      <c r="M57" s="74">
        <f>FPIG!$M$6*A57</f>
        <v>19197</v>
      </c>
      <c r="N57" s="75">
        <f t="shared" si="10"/>
        <v>1422.01</v>
      </c>
      <c r="O57" s="75">
        <f t="shared" si="11"/>
        <v>1600</v>
      </c>
      <c r="P57" s="75">
        <f t="shared" si="9"/>
        <v>15</v>
      </c>
    </row>
    <row r="58" spans="1:16" ht="11" customHeight="1" x14ac:dyDescent="0.3">
      <c r="A58" s="7">
        <v>1</v>
      </c>
      <c r="B58" s="36">
        <v>1600.01</v>
      </c>
      <c r="C58" s="37"/>
      <c r="D58" s="38"/>
      <c r="E58" s="33">
        <v>1778</v>
      </c>
      <c r="F58" s="34"/>
      <c r="G58" s="34"/>
      <c r="H58" s="35"/>
      <c r="I58" s="30">
        <v>3.5</v>
      </c>
      <c r="J58" s="31"/>
      <c r="M58" s="74">
        <f>FPIG!$M$6*A58</f>
        <v>21330</v>
      </c>
      <c r="N58" s="75">
        <f t="shared" si="10"/>
        <v>1600.01</v>
      </c>
      <c r="O58" s="75">
        <f t="shared" si="11"/>
        <v>1778</v>
      </c>
      <c r="P58" s="75">
        <f t="shared" si="9"/>
        <v>17.5</v>
      </c>
    </row>
    <row r="59" spans="1:16" ht="11" customHeight="1" x14ac:dyDescent="0.3">
      <c r="A59" s="7">
        <v>1.1000000000000001</v>
      </c>
      <c r="B59" s="36">
        <v>1778.01</v>
      </c>
      <c r="C59" s="37"/>
      <c r="D59" s="38"/>
      <c r="E59" s="33">
        <v>1955</v>
      </c>
      <c r="F59" s="34"/>
      <c r="G59" s="34"/>
      <c r="H59" s="35"/>
      <c r="I59" s="30">
        <v>3.75</v>
      </c>
      <c r="J59" s="31"/>
      <c r="M59" s="74">
        <f>FPIG!$M$6*A59</f>
        <v>23463.000000000004</v>
      </c>
      <c r="N59" s="75">
        <f t="shared" si="10"/>
        <v>1778.01</v>
      </c>
      <c r="O59" s="75">
        <f t="shared" si="11"/>
        <v>1955</v>
      </c>
      <c r="P59" s="75">
        <f t="shared" si="9"/>
        <v>18.75</v>
      </c>
    </row>
    <row r="60" spans="1:16" ht="11" customHeight="1" x14ac:dyDescent="0.3">
      <c r="A60" s="7">
        <v>1.2</v>
      </c>
      <c r="B60" s="36">
        <v>1955.01</v>
      </c>
      <c r="C60" s="37"/>
      <c r="D60" s="38"/>
      <c r="E60" s="33">
        <v>2133</v>
      </c>
      <c r="F60" s="34"/>
      <c r="G60" s="34"/>
      <c r="H60" s="35"/>
      <c r="I60" s="30">
        <v>4.25</v>
      </c>
      <c r="J60" s="31"/>
      <c r="M60" s="74">
        <f>FPIG!$M$6*A60</f>
        <v>25596</v>
      </c>
      <c r="N60" s="75">
        <f t="shared" si="10"/>
        <v>1955.01</v>
      </c>
      <c r="O60" s="75">
        <f t="shared" si="11"/>
        <v>2133</v>
      </c>
      <c r="P60" s="75">
        <f t="shared" si="9"/>
        <v>21.25</v>
      </c>
    </row>
    <row r="61" spans="1:16" ht="11" customHeight="1" x14ac:dyDescent="0.3">
      <c r="A61" s="7">
        <v>1.3</v>
      </c>
      <c r="B61" s="36">
        <v>2133.0100000000002</v>
      </c>
      <c r="C61" s="37"/>
      <c r="D61" s="38"/>
      <c r="E61" s="33">
        <v>2311</v>
      </c>
      <c r="F61" s="34"/>
      <c r="G61" s="34"/>
      <c r="H61" s="35"/>
      <c r="I61" s="30">
        <v>4.75</v>
      </c>
      <c r="J61" s="31"/>
      <c r="M61" s="74">
        <f>FPIG!$M$6*A61</f>
        <v>27729</v>
      </c>
      <c r="N61" s="75">
        <f t="shared" si="10"/>
        <v>2133.0100000000002</v>
      </c>
      <c r="O61" s="75">
        <f t="shared" si="11"/>
        <v>2311</v>
      </c>
      <c r="P61" s="75">
        <f t="shared" si="9"/>
        <v>23.75</v>
      </c>
    </row>
    <row r="62" spans="1:16" ht="11" customHeight="1" x14ac:dyDescent="0.3">
      <c r="A62" s="7">
        <v>1.4</v>
      </c>
      <c r="B62" s="36">
        <v>2311.0100000000002</v>
      </c>
      <c r="C62" s="37"/>
      <c r="D62" s="38"/>
      <c r="E62" s="33">
        <v>2489</v>
      </c>
      <c r="F62" s="34"/>
      <c r="G62" s="34"/>
      <c r="H62" s="35"/>
      <c r="I62" s="30">
        <v>5</v>
      </c>
      <c r="J62" s="31"/>
      <c r="M62" s="74">
        <f>FPIG!$M$6*A62</f>
        <v>29861.999999999996</v>
      </c>
      <c r="N62" s="75">
        <f t="shared" si="10"/>
        <v>2311.0100000000002</v>
      </c>
      <c r="O62" s="75">
        <f t="shared" si="11"/>
        <v>2489</v>
      </c>
      <c r="P62" s="75">
        <f t="shared" si="9"/>
        <v>25</v>
      </c>
    </row>
    <row r="63" spans="1:16" ht="11" customHeight="1" x14ac:dyDescent="0.3">
      <c r="A63" s="7">
        <v>1.5</v>
      </c>
      <c r="B63" s="36">
        <v>2489.0100000000002</v>
      </c>
      <c r="C63" s="37"/>
      <c r="D63" s="38"/>
      <c r="E63" s="33">
        <v>2666</v>
      </c>
      <c r="F63" s="34"/>
      <c r="G63" s="34"/>
      <c r="H63" s="35"/>
      <c r="I63" s="30">
        <v>5.5</v>
      </c>
      <c r="J63" s="31"/>
      <c r="M63" s="74">
        <f>FPIG!$M$6*A63</f>
        <v>31995</v>
      </c>
      <c r="N63" s="75">
        <f t="shared" si="10"/>
        <v>2489.0100000000002</v>
      </c>
      <c r="O63" s="75">
        <f t="shared" si="11"/>
        <v>2666</v>
      </c>
      <c r="P63" s="75">
        <f t="shared" si="9"/>
        <v>27.5</v>
      </c>
    </row>
    <row r="64" spans="1:16" ht="11" customHeight="1" x14ac:dyDescent="0.3">
      <c r="A64" s="7">
        <v>1.6</v>
      </c>
      <c r="B64" s="36">
        <v>2666.01</v>
      </c>
      <c r="C64" s="37"/>
      <c r="D64" s="38"/>
      <c r="E64" s="33">
        <v>2844</v>
      </c>
      <c r="F64" s="34"/>
      <c r="G64" s="34"/>
      <c r="H64" s="35"/>
      <c r="I64" s="30">
        <v>5.75</v>
      </c>
      <c r="J64" s="31"/>
      <c r="M64" s="74">
        <f>FPIG!$M$6*A64</f>
        <v>34128</v>
      </c>
      <c r="N64" s="75">
        <f t="shared" si="10"/>
        <v>2666.01</v>
      </c>
      <c r="O64" s="75">
        <f t="shared" si="11"/>
        <v>2844</v>
      </c>
      <c r="P64" s="75">
        <f t="shared" si="9"/>
        <v>28.75</v>
      </c>
    </row>
    <row r="65" spans="1:16" ht="11" customHeight="1" x14ac:dyDescent="0.3">
      <c r="A65" s="7">
        <v>1.7</v>
      </c>
      <c r="B65" s="36">
        <v>2844.01</v>
      </c>
      <c r="C65" s="37"/>
      <c r="D65" s="38"/>
      <c r="E65" s="33">
        <v>3022</v>
      </c>
      <c r="F65" s="34"/>
      <c r="G65" s="34"/>
      <c r="H65" s="35"/>
      <c r="I65" s="30">
        <v>6.25</v>
      </c>
      <c r="J65" s="31"/>
      <c r="M65" s="74">
        <f>FPIG!$M$6*A65</f>
        <v>36261</v>
      </c>
      <c r="N65" s="75">
        <f t="shared" si="10"/>
        <v>2844.01</v>
      </c>
      <c r="O65" s="75">
        <f t="shared" si="11"/>
        <v>3022</v>
      </c>
      <c r="P65" s="75">
        <f t="shared" si="9"/>
        <v>31.25</v>
      </c>
    </row>
    <row r="66" spans="1:16" ht="11" customHeight="1" x14ac:dyDescent="0.3">
      <c r="A66" s="7">
        <v>1.8</v>
      </c>
      <c r="B66" s="36">
        <v>3022.01</v>
      </c>
      <c r="C66" s="37"/>
      <c r="D66" s="38"/>
      <c r="E66" s="33">
        <v>3200</v>
      </c>
      <c r="F66" s="34"/>
      <c r="G66" s="34"/>
      <c r="H66" s="35"/>
      <c r="I66" s="30">
        <v>6.5</v>
      </c>
      <c r="J66" s="31"/>
      <c r="M66" s="74">
        <f>FPIG!$M$6*A66</f>
        <v>38394</v>
      </c>
      <c r="N66" s="75">
        <f t="shared" si="10"/>
        <v>3022.01</v>
      </c>
      <c r="O66" s="75">
        <f t="shared" si="11"/>
        <v>3200</v>
      </c>
      <c r="P66" s="75">
        <f t="shared" si="9"/>
        <v>32.5</v>
      </c>
    </row>
    <row r="67" spans="1:16" ht="11" customHeight="1" x14ac:dyDescent="0.3">
      <c r="A67" s="8">
        <v>1.85</v>
      </c>
      <c r="B67" s="36">
        <v>3200.01</v>
      </c>
      <c r="C67" s="37"/>
      <c r="D67" s="38"/>
      <c r="E67" s="33">
        <v>3288</v>
      </c>
      <c r="F67" s="34"/>
      <c r="G67" s="34"/>
      <c r="H67" s="35"/>
      <c r="I67" s="30">
        <v>7</v>
      </c>
      <c r="J67" s="31"/>
      <c r="M67" s="74">
        <f>FPIG!$M$6*A67</f>
        <v>39460.5</v>
      </c>
      <c r="N67" s="75">
        <f t="shared" si="10"/>
        <v>3200.01</v>
      </c>
      <c r="O67" s="75">
        <f t="shared" si="11"/>
        <v>3288</v>
      </c>
      <c r="P67" s="75">
        <f t="shared" si="9"/>
        <v>35</v>
      </c>
    </row>
    <row r="68" spans="1:16" ht="16" customHeight="1" x14ac:dyDescent="0.3">
      <c r="A68" s="39" t="s">
        <v>15</v>
      </c>
      <c r="B68" s="39"/>
      <c r="C68" s="39"/>
      <c r="D68" s="39"/>
      <c r="E68" s="39"/>
      <c r="F68" s="39"/>
      <c r="G68" s="39"/>
      <c r="H68" s="39"/>
      <c r="I68" s="39"/>
      <c r="J68" s="39"/>
      <c r="K68" s="39"/>
    </row>
    <row r="69" spans="1:16" ht="35" customHeight="1" x14ac:dyDescent="0.3">
      <c r="A69" s="1" t="s">
        <v>6</v>
      </c>
      <c r="B69" s="51" t="s">
        <v>16</v>
      </c>
      <c r="C69" s="51"/>
      <c r="D69" s="51"/>
      <c r="E69" s="51"/>
      <c r="F69" s="20"/>
      <c r="G69" s="20"/>
      <c r="H69" s="20"/>
      <c r="I69" s="20"/>
      <c r="J69" s="20"/>
      <c r="K69" s="20"/>
    </row>
    <row r="70" spans="1:16" ht="11" customHeight="1" x14ac:dyDescent="0.3">
      <c r="A70" s="3">
        <v>25750</v>
      </c>
      <c r="B70" s="42">
        <v>2145.83</v>
      </c>
      <c r="C70" s="42"/>
      <c r="D70" s="42"/>
      <c r="E70" s="42"/>
      <c r="F70" s="22"/>
      <c r="G70" s="22"/>
      <c r="H70" s="22"/>
      <c r="I70" s="22"/>
      <c r="J70" s="22"/>
      <c r="K70" s="22"/>
    </row>
    <row r="71" spans="1:16" ht="24" x14ac:dyDescent="0.3">
      <c r="A71" s="9"/>
      <c r="B71" s="24" t="s">
        <v>9</v>
      </c>
      <c r="C71" s="25"/>
      <c r="D71" s="25"/>
      <c r="E71" s="26"/>
      <c r="F71" s="24" t="s">
        <v>10</v>
      </c>
      <c r="G71" s="25"/>
      <c r="H71" s="25"/>
      <c r="I71" s="26"/>
      <c r="J71" s="24" t="s">
        <v>11</v>
      </c>
      <c r="K71" s="26"/>
      <c r="M71" s="76" t="s">
        <v>54</v>
      </c>
      <c r="N71" s="76" t="s">
        <v>56</v>
      </c>
      <c r="O71" s="76" t="s">
        <v>55</v>
      </c>
      <c r="P71" s="76" t="s">
        <v>57</v>
      </c>
    </row>
    <row r="72" spans="1:16" ht="11" customHeight="1" x14ac:dyDescent="0.3">
      <c r="A72" s="6">
        <v>0.4</v>
      </c>
      <c r="B72" s="30">
        <v>0</v>
      </c>
      <c r="C72" s="32"/>
      <c r="D72" s="32"/>
      <c r="E72" s="31"/>
      <c r="F72" s="27">
        <v>858</v>
      </c>
      <c r="G72" s="28"/>
      <c r="H72" s="28"/>
      <c r="I72" s="29"/>
      <c r="J72" s="30">
        <v>0</v>
      </c>
      <c r="K72" s="31"/>
      <c r="M72" s="74">
        <f>FPIG!$M$7*A72</f>
        <v>10300</v>
      </c>
      <c r="N72" s="75">
        <v>0</v>
      </c>
      <c r="O72" s="75">
        <f t="shared" ref="O72:O73" si="12">ROUNDDOWN(M72/12,0)</f>
        <v>858</v>
      </c>
      <c r="P72" s="75">
        <f>J72*5</f>
        <v>0</v>
      </c>
    </row>
    <row r="73" spans="1:16" ht="11" customHeight="1" x14ac:dyDescent="0.3">
      <c r="A73" s="7">
        <v>0.5</v>
      </c>
      <c r="B73" s="30">
        <v>858.01</v>
      </c>
      <c r="C73" s="32"/>
      <c r="D73" s="32"/>
      <c r="E73" s="31"/>
      <c r="F73" s="33">
        <v>1073</v>
      </c>
      <c r="G73" s="34"/>
      <c r="H73" s="34"/>
      <c r="I73" s="35"/>
      <c r="J73" s="30">
        <v>1.25</v>
      </c>
      <c r="K73" s="31"/>
      <c r="M73" s="74">
        <f>FPIG!$M$7*A73</f>
        <v>12875</v>
      </c>
      <c r="N73" s="75">
        <f>O72+0.01</f>
        <v>858.01</v>
      </c>
      <c r="O73" s="75">
        <f t="shared" si="12"/>
        <v>1072</v>
      </c>
      <c r="P73" s="75">
        <f t="shared" ref="P73:P87" si="13">J73*5</f>
        <v>6.25</v>
      </c>
    </row>
    <row r="74" spans="1:16" ht="11" customHeight="1" x14ac:dyDescent="0.3">
      <c r="A74" s="7">
        <v>0.6</v>
      </c>
      <c r="B74" s="36">
        <v>1073.01</v>
      </c>
      <c r="C74" s="37"/>
      <c r="D74" s="37"/>
      <c r="E74" s="38"/>
      <c r="F74" s="33">
        <v>1288</v>
      </c>
      <c r="G74" s="34"/>
      <c r="H74" s="34"/>
      <c r="I74" s="35"/>
      <c r="J74" s="30">
        <v>1.5</v>
      </c>
      <c r="K74" s="31"/>
      <c r="M74" s="74">
        <f>FPIG!$M$7*A74</f>
        <v>15450</v>
      </c>
      <c r="N74" s="75">
        <f t="shared" ref="N74:N87" si="14">O73+0.01</f>
        <v>1072.01</v>
      </c>
      <c r="O74" s="75">
        <f>ROUNDDOWN(M74/12,0)</f>
        <v>1287</v>
      </c>
      <c r="P74" s="75">
        <f t="shared" si="13"/>
        <v>7.5</v>
      </c>
    </row>
    <row r="75" spans="1:16" ht="11" customHeight="1" x14ac:dyDescent="0.3">
      <c r="A75" s="7">
        <v>0.7</v>
      </c>
      <c r="B75" s="36">
        <v>1288.01</v>
      </c>
      <c r="C75" s="37"/>
      <c r="D75" s="37"/>
      <c r="E75" s="38"/>
      <c r="F75" s="33">
        <v>1502</v>
      </c>
      <c r="G75" s="34"/>
      <c r="H75" s="34"/>
      <c r="I75" s="35"/>
      <c r="J75" s="30">
        <v>1.75</v>
      </c>
      <c r="K75" s="31"/>
      <c r="M75" s="74">
        <f>FPIG!$M$7*A75</f>
        <v>18025</v>
      </c>
      <c r="N75" s="75">
        <f t="shared" si="14"/>
        <v>1287.01</v>
      </c>
      <c r="O75" s="75">
        <f t="shared" ref="O75:O87" si="15">ROUND(M75/12,0)</f>
        <v>1502</v>
      </c>
      <c r="P75" s="75">
        <f t="shared" si="13"/>
        <v>8.75</v>
      </c>
    </row>
    <row r="76" spans="1:16" ht="11" customHeight="1" x14ac:dyDescent="0.3">
      <c r="A76" s="7">
        <v>0.8</v>
      </c>
      <c r="B76" s="36">
        <v>1502.01</v>
      </c>
      <c r="C76" s="37"/>
      <c r="D76" s="37"/>
      <c r="E76" s="38"/>
      <c r="F76" s="33">
        <v>1717</v>
      </c>
      <c r="G76" s="34"/>
      <c r="H76" s="34"/>
      <c r="I76" s="35"/>
      <c r="J76" s="30">
        <v>2.25</v>
      </c>
      <c r="K76" s="31"/>
      <c r="M76" s="74">
        <f>FPIG!$M$7*A76</f>
        <v>20600</v>
      </c>
      <c r="N76" s="75">
        <f t="shared" si="14"/>
        <v>1502.01</v>
      </c>
      <c r="O76" s="75">
        <f t="shared" si="15"/>
        <v>1717</v>
      </c>
      <c r="P76" s="75">
        <f t="shared" si="13"/>
        <v>11.25</v>
      </c>
    </row>
    <row r="77" spans="1:16" ht="11" customHeight="1" x14ac:dyDescent="0.3">
      <c r="A77" s="7">
        <v>0.9</v>
      </c>
      <c r="B77" s="36">
        <v>1717.01</v>
      </c>
      <c r="C77" s="37"/>
      <c r="D77" s="37"/>
      <c r="E77" s="38"/>
      <c r="F77" s="33">
        <v>1931</v>
      </c>
      <c r="G77" s="34"/>
      <c r="H77" s="34"/>
      <c r="I77" s="35"/>
      <c r="J77" s="30">
        <v>2.5</v>
      </c>
      <c r="K77" s="31"/>
      <c r="M77" s="74">
        <f>FPIG!$M$7*A77</f>
        <v>23175</v>
      </c>
      <c r="N77" s="75">
        <f t="shared" si="14"/>
        <v>1717.01</v>
      </c>
      <c r="O77" s="75">
        <f t="shared" si="15"/>
        <v>1931</v>
      </c>
      <c r="P77" s="75">
        <f t="shared" si="13"/>
        <v>12.5</v>
      </c>
    </row>
    <row r="78" spans="1:16" ht="11" customHeight="1" x14ac:dyDescent="0.3">
      <c r="A78" s="7">
        <v>1</v>
      </c>
      <c r="B78" s="36">
        <v>1931.01</v>
      </c>
      <c r="C78" s="37"/>
      <c r="D78" s="37"/>
      <c r="E78" s="38"/>
      <c r="F78" s="33">
        <v>2146</v>
      </c>
      <c r="G78" s="34"/>
      <c r="H78" s="34"/>
      <c r="I78" s="35"/>
      <c r="J78" s="30">
        <v>2.75</v>
      </c>
      <c r="K78" s="31"/>
      <c r="M78" s="74">
        <f>FPIG!$M$7*A78</f>
        <v>25750</v>
      </c>
      <c r="N78" s="75">
        <f t="shared" si="14"/>
        <v>1931.01</v>
      </c>
      <c r="O78" s="75">
        <f t="shared" si="15"/>
        <v>2146</v>
      </c>
      <c r="P78" s="75">
        <f t="shared" si="13"/>
        <v>13.75</v>
      </c>
    </row>
    <row r="79" spans="1:16" ht="11" customHeight="1" x14ac:dyDescent="0.3">
      <c r="A79" s="7">
        <v>1.1000000000000001</v>
      </c>
      <c r="B79" s="36">
        <v>2146.0100000000002</v>
      </c>
      <c r="C79" s="37"/>
      <c r="D79" s="37"/>
      <c r="E79" s="38"/>
      <c r="F79" s="33">
        <v>2360</v>
      </c>
      <c r="G79" s="34"/>
      <c r="H79" s="34"/>
      <c r="I79" s="35"/>
      <c r="J79" s="30">
        <v>3</v>
      </c>
      <c r="K79" s="31"/>
      <c r="M79" s="74">
        <f>FPIG!$M$7*A79</f>
        <v>28325.000000000004</v>
      </c>
      <c r="N79" s="75">
        <f t="shared" si="14"/>
        <v>2146.0100000000002</v>
      </c>
      <c r="O79" s="75">
        <f t="shared" si="15"/>
        <v>2360</v>
      </c>
      <c r="P79" s="75">
        <f t="shared" si="13"/>
        <v>15</v>
      </c>
    </row>
    <row r="80" spans="1:16" ht="11" customHeight="1" x14ac:dyDescent="0.3">
      <c r="A80" s="7">
        <v>1.2</v>
      </c>
      <c r="B80" s="36">
        <v>2360.0100000000002</v>
      </c>
      <c r="C80" s="37"/>
      <c r="D80" s="37"/>
      <c r="E80" s="38"/>
      <c r="F80" s="33">
        <v>2575</v>
      </c>
      <c r="G80" s="34"/>
      <c r="H80" s="34"/>
      <c r="I80" s="35"/>
      <c r="J80" s="30">
        <v>3.5</v>
      </c>
      <c r="K80" s="31"/>
      <c r="M80" s="74">
        <f>FPIG!$M$7*A80</f>
        <v>30900</v>
      </c>
      <c r="N80" s="75">
        <f t="shared" si="14"/>
        <v>2360.0100000000002</v>
      </c>
      <c r="O80" s="75">
        <f t="shared" si="15"/>
        <v>2575</v>
      </c>
      <c r="P80" s="75">
        <f t="shared" si="13"/>
        <v>17.5</v>
      </c>
    </row>
    <row r="81" spans="1:16" ht="11" customHeight="1" x14ac:dyDescent="0.3">
      <c r="A81" s="7">
        <v>1.3</v>
      </c>
      <c r="B81" s="36">
        <v>2575.0100000000002</v>
      </c>
      <c r="C81" s="37"/>
      <c r="D81" s="37"/>
      <c r="E81" s="38"/>
      <c r="F81" s="33">
        <v>2790</v>
      </c>
      <c r="G81" s="34"/>
      <c r="H81" s="34"/>
      <c r="I81" s="35"/>
      <c r="J81" s="30">
        <v>3.75</v>
      </c>
      <c r="K81" s="31"/>
      <c r="M81" s="74">
        <f>FPIG!$M$7*A81</f>
        <v>33475</v>
      </c>
      <c r="N81" s="75">
        <f t="shared" si="14"/>
        <v>2575.0100000000002</v>
      </c>
      <c r="O81" s="75">
        <f t="shared" si="15"/>
        <v>2790</v>
      </c>
      <c r="P81" s="75">
        <f t="shared" si="13"/>
        <v>18.75</v>
      </c>
    </row>
    <row r="82" spans="1:16" ht="11" customHeight="1" x14ac:dyDescent="0.3">
      <c r="A82" s="7">
        <v>1.4</v>
      </c>
      <c r="B82" s="36">
        <v>2790.01</v>
      </c>
      <c r="C82" s="37"/>
      <c r="D82" s="37"/>
      <c r="E82" s="38"/>
      <c r="F82" s="33">
        <v>3004</v>
      </c>
      <c r="G82" s="34"/>
      <c r="H82" s="34"/>
      <c r="I82" s="35"/>
      <c r="J82" s="30">
        <v>4</v>
      </c>
      <c r="K82" s="31"/>
      <c r="M82" s="74">
        <f>FPIG!$M$7*A82</f>
        <v>36050</v>
      </c>
      <c r="N82" s="75">
        <f t="shared" si="14"/>
        <v>2790.01</v>
      </c>
      <c r="O82" s="75">
        <f t="shared" si="15"/>
        <v>3004</v>
      </c>
      <c r="P82" s="75">
        <f t="shared" si="13"/>
        <v>20</v>
      </c>
    </row>
    <row r="83" spans="1:16" ht="11" customHeight="1" x14ac:dyDescent="0.3">
      <c r="A83" s="7">
        <v>1.5</v>
      </c>
      <c r="B83" s="36">
        <v>3004.01</v>
      </c>
      <c r="C83" s="37"/>
      <c r="D83" s="37"/>
      <c r="E83" s="38"/>
      <c r="F83" s="33">
        <v>3219</v>
      </c>
      <c r="G83" s="34"/>
      <c r="H83" s="34"/>
      <c r="I83" s="35"/>
      <c r="J83" s="30">
        <v>4.25</v>
      </c>
      <c r="K83" s="31"/>
      <c r="M83" s="74">
        <f>FPIG!$M$7*A83</f>
        <v>38625</v>
      </c>
      <c r="N83" s="75">
        <f t="shared" si="14"/>
        <v>3004.01</v>
      </c>
      <c r="O83" s="75">
        <f t="shared" si="15"/>
        <v>3219</v>
      </c>
      <c r="P83" s="75">
        <f t="shared" si="13"/>
        <v>21.25</v>
      </c>
    </row>
    <row r="84" spans="1:16" ht="11" customHeight="1" x14ac:dyDescent="0.3">
      <c r="A84" s="7">
        <v>1.6</v>
      </c>
      <c r="B84" s="36">
        <v>3219.01</v>
      </c>
      <c r="C84" s="37"/>
      <c r="D84" s="37"/>
      <c r="E84" s="38"/>
      <c r="F84" s="33">
        <v>3433</v>
      </c>
      <c r="G84" s="34"/>
      <c r="H84" s="34"/>
      <c r="I84" s="35"/>
      <c r="J84" s="30">
        <v>4.75</v>
      </c>
      <c r="K84" s="31"/>
      <c r="M84" s="74">
        <f>FPIG!$M$7*A84</f>
        <v>41200</v>
      </c>
      <c r="N84" s="75">
        <f t="shared" si="14"/>
        <v>3219.01</v>
      </c>
      <c r="O84" s="75">
        <f t="shared" si="15"/>
        <v>3433</v>
      </c>
      <c r="P84" s="75">
        <f t="shared" si="13"/>
        <v>23.75</v>
      </c>
    </row>
    <row r="85" spans="1:16" ht="11" customHeight="1" x14ac:dyDescent="0.3">
      <c r="A85" s="7">
        <v>1.7</v>
      </c>
      <c r="B85" s="36">
        <v>3433.01</v>
      </c>
      <c r="C85" s="37"/>
      <c r="D85" s="37"/>
      <c r="E85" s="38"/>
      <c r="F85" s="33">
        <v>3648</v>
      </c>
      <c r="G85" s="34"/>
      <c r="H85" s="34"/>
      <c r="I85" s="35"/>
      <c r="J85" s="30">
        <v>5</v>
      </c>
      <c r="K85" s="31"/>
      <c r="M85" s="74">
        <f>FPIG!$M$7*A85</f>
        <v>43775</v>
      </c>
      <c r="N85" s="75">
        <f t="shared" si="14"/>
        <v>3433.01</v>
      </c>
      <c r="O85" s="75">
        <f t="shared" si="15"/>
        <v>3648</v>
      </c>
      <c r="P85" s="75">
        <f t="shared" si="13"/>
        <v>25</v>
      </c>
    </row>
    <row r="86" spans="1:16" ht="11" customHeight="1" x14ac:dyDescent="0.3">
      <c r="A86" s="7">
        <v>1.8</v>
      </c>
      <c r="B86" s="36">
        <v>3648.01</v>
      </c>
      <c r="C86" s="37"/>
      <c r="D86" s="37"/>
      <c r="E86" s="38"/>
      <c r="F86" s="33">
        <v>3863</v>
      </c>
      <c r="G86" s="34"/>
      <c r="H86" s="34"/>
      <c r="I86" s="35"/>
      <c r="J86" s="30">
        <v>5.25</v>
      </c>
      <c r="K86" s="31"/>
      <c r="M86" s="74">
        <f>FPIG!$M$7*A86</f>
        <v>46350</v>
      </c>
      <c r="N86" s="75">
        <f t="shared" si="14"/>
        <v>3648.01</v>
      </c>
      <c r="O86" s="75">
        <f t="shared" si="15"/>
        <v>3863</v>
      </c>
      <c r="P86" s="75">
        <f t="shared" si="13"/>
        <v>26.25</v>
      </c>
    </row>
    <row r="87" spans="1:16" ht="11" customHeight="1" x14ac:dyDescent="0.3">
      <c r="A87" s="8">
        <v>1.85</v>
      </c>
      <c r="B87" s="36">
        <v>3863.01</v>
      </c>
      <c r="C87" s="37"/>
      <c r="D87" s="37"/>
      <c r="E87" s="38"/>
      <c r="F87" s="33">
        <v>3970</v>
      </c>
      <c r="G87" s="34"/>
      <c r="H87" s="34"/>
      <c r="I87" s="35"/>
      <c r="J87" s="30">
        <v>5.5</v>
      </c>
      <c r="K87" s="31"/>
      <c r="M87" s="74">
        <f>FPIG!$M$7*A87</f>
        <v>47637.5</v>
      </c>
      <c r="N87" s="75">
        <f t="shared" si="14"/>
        <v>3863.01</v>
      </c>
      <c r="O87" s="75">
        <f t="shared" si="15"/>
        <v>3970</v>
      </c>
      <c r="P87" s="75">
        <f t="shared" si="13"/>
        <v>27.5</v>
      </c>
    </row>
    <row r="88" spans="1:16" ht="9" customHeight="1" x14ac:dyDescent="0.3">
      <c r="A88" s="17" t="s">
        <v>13</v>
      </c>
      <c r="B88" s="17"/>
      <c r="C88" s="17"/>
      <c r="D88" s="49">
        <v>-2666</v>
      </c>
      <c r="E88" s="49"/>
      <c r="F88" s="49"/>
      <c r="M88" s="74"/>
    </row>
    <row r="89" spans="1:16" ht="9" customHeight="1" x14ac:dyDescent="0.3">
      <c r="A89" s="17" t="s">
        <v>13</v>
      </c>
      <c r="B89" s="17"/>
      <c r="C89" s="17"/>
      <c r="D89" s="49">
        <v>-3219</v>
      </c>
      <c r="E89" s="49"/>
      <c r="F89" s="49"/>
      <c r="G89" s="49"/>
    </row>
    <row r="90" spans="1:16" ht="18" customHeight="1" x14ac:dyDescent="0.3">
      <c r="A90" s="16" t="s">
        <v>1</v>
      </c>
      <c r="B90" s="16"/>
      <c r="C90" s="16"/>
      <c r="D90" s="16"/>
      <c r="E90" s="16"/>
      <c r="F90" s="16"/>
      <c r="G90" s="16"/>
      <c r="H90" s="16"/>
      <c r="I90" s="16"/>
      <c r="J90" s="16"/>
      <c r="K90" s="16"/>
      <c r="L90" s="16"/>
    </row>
    <row r="91" spans="1:16" ht="19" customHeight="1" x14ac:dyDescent="0.3">
      <c r="A91" s="50" t="s">
        <v>2</v>
      </c>
      <c r="B91" s="50"/>
      <c r="C91" s="50"/>
      <c r="D91" s="50"/>
      <c r="E91" s="50"/>
      <c r="F91" s="50"/>
      <c r="G91" s="50"/>
      <c r="H91" s="50"/>
      <c r="I91" s="50"/>
      <c r="J91" s="50"/>
      <c r="K91" s="50"/>
      <c r="L91" s="50"/>
    </row>
    <row r="92" spans="1:16" ht="11" customHeight="1" x14ac:dyDescent="0.3">
      <c r="A92" s="18" t="s">
        <v>17</v>
      </c>
      <c r="B92" s="18"/>
      <c r="C92" s="18"/>
      <c r="D92" s="18"/>
      <c r="E92" s="18"/>
      <c r="F92" s="18"/>
      <c r="G92" s="18"/>
      <c r="H92" s="18"/>
      <c r="I92" s="18"/>
      <c r="J92" s="18"/>
      <c r="K92" s="18"/>
      <c r="L92" s="18"/>
    </row>
    <row r="93" spans="1:16" ht="10" customHeight="1" x14ac:dyDescent="0.3">
      <c r="A93" s="18" t="s">
        <v>4</v>
      </c>
      <c r="B93" s="18"/>
      <c r="C93" s="18"/>
      <c r="D93" s="18"/>
      <c r="E93" s="18"/>
      <c r="F93" s="18"/>
      <c r="G93" s="18"/>
      <c r="H93" s="18"/>
      <c r="I93" s="18"/>
      <c r="J93" s="18"/>
      <c r="K93" s="18"/>
      <c r="L93" s="18"/>
    </row>
    <row r="94" spans="1:16" ht="15" customHeight="1" x14ac:dyDescent="0.3">
      <c r="A94" s="19" t="s">
        <v>18</v>
      </c>
      <c r="B94" s="19"/>
      <c r="C94" s="19"/>
      <c r="D94" s="19"/>
      <c r="E94" s="19"/>
      <c r="F94" s="19"/>
      <c r="G94" s="19"/>
      <c r="H94" s="19"/>
      <c r="I94" s="19"/>
      <c r="J94" s="19"/>
    </row>
    <row r="95" spans="1:16" ht="35" customHeight="1" x14ac:dyDescent="0.3">
      <c r="A95" s="2"/>
      <c r="B95" s="50" t="s">
        <v>6</v>
      </c>
      <c r="C95" s="50"/>
      <c r="D95" s="50"/>
      <c r="E95" s="21" t="s">
        <v>7</v>
      </c>
      <c r="F95" s="21"/>
      <c r="G95" s="21"/>
      <c r="H95" s="21"/>
      <c r="I95" s="20"/>
      <c r="J95" s="20"/>
    </row>
    <row r="96" spans="1:16" ht="11" customHeight="1" x14ac:dyDescent="0.3">
      <c r="A96" s="4"/>
      <c r="B96" s="23">
        <v>30170</v>
      </c>
      <c r="C96" s="23"/>
      <c r="D96" s="23"/>
      <c r="E96" s="23">
        <v>2514.17</v>
      </c>
      <c r="F96" s="23"/>
      <c r="G96" s="23"/>
      <c r="H96" s="23"/>
      <c r="I96" s="22"/>
      <c r="J96" s="22"/>
    </row>
    <row r="97" spans="1:16" ht="24" x14ac:dyDescent="0.3">
      <c r="A97" s="5" t="s">
        <v>8</v>
      </c>
      <c r="B97" s="24" t="s">
        <v>9</v>
      </c>
      <c r="C97" s="25"/>
      <c r="D97" s="26"/>
      <c r="E97" s="24" t="s">
        <v>10</v>
      </c>
      <c r="F97" s="25"/>
      <c r="G97" s="25"/>
      <c r="H97" s="26"/>
      <c r="I97" s="24" t="s">
        <v>11</v>
      </c>
      <c r="J97" s="26"/>
      <c r="M97" s="76" t="s">
        <v>54</v>
      </c>
      <c r="N97" s="76" t="s">
        <v>56</v>
      </c>
      <c r="O97" s="76" t="s">
        <v>55</v>
      </c>
      <c r="P97" s="76" t="s">
        <v>57</v>
      </c>
    </row>
    <row r="98" spans="1:16" ht="11" customHeight="1" x14ac:dyDescent="0.3">
      <c r="A98" s="6">
        <v>0.4</v>
      </c>
      <c r="B98" s="27">
        <v>0</v>
      </c>
      <c r="C98" s="28"/>
      <c r="D98" s="29"/>
      <c r="E98" s="33">
        <v>1006</v>
      </c>
      <c r="F98" s="34"/>
      <c r="G98" s="34"/>
      <c r="H98" s="35"/>
      <c r="I98" s="30">
        <v>0</v>
      </c>
      <c r="J98" s="31"/>
      <c r="M98" s="74">
        <f>FPIG!$M$8*A98</f>
        <v>12068</v>
      </c>
      <c r="N98" s="75">
        <v>0</v>
      </c>
      <c r="O98" s="75">
        <f t="shared" ref="O98:O99" si="16">ROUNDDOWN(M98/12,0)</f>
        <v>1005</v>
      </c>
      <c r="P98" s="75">
        <f>I98*5</f>
        <v>0</v>
      </c>
    </row>
    <row r="99" spans="1:16" ht="11" customHeight="1" x14ac:dyDescent="0.3">
      <c r="A99" s="7">
        <v>0.5</v>
      </c>
      <c r="B99" s="36">
        <v>1006.01</v>
      </c>
      <c r="C99" s="37"/>
      <c r="D99" s="38"/>
      <c r="E99" s="33">
        <v>1257</v>
      </c>
      <c r="F99" s="34"/>
      <c r="G99" s="34"/>
      <c r="H99" s="35"/>
      <c r="I99" s="30">
        <v>1.5</v>
      </c>
      <c r="J99" s="31"/>
      <c r="M99" s="74">
        <f>FPIG!$M$8*A99</f>
        <v>15085</v>
      </c>
      <c r="N99" s="75">
        <f>O98+0.01</f>
        <v>1005.01</v>
      </c>
      <c r="O99" s="75">
        <f t="shared" si="16"/>
        <v>1257</v>
      </c>
      <c r="P99" s="75">
        <f t="shared" ref="P99:P113" si="17">I99*5</f>
        <v>7.5</v>
      </c>
    </row>
    <row r="100" spans="1:16" ht="11" customHeight="1" x14ac:dyDescent="0.3">
      <c r="A100" s="7">
        <v>0.6</v>
      </c>
      <c r="B100" s="36">
        <v>1257.01</v>
      </c>
      <c r="C100" s="37"/>
      <c r="D100" s="38"/>
      <c r="E100" s="33">
        <v>1509</v>
      </c>
      <c r="F100" s="34"/>
      <c r="G100" s="34"/>
      <c r="H100" s="35"/>
      <c r="I100" s="30">
        <v>1.75</v>
      </c>
      <c r="J100" s="31"/>
      <c r="M100" s="74">
        <f>FPIG!$M$8*A100</f>
        <v>18102</v>
      </c>
      <c r="N100" s="75">
        <f t="shared" ref="N100:N113" si="18">O99+0.01</f>
        <v>1257.01</v>
      </c>
      <c r="O100" s="75">
        <f>ROUNDDOWN(M100/12,0)</f>
        <v>1508</v>
      </c>
      <c r="P100" s="75">
        <f t="shared" si="17"/>
        <v>8.75</v>
      </c>
    </row>
    <row r="101" spans="1:16" ht="11" customHeight="1" x14ac:dyDescent="0.3">
      <c r="A101" s="7">
        <v>0.7</v>
      </c>
      <c r="B101" s="36">
        <v>1509.01</v>
      </c>
      <c r="C101" s="37"/>
      <c r="D101" s="38"/>
      <c r="E101" s="33">
        <v>1760</v>
      </c>
      <c r="F101" s="34"/>
      <c r="G101" s="34"/>
      <c r="H101" s="35"/>
      <c r="I101" s="30">
        <v>2.25</v>
      </c>
      <c r="J101" s="31"/>
      <c r="M101" s="74">
        <f>FPIG!$M$8*A101</f>
        <v>21119</v>
      </c>
      <c r="N101" s="75">
        <f t="shared" si="18"/>
        <v>1508.01</v>
      </c>
      <c r="O101" s="75">
        <f t="shared" ref="O101:O113" si="19">ROUND(M101/12,0)</f>
        <v>1760</v>
      </c>
      <c r="P101" s="75">
        <f t="shared" si="17"/>
        <v>11.25</v>
      </c>
    </row>
    <row r="102" spans="1:16" ht="11" customHeight="1" x14ac:dyDescent="0.3">
      <c r="A102" s="7">
        <v>0.8</v>
      </c>
      <c r="B102" s="36">
        <v>1760.01</v>
      </c>
      <c r="C102" s="37"/>
      <c r="D102" s="38"/>
      <c r="E102" s="33">
        <v>2011</v>
      </c>
      <c r="F102" s="34"/>
      <c r="G102" s="34"/>
      <c r="H102" s="35"/>
      <c r="I102" s="30">
        <v>2.5</v>
      </c>
      <c r="J102" s="31"/>
      <c r="M102" s="74">
        <f>FPIG!$M$8*A102</f>
        <v>24136</v>
      </c>
      <c r="N102" s="75">
        <f t="shared" si="18"/>
        <v>1760.01</v>
      </c>
      <c r="O102" s="75">
        <f t="shared" si="19"/>
        <v>2011</v>
      </c>
      <c r="P102" s="75">
        <f t="shared" si="17"/>
        <v>12.5</v>
      </c>
    </row>
    <row r="103" spans="1:16" ht="11" customHeight="1" x14ac:dyDescent="0.3">
      <c r="A103" s="7">
        <v>0.9</v>
      </c>
      <c r="B103" s="36">
        <v>2011.01</v>
      </c>
      <c r="C103" s="37"/>
      <c r="D103" s="38"/>
      <c r="E103" s="33">
        <v>2263</v>
      </c>
      <c r="F103" s="34"/>
      <c r="G103" s="34"/>
      <c r="H103" s="35"/>
      <c r="I103" s="30">
        <v>3</v>
      </c>
      <c r="J103" s="31"/>
      <c r="M103" s="74">
        <f>FPIG!$M$8*A103</f>
        <v>27153</v>
      </c>
      <c r="N103" s="75">
        <f t="shared" si="18"/>
        <v>2011.01</v>
      </c>
      <c r="O103" s="75">
        <f t="shared" si="19"/>
        <v>2263</v>
      </c>
      <c r="P103" s="75">
        <f t="shared" si="17"/>
        <v>15</v>
      </c>
    </row>
    <row r="104" spans="1:16" ht="11" customHeight="1" x14ac:dyDescent="0.3">
      <c r="A104" s="7">
        <v>1</v>
      </c>
      <c r="B104" s="36">
        <v>2263.0100000000002</v>
      </c>
      <c r="C104" s="37"/>
      <c r="D104" s="38"/>
      <c r="E104" s="33">
        <v>2514</v>
      </c>
      <c r="F104" s="34"/>
      <c r="G104" s="34"/>
      <c r="H104" s="35"/>
      <c r="I104" s="30">
        <v>3.25</v>
      </c>
      <c r="J104" s="31"/>
      <c r="M104" s="74">
        <f>FPIG!$M$8*A104</f>
        <v>30170</v>
      </c>
      <c r="N104" s="75">
        <f t="shared" si="18"/>
        <v>2263.0100000000002</v>
      </c>
      <c r="O104" s="75">
        <f t="shared" si="19"/>
        <v>2514</v>
      </c>
      <c r="P104" s="75">
        <f t="shared" si="17"/>
        <v>16.25</v>
      </c>
    </row>
    <row r="105" spans="1:16" ht="11" customHeight="1" x14ac:dyDescent="0.3">
      <c r="A105" s="7">
        <v>1.1000000000000001</v>
      </c>
      <c r="B105" s="36">
        <v>2514.0100000000002</v>
      </c>
      <c r="C105" s="37"/>
      <c r="D105" s="38"/>
      <c r="E105" s="33">
        <v>2766</v>
      </c>
      <c r="F105" s="34"/>
      <c r="G105" s="34"/>
      <c r="H105" s="35"/>
      <c r="I105" s="30">
        <v>3.75</v>
      </c>
      <c r="J105" s="31"/>
      <c r="M105" s="74">
        <f>FPIG!$M$8*A105</f>
        <v>33187</v>
      </c>
      <c r="N105" s="75">
        <f t="shared" si="18"/>
        <v>2514.0100000000002</v>
      </c>
      <c r="O105" s="75">
        <f t="shared" si="19"/>
        <v>2766</v>
      </c>
      <c r="P105" s="75">
        <f t="shared" si="17"/>
        <v>18.75</v>
      </c>
    </row>
    <row r="106" spans="1:16" ht="11" customHeight="1" x14ac:dyDescent="0.3">
      <c r="A106" s="7">
        <v>1.2</v>
      </c>
      <c r="B106" s="36">
        <v>2766.01</v>
      </c>
      <c r="C106" s="37"/>
      <c r="D106" s="38"/>
      <c r="E106" s="33">
        <v>3017</v>
      </c>
      <c r="F106" s="34"/>
      <c r="G106" s="34"/>
      <c r="H106" s="35"/>
      <c r="I106" s="30">
        <v>4</v>
      </c>
      <c r="J106" s="31"/>
      <c r="M106" s="74">
        <f>FPIG!$M$8*A106</f>
        <v>36204</v>
      </c>
      <c r="N106" s="75">
        <f t="shared" si="18"/>
        <v>2766.01</v>
      </c>
      <c r="O106" s="75">
        <f t="shared" si="19"/>
        <v>3017</v>
      </c>
      <c r="P106" s="75">
        <f t="shared" si="17"/>
        <v>20</v>
      </c>
    </row>
    <row r="107" spans="1:16" ht="11" customHeight="1" x14ac:dyDescent="0.3">
      <c r="A107" s="7">
        <v>1.3</v>
      </c>
      <c r="B107" s="36">
        <v>3017.01</v>
      </c>
      <c r="C107" s="37"/>
      <c r="D107" s="38"/>
      <c r="E107" s="33">
        <v>3268</v>
      </c>
      <c r="F107" s="34"/>
      <c r="G107" s="34"/>
      <c r="H107" s="35"/>
      <c r="I107" s="30">
        <v>4.25</v>
      </c>
      <c r="J107" s="31"/>
      <c r="M107" s="74">
        <f>FPIG!$M$8*A107</f>
        <v>39221</v>
      </c>
      <c r="N107" s="75">
        <f t="shared" si="18"/>
        <v>3017.01</v>
      </c>
      <c r="O107" s="75">
        <f t="shared" si="19"/>
        <v>3268</v>
      </c>
      <c r="P107" s="75">
        <f t="shared" si="17"/>
        <v>21.25</v>
      </c>
    </row>
    <row r="108" spans="1:16" ht="11" customHeight="1" x14ac:dyDescent="0.3">
      <c r="A108" s="7">
        <v>1.4</v>
      </c>
      <c r="B108" s="36">
        <v>3268.01</v>
      </c>
      <c r="C108" s="37"/>
      <c r="D108" s="38"/>
      <c r="E108" s="33">
        <v>3520</v>
      </c>
      <c r="F108" s="34"/>
      <c r="G108" s="34"/>
      <c r="H108" s="35"/>
      <c r="I108" s="30">
        <v>4.75</v>
      </c>
      <c r="J108" s="31"/>
      <c r="M108" s="74">
        <f>FPIG!$M$8*A108</f>
        <v>42238</v>
      </c>
      <c r="N108" s="75">
        <f t="shared" si="18"/>
        <v>3268.01</v>
      </c>
      <c r="O108" s="75">
        <f t="shared" si="19"/>
        <v>3520</v>
      </c>
      <c r="P108" s="75">
        <f t="shared" si="17"/>
        <v>23.75</v>
      </c>
    </row>
    <row r="109" spans="1:16" ht="11" customHeight="1" x14ac:dyDescent="0.3">
      <c r="A109" s="7">
        <v>1.5</v>
      </c>
      <c r="B109" s="36">
        <v>3520.01</v>
      </c>
      <c r="C109" s="37"/>
      <c r="D109" s="38"/>
      <c r="E109" s="33">
        <v>3771</v>
      </c>
      <c r="F109" s="34"/>
      <c r="G109" s="34"/>
      <c r="H109" s="35"/>
      <c r="I109" s="30">
        <v>5</v>
      </c>
      <c r="J109" s="31"/>
      <c r="M109" s="74">
        <f>FPIG!$M$8*A109</f>
        <v>45255</v>
      </c>
      <c r="N109" s="75">
        <f t="shared" si="18"/>
        <v>3520.01</v>
      </c>
      <c r="O109" s="75">
        <f t="shared" si="19"/>
        <v>3771</v>
      </c>
      <c r="P109" s="75">
        <f t="shared" si="17"/>
        <v>25</v>
      </c>
    </row>
    <row r="110" spans="1:16" ht="11" customHeight="1" x14ac:dyDescent="0.3">
      <c r="A110" s="7">
        <v>1.6</v>
      </c>
      <c r="B110" s="36">
        <v>3771.01</v>
      </c>
      <c r="C110" s="37"/>
      <c r="D110" s="38"/>
      <c r="E110" s="33">
        <v>4023</v>
      </c>
      <c r="F110" s="34"/>
      <c r="G110" s="34"/>
      <c r="H110" s="35"/>
      <c r="I110" s="30">
        <v>5.5</v>
      </c>
      <c r="J110" s="31"/>
      <c r="M110" s="74">
        <f>FPIG!$M$8*A110</f>
        <v>48272</v>
      </c>
      <c r="N110" s="75">
        <f t="shared" si="18"/>
        <v>3771.01</v>
      </c>
      <c r="O110" s="75">
        <f t="shared" si="19"/>
        <v>4023</v>
      </c>
      <c r="P110" s="75">
        <f t="shared" si="17"/>
        <v>27.5</v>
      </c>
    </row>
    <row r="111" spans="1:16" ht="11" customHeight="1" x14ac:dyDescent="0.3">
      <c r="A111" s="7">
        <v>1.7</v>
      </c>
      <c r="B111" s="36">
        <v>4023.01</v>
      </c>
      <c r="C111" s="37"/>
      <c r="D111" s="38"/>
      <c r="E111" s="33">
        <v>4274</v>
      </c>
      <c r="F111" s="34"/>
      <c r="G111" s="34"/>
      <c r="H111" s="35"/>
      <c r="I111" s="30">
        <v>5.75</v>
      </c>
      <c r="J111" s="31"/>
      <c r="M111" s="74">
        <f>FPIG!$M$8*A111</f>
        <v>51289</v>
      </c>
      <c r="N111" s="75">
        <f t="shared" si="18"/>
        <v>4023.01</v>
      </c>
      <c r="O111" s="75">
        <f t="shared" si="19"/>
        <v>4274</v>
      </c>
      <c r="P111" s="75">
        <f t="shared" si="17"/>
        <v>28.75</v>
      </c>
    </row>
    <row r="112" spans="1:16" ht="11" customHeight="1" x14ac:dyDescent="0.3">
      <c r="A112" s="7">
        <v>1.8</v>
      </c>
      <c r="B112" s="36">
        <v>4274.01</v>
      </c>
      <c r="C112" s="37"/>
      <c r="D112" s="38"/>
      <c r="E112" s="33">
        <v>4526</v>
      </c>
      <c r="F112" s="34"/>
      <c r="G112" s="34"/>
      <c r="H112" s="35"/>
      <c r="I112" s="30">
        <v>6.25</v>
      </c>
      <c r="J112" s="31"/>
      <c r="M112" s="74">
        <f>FPIG!$M$8*A112</f>
        <v>54306</v>
      </c>
      <c r="N112" s="75">
        <f t="shared" si="18"/>
        <v>4274.01</v>
      </c>
      <c r="O112" s="75">
        <f t="shared" si="19"/>
        <v>4526</v>
      </c>
      <c r="P112" s="75">
        <f t="shared" si="17"/>
        <v>31.25</v>
      </c>
    </row>
    <row r="113" spans="1:16" ht="12" customHeight="1" x14ac:dyDescent="0.3">
      <c r="A113" s="8">
        <v>1.85</v>
      </c>
      <c r="B113" s="36">
        <v>4526.01</v>
      </c>
      <c r="C113" s="37"/>
      <c r="D113" s="38"/>
      <c r="E113" s="33">
        <v>4651</v>
      </c>
      <c r="F113" s="34"/>
      <c r="G113" s="34"/>
      <c r="H113" s="35"/>
      <c r="I113" s="30">
        <v>6.5</v>
      </c>
      <c r="J113" s="31"/>
      <c r="M113" s="74">
        <f>FPIG!$M$8*A113</f>
        <v>55814.5</v>
      </c>
      <c r="N113" s="75">
        <f t="shared" si="18"/>
        <v>4526.01</v>
      </c>
      <c r="O113" s="75">
        <f t="shared" si="19"/>
        <v>4651</v>
      </c>
      <c r="P113" s="75">
        <f t="shared" si="17"/>
        <v>32.5</v>
      </c>
    </row>
    <row r="114" spans="1:16" ht="20" customHeight="1" x14ac:dyDescent="0.3">
      <c r="A114" s="18" t="s">
        <v>19</v>
      </c>
      <c r="B114" s="18"/>
      <c r="C114" s="18"/>
      <c r="D114" s="18"/>
      <c r="E114" s="18"/>
      <c r="F114" s="18"/>
      <c r="G114" s="18"/>
      <c r="H114" s="18"/>
      <c r="I114" s="18"/>
      <c r="J114" s="18"/>
      <c r="K114" s="18"/>
    </row>
    <row r="115" spans="1:16" ht="30" customHeight="1" x14ac:dyDescent="0.3">
      <c r="A115" s="2"/>
      <c r="B115" s="40" t="s">
        <v>6</v>
      </c>
      <c r="C115" s="40"/>
      <c r="D115" s="40"/>
      <c r="E115" s="40"/>
      <c r="F115" s="41" t="s">
        <v>7</v>
      </c>
      <c r="G115" s="41"/>
      <c r="H115" s="41"/>
      <c r="I115" s="41"/>
      <c r="J115" s="20"/>
      <c r="K115" s="20"/>
    </row>
    <row r="116" spans="1:16" ht="11" customHeight="1" x14ac:dyDescent="0.3">
      <c r="A116" s="4"/>
      <c r="B116" s="42">
        <v>34590</v>
      </c>
      <c r="C116" s="42"/>
      <c r="D116" s="42"/>
      <c r="E116" s="42"/>
      <c r="F116" s="23">
        <v>2882.5</v>
      </c>
      <c r="G116" s="23"/>
      <c r="H116" s="23"/>
      <c r="I116" s="23"/>
      <c r="J116" s="22"/>
      <c r="K116" s="22"/>
    </row>
    <row r="117" spans="1:16" ht="24" x14ac:dyDescent="0.3">
      <c r="A117" s="5" t="s">
        <v>8</v>
      </c>
      <c r="B117" s="24" t="s">
        <v>9</v>
      </c>
      <c r="C117" s="25"/>
      <c r="D117" s="25"/>
      <c r="E117" s="26"/>
      <c r="F117" s="24" t="s">
        <v>10</v>
      </c>
      <c r="G117" s="25"/>
      <c r="H117" s="25"/>
      <c r="I117" s="26"/>
      <c r="J117" s="24" t="s">
        <v>11</v>
      </c>
      <c r="K117" s="26"/>
      <c r="M117" s="76" t="s">
        <v>54</v>
      </c>
      <c r="N117" s="76" t="s">
        <v>56</v>
      </c>
      <c r="O117" s="76" t="s">
        <v>55</v>
      </c>
      <c r="P117" s="76" t="s">
        <v>57</v>
      </c>
    </row>
    <row r="118" spans="1:16" ht="11" customHeight="1" x14ac:dyDescent="0.3">
      <c r="A118" s="6">
        <v>0.4</v>
      </c>
      <c r="B118" s="30">
        <v>0</v>
      </c>
      <c r="C118" s="32"/>
      <c r="D118" s="32"/>
      <c r="E118" s="31"/>
      <c r="F118" s="33">
        <v>1153</v>
      </c>
      <c r="G118" s="34"/>
      <c r="H118" s="34"/>
      <c r="I118" s="35"/>
      <c r="J118" s="30">
        <v>0</v>
      </c>
      <c r="K118" s="31"/>
      <c r="M118" s="74">
        <f>FPIG!$M$9*A118</f>
        <v>13836</v>
      </c>
      <c r="N118" s="75">
        <v>0</v>
      </c>
      <c r="O118" s="75">
        <f t="shared" ref="O118:O119" si="20">ROUNDDOWN(M118/12,0)</f>
        <v>1153</v>
      </c>
      <c r="P118" s="75">
        <f>J118*5</f>
        <v>0</v>
      </c>
    </row>
    <row r="119" spans="1:16" ht="11" customHeight="1" x14ac:dyDescent="0.3">
      <c r="A119" s="7">
        <v>0.5</v>
      </c>
      <c r="B119" s="36">
        <v>1153.01</v>
      </c>
      <c r="C119" s="37"/>
      <c r="D119" s="37"/>
      <c r="E119" s="38"/>
      <c r="F119" s="33">
        <v>1441</v>
      </c>
      <c r="G119" s="34"/>
      <c r="H119" s="34"/>
      <c r="I119" s="35"/>
      <c r="J119" s="30">
        <v>1.75</v>
      </c>
      <c r="K119" s="31"/>
      <c r="M119" s="74">
        <f>FPIG!$M$9*A119</f>
        <v>17295</v>
      </c>
      <c r="N119" s="75">
        <f>O118+0.01</f>
        <v>1153.01</v>
      </c>
      <c r="O119" s="75">
        <f t="shared" si="20"/>
        <v>1441</v>
      </c>
      <c r="P119" s="75">
        <f t="shared" ref="P119:P133" si="21">J119*5</f>
        <v>8.75</v>
      </c>
    </row>
    <row r="120" spans="1:16" ht="11" customHeight="1" x14ac:dyDescent="0.3">
      <c r="A120" s="7">
        <v>0.6</v>
      </c>
      <c r="B120" s="36">
        <v>1441.01</v>
      </c>
      <c r="C120" s="37"/>
      <c r="D120" s="37"/>
      <c r="E120" s="38"/>
      <c r="F120" s="33">
        <v>1730</v>
      </c>
      <c r="G120" s="34"/>
      <c r="H120" s="34"/>
      <c r="I120" s="35"/>
      <c r="J120" s="30">
        <v>2</v>
      </c>
      <c r="K120" s="31"/>
      <c r="M120" s="74">
        <f>FPIG!$M$9*A120</f>
        <v>20754</v>
      </c>
      <c r="N120" s="75">
        <f t="shared" ref="N120:N133" si="22">O119+0.01</f>
        <v>1441.01</v>
      </c>
      <c r="O120" s="75">
        <f>ROUNDDOWN(M120/12,0)</f>
        <v>1729</v>
      </c>
      <c r="P120" s="75">
        <f t="shared" si="21"/>
        <v>10</v>
      </c>
    </row>
    <row r="121" spans="1:16" ht="11" customHeight="1" x14ac:dyDescent="0.3">
      <c r="A121" s="7">
        <v>0.7</v>
      </c>
      <c r="B121" s="36">
        <v>1730.01</v>
      </c>
      <c r="C121" s="37"/>
      <c r="D121" s="37"/>
      <c r="E121" s="38"/>
      <c r="F121" s="33">
        <v>2018</v>
      </c>
      <c r="G121" s="34"/>
      <c r="H121" s="34"/>
      <c r="I121" s="35"/>
      <c r="J121" s="30">
        <v>2.5</v>
      </c>
      <c r="K121" s="31"/>
      <c r="M121" s="74">
        <f>FPIG!$M$9*A121</f>
        <v>24213</v>
      </c>
      <c r="N121" s="75">
        <f t="shared" si="22"/>
        <v>1729.01</v>
      </c>
      <c r="O121" s="75">
        <f t="shared" ref="O121:O133" si="23">ROUND(M121/12,0)</f>
        <v>2018</v>
      </c>
      <c r="P121" s="75">
        <f t="shared" si="21"/>
        <v>12.5</v>
      </c>
    </row>
    <row r="122" spans="1:16" ht="11" customHeight="1" x14ac:dyDescent="0.3">
      <c r="A122" s="7">
        <v>0.8</v>
      </c>
      <c r="B122" s="36">
        <v>2018.01</v>
      </c>
      <c r="C122" s="37"/>
      <c r="D122" s="37"/>
      <c r="E122" s="38"/>
      <c r="F122" s="33">
        <v>2306</v>
      </c>
      <c r="G122" s="34"/>
      <c r="H122" s="34"/>
      <c r="I122" s="35"/>
      <c r="J122" s="30">
        <v>3</v>
      </c>
      <c r="K122" s="31"/>
      <c r="M122" s="74">
        <f>FPIG!$M$9*A122</f>
        <v>27672</v>
      </c>
      <c r="N122" s="75">
        <f t="shared" si="22"/>
        <v>2018.01</v>
      </c>
      <c r="O122" s="75">
        <f t="shared" si="23"/>
        <v>2306</v>
      </c>
      <c r="P122" s="75">
        <f t="shared" si="21"/>
        <v>15</v>
      </c>
    </row>
    <row r="123" spans="1:16" ht="11" customHeight="1" x14ac:dyDescent="0.3">
      <c r="A123" s="7">
        <v>0.9</v>
      </c>
      <c r="B123" s="36">
        <v>2306.0100000000002</v>
      </c>
      <c r="C123" s="37"/>
      <c r="D123" s="37"/>
      <c r="E123" s="38"/>
      <c r="F123" s="33">
        <v>2594</v>
      </c>
      <c r="G123" s="34"/>
      <c r="H123" s="34"/>
      <c r="I123" s="35"/>
      <c r="J123" s="30">
        <v>3.25</v>
      </c>
      <c r="K123" s="31"/>
      <c r="M123" s="74">
        <f>FPIG!$M$9*A123</f>
        <v>31131</v>
      </c>
      <c r="N123" s="75">
        <f t="shared" si="22"/>
        <v>2306.0100000000002</v>
      </c>
      <c r="O123" s="75">
        <f t="shared" si="23"/>
        <v>2594</v>
      </c>
      <c r="P123" s="75">
        <f t="shared" si="21"/>
        <v>16.25</v>
      </c>
    </row>
    <row r="124" spans="1:16" ht="11" customHeight="1" x14ac:dyDescent="0.3">
      <c r="A124" s="7">
        <v>1</v>
      </c>
      <c r="B124" s="36">
        <v>2594.0100000000002</v>
      </c>
      <c r="C124" s="37"/>
      <c r="D124" s="37"/>
      <c r="E124" s="38"/>
      <c r="F124" s="33">
        <v>2883</v>
      </c>
      <c r="G124" s="34"/>
      <c r="H124" s="34"/>
      <c r="I124" s="35"/>
      <c r="J124" s="30">
        <v>3.75</v>
      </c>
      <c r="K124" s="31"/>
      <c r="M124" s="74">
        <f>FPIG!$M$9*A124</f>
        <v>34590</v>
      </c>
      <c r="N124" s="75">
        <f t="shared" si="22"/>
        <v>2594.0100000000002</v>
      </c>
      <c r="O124" s="75">
        <f t="shared" si="23"/>
        <v>2883</v>
      </c>
      <c r="P124" s="75">
        <f t="shared" si="21"/>
        <v>18.75</v>
      </c>
    </row>
    <row r="125" spans="1:16" ht="11" customHeight="1" x14ac:dyDescent="0.3">
      <c r="A125" s="7">
        <v>1.1000000000000001</v>
      </c>
      <c r="B125" s="36">
        <v>2883.01</v>
      </c>
      <c r="C125" s="37"/>
      <c r="D125" s="37"/>
      <c r="E125" s="38"/>
      <c r="F125" s="33">
        <v>3171</v>
      </c>
      <c r="G125" s="34"/>
      <c r="H125" s="34"/>
      <c r="I125" s="35"/>
      <c r="J125" s="30">
        <v>4.25</v>
      </c>
      <c r="K125" s="31"/>
      <c r="M125" s="74">
        <f>FPIG!$M$9*A125</f>
        <v>38049</v>
      </c>
      <c r="N125" s="75">
        <f t="shared" si="22"/>
        <v>2883.01</v>
      </c>
      <c r="O125" s="75">
        <f t="shared" si="23"/>
        <v>3171</v>
      </c>
      <c r="P125" s="75">
        <f t="shared" si="21"/>
        <v>21.25</v>
      </c>
    </row>
    <row r="126" spans="1:16" ht="11" customHeight="1" x14ac:dyDescent="0.3">
      <c r="A126" s="7">
        <v>1.2</v>
      </c>
      <c r="B126" s="36">
        <v>3171.01</v>
      </c>
      <c r="C126" s="37"/>
      <c r="D126" s="37"/>
      <c r="E126" s="38"/>
      <c r="F126" s="33">
        <v>3459</v>
      </c>
      <c r="G126" s="34"/>
      <c r="H126" s="34"/>
      <c r="I126" s="35"/>
      <c r="J126" s="30">
        <v>4.5</v>
      </c>
      <c r="K126" s="31"/>
      <c r="M126" s="74">
        <f>FPIG!$M$9*A126</f>
        <v>41508</v>
      </c>
      <c r="N126" s="75">
        <f t="shared" si="22"/>
        <v>3171.01</v>
      </c>
      <c r="O126" s="75">
        <f t="shared" si="23"/>
        <v>3459</v>
      </c>
      <c r="P126" s="75">
        <f t="shared" si="21"/>
        <v>22.5</v>
      </c>
    </row>
    <row r="127" spans="1:16" ht="11" customHeight="1" x14ac:dyDescent="0.3">
      <c r="A127" s="7">
        <v>1.3</v>
      </c>
      <c r="B127" s="36">
        <v>3459.01</v>
      </c>
      <c r="C127" s="37"/>
      <c r="D127" s="37"/>
      <c r="E127" s="38"/>
      <c r="F127" s="33">
        <v>3747</v>
      </c>
      <c r="G127" s="34"/>
      <c r="H127" s="34"/>
      <c r="I127" s="35"/>
      <c r="J127" s="30">
        <v>5</v>
      </c>
      <c r="K127" s="31"/>
      <c r="M127" s="74">
        <f>FPIG!$M$9*A127</f>
        <v>44967</v>
      </c>
      <c r="N127" s="75">
        <f t="shared" si="22"/>
        <v>3459.01</v>
      </c>
      <c r="O127" s="75">
        <f t="shared" si="23"/>
        <v>3747</v>
      </c>
      <c r="P127" s="75">
        <f t="shared" si="21"/>
        <v>25</v>
      </c>
    </row>
    <row r="128" spans="1:16" ht="11" customHeight="1" x14ac:dyDescent="0.3">
      <c r="A128" s="7">
        <v>1.4</v>
      </c>
      <c r="B128" s="36">
        <v>3747.01</v>
      </c>
      <c r="C128" s="37"/>
      <c r="D128" s="37"/>
      <c r="E128" s="38"/>
      <c r="F128" s="33">
        <v>4036</v>
      </c>
      <c r="G128" s="34"/>
      <c r="H128" s="34"/>
      <c r="I128" s="35"/>
      <c r="J128" s="30">
        <v>5.5</v>
      </c>
      <c r="K128" s="31"/>
      <c r="M128" s="74">
        <f>FPIG!$M$9*A128</f>
        <v>48426</v>
      </c>
      <c r="N128" s="75">
        <f t="shared" si="22"/>
        <v>3747.01</v>
      </c>
      <c r="O128" s="75">
        <f t="shared" si="23"/>
        <v>4036</v>
      </c>
      <c r="P128" s="75">
        <f t="shared" si="21"/>
        <v>27.5</v>
      </c>
    </row>
    <row r="129" spans="1:16" ht="11" customHeight="1" x14ac:dyDescent="0.3">
      <c r="A129" s="7">
        <v>1.5</v>
      </c>
      <c r="B129" s="36">
        <v>4036.01</v>
      </c>
      <c r="C129" s="37"/>
      <c r="D129" s="37"/>
      <c r="E129" s="38"/>
      <c r="F129" s="33">
        <v>4324</v>
      </c>
      <c r="G129" s="34"/>
      <c r="H129" s="34"/>
      <c r="I129" s="35"/>
      <c r="J129" s="30">
        <v>5.75</v>
      </c>
      <c r="K129" s="31"/>
      <c r="M129" s="74">
        <f>FPIG!$M$9*A129</f>
        <v>51885</v>
      </c>
      <c r="N129" s="75">
        <f t="shared" si="22"/>
        <v>4036.01</v>
      </c>
      <c r="O129" s="75">
        <f t="shared" si="23"/>
        <v>4324</v>
      </c>
      <c r="P129" s="75">
        <f t="shared" si="21"/>
        <v>28.75</v>
      </c>
    </row>
    <row r="130" spans="1:16" ht="11" customHeight="1" x14ac:dyDescent="0.3">
      <c r="A130" s="7">
        <v>1.6</v>
      </c>
      <c r="B130" s="36">
        <v>4324.01</v>
      </c>
      <c r="C130" s="37"/>
      <c r="D130" s="37"/>
      <c r="E130" s="38"/>
      <c r="F130" s="33">
        <v>4612</v>
      </c>
      <c r="G130" s="34"/>
      <c r="H130" s="34"/>
      <c r="I130" s="35"/>
      <c r="J130" s="30">
        <v>6.25</v>
      </c>
      <c r="K130" s="31"/>
      <c r="M130" s="74">
        <f>FPIG!$M$9*A130</f>
        <v>55344</v>
      </c>
      <c r="N130" s="75">
        <f t="shared" si="22"/>
        <v>4324.01</v>
      </c>
      <c r="O130" s="75">
        <f t="shared" si="23"/>
        <v>4612</v>
      </c>
      <c r="P130" s="75">
        <f t="shared" si="21"/>
        <v>31.25</v>
      </c>
    </row>
    <row r="131" spans="1:16" ht="11" customHeight="1" x14ac:dyDescent="0.3">
      <c r="A131" s="7">
        <v>1.7</v>
      </c>
      <c r="B131" s="36">
        <v>4612.01</v>
      </c>
      <c r="C131" s="37"/>
      <c r="D131" s="37"/>
      <c r="E131" s="38"/>
      <c r="F131" s="33">
        <v>4900</v>
      </c>
      <c r="G131" s="34"/>
      <c r="H131" s="34"/>
      <c r="I131" s="35"/>
      <c r="J131" s="30">
        <v>6.75</v>
      </c>
      <c r="K131" s="31"/>
      <c r="M131" s="74">
        <f>FPIG!$M$9*A131</f>
        <v>58803</v>
      </c>
      <c r="N131" s="75">
        <f t="shared" si="22"/>
        <v>4612.01</v>
      </c>
      <c r="O131" s="75">
        <f t="shared" si="23"/>
        <v>4900</v>
      </c>
      <c r="P131" s="75">
        <f t="shared" si="21"/>
        <v>33.75</v>
      </c>
    </row>
    <row r="132" spans="1:16" ht="11" customHeight="1" x14ac:dyDescent="0.3">
      <c r="A132" s="7">
        <v>1.8</v>
      </c>
      <c r="B132" s="36">
        <v>4900.01</v>
      </c>
      <c r="C132" s="37"/>
      <c r="D132" s="37"/>
      <c r="E132" s="38"/>
      <c r="F132" s="33">
        <v>5189</v>
      </c>
      <c r="G132" s="34"/>
      <c r="H132" s="34"/>
      <c r="I132" s="35"/>
      <c r="J132" s="30">
        <v>7</v>
      </c>
      <c r="K132" s="31"/>
      <c r="M132" s="74">
        <f>FPIG!$M$9*A132</f>
        <v>62262</v>
      </c>
      <c r="N132" s="75">
        <f t="shared" si="22"/>
        <v>4900.01</v>
      </c>
      <c r="O132" s="75">
        <f t="shared" si="23"/>
        <v>5189</v>
      </c>
      <c r="P132" s="75">
        <f t="shared" si="21"/>
        <v>35</v>
      </c>
    </row>
    <row r="133" spans="1:16" ht="12" customHeight="1" x14ac:dyDescent="0.3">
      <c r="A133" s="8">
        <v>1.85</v>
      </c>
      <c r="B133" s="36">
        <v>5189.01</v>
      </c>
      <c r="C133" s="37"/>
      <c r="D133" s="37"/>
      <c r="E133" s="38"/>
      <c r="F133" s="33">
        <v>5333</v>
      </c>
      <c r="G133" s="34"/>
      <c r="H133" s="34"/>
      <c r="I133" s="35"/>
      <c r="J133" s="30">
        <v>7.5</v>
      </c>
      <c r="K133" s="31"/>
      <c r="M133" s="74">
        <f>FPIG!$M$9*A133</f>
        <v>63991.5</v>
      </c>
      <c r="N133" s="75">
        <f t="shared" si="22"/>
        <v>5189.01</v>
      </c>
      <c r="O133" s="75">
        <f t="shared" si="23"/>
        <v>5333</v>
      </c>
      <c r="P133" s="75">
        <f t="shared" si="21"/>
        <v>37.5</v>
      </c>
    </row>
    <row r="134" spans="1:16" ht="9" customHeight="1" x14ac:dyDescent="0.3">
      <c r="A134" s="17" t="s">
        <v>13</v>
      </c>
      <c r="B134" s="17"/>
      <c r="C134" s="17"/>
      <c r="D134" s="49">
        <v>-3771</v>
      </c>
      <c r="E134" s="49"/>
      <c r="F134" s="49"/>
    </row>
    <row r="135" spans="1:16" ht="9" customHeight="1" x14ac:dyDescent="0.3">
      <c r="A135" s="17" t="s">
        <v>13</v>
      </c>
      <c r="B135" s="17"/>
      <c r="C135" s="17"/>
      <c r="D135" s="49">
        <v>-4324</v>
      </c>
      <c r="E135" s="49"/>
      <c r="F135" s="49"/>
      <c r="G135" s="49"/>
    </row>
    <row r="136" spans="1:16" ht="9" customHeight="1" x14ac:dyDescent="0.3">
      <c r="A136" s="19" t="s">
        <v>20</v>
      </c>
      <c r="B136" s="19"/>
      <c r="C136" s="19"/>
      <c r="D136" s="19"/>
      <c r="E136" s="19"/>
      <c r="F136" s="19"/>
      <c r="G136" s="19"/>
      <c r="H136" s="19"/>
      <c r="I136" s="19"/>
      <c r="J136" s="19"/>
    </row>
    <row r="137" spans="1:16" ht="29" customHeight="1" x14ac:dyDescent="0.3">
      <c r="A137" s="2"/>
      <c r="B137" s="17" t="s">
        <v>6</v>
      </c>
      <c r="C137" s="17"/>
      <c r="D137" s="17"/>
      <c r="E137" s="21" t="s">
        <v>7</v>
      </c>
      <c r="F137" s="21"/>
      <c r="G137" s="21"/>
      <c r="H137" s="21"/>
      <c r="I137" s="20"/>
      <c r="J137" s="20"/>
    </row>
    <row r="138" spans="1:16" ht="11" customHeight="1" x14ac:dyDescent="0.3">
      <c r="A138" s="4"/>
      <c r="B138" s="23">
        <v>39010</v>
      </c>
      <c r="C138" s="23"/>
      <c r="D138" s="23"/>
      <c r="E138" s="23">
        <v>3250.83</v>
      </c>
      <c r="F138" s="23"/>
      <c r="G138" s="23"/>
      <c r="H138" s="23"/>
      <c r="I138" s="22"/>
      <c r="J138" s="22"/>
    </row>
    <row r="139" spans="1:16" ht="24" x14ac:dyDescent="0.3">
      <c r="A139" s="5" t="s">
        <v>8</v>
      </c>
      <c r="B139" s="24" t="s">
        <v>9</v>
      </c>
      <c r="C139" s="25"/>
      <c r="D139" s="26"/>
      <c r="E139" s="24" t="s">
        <v>10</v>
      </c>
      <c r="F139" s="25"/>
      <c r="G139" s="25"/>
      <c r="H139" s="26"/>
      <c r="I139" s="24" t="s">
        <v>11</v>
      </c>
      <c r="J139" s="26"/>
      <c r="M139" s="76" t="s">
        <v>54</v>
      </c>
      <c r="N139" s="76" t="s">
        <v>56</v>
      </c>
      <c r="O139" s="76" t="s">
        <v>55</v>
      </c>
      <c r="P139" s="76" t="s">
        <v>57</v>
      </c>
    </row>
    <row r="140" spans="1:16" ht="11" customHeight="1" x14ac:dyDescent="0.3">
      <c r="A140" s="6">
        <v>0.4</v>
      </c>
      <c r="B140" s="27">
        <v>0</v>
      </c>
      <c r="C140" s="28"/>
      <c r="D140" s="29"/>
      <c r="E140" s="33">
        <v>1300</v>
      </c>
      <c r="F140" s="34"/>
      <c r="G140" s="34"/>
      <c r="H140" s="35"/>
      <c r="I140" s="30">
        <v>0</v>
      </c>
      <c r="J140" s="31"/>
      <c r="M140" s="74">
        <f>FPIG!$M$10*A140</f>
        <v>15604</v>
      </c>
      <c r="N140" s="75">
        <v>0</v>
      </c>
      <c r="O140" s="75">
        <f t="shared" ref="O140:O141" si="24">ROUNDDOWN(M140/12,0)</f>
        <v>1300</v>
      </c>
      <c r="P140" s="75">
        <f>I140*5</f>
        <v>0</v>
      </c>
    </row>
    <row r="141" spans="1:16" ht="11" customHeight="1" x14ac:dyDescent="0.3">
      <c r="A141" s="7">
        <v>0.5</v>
      </c>
      <c r="B141" s="36">
        <v>1300.01</v>
      </c>
      <c r="C141" s="37"/>
      <c r="D141" s="38"/>
      <c r="E141" s="33">
        <v>1625</v>
      </c>
      <c r="F141" s="34"/>
      <c r="G141" s="34"/>
      <c r="H141" s="35"/>
      <c r="I141" s="30">
        <v>2</v>
      </c>
      <c r="J141" s="31"/>
      <c r="M141" s="74">
        <f>FPIG!$M$10*A141</f>
        <v>19505</v>
      </c>
      <c r="N141" s="75">
        <f>O140+0.01</f>
        <v>1300.01</v>
      </c>
      <c r="O141" s="75">
        <f t="shared" si="24"/>
        <v>1625</v>
      </c>
      <c r="P141" s="75">
        <f t="shared" ref="P141:P155" si="25">I141*5</f>
        <v>10</v>
      </c>
    </row>
    <row r="142" spans="1:16" ht="11" customHeight="1" x14ac:dyDescent="0.3">
      <c r="A142" s="7">
        <v>0.6</v>
      </c>
      <c r="B142" s="36">
        <v>1625.01</v>
      </c>
      <c r="C142" s="37"/>
      <c r="D142" s="38"/>
      <c r="E142" s="33">
        <v>1951</v>
      </c>
      <c r="F142" s="34"/>
      <c r="G142" s="34"/>
      <c r="H142" s="35"/>
      <c r="I142" s="30">
        <v>2.25</v>
      </c>
      <c r="J142" s="31"/>
      <c r="M142" s="74">
        <f>FPIG!$M$10*A142</f>
        <v>23406</v>
      </c>
      <c r="N142" s="75">
        <f t="shared" ref="N142:N155" si="26">O141+0.01</f>
        <v>1625.01</v>
      </c>
      <c r="O142" s="75">
        <f>ROUNDDOWN(M142/12,0)</f>
        <v>1950</v>
      </c>
      <c r="P142" s="75">
        <f t="shared" si="25"/>
        <v>11.25</v>
      </c>
    </row>
    <row r="143" spans="1:16" ht="11" customHeight="1" x14ac:dyDescent="0.3">
      <c r="A143" s="7">
        <v>0.7</v>
      </c>
      <c r="B143" s="36">
        <v>1951.01</v>
      </c>
      <c r="C143" s="37"/>
      <c r="D143" s="38"/>
      <c r="E143" s="33">
        <v>2276</v>
      </c>
      <c r="F143" s="34"/>
      <c r="G143" s="34"/>
      <c r="H143" s="35"/>
      <c r="I143" s="30">
        <v>2.75</v>
      </c>
      <c r="J143" s="31"/>
      <c r="M143" s="74">
        <f>FPIG!$M$10*A143</f>
        <v>27307</v>
      </c>
      <c r="N143" s="75">
        <f t="shared" si="26"/>
        <v>1950.01</v>
      </c>
      <c r="O143" s="75">
        <f t="shared" ref="O143:O155" si="27">ROUND(M143/12,0)</f>
        <v>2276</v>
      </c>
      <c r="P143" s="75">
        <f t="shared" si="25"/>
        <v>13.75</v>
      </c>
    </row>
    <row r="144" spans="1:16" ht="11" customHeight="1" x14ac:dyDescent="0.3">
      <c r="A144" s="7">
        <v>0.8</v>
      </c>
      <c r="B144" s="36">
        <v>2276.0100000000002</v>
      </c>
      <c r="C144" s="37"/>
      <c r="D144" s="38"/>
      <c r="E144" s="33">
        <v>2601</v>
      </c>
      <c r="F144" s="34"/>
      <c r="G144" s="34"/>
      <c r="H144" s="35"/>
      <c r="I144" s="30">
        <v>3.25</v>
      </c>
      <c r="J144" s="31"/>
      <c r="M144" s="74">
        <f>FPIG!$M$10*A144</f>
        <v>31208</v>
      </c>
      <c r="N144" s="75">
        <f t="shared" si="26"/>
        <v>2276.0100000000002</v>
      </c>
      <c r="O144" s="75">
        <f t="shared" si="27"/>
        <v>2601</v>
      </c>
      <c r="P144" s="75">
        <f t="shared" si="25"/>
        <v>16.25</v>
      </c>
    </row>
    <row r="145" spans="1:16" ht="11" customHeight="1" x14ac:dyDescent="0.3">
      <c r="A145" s="7">
        <v>0.9</v>
      </c>
      <c r="B145" s="36">
        <v>2601.0100000000002</v>
      </c>
      <c r="C145" s="37"/>
      <c r="D145" s="38"/>
      <c r="E145" s="33">
        <v>2926</v>
      </c>
      <c r="F145" s="34"/>
      <c r="G145" s="34"/>
      <c r="H145" s="35"/>
      <c r="I145" s="30">
        <v>3.75</v>
      </c>
      <c r="J145" s="31"/>
      <c r="M145" s="74">
        <f>FPIG!$M$10*A145</f>
        <v>35109</v>
      </c>
      <c r="N145" s="75">
        <f t="shared" si="26"/>
        <v>2601.0100000000002</v>
      </c>
      <c r="O145" s="75">
        <f t="shared" si="27"/>
        <v>2926</v>
      </c>
      <c r="P145" s="75">
        <f t="shared" si="25"/>
        <v>18.75</v>
      </c>
    </row>
    <row r="146" spans="1:16" ht="11" customHeight="1" x14ac:dyDescent="0.3">
      <c r="A146" s="7">
        <v>1</v>
      </c>
      <c r="B146" s="36">
        <v>2926.01</v>
      </c>
      <c r="C146" s="37"/>
      <c r="D146" s="38"/>
      <c r="E146" s="33">
        <v>3251</v>
      </c>
      <c r="F146" s="34"/>
      <c r="G146" s="34"/>
      <c r="H146" s="35"/>
      <c r="I146" s="30">
        <v>4.25</v>
      </c>
      <c r="J146" s="31"/>
      <c r="M146" s="74">
        <f>FPIG!$M$10*A146</f>
        <v>39010</v>
      </c>
      <c r="N146" s="75">
        <f t="shared" si="26"/>
        <v>2926.01</v>
      </c>
      <c r="O146" s="75">
        <f t="shared" si="27"/>
        <v>3251</v>
      </c>
      <c r="P146" s="75">
        <f t="shared" si="25"/>
        <v>21.25</v>
      </c>
    </row>
    <row r="147" spans="1:16" ht="11" customHeight="1" x14ac:dyDescent="0.3">
      <c r="A147" s="7">
        <v>1.1000000000000001</v>
      </c>
      <c r="B147" s="36">
        <v>3251.01</v>
      </c>
      <c r="C147" s="37"/>
      <c r="D147" s="38"/>
      <c r="E147" s="33">
        <v>3576</v>
      </c>
      <c r="F147" s="34"/>
      <c r="G147" s="34"/>
      <c r="H147" s="35"/>
      <c r="I147" s="30">
        <v>4.75</v>
      </c>
      <c r="J147" s="31"/>
      <c r="M147" s="74">
        <f>FPIG!$M$10*A147</f>
        <v>42911</v>
      </c>
      <c r="N147" s="75">
        <f t="shared" si="26"/>
        <v>3251.01</v>
      </c>
      <c r="O147" s="75">
        <f t="shared" si="27"/>
        <v>3576</v>
      </c>
      <c r="P147" s="75">
        <f t="shared" si="25"/>
        <v>23.75</v>
      </c>
    </row>
    <row r="148" spans="1:16" ht="11" customHeight="1" x14ac:dyDescent="0.3">
      <c r="A148" s="7">
        <v>1.2</v>
      </c>
      <c r="B148" s="36">
        <v>3576.01</v>
      </c>
      <c r="C148" s="37"/>
      <c r="D148" s="38"/>
      <c r="E148" s="33">
        <v>3901</v>
      </c>
      <c r="F148" s="34"/>
      <c r="G148" s="34"/>
      <c r="H148" s="35"/>
      <c r="I148" s="30">
        <v>5.25</v>
      </c>
      <c r="J148" s="31"/>
      <c r="M148" s="74">
        <f>FPIG!$M$10*A148</f>
        <v>46812</v>
      </c>
      <c r="N148" s="75">
        <f t="shared" si="26"/>
        <v>3576.01</v>
      </c>
      <c r="O148" s="75">
        <f t="shared" si="27"/>
        <v>3901</v>
      </c>
      <c r="P148" s="75">
        <f t="shared" si="25"/>
        <v>26.25</v>
      </c>
    </row>
    <row r="149" spans="1:16" ht="11" customHeight="1" x14ac:dyDescent="0.3">
      <c r="A149" s="7">
        <v>1.3</v>
      </c>
      <c r="B149" s="36">
        <v>3901.01</v>
      </c>
      <c r="C149" s="37"/>
      <c r="D149" s="38"/>
      <c r="E149" s="33">
        <v>4226</v>
      </c>
      <c r="F149" s="34"/>
      <c r="G149" s="34"/>
      <c r="H149" s="35"/>
      <c r="I149" s="30">
        <v>5.75</v>
      </c>
      <c r="J149" s="31"/>
      <c r="M149" s="74">
        <f>FPIG!$M$10*A149</f>
        <v>50713</v>
      </c>
      <c r="N149" s="75">
        <f t="shared" si="26"/>
        <v>3901.01</v>
      </c>
      <c r="O149" s="75">
        <f t="shared" si="27"/>
        <v>4226</v>
      </c>
      <c r="P149" s="75">
        <f t="shared" si="25"/>
        <v>28.75</v>
      </c>
    </row>
    <row r="150" spans="1:16" ht="11" customHeight="1" x14ac:dyDescent="0.3">
      <c r="A150" s="7">
        <v>1.4</v>
      </c>
      <c r="B150" s="36">
        <v>4226.01</v>
      </c>
      <c r="C150" s="37"/>
      <c r="D150" s="38"/>
      <c r="E150" s="33">
        <v>4551</v>
      </c>
      <c r="F150" s="34"/>
      <c r="G150" s="34"/>
      <c r="H150" s="35"/>
      <c r="I150" s="30">
        <v>6</v>
      </c>
      <c r="J150" s="31"/>
      <c r="M150" s="74">
        <f>FPIG!$M$10*A150</f>
        <v>54614</v>
      </c>
      <c r="N150" s="75">
        <f t="shared" si="26"/>
        <v>4226.01</v>
      </c>
      <c r="O150" s="75">
        <f t="shared" si="27"/>
        <v>4551</v>
      </c>
      <c r="P150" s="75">
        <f t="shared" si="25"/>
        <v>30</v>
      </c>
    </row>
    <row r="151" spans="1:16" ht="11" customHeight="1" x14ac:dyDescent="0.3">
      <c r="A151" s="7">
        <v>1.5</v>
      </c>
      <c r="B151" s="36">
        <v>4551.01</v>
      </c>
      <c r="C151" s="37"/>
      <c r="D151" s="38"/>
      <c r="E151" s="33">
        <v>4876</v>
      </c>
      <c r="F151" s="34"/>
      <c r="G151" s="34"/>
      <c r="H151" s="35"/>
      <c r="I151" s="30">
        <v>6.5</v>
      </c>
      <c r="J151" s="31"/>
      <c r="M151" s="74">
        <f>FPIG!$M$10*A151</f>
        <v>58515</v>
      </c>
      <c r="N151" s="75">
        <f t="shared" si="26"/>
        <v>4551.01</v>
      </c>
      <c r="O151" s="75">
        <f t="shared" si="27"/>
        <v>4876</v>
      </c>
      <c r="P151" s="75">
        <f t="shared" si="25"/>
        <v>32.5</v>
      </c>
    </row>
    <row r="152" spans="1:16" ht="11" customHeight="1" x14ac:dyDescent="0.3">
      <c r="A152" s="7">
        <v>1.6</v>
      </c>
      <c r="B152" s="36">
        <v>4876.01</v>
      </c>
      <c r="C152" s="37"/>
      <c r="D152" s="38"/>
      <c r="E152" s="33">
        <v>5201</v>
      </c>
      <c r="F152" s="34"/>
      <c r="G152" s="34"/>
      <c r="H152" s="35"/>
      <c r="I152" s="30">
        <v>7</v>
      </c>
      <c r="J152" s="31"/>
      <c r="M152" s="74">
        <f>FPIG!$M$10*A152</f>
        <v>62416</v>
      </c>
      <c r="N152" s="75">
        <f t="shared" si="26"/>
        <v>4876.01</v>
      </c>
      <c r="O152" s="75">
        <f t="shared" si="27"/>
        <v>5201</v>
      </c>
      <c r="P152" s="75">
        <f t="shared" si="25"/>
        <v>35</v>
      </c>
    </row>
    <row r="153" spans="1:16" ht="11" customHeight="1" x14ac:dyDescent="0.3">
      <c r="A153" s="7">
        <v>1.7</v>
      </c>
      <c r="B153" s="36">
        <v>5201.01</v>
      </c>
      <c r="C153" s="37"/>
      <c r="D153" s="38"/>
      <c r="E153" s="33">
        <v>5526</v>
      </c>
      <c r="F153" s="34"/>
      <c r="G153" s="34"/>
      <c r="H153" s="35"/>
      <c r="I153" s="30">
        <v>7.5</v>
      </c>
      <c r="J153" s="31"/>
      <c r="M153" s="74">
        <f>FPIG!$M$10*A153</f>
        <v>66317</v>
      </c>
      <c r="N153" s="75">
        <f t="shared" si="26"/>
        <v>5201.01</v>
      </c>
      <c r="O153" s="75">
        <f t="shared" si="27"/>
        <v>5526</v>
      </c>
      <c r="P153" s="75">
        <f t="shared" si="25"/>
        <v>37.5</v>
      </c>
    </row>
    <row r="154" spans="1:16" ht="11" customHeight="1" x14ac:dyDescent="0.3">
      <c r="A154" s="7">
        <v>1.8</v>
      </c>
      <c r="B154" s="36">
        <v>5526.01</v>
      </c>
      <c r="C154" s="37"/>
      <c r="D154" s="38"/>
      <c r="E154" s="33">
        <v>5852</v>
      </c>
      <c r="F154" s="34"/>
      <c r="G154" s="34"/>
      <c r="H154" s="35"/>
      <c r="I154" s="30">
        <v>8</v>
      </c>
      <c r="J154" s="31"/>
      <c r="M154" s="74">
        <f>FPIG!$M$10*A154</f>
        <v>70218</v>
      </c>
      <c r="N154" s="75">
        <f t="shared" si="26"/>
        <v>5526.01</v>
      </c>
      <c r="O154" s="75">
        <f t="shared" si="27"/>
        <v>5852</v>
      </c>
      <c r="P154" s="75">
        <f t="shared" si="25"/>
        <v>40</v>
      </c>
    </row>
    <row r="155" spans="1:16" ht="12" customHeight="1" x14ac:dyDescent="0.3">
      <c r="A155" s="8">
        <v>1.85</v>
      </c>
      <c r="B155" s="36">
        <v>5852.01</v>
      </c>
      <c r="C155" s="37"/>
      <c r="D155" s="38"/>
      <c r="E155" s="33">
        <v>6014</v>
      </c>
      <c r="F155" s="34"/>
      <c r="G155" s="34"/>
      <c r="H155" s="35"/>
      <c r="I155" s="30">
        <v>8.5</v>
      </c>
      <c r="J155" s="31"/>
      <c r="M155" s="74">
        <f>FPIG!$M$10*A155</f>
        <v>72168.5</v>
      </c>
      <c r="N155" s="75">
        <f t="shared" si="26"/>
        <v>5852.01</v>
      </c>
      <c r="O155" s="75">
        <f t="shared" si="27"/>
        <v>6014</v>
      </c>
      <c r="P155" s="75">
        <f t="shared" si="25"/>
        <v>42.5</v>
      </c>
    </row>
    <row r="156" spans="1:16" ht="14" customHeight="1" x14ac:dyDescent="0.3">
      <c r="A156" s="39" t="s">
        <v>21</v>
      </c>
      <c r="B156" s="39"/>
      <c r="C156" s="39"/>
      <c r="D156" s="39"/>
      <c r="E156" s="39"/>
      <c r="F156" s="39"/>
      <c r="G156" s="39"/>
      <c r="H156" s="39"/>
      <c r="I156" s="39"/>
      <c r="J156" s="39"/>
      <c r="K156" s="39"/>
    </row>
    <row r="157" spans="1:16" ht="24" customHeight="1" x14ac:dyDescent="0.3">
      <c r="A157" s="2"/>
      <c r="B157" s="40" t="s">
        <v>6</v>
      </c>
      <c r="C157" s="40"/>
      <c r="D157" s="40"/>
      <c r="E157" s="40"/>
      <c r="F157" s="41" t="s">
        <v>7</v>
      </c>
      <c r="G157" s="41"/>
      <c r="H157" s="41"/>
      <c r="I157" s="41"/>
      <c r="J157" s="20"/>
      <c r="K157" s="20"/>
    </row>
    <row r="158" spans="1:16" ht="11" customHeight="1" x14ac:dyDescent="0.3">
      <c r="A158" s="4"/>
      <c r="B158" s="42">
        <v>43430</v>
      </c>
      <c r="C158" s="42"/>
      <c r="D158" s="42"/>
      <c r="E158" s="42"/>
      <c r="F158" s="23">
        <v>3619.17</v>
      </c>
      <c r="G158" s="23"/>
      <c r="H158" s="23"/>
      <c r="I158" s="23"/>
      <c r="J158" s="22"/>
      <c r="K158" s="22"/>
    </row>
    <row r="159" spans="1:16" ht="24" x14ac:dyDescent="0.3">
      <c r="A159" s="5" t="s">
        <v>8</v>
      </c>
      <c r="B159" s="24" t="s">
        <v>9</v>
      </c>
      <c r="C159" s="25"/>
      <c r="D159" s="25"/>
      <c r="E159" s="26"/>
      <c r="F159" s="24" t="s">
        <v>10</v>
      </c>
      <c r="G159" s="25"/>
      <c r="H159" s="25"/>
      <c r="I159" s="26"/>
      <c r="J159" s="24" t="s">
        <v>11</v>
      </c>
      <c r="K159" s="26"/>
      <c r="M159" s="76" t="s">
        <v>54</v>
      </c>
      <c r="N159" s="76" t="s">
        <v>56</v>
      </c>
      <c r="O159" s="76" t="s">
        <v>55</v>
      </c>
      <c r="P159" s="76" t="s">
        <v>57</v>
      </c>
    </row>
    <row r="160" spans="1:16" ht="11" customHeight="1" x14ac:dyDescent="0.3">
      <c r="A160" s="6">
        <v>0.4</v>
      </c>
      <c r="B160" s="30">
        <v>0</v>
      </c>
      <c r="C160" s="32"/>
      <c r="D160" s="32"/>
      <c r="E160" s="31"/>
      <c r="F160" s="33">
        <v>1448</v>
      </c>
      <c r="G160" s="34"/>
      <c r="H160" s="34"/>
      <c r="I160" s="35"/>
      <c r="J160" s="30">
        <v>0</v>
      </c>
      <c r="K160" s="31"/>
      <c r="M160" s="74">
        <f>FPIG!$M$11*A160</f>
        <v>17372</v>
      </c>
      <c r="N160" s="75">
        <v>0</v>
      </c>
      <c r="O160" s="75">
        <f t="shared" ref="O160:O161" si="28">ROUNDDOWN(M160/12,0)</f>
        <v>1447</v>
      </c>
      <c r="P160" s="75">
        <f>J160*5</f>
        <v>0</v>
      </c>
    </row>
    <row r="161" spans="1:16" ht="11" customHeight="1" x14ac:dyDescent="0.3">
      <c r="A161" s="7">
        <v>0.5</v>
      </c>
      <c r="B161" s="36">
        <v>1448.01</v>
      </c>
      <c r="C161" s="37"/>
      <c r="D161" s="37"/>
      <c r="E161" s="38"/>
      <c r="F161" s="33">
        <v>1810</v>
      </c>
      <c r="G161" s="34"/>
      <c r="H161" s="34"/>
      <c r="I161" s="35"/>
      <c r="J161" s="30">
        <v>2</v>
      </c>
      <c r="K161" s="31"/>
      <c r="M161" s="74">
        <f>FPIG!$M$11*A161</f>
        <v>21715</v>
      </c>
      <c r="N161" s="75">
        <f>O160+0.01</f>
        <v>1447.01</v>
      </c>
      <c r="O161" s="75">
        <f t="shared" si="28"/>
        <v>1809</v>
      </c>
      <c r="P161" s="75">
        <f t="shared" ref="P161:P175" si="29">J161*5</f>
        <v>10</v>
      </c>
    </row>
    <row r="162" spans="1:16" ht="11" customHeight="1" x14ac:dyDescent="0.3">
      <c r="A162" s="7">
        <v>0.6</v>
      </c>
      <c r="B162" s="36">
        <v>1810.01</v>
      </c>
      <c r="C162" s="37"/>
      <c r="D162" s="37"/>
      <c r="E162" s="38"/>
      <c r="F162" s="33">
        <v>2172</v>
      </c>
      <c r="G162" s="34"/>
      <c r="H162" s="34"/>
      <c r="I162" s="35"/>
      <c r="J162" s="30">
        <v>2.5</v>
      </c>
      <c r="K162" s="31"/>
      <c r="M162" s="74">
        <f>FPIG!$M$11*A162</f>
        <v>26058</v>
      </c>
      <c r="N162" s="75">
        <f t="shared" ref="N162:N175" si="30">O161+0.01</f>
        <v>1809.01</v>
      </c>
      <c r="O162" s="75">
        <f>ROUNDDOWN(M162/12,0)</f>
        <v>2171</v>
      </c>
      <c r="P162" s="75">
        <f t="shared" si="29"/>
        <v>12.5</v>
      </c>
    </row>
    <row r="163" spans="1:16" ht="11" customHeight="1" x14ac:dyDescent="0.3">
      <c r="A163" s="7">
        <v>0.7</v>
      </c>
      <c r="B163" s="36">
        <v>2172.0100000000002</v>
      </c>
      <c r="C163" s="37"/>
      <c r="D163" s="37"/>
      <c r="E163" s="38"/>
      <c r="F163" s="33">
        <v>2533</v>
      </c>
      <c r="G163" s="34"/>
      <c r="H163" s="34"/>
      <c r="I163" s="35"/>
      <c r="J163" s="30">
        <v>3.25</v>
      </c>
      <c r="K163" s="31"/>
      <c r="M163" s="74">
        <f>FPIG!$M$11*A163</f>
        <v>30400.999999999996</v>
      </c>
      <c r="N163" s="75">
        <f t="shared" si="30"/>
        <v>2171.0100000000002</v>
      </c>
      <c r="O163" s="75">
        <f t="shared" ref="O163:O175" si="31">ROUND(M163/12,0)</f>
        <v>2533</v>
      </c>
      <c r="P163" s="75">
        <f t="shared" si="29"/>
        <v>16.25</v>
      </c>
    </row>
    <row r="164" spans="1:16" ht="11" customHeight="1" x14ac:dyDescent="0.3">
      <c r="A164" s="7">
        <v>0.8</v>
      </c>
      <c r="B164" s="36">
        <v>2533.0100000000002</v>
      </c>
      <c r="C164" s="37"/>
      <c r="D164" s="37"/>
      <c r="E164" s="38"/>
      <c r="F164" s="33">
        <v>2895</v>
      </c>
      <c r="G164" s="34"/>
      <c r="H164" s="34"/>
      <c r="I164" s="35"/>
      <c r="J164" s="30">
        <v>3.75</v>
      </c>
      <c r="K164" s="31"/>
      <c r="M164" s="74">
        <f>FPIG!$M$11*A164</f>
        <v>34744</v>
      </c>
      <c r="N164" s="75">
        <f t="shared" si="30"/>
        <v>2533.0100000000002</v>
      </c>
      <c r="O164" s="75">
        <f t="shared" si="31"/>
        <v>2895</v>
      </c>
      <c r="P164" s="75">
        <f t="shared" si="29"/>
        <v>18.75</v>
      </c>
    </row>
    <row r="165" spans="1:16" ht="11" customHeight="1" x14ac:dyDescent="0.3">
      <c r="A165" s="7">
        <v>0.9</v>
      </c>
      <c r="B165" s="36">
        <v>2895.01</v>
      </c>
      <c r="C165" s="37"/>
      <c r="D165" s="37"/>
      <c r="E165" s="38"/>
      <c r="F165" s="33">
        <v>3257</v>
      </c>
      <c r="G165" s="34"/>
      <c r="H165" s="34"/>
      <c r="I165" s="35"/>
      <c r="J165" s="30">
        <v>4.25</v>
      </c>
      <c r="K165" s="31"/>
      <c r="M165" s="74">
        <f>FPIG!$M$11*A165</f>
        <v>39087</v>
      </c>
      <c r="N165" s="75">
        <f t="shared" si="30"/>
        <v>2895.01</v>
      </c>
      <c r="O165" s="75">
        <f t="shared" si="31"/>
        <v>3257</v>
      </c>
      <c r="P165" s="75">
        <f t="shared" si="29"/>
        <v>21.25</v>
      </c>
    </row>
    <row r="166" spans="1:16" ht="11" customHeight="1" x14ac:dyDescent="0.3">
      <c r="A166" s="7">
        <v>1</v>
      </c>
      <c r="B166" s="36">
        <v>3257.01</v>
      </c>
      <c r="C166" s="37"/>
      <c r="D166" s="37"/>
      <c r="E166" s="38"/>
      <c r="F166" s="33">
        <v>3619</v>
      </c>
      <c r="G166" s="34"/>
      <c r="H166" s="34"/>
      <c r="I166" s="35"/>
      <c r="J166" s="30">
        <v>4.75</v>
      </c>
      <c r="K166" s="31"/>
      <c r="M166" s="74">
        <f>FPIG!$M$11*A166</f>
        <v>43430</v>
      </c>
      <c r="N166" s="75">
        <f t="shared" si="30"/>
        <v>3257.01</v>
      </c>
      <c r="O166" s="75">
        <f t="shared" si="31"/>
        <v>3619</v>
      </c>
      <c r="P166" s="75">
        <f t="shared" si="29"/>
        <v>23.75</v>
      </c>
    </row>
    <row r="167" spans="1:16" ht="11" customHeight="1" x14ac:dyDescent="0.3">
      <c r="A167" s="7">
        <v>1.1000000000000001</v>
      </c>
      <c r="B167" s="36">
        <v>3619.01</v>
      </c>
      <c r="C167" s="37"/>
      <c r="D167" s="37"/>
      <c r="E167" s="38"/>
      <c r="F167" s="33">
        <v>3981</v>
      </c>
      <c r="G167" s="34"/>
      <c r="H167" s="34"/>
      <c r="I167" s="35"/>
      <c r="J167" s="30">
        <v>5.25</v>
      </c>
      <c r="K167" s="31"/>
      <c r="M167" s="74">
        <f>FPIG!$M$11*A167</f>
        <v>47773.000000000007</v>
      </c>
      <c r="N167" s="75">
        <f t="shared" si="30"/>
        <v>3619.01</v>
      </c>
      <c r="O167" s="75">
        <f t="shared" si="31"/>
        <v>3981</v>
      </c>
      <c r="P167" s="75">
        <f t="shared" si="29"/>
        <v>26.25</v>
      </c>
    </row>
    <row r="168" spans="1:16" ht="11" customHeight="1" x14ac:dyDescent="0.3">
      <c r="A168" s="7">
        <v>1.2</v>
      </c>
      <c r="B168" s="36">
        <v>3981.01</v>
      </c>
      <c r="C168" s="37"/>
      <c r="D168" s="37"/>
      <c r="E168" s="38"/>
      <c r="F168" s="33">
        <v>4343</v>
      </c>
      <c r="G168" s="34"/>
      <c r="H168" s="34"/>
      <c r="I168" s="35"/>
      <c r="J168" s="30">
        <v>5.75</v>
      </c>
      <c r="K168" s="31"/>
      <c r="M168" s="74">
        <f>FPIG!$M$11*A168</f>
        <v>52116</v>
      </c>
      <c r="N168" s="75">
        <f t="shared" si="30"/>
        <v>3981.01</v>
      </c>
      <c r="O168" s="75">
        <f t="shared" si="31"/>
        <v>4343</v>
      </c>
      <c r="P168" s="75">
        <f t="shared" si="29"/>
        <v>28.75</v>
      </c>
    </row>
    <row r="169" spans="1:16" ht="11" customHeight="1" x14ac:dyDescent="0.3">
      <c r="A169" s="7">
        <v>1.3</v>
      </c>
      <c r="B169" s="36">
        <v>4343.01</v>
      </c>
      <c r="C169" s="37"/>
      <c r="D169" s="37"/>
      <c r="E169" s="38"/>
      <c r="F169" s="33">
        <v>4705</v>
      </c>
      <c r="G169" s="34"/>
      <c r="H169" s="34"/>
      <c r="I169" s="35"/>
      <c r="J169" s="30">
        <v>6.25</v>
      </c>
      <c r="K169" s="31"/>
      <c r="M169" s="74">
        <f>FPIG!$M$11*A169</f>
        <v>56459</v>
      </c>
      <c r="N169" s="75">
        <f t="shared" si="30"/>
        <v>4343.01</v>
      </c>
      <c r="O169" s="75">
        <f t="shared" si="31"/>
        <v>4705</v>
      </c>
      <c r="P169" s="75">
        <f t="shared" si="29"/>
        <v>31.25</v>
      </c>
    </row>
    <row r="170" spans="1:16" ht="11" customHeight="1" x14ac:dyDescent="0.3">
      <c r="A170" s="7">
        <v>1.4</v>
      </c>
      <c r="B170" s="36">
        <v>4705.01</v>
      </c>
      <c r="C170" s="37"/>
      <c r="D170" s="37"/>
      <c r="E170" s="38"/>
      <c r="F170" s="33">
        <v>5067</v>
      </c>
      <c r="G170" s="34"/>
      <c r="H170" s="34"/>
      <c r="I170" s="35"/>
      <c r="J170" s="30">
        <v>6.75</v>
      </c>
      <c r="K170" s="31"/>
      <c r="M170" s="74">
        <f>FPIG!$M$11*A170</f>
        <v>60801.999999999993</v>
      </c>
      <c r="N170" s="75">
        <f t="shared" si="30"/>
        <v>4705.01</v>
      </c>
      <c r="O170" s="75">
        <f t="shared" si="31"/>
        <v>5067</v>
      </c>
      <c r="P170" s="75">
        <f t="shared" si="29"/>
        <v>33.75</v>
      </c>
    </row>
    <row r="171" spans="1:16" ht="11" customHeight="1" x14ac:dyDescent="0.3">
      <c r="A171" s="7">
        <v>1.5</v>
      </c>
      <c r="B171" s="36">
        <v>5067.01</v>
      </c>
      <c r="C171" s="37"/>
      <c r="D171" s="37"/>
      <c r="E171" s="38"/>
      <c r="F171" s="33">
        <v>5429</v>
      </c>
      <c r="G171" s="34"/>
      <c r="H171" s="34"/>
      <c r="I171" s="35"/>
      <c r="J171" s="30">
        <v>7.25</v>
      </c>
      <c r="K171" s="31"/>
      <c r="M171" s="74">
        <f>FPIG!$M$11*A171</f>
        <v>65145</v>
      </c>
      <c r="N171" s="75">
        <f t="shared" si="30"/>
        <v>5067.01</v>
      </c>
      <c r="O171" s="75">
        <f t="shared" si="31"/>
        <v>5429</v>
      </c>
      <c r="P171" s="75">
        <f t="shared" si="29"/>
        <v>36.25</v>
      </c>
    </row>
    <row r="172" spans="1:16" ht="11" customHeight="1" x14ac:dyDescent="0.3">
      <c r="A172" s="7">
        <v>1.6</v>
      </c>
      <c r="B172" s="36">
        <v>5429.01</v>
      </c>
      <c r="C172" s="37"/>
      <c r="D172" s="37"/>
      <c r="E172" s="38"/>
      <c r="F172" s="33">
        <v>5791</v>
      </c>
      <c r="G172" s="34"/>
      <c r="H172" s="34"/>
      <c r="I172" s="35"/>
      <c r="J172" s="30">
        <v>7.75</v>
      </c>
      <c r="K172" s="31"/>
      <c r="M172" s="74">
        <f>FPIG!$M$11*A172</f>
        <v>69488</v>
      </c>
      <c r="N172" s="75">
        <f t="shared" si="30"/>
        <v>5429.01</v>
      </c>
      <c r="O172" s="75">
        <f t="shared" si="31"/>
        <v>5791</v>
      </c>
      <c r="P172" s="75">
        <f t="shared" si="29"/>
        <v>38.75</v>
      </c>
    </row>
    <row r="173" spans="1:16" ht="11" customHeight="1" x14ac:dyDescent="0.3">
      <c r="A173" s="7">
        <v>1.7</v>
      </c>
      <c r="B173" s="36">
        <v>5791.01</v>
      </c>
      <c r="C173" s="37"/>
      <c r="D173" s="37"/>
      <c r="E173" s="38"/>
      <c r="F173" s="33">
        <v>6153</v>
      </c>
      <c r="G173" s="34"/>
      <c r="H173" s="34"/>
      <c r="I173" s="35"/>
      <c r="J173" s="30">
        <v>8.5</v>
      </c>
      <c r="K173" s="31"/>
      <c r="M173" s="74">
        <f>FPIG!$M$11*A173</f>
        <v>73831</v>
      </c>
      <c r="N173" s="75">
        <f t="shared" si="30"/>
        <v>5791.01</v>
      </c>
      <c r="O173" s="75">
        <f t="shared" si="31"/>
        <v>6153</v>
      </c>
      <c r="P173" s="75">
        <f t="shared" si="29"/>
        <v>42.5</v>
      </c>
    </row>
    <row r="174" spans="1:16" ht="11" customHeight="1" x14ac:dyDescent="0.3">
      <c r="A174" s="7">
        <v>1.8</v>
      </c>
      <c r="B174" s="36">
        <v>6153.01</v>
      </c>
      <c r="C174" s="37"/>
      <c r="D174" s="37"/>
      <c r="E174" s="38"/>
      <c r="F174" s="33">
        <v>6515</v>
      </c>
      <c r="G174" s="34"/>
      <c r="H174" s="34"/>
      <c r="I174" s="35"/>
      <c r="J174" s="30">
        <v>9</v>
      </c>
      <c r="K174" s="31"/>
      <c r="M174" s="74">
        <f>FPIG!$M$11*A174</f>
        <v>78174</v>
      </c>
      <c r="N174" s="75">
        <f t="shared" si="30"/>
        <v>6153.01</v>
      </c>
      <c r="O174" s="75">
        <f t="shared" si="31"/>
        <v>6515</v>
      </c>
      <c r="P174" s="75">
        <f t="shared" si="29"/>
        <v>45</v>
      </c>
    </row>
    <row r="175" spans="1:16" ht="12" customHeight="1" x14ac:dyDescent="0.3">
      <c r="A175" s="8">
        <v>1.85</v>
      </c>
      <c r="B175" s="36">
        <v>6515.01</v>
      </c>
      <c r="C175" s="37"/>
      <c r="D175" s="37"/>
      <c r="E175" s="38"/>
      <c r="F175" s="33">
        <v>6695</v>
      </c>
      <c r="G175" s="34"/>
      <c r="H175" s="34"/>
      <c r="I175" s="35"/>
      <c r="J175" s="30">
        <v>9.5</v>
      </c>
      <c r="K175" s="31"/>
      <c r="M175" s="74">
        <f>FPIG!$M$11*A175</f>
        <v>80345.5</v>
      </c>
      <c r="N175" s="75">
        <f t="shared" si="30"/>
        <v>6515.01</v>
      </c>
      <c r="O175" s="75">
        <f t="shared" si="31"/>
        <v>6695</v>
      </c>
      <c r="P175" s="75">
        <f t="shared" si="29"/>
        <v>47.5</v>
      </c>
    </row>
    <row r="176" spans="1:16" ht="9" customHeight="1" x14ac:dyDescent="0.3">
      <c r="A176" s="17" t="s">
        <v>13</v>
      </c>
      <c r="B176" s="17"/>
      <c r="C176" s="17"/>
      <c r="D176" s="49">
        <v>-4876</v>
      </c>
      <c r="E176" s="49"/>
      <c r="F176" s="49"/>
    </row>
    <row r="177" spans="1:16" ht="9" customHeight="1" x14ac:dyDescent="0.3">
      <c r="A177" s="17" t="s">
        <v>13</v>
      </c>
      <c r="B177" s="17"/>
      <c r="C177" s="17"/>
      <c r="D177" s="49">
        <v>-5429</v>
      </c>
      <c r="E177" s="49"/>
      <c r="F177" s="49"/>
      <c r="G177" s="49"/>
    </row>
    <row r="178" spans="1:16" ht="12" customHeight="1" x14ac:dyDescent="0.3">
      <c r="A178" s="16" t="s">
        <v>1</v>
      </c>
      <c r="B178" s="16"/>
      <c r="C178" s="16"/>
      <c r="D178" s="16"/>
      <c r="E178" s="16"/>
      <c r="F178" s="16"/>
      <c r="G178" s="16"/>
      <c r="H178" s="16"/>
      <c r="I178" s="16"/>
      <c r="J178" s="16"/>
      <c r="K178" s="16"/>
      <c r="L178" s="16"/>
    </row>
    <row r="179" spans="1:16" ht="13" customHeight="1" x14ac:dyDescent="0.3">
      <c r="A179" s="17" t="s">
        <v>2</v>
      </c>
      <c r="B179" s="17"/>
      <c r="C179" s="17"/>
      <c r="D179" s="17"/>
      <c r="E179" s="17"/>
      <c r="F179" s="17"/>
      <c r="G179" s="17"/>
      <c r="H179" s="17"/>
      <c r="I179" s="17"/>
      <c r="J179" s="17"/>
      <c r="K179" s="17"/>
      <c r="L179" s="17"/>
    </row>
    <row r="180" spans="1:16" ht="11" customHeight="1" x14ac:dyDescent="0.3">
      <c r="A180" s="18" t="s">
        <v>22</v>
      </c>
      <c r="B180" s="18"/>
      <c r="C180" s="18"/>
      <c r="D180" s="18"/>
      <c r="E180" s="18"/>
      <c r="F180" s="18"/>
      <c r="G180" s="18"/>
      <c r="H180" s="18"/>
      <c r="I180" s="18"/>
      <c r="J180" s="18"/>
      <c r="K180" s="18"/>
      <c r="L180" s="18"/>
    </row>
    <row r="181" spans="1:16" ht="10" customHeight="1" x14ac:dyDescent="0.3">
      <c r="A181" s="18" t="s">
        <v>4</v>
      </c>
      <c r="B181" s="18"/>
      <c r="C181" s="18"/>
      <c r="D181" s="18"/>
      <c r="E181" s="18"/>
      <c r="F181" s="18"/>
      <c r="G181" s="18"/>
      <c r="H181" s="18"/>
      <c r="I181" s="18"/>
      <c r="J181" s="18"/>
      <c r="K181" s="18"/>
      <c r="L181" s="18"/>
    </row>
    <row r="182" spans="1:16" ht="9" customHeight="1" x14ac:dyDescent="0.3">
      <c r="A182" s="19" t="s">
        <v>23</v>
      </c>
      <c r="B182" s="19"/>
      <c r="C182" s="19"/>
      <c r="D182" s="19"/>
      <c r="E182" s="19"/>
      <c r="F182" s="19"/>
      <c r="G182" s="19"/>
      <c r="H182" s="19"/>
      <c r="I182" s="19"/>
      <c r="J182" s="19"/>
    </row>
    <row r="183" spans="1:16" ht="29" customHeight="1" x14ac:dyDescent="0.3">
      <c r="A183" s="2"/>
      <c r="B183" s="52" t="s">
        <v>6</v>
      </c>
      <c r="C183" s="52"/>
      <c r="D183" s="52"/>
      <c r="E183" s="21" t="s">
        <v>7</v>
      </c>
      <c r="F183" s="21"/>
      <c r="G183" s="21"/>
      <c r="H183" s="21"/>
      <c r="I183" s="20"/>
      <c r="J183" s="20"/>
    </row>
    <row r="184" spans="1:16" ht="11" customHeight="1" x14ac:dyDescent="0.3">
      <c r="A184" s="4"/>
      <c r="B184" s="23">
        <v>48960</v>
      </c>
      <c r="C184" s="23"/>
      <c r="D184" s="23"/>
      <c r="E184" s="23">
        <v>4080</v>
      </c>
      <c r="F184" s="23"/>
      <c r="G184" s="23"/>
      <c r="H184" s="23"/>
      <c r="I184" s="22"/>
      <c r="J184" s="22"/>
    </row>
    <row r="185" spans="1:16" ht="24" x14ac:dyDescent="0.3">
      <c r="A185" s="5" t="s">
        <v>8</v>
      </c>
      <c r="B185" s="24" t="s">
        <v>9</v>
      </c>
      <c r="C185" s="25"/>
      <c r="D185" s="26"/>
      <c r="E185" s="24" t="s">
        <v>10</v>
      </c>
      <c r="F185" s="25"/>
      <c r="G185" s="25"/>
      <c r="H185" s="26"/>
      <c r="I185" s="24" t="s">
        <v>11</v>
      </c>
      <c r="J185" s="26"/>
      <c r="M185" s="76" t="s">
        <v>54</v>
      </c>
      <c r="N185" s="76" t="s">
        <v>56</v>
      </c>
      <c r="O185" s="76" t="s">
        <v>55</v>
      </c>
      <c r="P185" s="76" t="s">
        <v>57</v>
      </c>
    </row>
    <row r="186" spans="1:16" ht="11" customHeight="1" x14ac:dyDescent="0.3">
      <c r="A186" s="6">
        <v>0.4</v>
      </c>
      <c r="B186" s="27">
        <v>0</v>
      </c>
      <c r="C186" s="28"/>
      <c r="D186" s="29"/>
      <c r="E186" s="33">
        <v>1632</v>
      </c>
      <c r="F186" s="34"/>
      <c r="G186" s="34"/>
      <c r="H186" s="35"/>
      <c r="I186" s="30">
        <v>0</v>
      </c>
      <c r="J186" s="31"/>
      <c r="M186" s="74">
        <f>FPIG!$M$12*A186</f>
        <v>19140</v>
      </c>
      <c r="N186" s="75">
        <v>0</v>
      </c>
      <c r="O186" s="75">
        <f t="shared" ref="O186:O187" si="32">ROUNDDOWN(M186/12,0)</f>
        <v>1595</v>
      </c>
      <c r="P186" s="75">
        <f>I186*5</f>
        <v>0</v>
      </c>
    </row>
    <row r="187" spans="1:16" ht="13" customHeight="1" x14ac:dyDescent="0.3">
      <c r="A187" s="7">
        <v>0.5</v>
      </c>
      <c r="B187" s="36">
        <v>1632.01</v>
      </c>
      <c r="C187" s="37"/>
      <c r="D187" s="38"/>
      <c r="E187" s="33">
        <v>2040</v>
      </c>
      <c r="F187" s="34"/>
      <c r="G187" s="34"/>
      <c r="H187" s="35"/>
      <c r="I187" s="30">
        <v>2.25</v>
      </c>
      <c r="J187" s="31"/>
      <c r="M187" s="74">
        <f>FPIG!$M$12*A187</f>
        <v>23925</v>
      </c>
      <c r="N187" s="75">
        <f>O186+0.01</f>
        <v>1595.01</v>
      </c>
      <c r="O187" s="75">
        <f t="shared" si="32"/>
        <v>1993</v>
      </c>
      <c r="P187" s="75">
        <f t="shared" ref="P187:P201" si="33">I187*5</f>
        <v>11.25</v>
      </c>
    </row>
    <row r="188" spans="1:16" ht="11" customHeight="1" x14ac:dyDescent="0.3">
      <c r="A188" s="7">
        <v>0.6</v>
      </c>
      <c r="B188" s="36">
        <v>2040.01</v>
      </c>
      <c r="C188" s="37"/>
      <c r="D188" s="38"/>
      <c r="E188" s="33">
        <v>2448</v>
      </c>
      <c r="F188" s="34"/>
      <c r="G188" s="34"/>
      <c r="H188" s="35"/>
      <c r="I188" s="30">
        <v>3</v>
      </c>
      <c r="J188" s="31"/>
      <c r="M188" s="74">
        <f>FPIG!$M$12*A188</f>
        <v>28710</v>
      </c>
      <c r="N188" s="75">
        <f t="shared" ref="N188:N201" si="34">O187+0.01</f>
        <v>1993.01</v>
      </c>
      <c r="O188" s="75">
        <f>ROUNDDOWN(M188/12,0)</f>
        <v>2392</v>
      </c>
      <c r="P188" s="75">
        <f t="shared" si="33"/>
        <v>15</v>
      </c>
    </row>
    <row r="189" spans="1:16" ht="11" customHeight="1" x14ac:dyDescent="0.3">
      <c r="A189" s="7">
        <v>0.7</v>
      </c>
      <c r="B189" s="36">
        <v>2448.0100000000002</v>
      </c>
      <c r="C189" s="37"/>
      <c r="D189" s="38"/>
      <c r="E189" s="33">
        <v>2856</v>
      </c>
      <c r="F189" s="34"/>
      <c r="G189" s="34"/>
      <c r="H189" s="35"/>
      <c r="I189" s="30">
        <v>3.5</v>
      </c>
      <c r="J189" s="31"/>
      <c r="M189" s="74">
        <f>FPIG!$M$12*A189</f>
        <v>33495</v>
      </c>
      <c r="N189" s="75">
        <f t="shared" si="34"/>
        <v>2392.0100000000002</v>
      </c>
      <c r="O189" s="75">
        <f t="shared" ref="O189:O201" si="35">ROUND(M189/12,0)</f>
        <v>2791</v>
      </c>
      <c r="P189" s="75">
        <f t="shared" si="33"/>
        <v>17.5</v>
      </c>
    </row>
    <row r="190" spans="1:16" ht="11" customHeight="1" x14ac:dyDescent="0.3">
      <c r="A190" s="7">
        <v>0.8</v>
      </c>
      <c r="B190" s="36">
        <v>2856.01</v>
      </c>
      <c r="C190" s="37"/>
      <c r="D190" s="38"/>
      <c r="E190" s="33">
        <v>3264</v>
      </c>
      <c r="F190" s="34"/>
      <c r="G190" s="34"/>
      <c r="H190" s="35"/>
      <c r="I190" s="30">
        <v>4.25</v>
      </c>
      <c r="J190" s="31"/>
      <c r="M190" s="74">
        <f>FPIG!$M$12*A190</f>
        <v>38280</v>
      </c>
      <c r="N190" s="75">
        <f t="shared" si="34"/>
        <v>2791.01</v>
      </c>
      <c r="O190" s="75">
        <f t="shared" si="35"/>
        <v>3190</v>
      </c>
      <c r="P190" s="75">
        <f t="shared" si="33"/>
        <v>21.25</v>
      </c>
    </row>
    <row r="191" spans="1:16" ht="11" customHeight="1" x14ac:dyDescent="0.3">
      <c r="A191" s="7">
        <v>0.9</v>
      </c>
      <c r="B191" s="36">
        <v>3264.01</v>
      </c>
      <c r="C191" s="37"/>
      <c r="D191" s="38"/>
      <c r="E191" s="33">
        <v>3672</v>
      </c>
      <c r="F191" s="34"/>
      <c r="G191" s="34"/>
      <c r="H191" s="35"/>
      <c r="I191" s="30">
        <v>4.75</v>
      </c>
      <c r="J191" s="31"/>
      <c r="M191" s="74">
        <f>FPIG!$M$12*A191</f>
        <v>43065</v>
      </c>
      <c r="N191" s="75">
        <f t="shared" si="34"/>
        <v>3190.01</v>
      </c>
      <c r="O191" s="75">
        <f t="shared" si="35"/>
        <v>3589</v>
      </c>
      <c r="P191" s="75">
        <f t="shared" si="33"/>
        <v>23.75</v>
      </c>
    </row>
    <row r="192" spans="1:16" ht="11" customHeight="1" x14ac:dyDescent="0.3">
      <c r="A192" s="7">
        <v>1</v>
      </c>
      <c r="B192" s="36">
        <v>3672.01</v>
      </c>
      <c r="C192" s="37"/>
      <c r="D192" s="38"/>
      <c r="E192" s="33">
        <v>4080</v>
      </c>
      <c r="F192" s="34"/>
      <c r="G192" s="34"/>
      <c r="H192" s="35"/>
      <c r="I192" s="30">
        <v>5.25</v>
      </c>
      <c r="J192" s="31"/>
      <c r="M192" s="74">
        <f>FPIG!$M$12*A192</f>
        <v>47850</v>
      </c>
      <c r="N192" s="75">
        <f t="shared" si="34"/>
        <v>3589.01</v>
      </c>
      <c r="O192" s="75">
        <f t="shared" si="35"/>
        <v>3988</v>
      </c>
      <c r="P192" s="75">
        <f t="shared" si="33"/>
        <v>26.25</v>
      </c>
    </row>
    <row r="193" spans="1:16" ht="11" customHeight="1" x14ac:dyDescent="0.3">
      <c r="A193" s="7">
        <v>1.1000000000000001</v>
      </c>
      <c r="B193" s="36">
        <v>4080.01</v>
      </c>
      <c r="C193" s="37"/>
      <c r="D193" s="38"/>
      <c r="E193" s="33">
        <v>4488</v>
      </c>
      <c r="F193" s="34"/>
      <c r="G193" s="34"/>
      <c r="H193" s="35"/>
      <c r="I193" s="30">
        <v>6</v>
      </c>
      <c r="J193" s="31"/>
      <c r="M193" s="74">
        <f>FPIG!$M$12*A193</f>
        <v>52635.000000000007</v>
      </c>
      <c r="N193" s="75">
        <f t="shared" si="34"/>
        <v>3988.01</v>
      </c>
      <c r="O193" s="75">
        <f t="shared" si="35"/>
        <v>4386</v>
      </c>
      <c r="P193" s="75">
        <f t="shared" si="33"/>
        <v>30</v>
      </c>
    </row>
    <row r="194" spans="1:16" ht="11" customHeight="1" x14ac:dyDescent="0.3">
      <c r="A194" s="7">
        <v>1.2</v>
      </c>
      <c r="B194" s="36">
        <v>4488.01</v>
      </c>
      <c r="C194" s="37"/>
      <c r="D194" s="38"/>
      <c r="E194" s="33">
        <v>4896</v>
      </c>
      <c r="F194" s="34"/>
      <c r="G194" s="34"/>
      <c r="H194" s="35"/>
      <c r="I194" s="30">
        <v>6.5</v>
      </c>
      <c r="J194" s="31"/>
      <c r="M194" s="74">
        <f>FPIG!$M$12*A194</f>
        <v>57420</v>
      </c>
      <c r="N194" s="75">
        <f t="shared" si="34"/>
        <v>4386.01</v>
      </c>
      <c r="O194" s="75">
        <f t="shared" si="35"/>
        <v>4785</v>
      </c>
      <c r="P194" s="75">
        <f t="shared" si="33"/>
        <v>32.5</v>
      </c>
    </row>
    <row r="195" spans="1:16" ht="11" customHeight="1" x14ac:dyDescent="0.3">
      <c r="A195" s="7">
        <v>1.3</v>
      </c>
      <c r="B195" s="36">
        <v>4896.01</v>
      </c>
      <c r="C195" s="37"/>
      <c r="D195" s="38"/>
      <c r="E195" s="33">
        <v>5304</v>
      </c>
      <c r="F195" s="34"/>
      <c r="G195" s="34"/>
      <c r="H195" s="35"/>
      <c r="I195" s="30">
        <v>7</v>
      </c>
      <c r="J195" s="31"/>
      <c r="M195" s="74">
        <f>FPIG!$M$12*A195</f>
        <v>62205</v>
      </c>
      <c r="N195" s="75">
        <f t="shared" si="34"/>
        <v>4785.01</v>
      </c>
      <c r="O195" s="75">
        <f t="shared" si="35"/>
        <v>5184</v>
      </c>
      <c r="P195" s="75">
        <f t="shared" si="33"/>
        <v>35</v>
      </c>
    </row>
    <row r="196" spans="1:16" ht="11" customHeight="1" x14ac:dyDescent="0.3">
      <c r="A196" s="7">
        <v>1.4</v>
      </c>
      <c r="B196" s="36">
        <v>5304.01</v>
      </c>
      <c r="C196" s="37"/>
      <c r="D196" s="38"/>
      <c r="E196" s="33">
        <v>5712</v>
      </c>
      <c r="F196" s="34"/>
      <c r="G196" s="34"/>
      <c r="H196" s="35"/>
      <c r="I196" s="30">
        <v>7.75</v>
      </c>
      <c r="J196" s="31"/>
      <c r="M196" s="74">
        <f>FPIG!$M$12*A196</f>
        <v>66990</v>
      </c>
      <c r="N196" s="75">
        <f t="shared" si="34"/>
        <v>5184.01</v>
      </c>
      <c r="O196" s="75">
        <f t="shared" si="35"/>
        <v>5583</v>
      </c>
      <c r="P196" s="75">
        <f t="shared" si="33"/>
        <v>38.75</v>
      </c>
    </row>
    <row r="197" spans="1:16" ht="11" customHeight="1" x14ac:dyDescent="0.3">
      <c r="A197" s="7">
        <v>1.5</v>
      </c>
      <c r="B197" s="36">
        <v>5712.01</v>
      </c>
      <c r="C197" s="37"/>
      <c r="D197" s="38"/>
      <c r="E197" s="33">
        <v>6120</v>
      </c>
      <c r="F197" s="34"/>
      <c r="G197" s="34"/>
      <c r="H197" s="35"/>
      <c r="I197" s="30">
        <v>8.25</v>
      </c>
      <c r="J197" s="31"/>
      <c r="M197" s="74">
        <f>FPIG!$M$12*A197</f>
        <v>71775</v>
      </c>
      <c r="N197" s="75">
        <f t="shared" si="34"/>
        <v>5583.01</v>
      </c>
      <c r="O197" s="75">
        <f t="shared" si="35"/>
        <v>5981</v>
      </c>
      <c r="P197" s="75">
        <f t="shared" si="33"/>
        <v>41.25</v>
      </c>
    </row>
    <row r="198" spans="1:16" ht="11" customHeight="1" x14ac:dyDescent="0.3">
      <c r="A198" s="7">
        <v>1.6</v>
      </c>
      <c r="B198" s="36">
        <v>6120.01</v>
      </c>
      <c r="C198" s="37"/>
      <c r="D198" s="38"/>
      <c r="E198" s="33">
        <v>6528</v>
      </c>
      <c r="F198" s="34"/>
      <c r="G198" s="34"/>
      <c r="H198" s="35"/>
      <c r="I198" s="30">
        <v>8.75</v>
      </c>
      <c r="J198" s="31"/>
      <c r="M198" s="74">
        <f>FPIG!$M$12*A198</f>
        <v>76560</v>
      </c>
      <c r="N198" s="75">
        <f t="shared" si="34"/>
        <v>5981.01</v>
      </c>
      <c r="O198" s="75">
        <f t="shared" si="35"/>
        <v>6380</v>
      </c>
      <c r="P198" s="75">
        <f t="shared" si="33"/>
        <v>43.75</v>
      </c>
    </row>
    <row r="199" spans="1:16" ht="11" customHeight="1" x14ac:dyDescent="0.3">
      <c r="A199" s="7">
        <v>1.7</v>
      </c>
      <c r="B199" s="36">
        <v>6528.01</v>
      </c>
      <c r="C199" s="37"/>
      <c r="D199" s="38"/>
      <c r="E199" s="33">
        <v>6936</v>
      </c>
      <c r="F199" s="34"/>
      <c r="G199" s="34"/>
      <c r="H199" s="35"/>
      <c r="I199" s="30">
        <v>9.5</v>
      </c>
      <c r="J199" s="31"/>
      <c r="M199" s="74">
        <f>FPIG!$M$12*A199</f>
        <v>81345</v>
      </c>
      <c r="N199" s="75">
        <f t="shared" si="34"/>
        <v>6380.01</v>
      </c>
      <c r="O199" s="75">
        <f t="shared" si="35"/>
        <v>6779</v>
      </c>
      <c r="P199" s="75">
        <f t="shared" si="33"/>
        <v>47.5</v>
      </c>
    </row>
    <row r="200" spans="1:16" ht="11" customHeight="1" x14ac:dyDescent="0.3">
      <c r="A200" s="7">
        <v>1.8</v>
      </c>
      <c r="B200" s="36">
        <v>6936.01</v>
      </c>
      <c r="C200" s="37"/>
      <c r="D200" s="38"/>
      <c r="E200" s="33">
        <v>6952</v>
      </c>
      <c r="F200" s="34"/>
      <c r="G200" s="34"/>
      <c r="H200" s="35"/>
      <c r="I200" s="30">
        <v>10</v>
      </c>
      <c r="J200" s="31"/>
      <c r="M200" s="74">
        <f>FPIG!$M$12*A200</f>
        <v>86130</v>
      </c>
      <c r="N200" s="75">
        <f t="shared" si="34"/>
        <v>6779.01</v>
      </c>
      <c r="O200" s="75">
        <f t="shared" si="35"/>
        <v>7178</v>
      </c>
      <c r="P200" s="75">
        <f t="shared" si="33"/>
        <v>50</v>
      </c>
    </row>
    <row r="201" spans="1:16" ht="11" customHeight="1" x14ac:dyDescent="0.3">
      <c r="A201" s="8">
        <v>1.85</v>
      </c>
      <c r="B201" s="36">
        <v>6952.01</v>
      </c>
      <c r="C201" s="37"/>
      <c r="D201" s="38"/>
      <c r="E201" s="53">
        <v>7026</v>
      </c>
      <c r="F201" s="54"/>
      <c r="G201" s="54"/>
      <c r="H201" s="55"/>
      <c r="I201" s="30">
        <v>10</v>
      </c>
      <c r="J201" s="31"/>
      <c r="M201" s="74">
        <f>FPIG!$M$12*A201</f>
        <v>88522.5</v>
      </c>
      <c r="N201" s="75">
        <f t="shared" si="34"/>
        <v>7178.01</v>
      </c>
      <c r="O201" s="75">
        <f t="shared" si="35"/>
        <v>7377</v>
      </c>
      <c r="P201" s="75">
        <f t="shared" si="33"/>
        <v>50</v>
      </c>
    </row>
    <row r="202" spans="1:16" ht="14" customHeight="1" x14ac:dyDescent="0.3">
      <c r="A202" s="18" t="s">
        <v>24</v>
      </c>
      <c r="B202" s="18"/>
      <c r="C202" s="18"/>
      <c r="D202" s="18"/>
      <c r="E202" s="18"/>
      <c r="F202" s="18"/>
      <c r="G202" s="18"/>
      <c r="H202" s="18"/>
      <c r="I202" s="18"/>
      <c r="J202" s="18"/>
      <c r="K202" s="18"/>
    </row>
    <row r="203" spans="1:16" ht="24" customHeight="1" x14ac:dyDescent="0.3">
      <c r="A203" s="2"/>
      <c r="B203" s="56" t="s">
        <v>6</v>
      </c>
      <c r="C203" s="56"/>
      <c r="D203" s="56"/>
      <c r="E203" s="56"/>
      <c r="F203" s="41" t="s">
        <v>7</v>
      </c>
      <c r="G203" s="41"/>
      <c r="H203" s="41"/>
      <c r="I203" s="41"/>
      <c r="J203" s="20"/>
      <c r="K203" s="20"/>
    </row>
    <row r="204" spans="1:16" ht="11" customHeight="1" x14ac:dyDescent="0.3">
      <c r="A204" s="4"/>
      <c r="B204" s="42">
        <v>54490</v>
      </c>
      <c r="C204" s="42"/>
      <c r="D204" s="42"/>
      <c r="E204" s="42"/>
      <c r="F204" s="23">
        <v>4540.83</v>
      </c>
      <c r="G204" s="23"/>
      <c r="H204" s="23"/>
      <c r="I204" s="23"/>
      <c r="J204" s="22"/>
      <c r="K204" s="22"/>
    </row>
    <row r="205" spans="1:16" ht="24" x14ac:dyDescent="0.3">
      <c r="A205" s="5" t="s">
        <v>8</v>
      </c>
      <c r="B205" s="24" t="s">
        <v>9</v>
      </c>
      <c r="C205" s="25"/>
      <c r="D205" s="25"/>
      <c r="E205" s="26"/>
      <c r="F205" s="24" t="s">
        <v>10</v>
      </c>
      <c r="G205" s="25"/>
      <c r="H205" s="25"/>
      <c r="I205" s="26"/>
      <c r="J205" s="24" t="s">
        <v>11</v>
      </c>
      <c r="K205" s="26"/>
      <c r="M205" s="76" t="s">
        <v>54</v>
      </c>
      <c r="N205" s="76" t="s">
        <v>56</v>
      </c>
      <c r="O205" s="76" t="s">
        <v>55</v>
      </c>
      <c r="P205" s="76" t="s">
        <v>57</v>
      </c>
    </row>
    <row r="206" spans="1:16" ht="11" customHeight="1" x14ac:dyDescent="0.3">
      <c r="A206" s="10">
        <v>0.4</v>
      </c>
      <c r="B206" s="30">
        <v>0</v>
      </c>
      <c r="C206" s="32"/>
      <c r="D206" s="32"/>
      <c r="E206" s="31"/>
      <c r="F206" s="33">
        <v>1816</v>
      </c>
      <c r="G206" s="34"/>
      <c r="H206" s="34"/>
      <c r="I206" s="35"/>
      <c r="J206" s="30">
        <v>0</v>
      </c>
      <c r="K206" s="31"/>
      <c r="M206" s="74">
        <f>FPIG!$M$13*A206</f>
        <v>20908</v>
      </c>
      <c r="N206" s="75">
        <v>0</v>
      </c>
      <c r="O206" s="75">
        <f t="shared" ref="O206:O207" si="36">ROUNDDOWN(M206/12,0)</f>
        <v>1742</v>
      </c>
      <c r="P206" s="75">
        <f>J206*5</f>
        <v>0</v>
      </c>
    </row>
    <row r="207" spans="1:16" ht="13" customHeight="1" x14ac:dyDescent="0.3">
      <c r="A207" s="10">
        <v>0.5</v>
      </c>
      <c r="B207" s="36">
        <v>1816.01</v>
      </c>
      <c r="C207" s="37"/>
      <c r="D207" s="37"/>
      <c r="E207" s="38"/>
      <c r="F207" s="33">
        <v>2270</v>
      </c>
      <c r="G207" s="34"/>
      <c r="H207" s="34"/>
      <c r="I207" s="35"/>
      <c r="J207" s="30">
        <v>2.75</v>
      </c>
      <c r="K207" s="31"/>
      <c r="M207" s="74">
        <f>FPIG!$M$13*A207</f>
        <v>26135</v>
      </c>
      <c r="N207" s="75">
        <f>O206+0.01</f>
        <v>1742.01</v>
      </c>
      <c r="O207" s="75">
        <f t="shared" si="36"/>
        <v>2177</v>
      </c>
      <c r="P207" s="75">
        <f t="shared" ref="P207:P221" si="37">J207*5</f>
        <v>13.75</v>
      </c>
    </row>
    <row r="208" spans="1:16" ht="11" customHeight="1" x14ac:dyDescent="0.3">
      <c r="A208" s="10">
        <v>0.6</v>
      </c>
      <c r="B208" s="36">
        <v>2270.0100000000002</v>
      </c>
      <c r="C208" s="37"/>
      <c r="D208" s="37"/>
      <c r="E208" s="38"/>
      <c r="F208" s="33">
        <v>2725</v>
      </c>
      <c r="G208" s="34"/>
      <c r="H208" s="34"/>
      <c r="I208" s="35"/>
      <c r="J208" s="30">
        <v>3.25</v>
      </c>
      <c r="K208" s="31"/>
      <c r="M208" s="74">
        <f>FPIG!$M$13*A208</f>
        <v>31362</v>
      </c>
      <c r="N208" s="75">
        <f t="shared" ref="N208:N221" si="38">O207+0.01</f>
        <v>2177.0100000000002</v>
      </c>
      <c r="O208" s="75">
        <f>ROUNDDOWN(M208/12,0)</f>
        <v>2613</v>
      </c>
      <c r="P208" s="75">
        <f t="shared" si="37"/>
        <v>16.25</v>
      </c>
    </row>
    <row r="209" spans="1:16" ht="11" customHeight="1" x14ac:dyDescent="0.3">
      <c r="A209" s="10">
        <v>0.7</v>
      </c>
      <c r="B209" s="36">
        <v>2725.01</v>
      </c>
      <c r="C209" s="37"/>
      <c r="D209" s="37"/>
      <c r="E209" s="38"/>
      <c r="F209" s="33">
        <v>3179</v>
      </c>
      <c r="G209" s="34"/>
      <c r="H209" s="34"/>
      <c r="I209" s="35"/>
      <c r="J209" s="30">
        <v>4</v>
      </c>
      <c r="K209" s="31"/>
      <c r="M209" s="74">
        <f>FPIG!$M$13*A209</f>
        <v>36589</v>
      </c>
      <c r="N209" s="75">
        <f t="shared" si="38"/>
        <v>2613.0100000000002</v>
      </c>
      <c r="O209" s="75">
        <f t="shared" ref="O209:O221" si="39">ROUND(M209/12,0)</f>
        <v>3049</v>
      </c>
      <c r="P209" s="75">
        <f t="shared" si="37"/>
        <v>20</v>
      </c>
    </row>
    <row r="210" spans="1:16" ht="11" customHeight="1" x14ac:dyDescent="0.3">
      <c r="A210" s="10">
        <v>0.8</v>
      </c>
      <c r="B210" s="36">
        <v>3179.01</v>
      </c>
      <c r="C210" s="37"/>
      <c r="D210" s="37"/>
      <c r="E210" s="38"/>
      <c r="F210" s="33">
        <v>3633</v>
      </c>
      <c r="G210" s="34"/>
      <c r="H210" s="34"/>
      <c r="I210" s="35"/>
      <c r="J210" s="30">
        <v>4.5</v>
      </c>
      <c r="K210" s="31"/>
      <c r="M210" s="74">
        <f>FPIG!$M$13*A210</f>
        <v>41816</v>
      </c>
      <c r="N210" s="75">
        <f t="shared" si="38"/>
        <v>3049.01</v>
      </c>
      <c r="O210" s="75">
        <f t="shared" si="39"/>
        <v>3485</v>
      </c>
      <c r="P210" s="75">
        <f t="shared" si="37"/>
        <v>22.5</v>
      </c>
    </row>
    <row r="211" spans="1:16" ht="11" customHeight="1" x14ac:dyDescent="0.3">
      <c r="A211" s="10">
        <v>0.9</v>
      </c>
      <c r="B211" s="36">
        <v>3633.01</v>
      </c>
      <c r="C211" s="37"/>
      <c r="D211" s="37"/>
      <c r="E211" s="38"/>
      <c r="F211" s="33">
        <v>4087</v>
      </c>
      <c r="G211" s="34"/>
      <c r="H211" s="34"/>
      <c r="I211" s="35"/>
      <c r="J211" s="30">
        <v>5.25</v>
      </c>
      <c r="K211" s="31"/>
      <c r="M211" s="74">
        <f>FPIG!$M$13*A211</f>
        <v>47043</v>
      </c>
      <c r="N211" s="75">
        <f t="shared" si="38"/>
        <v>3485.01</v>
      </c>
      <c r="O211" s="75">
        <f t="shared" si="39"/>
        <v>3920</v>
      </c>
      <c r="P211" s="75">
        <f t="shared" si="37"/>
        <v>26.25</v>
      </c>
    </row>
    <row r="212" spans="1:16" ht="11" customHeight="1" x14ac:dyDescent="0.3">
      <c r="A212" s="10">
        <v>1</v>
      </c>
      <c r="B212" s="36">
        <v>4087.01</v>
      </c>
      <c r="C212" s="37"/>
      <c r="D212" s="37"/>
      <c r="E212" s="38"/>
      <c r="F212" s="33">
        <v>4541</v>
      </c>
      <c r="G212" s="34"/>
      <c r="H212" s="34"/>
      <c r="I212" s="35"/>
      <c r="J212" s="30">
        <v>6</v>
      </c>
      <c r="K212" s="31"/>
      <c r="M212" s="74">
        <f>FPIG!$M$13*A212</f>
        <v>52270</v>
      </c>
      <c r="N212" s="75">
        <f t="shared" si="38"/>
        <v>3920.01</v>
      </c>
      <c r="O212" s="75">
        <f t="shared" si="39"/>
        <v>4356</v>
      </c>
      <c r="P212" s="75">
        <f t="shared" si="37"/>
        <v>30</v>
      </c>
    </row>
    <row r="213" spans="1:16" ht="11" customHeight="1" x14ac:dyDescent="0.3">
      <c r="A213" s="10">
        <v>1.1000000000000001</v>
      </c>
      <c r="B213" s="36">
        <v>4541.01</v>
      </c>
      <c r="C213" s="37"/>
      <c r="D213" s="37"/>
      <c r="E213" s="38"/>
      <c r="F213" s="33">
        <v>4995</v>
      </c>
      <c r="G213" s="34"/>
      <c r="H213" s="34"/>
      <c r="I213" s="35"/>
      <c r="J213" s="30">
        <v>6.5</v>
      </c>
      <c r="K213" s="31"/>
      <c r="M213" s="74">
        <f>FPIG!$M$13*A213</f>
        <v>57497.000000000007</v>
      </c>
      <c r="N213" s="75">
        <f t="shared" si="38"/>
        <v>4356.01</v>
      </c>
      <c r="O213" s="75">
        <f t="shared" si="39"/>
        <v>4791</v>
      </c>
      <c r="P213" s="75">
        <f t="shared" si="37"/>
        <v>32.5</v>
      </c>
    </row>
    <row r="214" spans="1:16" ht="11" customHeight="1" x14ac:dyDescent="0.3">
      <c r="A214" s="10">
        <v>1.2</v>
      </c>
      <c r="B214" s="36">
        <v>4995.01</v>
      </c>
      <c r="C214" s="37"/>
      <c r="D214" s="37"/>
      <c r="E214" s="38"/>
      <c r="F214" s="33">
        <v>5449</v>
      </c>
      <c r="G214" s="34"/>
      <c r="H214" s="34"/>
      <c r="I214" s="35"/>
      <c r="J214" s="30">
        <v>7.25</v>
      </c>
      <c r="K214" s="31"/>
      <c r="M214" s="74">
        <f>FPIG!$M$13*A214</f>
        <v>62724</v>
      </c>
      <c r="N214" s="75">
        <f t="shared" si="38"/>
        <v>4791.01</v>
      </c>
      <c r="O214" s="75">
        <f t="shared" si="39"/>
        <v>5227</v>
      </c>
      <c r="P214" s="75">
        <f t="shared" si="37"/>
        <v>36.25</v>
      </c>
    </row>
    <row r="215" spans="1:16" ht="11" customHeight="1" x14ac:dyDescent="0.3">
      <c r="A215" s="10">
        <v>1.3</v>
      </c>
      <c r="B215" s="36">
        <v>5449.01</v>
      </c>
      <c r="C215" s="37"/>
      <c r="D215" s="37"/>
      <c r="E215" s="38"/>
      <c r="F215" s="33">
        <v>5903</v>
      </c>
      <c r="G215" s="34"/>
      <c r="H215" s="34"/>
      <c r="I215" s="35"/>
      <c r="J215" s="30">
        <v>8</v>
      </c>
      <c r="K215" s="31"/>
      <c r="M215" s="74">
        <f>FPIG!$M$13*A215</f>
        <v>67951</v>
      </c>
      <c r="N215" s="75">
        <f t="shared" si="38"/>
        <v>5227.01</v>
      </c>
      <c r="O215" s="75">
        <f t="shared" si="39"/>
        <v>5663</v>
      </c>
      <c r="P215" s="75">
        <f t="shared" si="37"/>
        <v>40</v>
      </c>
    </row>
    <row r="216" spans="1:16" ht="11" customHeight="1" x14ac:dyDescent="0.3">
      <c r="A216" s="10">
        <v>1.4</v>
      </c>
      <c r="B216" s="36">
        <v>5903.01</v>
      </c>
      <c r="C216" s="37"/>
      <c r="D216" s="37"/>
      <c r="E216" s="38"/>
      <c r="F216" s="33">
        <v>6357</v>
      </c>
      <c r="G216" s="34"/>
      <c r="H216" s="34"/>
      <c r="I216" s="35"/>
      <c r="J216" s="30">
        <v>8.5</v>
      </c>
      <c r="K216" s="31"/>
      <c r="M216" s="74">
        <f>FPIG!$M$13*A216</f>
        <v>73178</v>
      </c>
      <c r="N216" s="75">
        <f t="shared" si="38"/>
        <v>5663.01</v>
      </c>
      <c r="O216" s="75">
        <f t="shared" si="39"/>
        <v>6098</v>
      </c>
      <c r="P216" s="75">
        <f t="shared" si="37"/>
        <v>42.5</v>
      </c>
    </row>
    <row r="217" spans="1:16" ht="11" customHeight="1" x14ac:dyDescent="0.3">
      <c r="A217" s="10">
        <v>1.5</v>
      </c>
      <c r="B217" s="36">
        <v>6357.01</v>
      </c>
      <c r="C217" s="37"/>
      <c r="D217" s="37"/>
      <c r="E217" s="38"/>
      <c r="F217" s="33">
        <v>6811</v>
      </c>
      <c r="G217" s="34"/>
      <c r="H217" s="34"/>
      <c r="I217" s="35"/>
      <c r="J217" s="30">
        <v>9.25</v>
      </c>
      <c r="K217" s="31"/>
      <c r="M217" s="74">
        <f>FPIG!$M$13*A217</f>
        <v>78405</v>
      </c>
      <c r="N217" s="75">
        <f t="shared" si="38"/>
        <v>6098.01</v>
      </c>
      <c r="O217" s="75">
        <f t="shared" si="39"/>
        <v>6534</v>
      </c>
      <c r="P217" s="75">
        <f t="shared" si="37"/>
        <v>46.25</v>
      </c>
    </row>
    <row r="218" spans="1:16" ht="11" customHeight="1" x14ac:dyDescent="0.3">
      <c r="A218" s="10">
        <v>1.6</v>
      </c>
      <c r="B218" s="36">
        <v>6811.01</v>
      </c>
      <c r="C218" s="37"/>
      <c r="D218" s="37"/>
      <c r="E218" s="38"/>
      <c r="F218" s="53">
        <v>7175</v>
      </c>
      <c r="G218" s="54"/>
      <c r="H218" s="54"/>
      <c r="I218" s="55"/>
      <c r="J218" s="30">
        <v>9.75</v>
      </c>
      <c r="K218" s="31"/>
      <c r="M218" s="74">
        <f>FPIG!$M$13*A218</f>
        <v>83632</v>
      </c>
      <c r="N218" s="75">
        <f t="shared" si="38"/>
        <v>6534.01</v>
      </c>
      <c r="O218" s="75">
        <f t="shared" si="39"/>
        <v>6969</v>
      </c>
      <c r="P218" s="75">
        <f t="shared" si="37"/>
        <v>48.75</v>
      </c>
    </row>
    <row r="219" spans="1:16" ht="11" customHeight="1" x14ac:dyDescent="0.3">
      <c r="A219" s="11">
        <v>1.7</v>
      </c>
      <c r="B219" s="57"/>
      <c r="C219" s="58"/>
      <c r="D219" s="58"/>
      <c r="E219" s="59"/>
      <c r="F219" s="57"/>
      <c r="G219" s="58"/>
      <c r="H219" s="58"/>
      <c r="I219" s="59"/>
      <c r="J219" s="57"/>
      <c r="K219" s="59"/>
      <c r="M219" s="74">
        <f>FPIG!$M$13*A219</f>
        <v>88859</v>
      </c>
      <c r="N219" s="75">
        <f t="shared" si="38"/>
        <v>6969.01</v>
      </c>
      <c r="O219" s="75">
        <f t="shared" si="39"/>
        <v>7405</v>
      </c>
      <c r="P219" s="75">
        <f t="shared" si="37"/>
        <v>0</v>
      </c>
    </row>
    <row r="220" spans="1:16" ht="11" customHeight="1" x14ac:dyDescent="0.3">
      <c r="A220" s="11">
        <v>1.8</v>
      </c>
      <c r="B220" s="57"/>
      <c r="C220" s="58"/>
      <c r="D220" s="58"/>
      <c r="E220" s="59"/>
      <c r="F220" s="57"/>
      <c r="G220" s="58"/>
      <c r="H220" s="58"/>
      <c r="I220" s="59"/>
      <c r="J220" s="57"/>
      <c r="K220" s="59"/>
      <c r="M220" s="74">
        <f>FPIG!$M$13*A220</f>
        <v>94086</v>
      </c>
      <c r="N220" s="75">
        <f t="shared" si="38"/>
        <v>7405.01</v>
      </c>
      <c r="O220" s="75">
        <f t="shared" si="39"/>
        <v>7841</v>
      </c>
      <c r="P220" s="75">
        <f t="shared" si="37"/>
        <v>0</v>
      </c>
    </row>
    <row r="221" spans="1:16" ht="12" customHeight="1" x14ac:dyDescent="0.3">
      <c r="A221" s="11">
        <v>1.85</v>
      </c>
      <c r="B221" s="57"/>
      <c r="C221" s="58"/>
      <c r="D221" s="58"/>
      <c r="E221" s="59"/>
      <c r="F221" s="57"/>
      <c r="G221" s="58"/>
      <c r="H221" s="58"/>
      <c r="I221" s="59"/>
      <c r="J221" s="57"/>
      <c r="K221" s="59"/>
      <c r="M221" s="74">
        <f>FPIG!$M$13*A221</f>
        <v>96699.5</v>
      </c>
      <c r="N221" s="75">
        <f t="shared" si="38"/>
        <v>7841.01</v>
      </c>
      <c r="O221" s="75">
        <f t="shared" si="39"/>
        <v>8058</v>
      </c>
      <c r="P221" s="75">
        <f t="shared" si="37"/>
        <v>0</v>
      </c>
    </row>
    <row r="222" spans="1:16" ht="12" customHeight="1" x14ac:dyDescent="0.3">
      <c r="A222" s="12" t="s">
        <v>25</v>
      </c>
    </row>
    <row r="223" spans="1:16" ht="9" customHeight="1" x14ac:dyDescent="0.3">
      <c r="A223" s="17" t="s">
        <v>13</v>
      </c>
      <c r="B223" s="17"/>
      <c r="C223" s="17"/>
      <c r="D223" s="49">
        <v>-6120</v>
      </c>
      <c r="E223" s="49"/>
      <c r="F223" s="49"/>
    </row>
    <row r="224" spans="1:16" ht="9" customHeight="1" x14ac:dyDescent="0.3">
      <c r="A224" s="17" t="s">
        <v>13</v>
      </c>
      <c r="B224" s="17"/>
      <c r="C224" s="17"/>
      <c r="D224" s="49">
        <v>-6811</v>
      </c>
      <c r="E224" s="49"/>
      <c r="F224" s="49"/>
      <c r="G224" s="49"/>
    </row>
    <row r="225" spans="1:10" ht="9" customHeight="1" x14ac:dyDescent="0.3">
      <c r="A225" s="19" t="s">
        <v>26</v>
      </c>
      <c r="B225" s="19"/>
      <c r="C225" s="19"/>
      <c r="D225" s="19"/>
      <c r="E225" s="19"/>
      <c r="F225" s="19"/>
      <c r="G225" s="19"/>
      <c r="H225" s="19"/>
      <c r="I225" s="19"/>
      <c r="J225" s="19"/>
    </row>
    <row r="226" spans="1:10" ht="33" customHeight="1" x14ac:dyDescent="0.3">
      <c r="A226" s="2"/>
      <c r="B226" s="52" t="s">
        <v>6</v>
      </c>
      <c r="C226" s="52"/>
      <c r="D226" s="52"/>
      <c r="E226" s="21" t="s">
        <v>7</v>
      </c>
      <c r="F226" s="21"/>
      <c r="G226" s="21"/>
      <c r="H226" s="21"/>
      <c r="I226" s="20"/>
      <c r="J226" s="20"/>
    </row>
    <row r="227" spans="1:10" ht="15" customHeight="1" x14ac:dyDescent="0.3">
      <c r="A227" s="4"/>
      <c r="B227" s="23">
        <v>60020</v>
      </c>
      <c r="C227" s="23"/>
      <c r="D227" s="23"/>
      <c r="E227" s="23">
        <v>5001.67</v>
      </c>
      <c r="F227" s="23"/>
      <c r="G227" s="23"/>
      <c r="H227" s="23"/>
      <c r="I227" s="22"/>
      <c r="J227" s="22"/>
    </row>
    <row r="228" spans="1:10" ht="18" customHeight="1" x14ac:dyDescent="0.3">
      <c r="A228" s="5" t="s">
        <v>8</v>
      </c>
      <c r="B228" s="24" t="s">
        <v>9</v>
      </c>
      <c r="C228" s="25"/>
      <c r="D228" s="26"/>
      <c r="E228" s="24" t="s">
        <v>10</v>
      </c>
      <c r="F228" s="25"/>
      <c r="G228" s="25"/>
      <c r="H228" s="26"/>
      <c r="I228" s="24" t="s">
        <v>11</v>
      </c>
      <c r="J228" s="26"/>
    </row>
    <row r="229" spans="1:10" ht="15" customHeight="1" x14ac:dyDescent="0.3">
      <c r="A229" s="6">
        <v>0.4</v>
      </c>
      <c r="B229" s="27">
        <v>0</v>
      </c>
      <c r="C229" s="28"/>
      <c r="D229" s="29"/>
      <c r="E229" s="33">
        <v>2000</v>
      </c>
      <c r="F229" s="34"/>
      <c r="G229" s="34"/>
      <c r="H229" s="35"/>
      <c r="I229" s="30">
        <v>0</v>
      </c>
      <c r="J229" s="31"/>
    </row>
    <row r="230" spans="1:10" ht="14" customHeight="1" x14ac:dyDescent="0.3">
      <c r="A230" s="7">
        <v>0.5</v>
      </c>
      <c r="B230" s="36">
        <v>2000.01</v>
      </c>
      <c r="C230" s="37"/>
      <c r="D230" s="38"/>
      <c r="E230" s="33">
        <v>2501</v>
      </c>
      <c r="F230" s="34"/>
      <c r="G230" s="34"/>
      <c r="H230" s="35"/>
      <c r="I230" s="30">
        <v>3</v>
      </c>
      <c r="J230" s="31"/>
    </row>
    <row r="231" spans="1:10" ht="11" customHeight="1" x14ac:dyDescent="0.3">
      <c r="A231" s="7">
        <v>0.6</v>
      </c>
      <c r="B231" s="36">
        <v>2501.0100000000002</v>
      </c>
      <c r="C231" s="37"/>
      <c r="D231" s="38"/>
      <c r="E231" s="33">
        <v>3001</v>
      </c>
      <c r="F231" s="34"/>
      <c r="G231" s="34"/>
      <c r="H231" s="35"/>
      <c r="I231" s="30">
        <v>3.5</v>
      </c>
      <c r="J231" s="31"/>
    </row>
    <row r="232" spans="1:10" ht="11" customHeight="1" x14ac:dyDescent="0.3">
      <c r="A232" s="7">
        <v>0.7</v>
      </c>
      <c r="B232" s="36">
        <v>3001.01</v>
      </c>
      <c r="C232" s="37"/>
      <c r="D232" s="38"/>
      <c r="E232" s="33">
        <v>3501</v>
      </c>
      <c r="F232" s="34"/>
      <c r="G232" s="34"/>
      <c r="H232" s="35"/>
      <c r="I232" s="30">
        <v>4.25</v>
      </c>
      <c r="J232" s="31"/>
    </row>
    <row r="233" spans="1:10" ht="11" customHeight="1" x14ac:dyDescent="0.3">
      <c r="A233" s="7">
        <v>0.8</v>
      </c>
      <c r="B233" s="36">
        <v>3501.01</v>
      </c>
      <c r="C233" s="37"/>
      <c r="D233" s="38"/>
      <c r="E233" s="33">
        <v>4001</v>
      </c>
      <c r="F233" s="34"/>
      <c r="G233" s="34"/>
      <c r="H233" s="35"/>
      <c r="I233" s="30">
        <v>5</v>
      </c>
      <c r="J233" s="31"/>
    </row>
    <row r="234" spans="1:10" ht="11" customHeight="1" x14ac:dyDescent="0.3">
      <c r="A234" s="7">
        <v>0.9</v>
      </c>
      <c r="B234" s="36">
        <v>4001.01</v>
      </c>
      <c r="C234" s="37"/>
      <c r="D234" s="38"/>
      <c r="E234" s="33">
        <v>4502</v>
      </c>
      <c r="F234" s="34"/>
      <c r="G234" s="34"/>
      <c r="H234" s="35"/>
      <c r="I234" s="30">
        <v>5.75</v>
      </c>
      <c r="J234" s="31"/>
    </row>
    <row r="235" spans="1:10" ht="11" customHeight="1" x14ac:dyDescent="0.3">
      <c r="A235" s="7">
        <v>1</v>
      </c>
      <c r="B235" s="36">
        <v>4502.01</v>
      </c>
      <c r="C235" s="37"/>
      <c r="D235" s="38"/>
      <c r="E235" s="33">
        <v>5002</v>
      </c>
      <c r="F235" s="34"/>
      <c r="G235" s="34"/>
      <c r="H235" s="35"/>
      <c r="I235" s="30">
        <v>6.5</v>
      </c>
      <c r="J235" s="31"/>
    </row>
    <row r="236" spans="1:10" ht="11" customHeight="1" x14ac:dyDescent="0.3">
      <c r="A236" s="7">
        <v>1.1000000000000001</v>
      </c>
      <c r="B236" s="36">
        <v>5002.01</v>
      </c>
      <c r="C236" s="37"/>
      <c r="D236" s="38"/>
      <c r="E236" s="33">
        <v>5502</v>
      </c>
      <c r="F236" s="34"/>
      <c r="G236" s="34"/>
      <c r="H236" s="35"/>
      <c r="I236" s="30">
        <v>7.25</v>
      </c>
      <c r="J236" s="31"/>
    </row>
    <row r="237" spans="1:10" ht="11" customHeight="1" x14ac:dyDescent="0.3">
      <c r="A237" s="7">
        <v>1.2</v>
      </c>
      <c r="B237" s="36">
        <v>5502.01</v>
      </c>
      <c r="C237" s="37"/>
      <c r="D237" s="38"/>
      <c r="E237" s="33">
        <v>6002</v>
      </c>
      <c r="F237" s="34"/>
      <c r="G237" s="34"/>
      <c r="H237" s="35"/>
      <c r="I237" s="30">
        <v>8</v>
      </c>
      <c r="J237" s="31"/>
    </row>
    <row r="238" spans="1:10" ht="11" customHeight="1" x14ac:dyDescent="0.3">
      <c r="A238" s="7">
        <v>1.3</v>
      </c>
      <c r="B238" s="36">
        <v>6002.01</v>
      </c>
      <c r="C238" s="37"/>
      <c r="D238" s="38"/>
      <c r="E238" s="33">
        <v>6502</v>
      </c>
      <c r="F238" s="34"/>
      <c r="G238" s="34"/>
      <c r="H238" s="35"/>
      <c r="I238" s="30">
        <v>8.75</v>
      </c>
      <c r="J238" s="31"/>
    </row>
    <row r="239" spans="1:10" ht="11" customHeight="1" x14ac:dyDescent="0.3">
      <c r="A239" s="7">
        <v>1.4</v>
      </c>
      <c r="B239" s="36">
        <v>6502.01</v>
      </c>
      <c r="C239" s="37"/>
      <c r="D239" s="38"/>
      <c r="E239" s="33">
        <v>7002</v>
      </c>
      <c r="F239" s="34"/>
      <c r="G239" s="34"/>
      <c r="H239" s="35"/>
      <c r="I239" s="30">
        <v>9.5</v>
      </c>
      <c r="J239" s="31"/>
    </row>
    <row r="240" spans="1:10" ht="11" customHeight="1" x14ac:dyDescent="0.3">
      <c r="A240" s="7">
        <v>1.5</v>
      </c>
      <c r="B240" s="36">
        <v>7002.01</v>
      </c>
      <c r="C240" s="37"/>
      <c r="D240" s="38"/>
      <c r="E240" s="53">
        <v>7325</v>
      </c>
      <c r="F240" s="54"/>
      <c r="G240" s="54"/>
      <c r="H240" s="55"/>
      <c r="I240" s="30">
        <v>10.25</v>
      </c>
      <c r="J240" s="31"/>
    </row>
    <row r="241" spans="1:10" ht="11" customHeight="1" x14ac:dyDescent="0.3">
      <c r="A241" s="7">
        <v>1.6</v>
      </c>
      <c r="B241" s="57"/>
      <c r="C241" s="58"/>
      <c r="D241" s="59"/>
      <c r="E241" s="57"/>
      <c r="F241" s="58"/>
      <c r="G241" s="58"/>
      <c r="H241" s="59"/>
      <c r="I241" s="57"/>
      <c r="J241" s="59"/>
    </row>
    <row r="242" spans="1:10" ht="11" customHeight="1" x14ac:dyDescent="0.3">
      <c r="A242" s="13">
        <v>1.65</v>
      </c>
      <c r="B242" s="57"/>
      <c r="C242" s="58"/>
      <c r="D242" s="59"/>
      <c r="E242" s="57"/>
      <c r="F242" s="58"/>
      <c r="G242" s="58"/>
      <c r="H242" s="59"/>
      <c r="I242" s="57"/>
      <c r="J242" s="59"/>
    </row>
    <row r="243" spans="1:10" ht="11" customHeight="1" x14ac:dyDescent="0.3">
      <c r="A243" s="13">
        <v>1.7</v>
      </c>
      <c r="B243" s="57"/>
      <c r="C243" s="58"/>
      <c r="D243" s="59"/>
      <c r="E243" s="57"/>
      <c r="F243" s="58"/>
      <c r="G243" s="58"/>
      <c r="H243" s="59"/>
      <c r="I243" s="57"/>
      <c r="J243" s="59"/>
    </row>
    <row r="244" spans="1:10" ht="11" customHeight="1" x14ac:dyDescent="0.3">
      <c r="A244" s="13">
        <v>1.8</v>
      </c>
      <c r="B244" s="57"/>
      <c r="C244" s="58"/>
      <c r="D244" s="59"/>
      <c r="E244" s="57"/>
      <c r="F244" s="58"/>
      <c r="G244" s="58"/>
      <c r="H244" s="59"/>
      <c r="I244" s="57"/>
      <c r="J244" s="59"/>
    </row>
    <row r="245" spans="1:10" ht="12" customHeight="1" x14ac:dyDescent="0.3">
      <c r="A245" s="14">
        <v>1.85</v>
      </c>
      <c r="B245" s="57"/>
      <c r="C245" s="58"/>
      <c r="D245" s="59"/>
      <c r="E245" s="57"/>
      <c r="F245" s="58"/>
      <c r="G245" s="58"/>
      <c r="H245" s="59"/>
      <c r="I245" s="57"/>
      <c r="J245" s="59"/>
    </row>
    <row r="246" spans="1:10" ht="9" customHeight="1" x14ac:dyDescent="0.3">
      <c r="A246" s="17" t="s">
        <v>13</v>
      </c>
      <c r="B246" s="17"/>
      <c r="C246" s="17"/>
      <c r="D246" s="49">
        <v>-6918</v>
      </c>
      <c r="E246" s="49"/>
      <c r="F246" s="49"/>
    </row>
    <row r="247" spans="1:10" ht="8" customHeight="1" x14ac:dyDescent="0.3">
      <c r="A247" s="60" t="s">
        <v>27</v>
      </c>
      <c r="B247" s="60"/>
    </row>
    <row r="248" spans="1:10" ht="10" customHeight="1" x14ac:dyDescent="0.3">
      <c r="A248" s="61" t="s">
        <v>28</v>
      </c>
      <c r="B248" s="61"/>
    </row>
  </sheetData>
  <mergeCells count="678">
    <mergeCell ref="A248:B248"/>
    <mergeCell ref="B244:D244"/>
    <mergeCell ref="E244:H244"/>
    <mergeCell ref="I244:J244"/>
    <mergeCell ref="B245:D245"/>
    <mergeCell ref="E245:H245"/>
    <mergeCell ref="I245:J245"/>
    <mergeCell ref="A246:C246"/>
    <mergeCell ref="D246:F246"/>
    <mergeCell ref="A247:B247"/>
    <mergeCell ref="B241:D241"/>
    <mergeCell ref="E241:H241"/>
    <mergeCell ref="I241:J241"/>
    <mergeCell ref="B242:D242"/>
    <mergeCell ref="E242:H242"/>
    <mergeCell ref="I242:J242"/>
    <mergeCell ref="B243:D243"/>
    <mergeCell ref="E243:H243"/>
    <mergeCell ref="I243:J243"/>
    <mergeCell ref="B238:D238"/>
    <mergeCell ref="E238:H238"/>
    <mergeCell ref="I238:J238"/>
    <mergeCell ref="B239:D239"/>
    <mergeCell ref="E239:H239"/>
    <mergeCell ref="I239:J239"/>
    <mergeCell ref="B240:D240"/>
    <mergeCell ref="E240:H240"/>
    <mergeCell ref="I240:J240"/>
    <mergeCell ref="B235:D235"/>
    <mergeCell ref="E235:H235"/>
    <mergeCell ref="I235:J235"/>
    <mergeCell ref="B236:D236"/>
    <mergeCell ref="E236:H236"/>
    <mergeCell ref="I236:J236"/>
    <mergeCell ref="B237:D237"/>
    <mergeCell ref="E237:H237"/>
    <mergeCell ref="I237:J237"/>
    <mergeCell ref="B232:D232"/>
    <mergeCell ref="E232:H232"/>
    <mergeCell ref="I232:J232"/>
    <mergeCell ref="B233:D233"/>
    <mergeCell ref="E233:H233"/>
    <mergeCell ref="I233:J233"/>
    <mergeCell ref="B234:D234"/>
    <mergeCell ref="E234:H234"/>
    <mergeCell ref="I234:J234"/>
    <mergeCell ref="B229:D229"/>
    <mergeCell ref="E229:H229"/>
    <mergeCell ref="I229:J229"/>
    <mergeCell ref="B230:D230"/>
    <mergeCell ref="E230:H230"/>
    <mergeCell ref="I230:J230"/>
    <mergeCell ref="B231:D231"/>
    <mergeCell ref="E231:H231"/>
    <mergeCell ref="I231:J231"/>
    <mergeCell ref="A225:J225"/>
    <mergeCell ref="B226:D226"/>
    <mergeCell ref="E226:H226"/>
    <mergeCell ref="I226:J226"/>
    <mergeCell ref="B227:D227"/>
    <mergeCell ref="E227:H227"/>
    <mergeCell ref="I227:J227"/>
    <mergeCell ref="B228:D228"/>
    <mergeCell ref="E228:H228"/>
    <mergeCell ref="I228:J228"/>
    <mergeCell ref="B220:E220"/>
    <mergeCell ref="F220:I220"/>
    <mergeCell ref="J220:K220"/>
    <mergeCell ref="B221:E221"/>
    <mergeCell ref="F221:I221"/>
    <mergeCell ref="J221:K221"/>
    <mergeCell ref="A223:C223"/>
    <mergeCell ref="D223:F223"/>
    <mergeCell ref="A224:C224"/>
    <mergeCell ref="D224:G224"/>
    <mergeCell ref="B217:E217"/>
    <mergeCell ref="F217:I217"/>
    <mergeCell ref="J217:K217"/>
    <mergeCell ref="B218:E218"/>
    <mergeCell ref="F218:I218"/>
    <mergeCell ref="J218:K218"/>
    <mergeCell ref="B219:E219"/>
    <mergeCell ref="F219:I219"/>
    <mergeCell ref="J219:K219"/>
    <mergeCell ref="B214:E214"/>
    <mergeCell ref="F214:I214"/>
    <mergeCell ref="J214:K214"/>
    <mergeCell ref="B215:E215"/>
    <mergeCell ref="F215:I215"/>
    <mergeCell ref="J215:K215"/>
    <mergeCell ref="B216:E216"/>
    <mergeCell ref="F216:I216"/>
    <mergeCell ref="J216:K216"/>
    <mergeCell ref="B211:E211"/>
    <mergeCell ref="F211:I211"/>
    <mergeCell ref="J211:K211"/>
    <mergeCell ref="B212:E212"/>
    <mergeCell ref="F212:I212"/>
    <mergeCell ref="J212:K212"/>
    <mergeCell ref="B213:E213"/>
    <mergeCell ref="F213:I213"/>
    <mergeCell ref="J213:K213"/>
    <mergeCell ref="B208:E208"/>
    <mergeCell ref="F208:I208"/>
    <mergeCell ref="J208:K208"/>
    <mergeCell ref="B209:E209"/>
    <mergeCell ref="F209:I209"/>
    <mergeCell ref="J209:K209"/>
    <mergeCell ref="B210:E210"/>
    <mergeCell ref="F210:I210"/>
    <mergeCell ref="J210:K210"/>
    <mergeCell ref="B205:E205"/>
    <mergeCell ref="F205:I205"/>
    <mergeCell ref="J205:K205"/>
    <mergeCell ref="B206:E206"/>
    <mergeCell ref="F206:I206"/>
    <mergeCell ref="J206:K206"/>
    <mergeCell ref="B207:E207"/>
    <mergeCell ref="F207:I207"/>
    <mergeCell ref="J207:K207"/>
    <mergeCell ref="B201:D201"/>
    <mergeCell ref="E201:H201"/>
    <mergeCell ref="I201:J201"/>
    <mergeCell ref="A202:K202"/>
    <mergeCell ref="B203:E203"/>
    <mergeCell ref="F203:I203"/>
    <mergeCell ref="J203:K203"/>
    <mergeCell ref="B204:E204"/>
    <mergeCell ref="F204:I204"/>
    <mergeCell ref="J204:K204"/>
    <mergeCell ref="B198:D198"/>
    <mergeCell ref="E198:H198"/>
    <mergeCell ref="I198:J198"/>
    <mergeCell ref="B199:D199"/>
    <mergeCell ref="E199:H199"/>
    <mergeCell ref="I199:J199"/>
    <mergeCell ref="B200:D200"/>
    <mergeCell ref="E200:H200"/>
    <mergeCell ref="I200:J200"/>
    <mergeCell ref="B195:D195"/>
    <mergeCell ref="E195:H195"/>
    <mergeCell ref="I195:J195"/>
    <mergeCell ref="B196:D196"/>
    <mergeCell ref="E196:H196"/>
    <mergeCell ref="I196:J196"/>
    <mergeCell ref="B197:D197"/>
    <mergeCell ref="E197:H197"/>
    <mergeCell ref="I197:J197"/>
    <mergeCell ref="B192:D192"/>
    <mergeCell ref="E192:H192"/>
    <mergeCell ref="I192:J192"/>
    <mergeCell ref="B193:D193"/>
    <mergeCell ref="E193:H193"/>
    <mergeCell ref="I193:J193"/>
    <mergeCell ref="B194:D194"/>
    <mergeCell ref="E194:H194"/>
    <mergeCell ref="I194:J194"/>
    <mergeCell ref="B189:D189"/>
    <mergeCell ref="E189:H189"/>
    <mergeCell ref="I189:J189"/>
    <mergeCell ref="B190:D190"/>
    <mergeCell ref="E190:H190"/>
    <mergeCell ref="I190:J190"/>
    <mergeCell ref="B191:D191"/>
    <mergeCell ref="E191:H191"/>
    <mergeCell ref="I191:J191"/>
    <mergeCell ref="B186:D186"/>
    <mergeCell ref="E186:H186"/>
    <mergeCell ref="I186:J186"/>
    <mergeCell ref="B187:D187"/>
    <mergeCell ref="E187:H187"/>
    <mergeCell ref="I187:J187"/>
    <mergeCell ref="B188:D188"/>
    <mergeCell ref="E188:H188"/>
    <mergeCell ref="I188:J188"/>
    <mergeCell ref="B183:D183"/>
    <mergeCell ref="E183:H183"/>
    <mergeCell ref="I183:J183"/>
    <mergeCell ref="B184:D184"/>
    <mergeCell ref="E184:H184"/>
    <mergeCell ref="I184:J184"/>
    <mergeCell ref="B185:D185"/>
    <mergeCell ref="E185:H185"/>
    <mergeCell ref="I185:J185"/>
    <mergeCell ref="A176:C176"/>
    <mergeCell ref="D176:F176"/>
    <mergeCell ref="A177:C177"/>
    <mergeCell ref="D177:G177"/>
    <mergeCell ref="A178:L178"/>
    <mergeCell ref="A179:L179"/>
    <mergeCell ref="A180:L180"/>
    <mergeCell ref="A181:L181"/>
    <mergeCell ref="A182:J182"/>
    <mergeCell ref="B173:E173"/>
    <mergeCell ref="F173:I173"/>
    <mergeCell ref="J173:K173"/>
    <mergeCell ref="B174:E174"/>
    <mergeCell ref="F174:I174"/>
    <mergeCell ref="J174:K174"/>
    <mergeCell ref="B175:E175"/>
    <mergeCell ref="F175:I175"/>
    <mergeCell ref="J175:K175"/>
    <mergeCell ref="B170:E170"/>
    <mergeCell ref="F170:I170"/>
    <mergeCell ref="J170:K170"/>
    <mergeCell ref="B171:E171"/>
    <mergeCell ref="F171:I171"/>
    <mergeCell ref="J171:K171"/>
    <mergeCell ref="B172:E172"/>
    <mergeCell ref="F172:I172"/>
    <mergeCell ref="J172:K172"/>
    <mergeCell ref="B167:E167"/>
    <mergeCell ref="F167:I167"/>
    <mergeCell ref="J167:K167"/>
    <mergeCell ref="B168:E168"/>
    <mergeCell ref="F168:I168"/>
    <mergeCell ref="J168:K168"/>
    <mergeCell ref="B169:E169"/>
    <mergeCell ref="F169:I169"/>
    <mergeCell ref="J169:K169"/>
    <mergeCell ref="B164:E164"/>
    <mergeCell ref="F164:I164"/>
    <mergeCell ref="J164:K164"/>
    <mergeCell ref="B165:E165"/>
    <mergeCell ref="F165:I165"/>
    <mergeCell ref="J165:K165"/>
    <mergeCell ref="B166:E166"/>
    <mergeCell ref="F166:I166"/>
    <mergeCell ref="J166:K166"/>
    <mergeCell ref="B161:E161"/>
    <mergeCell ref="F161:I161"/>
    <mergeCell ref="J161:K161"/>
    <mergeCell ref="B162:E162"/>
    <mergeCell ref="F162:I162"/>
    <mergeCell ref="J162:K162"/>
    <mergeCell ref="B163:E163"/>
    <mergeCell ref="F163:I163"/>
    <mergeCell ref="J163:K163"/>
    <mergeCell ref="B158:E158"/>
    <mergeCell ref="F158:I158"/>
    <mergeCell ref="J158:K158"/>
    <mergeCell ref="B159:E159"/>
    <mergeCell ref="F159:I159"/>
    <mergeCell ref="J159:K159"/>
    <mergeCell ref="B160:E160"/>
    <mergeCell ref="F160:I160"/>
    <mergeCell ref="J160:K160"/>
    <mergeCell ref="B154:D154"/>
    <mergeCell ref="E154:H154"/>
    <mergeCell ref="I154:J154"/>
    <mergeCell ref="B155:D155"/>
    <mergeCell ref="E155:H155"/>
    <mergeCell ref="I155:J155"/>
    <mergeCell ref="A156:K156"/>
    <mergeCell ref="B157:E157"/>
    <mergeCell ref="F157:I157"/>
    <mergeCell ref="J157:K157"/>
    <mergeCell ref="B151:D151"/>
    <mergeCell ref="E151:H151"/>
    <mergeCell ref="I151:J151"/>
    <mergeCell ref="B152:D152"/>
    <mergeCell ref="E152:H152"/>
    <mergeCell ref="I152:J152"/>
    <mergeCell ref="B153:D153"/>
    <mergeCell ref="E153:H153"/>
    <mergeCell ref="I153:J153"/>
    <mergeCell ref="B148:D148"/>
    <mergeCell ref="E148:H148"/>
    <mergeCell ref="I148:J148"/>
    <mergeCell ref="B149:D149"/>
    <mergeCell ref="E149:H149"/>
    <mergeCell ref="I149:J149"/>
    <mergeCell ref="B150:D150"/>
    <mergeCell ref="E150:H150"/>
    <mergeCell ref="I150:J150"/>
    <mergeCell ref="B145:D145"/>
    <mergeCell ref="E145:H145"/>
    <mergeCell ref="I145:J145"/>
    <mergeCell ref="B146:D146"/>
    <mergeCell ref="E146:H146"/>
    <mergeCell ref="I146:J146"/>
    <mergeCell ref="B147:D147"/>
    <mergeCell ref="E147:H147"/>
    <mergeCell ref="I147:J147"/>
    <mergeCell ref="B142:D142"/>
    <mergeCell ref="E142:H142"/>
    <mergeCell ref="I142:J142"/>
    <mergeCell ref="B143:D143"/>
    <mergeCell ref="E143:H143"/>
    <mergeCell ref="I143:J143"/>
    <mergeCell ref="B144:D144"/>
    <mergeCell ref="E144:H144"/>
    <mergeCell ref="I144:J144"/>
    <mergeCell ref="B139:D139"/>
    <mergeCell ref="E139:H139"/>
    <mergeCell ref="I139:J139"/>
    <mergeCell ref="B140:D140"/>
    <mergeCell ref="E140:H140"/>
    <mergeCell ref="I140:J140"/>
    <mergeCell ref="B141:D141"/>
    <mergeCell ref="E141:H141"/>
    <mergeCell ref="I141:J141"/>
    <mergeCell ref="A134:C134"/>
    <mergeCell ref="D134:F134"/>
    <mergeCell ref="A135:C135"/>
    <mergeCell ref="D135:G135"/>
    <mergeCell ref="A136:J136"/>
    <mergeCell ref="B137:D137"/>
    <mergeCell ref="E137:H137"/>
    <mergeCell ref="I137:J137"/>
    <mergeCell ref="B138:D138"/>
    <mergeCell ref="E138:H138"/>
    <mergeCell ref="I138:J138"/>
    <mergeCell ref="B131:E131"/>
    <mergeCell ref="F131:I131"/>
    <mergeCell ref="J131:K131"/>
    <mergeCell ref="B132:E132"/>
    <mergeCell ref="F132:I132"/>
    <mergeCell ref="J132:K132"/>
    <mergeCell ref="B133:E133"/>
    <mergeCell ref="F133:I133"/>
    <mergeCell ref="J133:K133"/>
    <mergeCell ref="B128:E128"/>
    <mergeCell ref="F128:I128"/>
    <mergeCell ref="J128:K128"/>
    <mergeCell ref="B129:E129"/>
    <mergeCell ref="F129:I129"/>
    <mergeCell ref="J129:K129"/>
    <mergeCell ref="B130:E130"/>
    <mergeCell ref="F130:I130"/>
    <mergeCell ref="J130:K130"/>
    <mergeCell ref="B125:E125"/>
    <mergeCell ref="F125:I125"/>
    <mergeCell ref="J125:K125"/>
    <mergeCell ref="B126:E126"/>
    <mergeCell ref="F126:I126"/>
    <mergeCell ref="J126:K126"/>
    <mergeCell ref="B127:E127"/>
    <mergeCell ref="F127:I127"/>
    <mergeCell ref="J127:K127"/>
    <mergeCell ref="B122:E122"/>
    <mergeCell ref="F122:I122"/>
    <mergeCell ref="J122:K122"/>
    <mergeCell ref="B123:E123"/>
    <mergeCell ref="F123:I123"/>
    <mergeCell ref="J123:K123"/>
    <mergeCell ref="B124:E124"/>
    <mergeCell ref="F124:I124"/>
    <mergeCell ref="J124:K124"/>
    <mergeCell ref="B119:E119"/>
    <mergeCell ref="F119:I119"/>
    <mergeCell ref="J119:K119"/>
    <mergeCell ref="B120:E120"/>
    <mergeCell ref="F120:I120"/>
    <mergeCell ref="J120:K120"/>
    <mergeCell ref="B121:E121"/>
    <mergeCell ref="F121:I121"/>
    <mergeCell ref="J121:K121"/>
    <mergeCell ref="B116:E116"/>
    <mergeCell ref="F116:I116"/>
    <mergeCell ref="J116:K116"/>
    <mergeCell ref="B117:E117"/>
    <mergeCell ref="F117:I117"/>
    <mergeCell ref="J117:K117"/>
    <mergeCell ref="B118:E118"/>
    <mergeCell ref="F118:I118"/>
    <mergeCell ref="J118:K118"/>
    <mergeCell ref="B112:D112"/>
    <mergeCell ref="E112:H112"/>
    <mergeCell ref="I112:J112"/>
    <mergeCell ref="B113:D113"/>
    <mergeCell ref="E113:H113"/>
    <mergeCell ref="I113:J113"/>
    <mergeCell ref="A114:K114"/>
    <mergeCell ref="B115:E115"/>
    <mergeCell ref="F115:I115"/>
    <mergeCell ref="J115:K115"/>
    <mergeCell ref="B109:D109"/>
    <mergeCell ref="E109:H109"/>
    <mergeCell ref="I109:J109"/>
    <mergeCell ref="B110:D110"/>
    <mergeCell ref="E110:H110"/>
    <mergeCell ref="I110:J110"/>
    <mergeCell ref="B111:D111"/>
    <mergeCell ref="E111:H111"/>
    <mergeCell ref="I111:J111"/>
    <mergeCell ref="B106:D106"/>
    <mergeCell ref="E106:H106"/>
    <mergeCell ref="I106:J106"/>
    <mergeCell ref="B107:D107"/>
    <mergeCell ref="E107:H107"/>
    <mergeCell ref="I107:J107"/>
    <mergeCell ref="B108:D108"/>
    <mergeCell ref="E108:H108"/>
    <mergeCell ref="I108:J108"/>
    <mergeCell ref="B103:D103"/>
    <mergeCell ref="E103:H103"/>
    <mergeCell ref="I103:J103"/>
    <mergeCell ref="B104:D104"/>
    <mergeCell ref="E104:H104"/>
    <mergeCell ref="I104:J104"/>
    <mergeCell ref="B105:D105"/>
    <mergeCell ref="E105:H105"/>
    <mergeCell ref="I105:J105"/>
    <mergeCell ref="B100:D100"/>
    <mergeCell ref="E100:H100"/>
    <mergeCell ref="I100:J100"/>
    <mergeCell ref="B101:D101"/>
    <mergeCell ref="E101:H101"/>
    <mergeCell ref="I101:J101"/>
    <mergeCell ref="B102:D102"/>
    <mergeCell ref="E102:H102"/>
    <mergeCell ref="I102:J102"/>
    <mergeCell ref="B97:D97"/>
    <mergeCell ref="E97:H97"/>
    <mergeCell ref="I97:J97"/>
    <mergeCell ref="B98:D98"/>
    <mergeCell ref="E98:H98"/>
    <mergeCell ref="I98:J98"/>
    <mergeCell ref="B99:D99"/>
    <mergeCell ref="E99:H99"/>
    <mergeCell ref="I99:J99"/>
    <mergeCell ref="A92:L92"/>
    <mergeCell ref="A93:L93"/>
    <mergeCell ref="A94:J94"/>
    <mergeCell ref="B95:D95"/>
    <mergeCell ref="E95:H95"/>
    <mergeCell ref="I95:J95"/>
    <mergeCell ref="B96:D96"/>
    <mergeCell ref="E96:H96"/>
    <mergeCell ref="I96:J96"/>
    <mergeCell ref="B87:E87"/>
    <mergeCell ref="F87:I87"/>
    <mergeCell ref="J87:K87"/>
    <mergeCell ref="A88:C88"/>
    <mergeCell ref="D88:F88"/>
    <mergeCell ref="A89:C89"/>
    <mergeCell ref="D89:G89"/>
    <mergeCell ref="A90:L90"/>
    <mergeCell ref="A91:L91"/>
    <mergeCell ref="B84:E84"/>
    <mergeCell ref="F84:I84"/>
    <mergeCell ref="J84:K84"/>
    <mergeCell ref="B85:E85"/>
    <mergeCell ref="F85:I85"/>
    <mergeCell ref="J85:K85"/>
    <mergeCell ref="B86:E86"/>
    <mergeCell ref="F86:I86"/>
    <mergeCell ref="J86:K86"/>
    <mergeCell ref="B81:E81"/>
    <mergeCell ref="F81:I81"/>
    <mergeCell ref="J81:K81"/>
    <mergeCell ref="B82:E82"/>
    <mergeCell ref="F82:I82"/>
    <mergeCell ref="J82:K82"/>
    <mergeCell ref="B83:E83"/>
    <mergeCell ref="F83:I83"/>
    <mergeCell ref="J83:K83"/>
    <mergeCell ref="B78:E78"/>
    <mergeCell ref="F78:I78"/>
    <mergeCell ref="J78:K78"/>
    <mergeCell ref="B79:E79"/>
    <mergeCell ref="F79:I79"/>
    <mergeCell ref="J79:K79"/>
    <mergeCell ref="B80:E80"/>
    <mergeCell ref="F80:I80"/>
    <mergeCell ref="J80:K80"/>
    <mergeCell ref="B75:E75"/>
    <mergeCell ref="F75:I75"/>
    <mergeCell ref="J75:K75"/>
    <mergeCell ref="B76:E76"/>
    <mergeCell ref="F76:I76"/>
    <mergeCell ref="J76:K76"/>
    <mergeCell ref="B77:E77"/>
    <mergeCell ref="F77:I77"/>
    <mergeCell ref="J77:K77"/>
    <mergeCell ref="B72:E72"/>
    <mergeCell ref="F72:I72"/>
    <mergeCell ref="J72:K72"/>
    <mergeCell ref="B73:E73"/>
    <mergeCell ref="F73:I73"/>
    <mergeCell ref="J73:K73"/>
    <mergeCell ref="B74:E74"/>
    <mergeCell ref="F74:I74"/>
    <mergeCell ref="J74:K74"/>
    <mergeCell ref="A68:K68"/>
    <mergeCell ref="B69:E69"/>
    <mergeCell ref="F69:I69"/>
    <mergeCell ref="J69:K69"/>
    <mergeCell ref="B70:E70"/>
    <mergeCell ref="F70:I70"/>
    <mergeCell ref="J70:K70"/>
    <mergeCell ref="B71:E71"/>
    <mergeCell ref="F71:I71"/>
    <mergeCell ref="J71:K71"/>
    <mergeCell ref="B65:D65"/>
    <mergeCell ref="E65:H65"/>
    <mergeCell ref="I65:J65"/>
    <mergeCell ref="B66:D66"/>
    <mergeCell ref="E66:H66"/>
    <mergeCell ref="I66:J66"/>
    <mergeCell ref="B67:D67"/>
    <mergeCell ref="E67:H67"/>
    <mergeCell ref="I67:J67"/>
    <mergeCell ref="B62:D62"/>
    <mergeCell ref="E62:H62"/>
    <mergeCell ref="I62:J62"/>
    <mergeCell ref="B63:D63"/>
    <mergeCell ref="E63:H63"/>
    <mergeCell ref="I63:J63"/>
    <mergeCell ref="B64:D64"/>
    <mergeCell ref="E64:H64"/>
    <mergeCell ref="I64:J64"/>
    <mergeCell ref="B59:D59"/>
    <mergeCell ref="E59:H59"/>
    <mergeCell ref="I59:J59"/>
    <mergeCell ref="B60:D60"/>
    <mergeCell ref="E60:H60"/>
    <mergeCell ref="I60:J60"/>
    <mergeCell ref="B61:D61"/>
    <mergeCell ref="E61:H61"/>
    <mergeCell ref="I61:J61"/>
    <mergeCell ref="B56:D56"/>
    <mergeCell ref="E56:H56"/>
    <mergeCell ref="I56:J56"/>
    <mergeCell ref="B57:D57"/>
    <mergeCell ref="E57:H57"/>
    <mergeCell ref="I57:J57"/>
    <mergeCell ref="B58:D58"/>
    <mergeCell ref="E58:H58"/>
    <mergeCell ref="I58:J58"/>
    <mergeCell ref="B53:D53"/>
    <mergeCell ref="E53:H53"/>
    <mergeCell ref="I53:J53"/>
    <mergeCell ref="B54:D54"/>
    <mergeCell ref="E54:H54"/>
    <mergeCell ref="I54:J54"/>
    <mergeCell ref="B55:D55"/>
    <mergeCell ref="E55:H55"/>
    <mergeCell ref="I55:J55"/>
    <mergeCell ref="B50:D50"/>
    <mergeCell ref="E50:H50"/>
    <mergeCell ref="I50:J50"/>
    <mergeCell ref="B51:D51"/>
    <mergeCell ref="E51:H51"/>
    <mergeCell ref="I51:J51"/>
    <mergeCell ref="B52:D52"/>
    <mergeCell ref="E52:H52"/>
    <mergeCell ref="I52:J52"/>
    <mergeCell ref="B45:E45"/>
    <mergeCell ref="F45:I45"/>
    <mergeCell ref="J45:K45"/>
    <mergeCell ref="A46:C46"/>
    <mergeCell ref="D46:F46"/>
    <mergeCell ref="A47:C47"/>
    <mergeCell ref="D47:G47"/>
    <mergeCell ref="A48:J48"/>
    <mergeCell ref="B49:D49"/>
    <mergeCell ref="E49:H49"/>
    <mergeCell ref="I49:J49"/>
    <mergeCell ref="B42:E42"/>
    <mergeCell ref="F42:I42"/>
    <mergeCell ref="J42:K42"/>
    <mergeCell ref="B43:E43"/>
    <mergeCell ref="F43:I43"/>
    <mergeCell ref="J43:K43"/>
    <mergeCell ref="B44:E44"/>
    <mergeCell ref="F44:I44"/>
    <mergeCell ref="J44:K44"/>
    <mergeCell ref="B39:E39"/>
    <mergeCell ref="F39:I39"/>
    <mergeCell ref="J39:K39"/>
    <mergeCell ref="B40:E40"/>
    <mergeCell ref="F40:I40"/>
    <mergeCell ref="J40:K40"/>
    <mergeCell ref="B41:E41"/>
    <mergeCell ref="F41:I41"/>
    <mergeCell ref="J41:K41"/>
    <mergeCell ref="B36:E36"/>
    <mergeCell ref="F36:I36"/>
    <mergeCell ref="J36:K36"/>
    <mergeCell ref="B37:E37"/>
    <mergeCell ref="F37:I37"/>
    <mergeCell ref="J37:K37"/>
    <mergeCell ref="B38:E38"/>
    <mergeCell ref="F38:I38"/>
    <mergeCell ref="J38:K38"/>
    <mergeCell ref="B33:E33"/>
    <mergeCell ref="F33:I33"/>
    <mergeCell ref="J33:K33"/>
    <mergeCell ref="B34:E34"/>
    <mergeCell ref="F34:I34"/>
    <mergeCell ref="J34:K34"/>
    <mergeCell ref="B35:E35"/>
    <mergeCell ref="F35:I35"/>
    <mergeCell ref="J35:K35"/>
    <mergeCell ref="B30:E30"/>
    <mergeCell ref="F30:I30"/>
    <mergeCell ref="J30:K30"/>
    <mergeCell ref="B31:E31"/>
    <mergeCell ref="F31:I31"/>
    <mergeCell ref="J31:K31"/>
    <mergeCell ref="B32:E32"/>
    <mergeCell ref="F32:I32"/>
    <mergeCell ref="J32:K32"/>
    <mergeCell ref="A26:K26"/>
    <mergeCell ref="B27:E27"/>
    <mergeCell ref="F27:I27"/>
    <mergeCell ref="J27:K27"/>
    <mergeCell ref="B28:E28"/>
    <mergeCell ref="F28:I28"/>
    <mergeCell ref="J28:K28"/>
    <mergeCell ref="B29:E29"/>
    <mergeCell ref="F29:I29"/>
    <mergeCell ref="J29:K29"/>
    <mergeCell ref="B23:D23"/>
    <mergeCell ref="E23:H23"/>
    <mergeCell ref="I23:J23"/>
    <mergeCell ref="B24:D24"/>
    <mergeCell ref="E24:H24"/>
    <mergeCell ref="I24:J24"/>
    <mergeCell ref="B25:D25"/>
    <mergeCell ref="E25:H25"/>
    <mergeCell ref="I25:J25"/>
    <mergeCell ref="B20:D20"/>
    <mergeCell ref="E20:H20"/>
    <mergeCell ref="I20:J20"/>
    <mergeCell ref="B21:D21"/>
    <mergeCell ref="E21:H21"/>
    <mergeCell ref="I21:J21"/>
    <mergeCell ref="B22:D22"/>
    <mergeCell ref="E22:H22"/>
    <mergeCell ref="I22:J22"/>
    <mergeCell ref="B17:D17"/>
    <mergeCell ref="E17:H17"/>
    <mergeCell ref="I17:J17"/>
    <mergeCell ref="B18:D18"/>
    <mergeCell ref="E18:H18"/>
    <mergeCell ref="I18:J18"/>
    <mergeCell ref="B19:D19"/>
    <mergeCell ref="E19:H19"/>
    <mergeCell ref="I19:J19"/>
    <mergeCell ref="B14:D14"/>
    <mergeCell ref="E14:H14"/>
    <mergeCell ref="I14:J14"/>
    <mergeCell ref="B15:D15"/>
    <mergeCell ref="E15:H15"/>
    <mergeCell ref="I15:J15"/>
    <mergeCell ref="B16:D16"/>
    <mergeCell ref="E16:H16"/>
    <mergeCell ref="I16:J16"/>
    <mergeCell ref="B11:D11"/>
    <mergeCell ref="E11:H11"/>
    <mergeCell ref="I11:J11"/>
    <mergeCell ref="B12:D12"/>
    <mergeCell ref="E12:H12"/>
    <mergeCell ref="I12:J12"/>
    <mergeCell ref="B13:D13"/>
    <mergeCell ref="E13:H13"/>
    <mergeCell ref="I13:J13"/>
    <mergeCell ref="B8:D8"/>
    <mergeCell ref="E8:H8"/>
    <mergeCell ref="I8:J8"/>
    <mergeCell ref="B9:D9"/>
    <mergeCell ref="E9:H9"/>
    <mergeCell ref="I9:J9"/>
    <mergeCell ref="B10:D10"/>
    <mergeCell ref="E10:H10"/>
    <mergeCell ref="I10:J10"/>
    <mergeCell ref="A1:L1"/>
    <mergeCell ref="A2:L2"/>
    <mergeCell ref="A3:L3"/>
    <mergeCell ref="A4:L4"/>
    <mergeCell ref="A5:L5"/>
    <mergeCell ref="A6:J6"/>
    <mergeCell ref="B7:D7"/>
    <mergeCell ref="E7:H7"/>
    <mergeCell ref="I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CA3A-3A78-4245-8EC2-8146CB1E8C58}">
  <dimension ref="A1:Q248"/>
  <sheetViews>
    <sheetView topLeftCell="M1" workbookViewId="0">
      <selection activeCell="N206" sqref="N206:P221"/>
    </sheetView>
  </sheetViews>
  <sheetFormatPr defaultRowHeight="13" x14ac:dyDescent="0.3"/>
  <cols>
    <col min="1" max="1" width="12.69921875" customWidth="1"/>
    <col min="2" max="2" width="2.19921875" customWidth="1"/>
    <col min="3" max="3" width="1.09765625" customWidth="1"/>
    <col min="4" max="4" width="8" customWidth="1"/>
    <col min="5" max="5" width="1.09765625" customWidth="1"/>
    <col min="6" max="6" width="2.19921875" customWidth="1"/>
    <col min="7" max="7" width="1.09765625" customWidth="1"/>
    <col min="8" max="8" width="6.8984375" customWidth="1"/>
    <col min="9" max="9" width="3.296875" customWidth="1"/>
    <col min="10" max="10" width="8" customWidth="1"/>
    <col min="11" max="11" width="4.69921875" customWidth="1"/>
    <col min="12" max="12" width="5.09765625" customWidth="1"/>
    <col min="13" max="17" width="14.19921875" style="71" customWidth="1"/>
  </cols>
  <sheetData>
    <row r="1" spans="1:17" ht="10" customHeight="1" x14ac:dyDescent="0.3">
      <c r="A1" s="15" t="s">
        <v>0</v>
      </c>
      <c r="B1" s="15"/>
      <c r="C1" s="15"/>
      <c r="D1" s="15"/>
      <c r="E1" s="15"/>
      <c r="F1" s="15"/>
      <c r="G1" s="15"/>
      <c r="H1" s="15"/>
      <c r="I1" s="15"/>
      <c r="J1" s="15"/>
      <c r="K1" s="15"/>
      <c r="L1" s="15"/>
    </row>
    <row r="2" spans="1:17" ht="18" customHeight="1" x14ac:dyDescent="0.3">
      <c r="A2" s="16" t="s">
        <v>1</v>
      </c>
      <c r="B2" s="16"/>
      <c r="C2" s="16"/>
      <c r="D2" s="16"/>
      <c r="E2" s="16"/>
      <c r="F2" s="16"/>
      <c r="G2" s="16"/>
      <c r="H2" s="16"/>
      <c r="I2" s="16"/>
      <c r="J2" s="16"/>
      <c r="K2" s="16"/>
      <c r="L2" s="16"/>
    </row>
    <row r="3" spans="1:17" ht="18" customHeight="1" x14ac:dyDescent="0.3">
      <c r="A3" s="17" t="s">
        <v>2</v>
      </c>
      <c r="B3" s="17"/>
      <c r="C3" s="17"/>
      <c r="D3" s="17"/>
      <c r="E3" s="17"/>
      <c r="F3" s="17"/>
      <c r="G3" s="17"/>
      <c r="H3" s="17"/>
      <c r="I3" s="17"/>
      <c r="J3" s="17"/>
      <c r="K3" s="17"/>
      <c r="L3" s="17"/>
    </row>
    <row r="4" spans="1:17" ht="11" customHeight="1" x14ac:dyDescent="0.3">
      <c r="A4" s="18" t="s">
        <v>3</v>
      </c>
      <c r="B4" s="18"/>
      <c r="C4" s="18"/>
      <c r="D4" s="18"/>
      <c r="E4" s="18"/>
      <c r="F4" s="18"/>
      <c r="G4" s="18"/>
      <c r="H4" s="18"/>
      <c r="I4" s="18"/>
      <c r="J4" s="18"/>
      <c r="K4" s="18"/>
      <c r="L4" s="18"/>
    </row>
    <row r="5" spans="1:17" ht="10" customHeight="1" x14ac:dyDescent="0.3">
      <c r="A5" s="18" t="s">
        <v>4</v>
      </c>
      <c r="B5" s="18"/>
      <c r="C5" s="18"/>
      <c r="D5" s="18"/>
      <c r="E5" s="18"/>
      <c r="F5" s="18"/>
      <c r="G5" s="18"/>
      <c r="H5" s="18"/>
      <c r="I5" s="18"/>
      <c r="J5" s="18"/>
      <c r="K5" s="18"/>
      <c r="L5" s="18"/>
    </row>
    <row r="6" spans="1:17" ht="10" customHeight="1" x14ac:dyDescent="0.3">
      <c r="A6" s="19" t="s">
        <v>5</v>
      </c>
      <c r="B6" s="19"/>
      <c r="C6" s="19"/>
      <c r="D6" s="19"/>
      <c r="E6" s="19"/>
      <c r="F6" s="19"/>
      <c r="G6" s="19"/>
      <c r="H6" s="19"/>
      <c r="I6" s="19"/>
      <c r="J6" s="19"/>
    </row>
    <row r="7" spans="1:17" ht="30" customHeight="1" x14ac:dyDescent="0.3">
      <c r="A7" s="1" t="s">
        <v>6</v>
      </c>
      <c r="B7" s="20"/>
      <c r="C7" s="20"/>
      <c r="D7" s="20"/>
      <c r="E7" s="21" t="s">
        <v>7</v>
      </c>
      <c r="F7" s="21"/>
      <c r="G7" s="21"/>
      <c r="H7" s="21"/>
      <c r="I7" s="20"/>
      <c r="J7" s="20"/>
    </row>
    <row r="8" spans="1:17" x14ac:dyDescent="0.3">
      <c r="A8" s="3">
        <v>12490</v>
      </c>
      <c r="B8" s="22"/>
      <c r="C8" s="22"/>
      <c r="D8" s="22"/>
      <c r="E8" s="23">
        <v>1040.83</v>
      </c>
      <c r="F8" s="23"/>
      <c r="G8" s="23"/>
      <c r="H8" s="23"/>
      <c r="I8" s="22"/>
      <c r="J8" s="22"/>
    </row>
    <row r="9" spans="1:17" ht="24" x14ac:dyDescent="0.3">
      <c r="A9" s="5" t="s">
        <v>8</v>
      </c>
      <c r="B9" s="24" t="s">
        <v>9</v>
      </c>
      <c r="C9" s="25"/>
      <c r="D9" s="26"/>
      <c r="E9" s="24" t="s">
        <v>10</v>
      </c>
      <c r="F9" s="25"/>
      <c r="G9" s="25"/>
      <c r="H9" s="26"/>
      <c r="I9" s="24" t="s">
        <v>11</v>
      </c>
      <c r="J9" s="26"/>
      <c r="M9" s="76" t="s">
        <v>54</v>
      </c>
      <c r="N9" s="76" t="s">
        <v>56</v>
      </c>
      <c r="O9" s="76" t="s">
        <v>55</v>
      </c>
      <c r="P9" s="76" t="s">
        <v>57</v>
      </c>
      <c r="Q9" s="70"/>
    </row>
    <row r="10" spans="1:17" ht="11" customHeight="1" x14ac:dyDescent="0.3">
      <c r="A10" s="6">
        <v>0.4</v>
      </c>
      <c r="B10" s="27">
        <v>0</v>
      </c>
      <c r="C10" s="28"/>
      <c r="D10" s="29"/>
      <c r="E10" s="27">
        <v>416</v>
      </c>
      <c r="F10" s="28"/>
      <c r="G10" s="28"/>
      <c r="H10" s="29"/>
      <c r="I10" s="30">
        <v>0</v>
      </c>
      <c r="J10" s="31"/>
      <c r="M10" s="74">
        <f>FPIG!$N$4*A10</f>
        <v>5104</v>
      </c>
      <c r="N10" s="75">
        <v>0</v>
      </c>
      <c r="O10" s="75">
        <f t="shared" ref="O10:O11" si="0">ROUNDDOWN(M10/12,0)</f>
        <v>425</v>
      </c>
      <c r="P10" s="75">
        <f>I10*5</f>
        <v>0</v>
      </c>
      <c r="Q10" s="73"/>
    </row>
    <row r="11" spans="1:17" ht="11" customHeight="1" x14ac:dyDescent="0.3">
      <c r="A11" s="7">
        <v>0.5</v>
      </c>
      <c r="B11" s="30">
        <v>416.01</v>
      </c>
      <c r="C11" s="32"/>
      <c r="D11" s="31"/>
      <c r="E11" s="27">
        <v>520</v>
      </c>
      <c r="F11" s="28"/>
      <c r="G11" s="28"/>
      <c r="H11" s="29"/>
      <c r="I11" s="30">
        <v>1.75</v>
      </c>
      <c r="J11" s="31"/>
      <c r="M11" s="74">
        <f>FPIG!$N$4*A11</f>
        <v>6380</v>
      </c>
      <c r="N11" s="75">
        <f>O10+0.01</f>
        <v>425.01</v>
      </c>
      <c r="O11" s="75">
        <f t="shared" si="0"/>
        <v>531</v>
      </c>
      <c r="P11" s="75">
        <f t="shared" ref="P11:P25" si="1">I11*5</f>
        <v>8.75</v>
      </c>
      <c r="Q11" s="73"/>
    </row>
    <row r="12" spans="1:17" ht="11" customHeight="1" x14ac:dyDescent="0.3">
      <c r="A12" s="7">
        <v>0.6</v>
      </c>
      <c r="B12" s="30">
        <v>520.01</v>
      </c>
      <c r="C12" s="32"/>
      <c r="D12" s="31"/>
      <c r="E12" s="27">
        <v>624</v>
      </c>
      <c r="F12" s="28"/>
      <c r="G12" s="28"/>
      <c r="H12" s="29"/>
      <c r="I12" s="30">
        <v>2.25</v>
      </c>
      <c r="J12" s="31"/>
      <c r="M12" s="74">
        <f>FPIG!$N$4*A12</f>
        <v>7656</v>
      </c>
      <c r="N12" s="75">
        <f t="shared" ref="N12:N25" si="2">O11+0.01</f>
        <v>531.01</v>
      </c>
      <c r="O12" s="75">
        <f>ROUNDDOWN(M12/12,0)</f>
        <v>638</v>
      </c>
      <c r="P12" s="75">
        <f t="shared" si="1"/>
        <v>11.25</v>
      </c>
      <c r="Q12" s="73"/>
    </row>
    <row r="13" spans="1:17" ht="11" customHeight="1" x14ac:dyDescent="0.3">
      <c r="A13" s="7">
        <v>0.7</v>
      </c>
      <c r="B13" s="30">
        <v>624.01</v>
      </c>
      <c r="C13" s="32"/>
      <c r="D13" s="31"/>
      <c r="E13" s="27">
        <v>729</v>
      </c>
      <c r="F13" s="28"/>
      <c r="G13" s="28"/>
      <c r="H13" s="29"/>
      <c r="I13" s="30">
        <v>2.75</v>
      </c>
      <c r="J13" s="31"/>
      <c r="M13" s="74">
        <f>FPIG!$N$4*A13</f>
        <v>8932</v>
      </c>
      <c r="N13" s="75">
        <f t="shared" si="2"/>
        <v>638.01</v>
      </c>
      <c r="O13" s="75">
        <f t="shared" ref="O13:O25" si="3">ROUND(M13/12,0)</f>
        <v>744</v>
      </c>
      <c r="P13" s="75">
        <f t="shared" si="1"/>
        <v>13.75</v>
      </c>
      <c r="Q13" s="73"/>
    </row>
    <row r="14" spans="1:17" ht="11" customHeight="1" x14ac:dyDescent="0.3">
      <c r="A14" s="7">
        <v>0.8</v>
      </c>
      <c r="B14" s="30">
        <v>729.01</v>
      </c>
      <c r="C14" s="32"/>
      <c r="D14" s="31"/>
      <c r="E14" s="27">
        <v>833</v>
      </c>
      <c r="F14" s="28"/>
      <c r="G14" s="28"/>
      <c r="H14" s="29"/>
      <c r="I14" s="30">
        <v>3.25</v>
      </c>
      <c r="J14" s="31"/>
      <c r="M14" s="74">
        <f>FPIG!$N$4*A14</f>
        <v>10208</v>
      </c>
      <c r="N14" s="75">
        <f t="shared" si="2"/>
        <v>744.01</v>
      </c>
      <c r="O14" s="75">
        <f t="shared" si="3"/>
        <v>851</v>
      </c>
      <c r="P14" s="75">
        <f t="shared" si="1"/>
        <v>16.25</v>
      </c>
      <c r="Q14" s="73"/>
    </row>
    <row r="15" spans="1:17" ht="11" customHeight="1" x14ac:dyDescent="0.3">
      <c r="A15" s="7">
        <v>0.9</v>
      </c>
      <c r="B15" s="30">
        <v>833.01</v>
      </c>
      <c r="C15" s="32"/>
      <c r="D15" s="31"/>
      <c r="E15" s="27">
        <v>937</v>
      </c>
      <c r="F15" s="28"/>
      <c r="G15" s="28"/>
      <c r="H15" s="29"/>
      <c r="I15" s="30">
        <v>3.5</v>
      </c>
      <c r="J15" s="31"/>
      <c r="M15" s="74">
        <f>FPIG!$N$4*A15</f>
        <v>11484</v>
      </c>
      <c r="N15" s="75">
        <f t="shared" si="2"/>
        <v>851.01</v>
      </c>
      <c r="O15" s="75">
        <f t="shared" si="3"/>
        <v>957</v>
      </c>
      <c r="P15" s="75">
        <f t="shared" si="1"/>
        <v>17.5</v>
      </c>
      <c r="Q15" s="73"/>
    </row>
    <row r="16" spans="1:17" ht="11" customHeight="1" x14ac:dyDescent="0.3">
      <c r="A16" s="7">
        <v>1</v>
      </c>
      <c r="B16" s="30">
        <v>937.01</v>
      </c>
      <c r="C16" s="32"/>
      <c r="D16" s="31"/>
      <c r="E16" s="33">
        <v>1041</v>
      </c>
      <c r="F16" s="34"/>
      <c r="G16" s="34"/>
      <c r="H16" s="35"/>
      <c r="I16" s="30">
        <v>4</v>
      </c>
      <c r="J16" s="31"/>
      <c r="M16" s="74">
        <f>FPIG!$N$4*A16</f>
        <v>12760</v>
      </c>
      <c r="N16" s="75">
        <f t="shared" si="2"/>
        <v>957.01</v>
      </c>
      <c r="O16" s="75">
        <f t="shared" si="3"/>
        <v>1063</v>
      </c>
      <c r="P16" s="75">
        <f t="shared" si="1"/>
        <v>20</v>
      </c>
      <c r="Q16" s="73"/>
    </row>
    <row r="17" spans="1:17" ht="11" customHeight="1" x14ac:dyDescent="0.3">
      <c r="A17" s="7">
        <v>1.1000000000000001</v>
      </c>
      <c r="B17" s="36">
        <v>1041.01</v>
      </c>
      <c r="C17" s="37"/>
      <c r="D17" s="38"/>
      <c r="E17" s="33">
        <v>1145</v>
      </c>
      <c r="F17" s="34"/>
      <c r="G17" s="34"/>
      <c r="H17" s="35"/>
      <c r="I17" s="30">
        <v>4.5</v>
      </c>
      <c r="J17" s="31"/>
      <c r="M17" s="74">
        <f>FPIG!$N$4*A17</f>
        <v>14036.000000000002</v>
      </c>
      <c r="N17" s="75">
        <f t="shared" si="2"/>
        <v>1063.01</v>
      </c>
      <c r="O17" s="75">
        <f t="shared" si="3"/>
        <v>1170</v>
      </c>
      <c r="P17" s="75">
        <f t="shared" si="1"/>
        <v>22.5</v>
      </c>
      <c r="Q17" s="73"/>
    </row>
    <row r="18" spans="1:17" ht="11" customHeight="1" x14ac:dyDescent="0.3">
      <c r="A18" s="7">
        <v>1.2</v>
      </c>
      <c r="B18" s="36">
        <v>1145.01</v>
      </c>
      <c r="C18" s="37"/>
      <c r="D18" s="38"/>
      <c r="E18" s="33">
        <v>1249</v>
      </c>
      <c r="F18" s="34"/>
      <c r="G18" s="34"/>
      <c r="H18" s="35"/>
      <c r="I18" s="30">
        <v>5</v>
      </c>
      <c r="J18" s="31"/>
      <c r="M18" s="74">
        <f>FPIG!$N$4*A18</f>
        <v>15312</v>
      </c>
      <c r="N18" s="75">
        <f t="shared" si="2"/>
        <v>1170.01</v>
      </c>
      <c r="O18" s="75">
        <f t="shared" si="3"/>
        <v>1276</v>
      </c>
      <c r="P18" s="75">
        <f t="shared" si="1"/>
        <v>25</v>
      </c>
      <c r="Q18" s="73"/>
    </row>
    <row r="19" spans="1:17" ht="11" customHeight="1" x14ac:dyDescent="0.3">
      <c r="A19" s="7">
        <v>1.3</v>
      </c>
      <c r="B19" s="36">
        <v>1249.01</v>
      </c>
      <c r="C19" s="37"/>
      <c r="D19" s="38"/>
      <c r="E19" s="33">
        <v>1353</v>
      </c>
      <c r="F19" s="34"/>
      <c r="G19" s="34"/>
      <c r="H19" s="35"/>
      <c r="I19" s="30">
        <v>5.5</v>
      </c>
      <c r="J19" s="31"/>
      <c r="M19" s="74">
        <f>FPIG!$N$4*A19</f>
        <v>16588</v>
      </c>
      <c r="N19" s="75">
        <f t="shared" si="2"/>
        <v>1276.01</v>
      </c>
      <c r="O19" s="75">
        <f t="shared" si="3"/>
        <v>1382</v>
      </c>
      <c r="P19" s="75">
        <f t="shared" si="1"/>
        <v>27.5</v>
      </c>
      <c r="Q19" s="73"/>
    </row>
    <row r="20" spans="1:17" ht="11" customHeight="1" x14ac:dyDescent="0.3">
      <c r="A20" s="7">
        <v>1.4</v>
      </c>
      <c r="B20" s="36">
        <v>1353.01</v>
      </c>
      <c r="C20" s="37"/>
      <c r="D20" s="38"/>
      <c r="E20" s="33">
        <v>1457</v>
      </c>
      <c r="F20" s="34"/>
      <c r="G20" s="34"/>
      <c r="H20" s="35"/>
      <c r="I20" s="30">
        <v>6</v>
      </c>
      <c r="J20" s="31"/>
      <c r="M20" s="74">
        <f>FPIG!$N$4*A20</f>
        <v>17864</v>
      </c>
      <c r="N20" s="75">
        <f t="shared" si="2"/>
        <v>1382.01</v>
      </c>
      <c r="O20" s="75">
        <f t="shared" si="3"/>
        <v>1489</v>
      </c>
      <c r="P20" s="75">
        <f t="shared" si="1"/>
        <v>30</v>
      </c>
      <c r="Q20" s="73"/>
    </row>
    <row r="21" spans="1:17" ht="11" customHeight="1" x14ac:dyDescent="0.3">
      <c r="A21" s="7">
        <v>1.5</v>
      </c>
      <c r="B21" s="36">
        <v>1457.01</v>
      </c>
      <c r="C21" s="37"/>
      <c r="D21" s="38"/>
      <c r="E21" s="33">
        <v>1561</v>
      </c>
      <c r="F21" s="34"/>
      <c r="G21" s="34"/>
      <c r="H21" s="35"/>
      <c r="I21" s="30">
        <v>6.25</v>
      </c>
      <c r="J21" s="31"/>
      <c r="M21" s="74">
        <f>FPIG!$N$4*A21</f>
        <v>19140</v>
      </c>
      <c r="N21" s="75">
        <f t="shared" si="2"/>
        <v>1489.01</v>
      </c>
      <c r="O21" s="75">
        <f t="shared" si="3"/>
        <v>1595</v>
      </c>
      <c r="P21" s="75">
        <f t="shared" si="1"/>
        <v>31.25</v>
      </c>
      <c r="Q21" s="73"/>
    </row>
    <row r="22" spans="1:17" ht="11" customHeight="1" x14ac:dyDescent="0.3">
      <c r="A22" s="7">
        <v>1.6</v>
      </c>
      <c r="B22" s="36">
        <v>1561.01</v>
      </c>
      <c r="C22" s="37"/>
      <c r="D22" s="38"/>
      <c r="E22" s="33">
        <v>1665</v>
      </c>
      <c r="F22" s="34"/>
      <c r="G22" s="34"/>
      <c r="H22" s="35"/>
      <c r="I22" s="30">
        <v>6.75</v>
      </c>
      <c r="J22" s="31"/>
      <c r="M22" s="74">
        <f>FPIG!$N$4*A22</f>
        <v>20416</v>
      </c>
      <c r="N22" s="75">
        <f t="shared" si="2"/>
        <v>1595.01</v>
      </c>
      <c r="O22" s="75">
        <f t="shared" si="3"/>
        <v>1701</v>
      </c>
      <c r="P22" s="75">
        <f t="shared" si="1"/>
        <v>33.75</v>
      </c>
      <c r="Q22" s="73"/>
    </row>
    <row r="23" spans="1:17" ht="11" customHeight="1" x14ac:dyDescent="0.3">
      <c r="A23" s="7">
        <v>1.7</v>
      </c>
      <c r="B23" s="36">
        <v>1665.01</v>
      </c>
      <c r="C23" s="37"/>
      <c r="D23" s="38"/>
      <c r="E23" s="33">
        <v>1769</v>
      </c>
      <c r="F23" s="34"/>
      <c r="G23" s="34"/>
      <c r="H23" s="35"/>
      <c r="I23" s="30">
        <v>7.25</v>
      </c>
      <c r="J23" s="31"/>
      <c r="M23" s="74">
        <f>FPIG!$N$4*A23</f>
        <v>21692</v>
      </c>
      <c r="N23" s="75">
        <f t="shared" si="2"/>
        <v>1701.01</v>
      </c>
      <c r="O23" s="75">
        <f t="shared" si="3"/>
        <v>1808</v>
      </c>
      <c r="P23" s="75">
        <f t="shared" si="1"/>
        <v>36.25</v>
      </c>
      <c r="Q23" s="73"/>
    </row>
    <row r="24" spans="1:17" ht="11" customHeight="1" x14ac:dyDescent="0.3">
      <c r="A24" s="7">
        <v>1.8</v>
      </c>
      <c r="B24" s="36">
        <v>1769.01</v>
      </c>
      <c r="C24" s="37"/>
      <c r="D24" s="38"/>
      <c r="E24" s="33">
        <v>1874</v>
      </c>
      <c r="F24" s="34"/>
      <c r="G24" s="34"/>
      <c r="H24" s="35"/>
      <c r="I24" s="30">
        <v>7.75</v>
      </c>
      <c r="J24" s="31"/>
      <c r="M24" s="74">
        <f>FPIG!$N$4*A24</f>
        <v>22968</v>
      </c>
      <c r="N24" s="75">
        <f t="shared" si="2"/>
        <v>1808.01</v>
      </c>
      <c r="O24" s="75">
        <f t="shared" si="3"/>
        <v>1914</v>
      </c>
      <c r="P24" s="75">
        <f t="shared" si="1"/>
        <v>38.75</v>
      </c>
      <c r="Q24" s="73"/>
    </row>
    <row r="25" spans="1:17" ht="12" customHeight="1" x14ac:dyDescent="0.3">
      <c r="A25" s="8">
        <v>1.85</v>
      </c>
      <c r="B25" s="36">
        <v>1874.01</v>
      </c>
      <c r="C25" s="37"/>
      <c r="D25" s="38"/>
      <c r="E25" s="33">
        <v>1926</v>
      </c>
      <c r="F25" s="34"/>
      <c r="G25" s="34"/>
      <c r="H25" s="35"/>
      <c r="I25" s="30">
        <v>8.25</v>
      </c>
      <c r="J25" s="31"/>
      <c r="M25" s="74">
        <f>FPIG!$N$4*A25</f>
        <v>23606</v>
      </c>
      <c r="N25" s="75">
        <f t="shared" si="2"/>
        <v>1914.01</v>
      </c>
      <c r="O25" s="75">
        <f t="shared" si="3"/>
        <v>1967</v>
      </c>
      <c r="P25" s="75">
        <f t="shared" si="1"/>
        <v>41.25</v>
      </c>
      <c r="Q25" s="73"/>
    </row>
    <row r="26" spans="1:17" ht="15" customHeight="1" x14ac:dyDescent="0.3">
      <c r="A26" s="39" t="s">
        <v>12</v>
      </c>
      <c r="B26" s="39"/>
      <c r="C26" s="39"/>
      <c r="D26" s="39"/>
      <c r="E26" s="39"/>
      <c r="F26" s="39"/>
      <c r="G26" s="39"/>
      <c r="H26" s="39"/>
      <c r="I26" s="39"/>
      <c r="J26" s="39"/>
      <c r="K26" s="39"/>
      <c r="M26" s="72"/>
    </row>
    <row r="27" spans="1:17" ht="25" customHeight="1" x14ac:dyDescent="0.3">
      <c r="A27" s="2"/>
      <c r="B27" s="40" t="s">
        <v>6</v>
      </c>
      <c r="C27" s="40"/>
      <c r="D27" s="40"/>
      <c r="E27" s="40"/>
      <c r="F27" s="41" t="s">
        <v>7</v>
      </c>
      <c r="G27" s="41"/>
      <c r="H27" s="41"/>
      <c r="I27" s="41"/>
      <c r="J27" s="20"/>
      <c r="K27" s="20"/>
    </row>
    <row r="28" spans="1:17" ht="11" customHeight="1" x14ac:dyDescent="0.3">
      <c r="A28" s="4"/>
      <c r="B28" s="42">
        <v>16910</v>
      </c>
      <c r="C28" s="42"/>
      <c r="D28" s="42"/>
      <c r="E28" s="42"/>
      <c r="F28" s="23">
        <v>1409.17</v>
      </c>
      <c r="G28" s="23"/>
      <c r="H28" s="23"/>
      <c r="I28" s="23"/>
      <c r="J28" s="22"/>
      <c r="K28" s="22"/>
    </row>
    <row r="29" spans="1:17" ht="24" x14ac:dyDescent="0.3">
      <c r="A29" s="5" t="s">
        <v>8</v>
      </c>
      <c r="B29" s="43" t="s">
        <v>9</v>
      </c>
      <c r="C29" s="44"/>
      <c r="D29" s="44"/>
      <c r="E29" s="45"/>
      <c r="F29" s="46" t="s">
        <v>10</v>
      </c>
      <c r="G29" s="47"/>
      <c r="H29" s="47"/>
      <c r="I29" s="48"/>
      <c r="J29" s="24" t="s">
        <v>11</v>
      </c>
      <c r="K29" s="26"/>
      <c r="M29" s="76" t="s">
        <v>54</v>
      </c>
      <c r="N29" s="76" t="s">
        <v>56</v>
      </c>
      <c r="O29" s="76" t="s">
        <v>55</v>
      </c>
      <c r="P29" s="76" t="s">
        <v>57</v>
      </c>
    </row>
    <row r="30" spans="1:17" ht="11" customHeight="1" x14ac:dyDescent="0.3">
      <c r="A30" s="6">
        <v>0.4</v>
      </c>
      <c r="B30" s="30">
        <v>0</v>
      </c>
      <c r="C30" s="32"/>
      <c r="D30" s="32"/>
      <c r="E30" s="31"/>
      <c r="F30" s="27">
        <v>564</v>
      </c>
      <c r="G30" s="28"/>
      <c r="H30" s="28"/>
      <c r="I30" s="29"/>
      <c r="J30" s="30">
        <v>0</v>
      </c>
      <c r="K30" s="31"/>
      <c r="M30" s="74">
        <f>FPIG!$N$5*A30</f>
        <v>6896</v>
      </c>
      <c r="N30" s="75">
        <v>0</v>
      </c>
      <c r="O30" s="75">
        <f t="shared" ref="O30:O31" si="4">ROUNDDOWN(M30/12,0)</f>
        <v>574</v>
      </c>
      <c r="P30" s="75">
        <f>J30*5</f>
        <v>0</v>
      </c>
    </row>
    <row r="31" spans="1:17" ht="11" customHeight="1" x14ac:dyDescent="0.3">
      <c r="A31" s="7">
        <v>0.5</v>
      </c>
      <c r="B31" s="30">
        <v>564.01</v>
      </c>
      <c r="C31" s="32"/>
      <c r="D31" s="32"/>
      <c r="E31" s="31"/>
      <c r="F31" s="27">
        <v>705</v>
      </c>
      <c r="G31" s="28"/>
      <c r="H31" s="28"/>
      <c r="I31" s="29"/>
      <c r="J31" s="30">
        <v>2.5</v>
      </c>
      <c r="K31" s="31"/>
      <c r="M31" s="74">
        <f>FPIG!$N$5*A31</f>
        <v>8620</v>
      </c>
      <c r="N31" s="75">
        <f>O30+0.01</f>
        <v>574.01</v>
      </c>
      <c r="O31" s="75">
        <f t="shared" si="4"/>
        <v>718</v>
      </c>
      <c r="P31" s="75">
        <f t="shared" ref="P31:P45" si="5">J31*5</f>
        <v>12.5</v>
      </c>
    </row>
    <row r="32" spans="1:17" ht="11" customHeight="1" x14ac:dyDescent="0.3">
      <c r="A32" s="7">
        <v>0.6</v>
      </c>
      <c r="B32" s="30">
        <v>705.01</v>
      </c>
      <c r="C32" s="32"/>
      <c r="D32" s="32"/>
      <c r="E32" s="31"/>
      <c r="F32" s="27">
        <v>846</v>
      </c>
      <c r="G32" s="28"/>
      <c r="H32" s="28"/>
      <c r="I32" s="29"/>
      <c r="J32" s="30">
        <v>3</v>
      </c>
      <c r="K32" s="31"/>
      <c r="M32" s="74">
        <f>FPIG!$N$5*A32</f>
        <v>10344</v>
      </c>
      <c r="N32" s="75">
        <f t="shared" ref="N32:N45" si="6">O31+0.01</f>
        <v>718.01</v>
      </c>
      <c r="O32" s="75">
        <f>ROUNDDOWN(M32/12,0)</f>
        <v>862</v>
      </c>
      <c r="P32" s="75">
        <f t="shared" si="5"/>
        <v>15</v>
      </c>
    </row>
    <row r="33" spans="1:16" ht="11" customHeight="1" x14ac:dyDescent="0.3">
      <c r="A33" s="7">
        <v>0.7</v>
      </c>
      <c r="B33" s="30">
        <v>846.01</v>
      </c>
      <c r="C33" s="32"/>
      <c r="D33" s="32"/>
      <c r="E33" s="31"/>
      <c r="F33" s="27">
        <v>986</v>
      </c>
      <c r="G33" s="28"/>
      <c r="H33" s="28"/>
      <c r="I33" s="29"/>
      <c r="J33" s="30">
        <v>3.75</v>
      </c>
      <c r="K33" s="31"/>
      <c r="M33" s="74">
        <f>FPIG!$N$5*A33</f>
        <v>12068</v>
      </c>
      <c r="N33" s="75">
        <f t="shared" si="6"/>
        <v>862.01</v>
      </c>
      <c r="O33" s="75">
        <f t="shared" ref="O33:O45" si="7">ROUND(M33/12,0)</f>
        <v>1006</v>
      </c>
      <c r="P33" s="75">
        <f t="shared" si="5"/>
        <v>18.75</v>
      </c>
    </row>
    <row r="34" spans="1:16" ht="11" customHeight="1" x14ac:dyDescent="0.3">
      <c r="A34" s="7">
        <v>0.8</v>
      </c>
      <c r="B34" s="30">
        <v>986.01</v>
      </c>
      <c r="C34" s="32"/>
      <c r="D34" s="32"/>
      <c r="E34" s="31"/>
      <c r="F34" s="33">
        <v>1127</v>
      </c>
      <c r="G34" s="34"/>
      <c r="H34" s="34"/>
      <c r="I34" s="35"/>
      <c r="J34" s="30">
        <v>4.25</v>
      </c>
      <c r="K34" s="31"/>
      <c r="M34" s="74">
        <f>FPIG!$N$5*A34</f>
        <v>13792</v>
      </c>
      <c r="N34" s="75">
        <f t="shared" si="6"/>
        <v>1006.01</v>
      </c>
      <c r="O34" s="75">
        <f t="shared" si="7"/>
        <v>1149</v>
      </c>
      <c r="P34" s="75">
        <f t="shared" si="5"/>
        <v>21.25</v>
      </c>
    </row>
    <row r="35" spans="1:16" ht="11" customHeight="1" x14ac:dyDescent="0.3">
      <c r="A35" s="7">
        <v>0.9</v>
      </c>
      <c r="B35" s="36">
        <v>1127.01</v>
      </c>
      <c r="C35" s="37"/>
      <c r="D35" s="37"/>
      <c r="E35" s="38"/>
      <c r="F35" s="33">
        <v>1268</v>
      </c>
      <c r="G35" s="34"/>
      <c r="H35" s="34"/>
      <c r="I35" s="35"/>
      <c r="J35" s="30">
        <v>5</v>
      </c>
      <c r="K35" s="31"/>
      <c r="M35" s="74">
        <f>FPIG!$N$5*A35</f>
        <v>15516</v>
      </c>
      <c r="N35" s="75">
        <f t="shared" si="6"/>
        <v>1149.01</v>
      </c>
      <c r="O35" s="75">
        <f t="shared" si="7"/>
        <v>1293</v>
      </c>
      <c r="P35" s="75">
        <f t="shared" si="5"/>
        <v>25</v>
      </c>
    </row>
    <row r="36" spans="1:16" ht="11" customHeight="1" x14ac:dyDescent="0.3">
      <c r="A36" s="7">
        <v>1</v>
      </c>
      <c r="B36" s="36">
        <v>1268.01</v>
      </c>
      <c r="C36" s="37"/>
      <c r="D36" s="37"/>
      <c r="E36" s="38"/>
      <c r="F36" s="33">
        <v>1409</v>
      </c>
      <c r="G36" s="34"/>
      <c r="H36" s="34"/>
      <c r="I36" s="35"/>
      <c r="J36" s="30">
        <v>5.5</v>
      </c>
      <c r="K36" s="31"/>
      <c r="M36" s="74">
        <f>FPIG!$N$5*A36</f>
        <v>17240</v>
      </c>
      <c r="N36" s="75">
        <f t="shared" si="6"/>
        <v>1293.01</v>
      </c>
      <c r="O36" s="75">
        <f t="shared" si="7"/>
        <v>1437</v>
      </c>
      <c r="P36" s="75">
        <f t="shared" si="5"/>
        <v>27.5</v>
      </c>
    </row>
    <row r="37" spans="1:16" ht="11" customHeight="1" x14ac:dyDescent="0.3">
      <c r="A37" s="7">
        <v>1.1000000000000001</v>
      </c>
      <c r="B37" s="36">
        <v>1409.01</v>
      </c>
      <c r="C37" s="37"/>
      <c r="D37" s="37"/>
      <c r="E37" s="38"/>
      <c r="F37" s="33">
        <v>1550</v>
      </c>
      <c r="G37" s="34"/>
      <c r="H37" s="34"/>
      <c r="I37" s="35"/>
      <c r="J37" s="30">
        <v>6.25</v>
      </c>
      <c r="K37" s="31"/>
      <c r="M37" s="74">
        <f>FPIG!$N$5*A37</f>
        <v>18964</v>
      </c>
      <c r="N37" s="75">
        <f t="shared" si="6"/>
        <v>1437.01</v>
      </c>
      <c r="O37" s="75">
        <f t="shared" si="7"/>
        <v>1580</v>
      </c>
      <c r="P37" s="75">
        <f t="shared" si="5"/>
        <v>31.25</v>
      </c>
    </row>
    <row r="38" spans="1:16" ht="11" customHeight="1" x14ac:dyDescent="0.3">
      <c r="A38" s="7">
        <v>1.2</v>
      </c>
      <c r="B38" s="36">
        <v>1550.01</v>
      </c>
      <c r="C38" s="37"/>
      <c r="D38" s="37"/>
      <c r="E38" s="38"/>
      <c r="F38" s="33">
        <v>1691</v>
      </c>
      <c r="G38" s="34"/>
      <c r="H38" s="34"/>
      <c r="I38" s="35"/>
      <c r="J38" s="30">
        <v>6.75</v>
      </c>
      <c r="K38" s="31"/>
      <c r="M38" s="74">
        <f>FPIG!$N$5*A38</f>
        <v>20688</v>
      </c>
      <c r="N38" s="75">
        <f t="shared" si="6"/>
        <v>1580.01</v>
      </c>
      <c r="O38" s="75">
        <f t="shared" si="7"/>
        <v>1724</v>
      </c>
      <c r="P38" s="75">
        <f t="shared" si="5"/>
        <v>33.75</v>
      </c>
    </row>
    <row r="39" spans="1:16" ht="11" customHeight="1" x14ac:dyDescent="0.3">
      <c r="A39" s="7">
        <v>1.3</v>
      </c>
      <c r="B39" s="36">
        <v>1691.01</v>
      </c>
      <c r="C39" s="37"/>
      <c r="D39" s="37"/>
      <c r="E39" s="38"/>
      <c r="F39" s="33">
        <v>1832</v>
      </c>
      <c r="G39" s="34"/>
      <c r="H39" s="34"/>
      <c r="I39" s="35"/>
      <c r="J39" s="30">
        <v>7.25</v>
      </c>
      <c r="K39" s="31"/>
      <c r="M39" s="74">
        <f>FPIG!$N$5*A39</f>
        <v>22412</v>
      </c>
      <c r="N39" s="75">
        <f t="shared" si="6"/>
        <v>1724.01</v>
      </c>
      <c r="O39" s="75">
        <f t="shared" si="7"/>
        <v>1868</v>
      </c>
      <c r="P39" s="75">
        <f t="shared" si="5"/>
        <v>36.25</v>
      </c>
    </row>
    <row r="40" spans="1:16" ht="11" customHeight="1" x14ac:dyDescent="0.3">
      <c r="A40" s="7">
        <v>1.4</v>
      </c>
      <c r="B40" s="36">
        <v>1832.01</v>
      </c>
      <c r="C40" s="37"/>
      <c r="D40" s="37"/>
      <c r="E40" s="38"/>
      <c r="F40" s="33">
        <v>1973</v>
      </c>
      <c r="G40" s="34"/>
      <c r="H40" s="34"/>
      <c r="I40" s="35"/>
      <c r="J40" s="30">
        <v>8</v>
      </c>
      <c r="K40" s="31"/>
      <c r="M40" s="74">
        <f>FPIG!$N$5*A40</f>
        <v>24136</v>
      </c>
      <c r="N40" s="75">
        <f t="shared" si="6"/>
        <v>1868.01</v>
      </c>
      <c r="O40" s="75">
        <f t="shared" si="7"/>
        <v>2011</v>
      </c>
      <c r="P40" s="75">
        <f t="shared" si="5"/>
        <v>40</v>
      </c>
    </row>
    <row r="41" spans="1:16" ht="11" customHeight="1" x14ac:dyDescent="0.3">
      <c r="A41" s="7">
        <v>1.5</v>
      </c>
      <c r="B41" s="36">
        <v>1973.01</v>
      </c>
      <c r="C41" s="37"/>
      <c r="D41" s="37"/>
      <c r="E41" s="38"/>
      <c r="F41" s="33">
        <v>2114</v>
      </c>
      <c r="G41" s="34"/>
      <c r="H41" s="34"/>
      <c r="I41" s="35"/>
      <c r="J41" s="30">
        <v>8.5</v>
      </c>
      <c r="K41" s="31"/>
      <c r="M41" s="74">
        <f>FPIG!$N$5*A41</f>
        <v>25860</v>
      </c>
      <c r="N41" s="75">
        <f t="shared" si="6"/>
        <v>2011.01</v>
      </c>
      <c r="O41" s="75">
        <f t="shared" si="7"/>
        <v>2155</v>
      </c>
      <c r="P41" s="75">
        <f t="shared" si="5"/>
        <v>42.5</v>
      </c>
    </row>
    <row r="42" spans="1:16" ht="11" customHeight="1" x14ac:dyDescent="0.3">
      <c r="A42" s="7">
        <v>1.6</v>
      </c>
      <c r="B42" s="36">
        <v>2114.0100000000002</v>
      </c>
      <c r="C42" s="37"/>
      <c r="D42" s="37"/>
      <c r="E42" s="38"/>
      <c r="F42" s="33">
        <v>2255</v>
      </c>
      <c r="G42" s="34"/>
      <c r="H42" s="34"/>
      <c r="I42" s="35"/>
      <c r="J42" s="30">
        <v>9.25</v>
      </c>
      <c r="K42" s="31"/>
      <c r="M42" s="74">
        <f>FPIG!$N$5*A42</f>
        <v>27584</v>
      </c>
      <c r="N42" s="75">
        <f t="shared" si="6"/>
        <v>2155.0100000000002</v>
      </c>
      <c r="O42" s="75">
        <f t="shared" si="7"/>
        <v>2299</v>
      </c>
      <c r="P42" s="75">
        <f t="shared" si="5"/>
        <v>46.25</v>
      </c>
    </row>
    <row r="43" spans="1:16" ht="11" customHeight="1" x14ac:dyDescent="0.3">
      <c r="A43" s="7">
        <v>1.7</v>
      </c>
      <c r="B43" s="36">
        <v>2255.0100000000002</v>
      </c>
      <c r="C43" s="37"/>
      <c r="D43" s="37"/>
      <c r="E43" s="38"/>
      <c r="F43" s="33">
        <v>2396</v>
      </c>
      <c r="G43" s="34"/>
      <c r="H43" s="34"/>
      <c r="I43" s="35"/>
      <c r="J43" s="30">
        <v>9.75</v>
      </c>
      <c r="K43" s="31"/>
      <c r="M43" s="74">
        <f>FPIG!$N$5*A43</f>
        <v>29308</v>
      </c>
      <c r="N43" s="75">
        <f t="shared" si="6"/>
        <v>2299.0100000000002</v>
      </c>
      <c r="O43" s="75">
        <f t="shared" si="7"/>
        <v>2442</v>
      </c>
      <c r="P43" s="75">
        <f t="shared" si="5"/>
        <v>48.75</v>
      </c>
    </row>
    <row r="44" spans="1:16" ht="11" customHeight="1" x14ac:dyDescent="0.3">
      <c r="A44" s="7">
        <v>1.8</v>
      </c>
      <c r="B44" s="36">
        <v>2396.0100000000002</v>
      </c>
      <c r="C44" s="37"/>
      <c r="D44" s="37"/>
      <c r="E44" s="38"/>
      <c r="F44" s="33">
        <v>2537</v>
      </c>
      <c r="G44" s="34"/>
      <c r="H44" s="34"/>
      <c r="I44" s="35"/>
      <c r="J44" s="30">
        <v>10.5</v>
      </c>
      <c r="K44" s="31"/>
      <c r="M44" s="74">
        <f>FPIG!$N$5*A44</f>
        <v>31032</v>
      </c>
      <c r="N44" s="75">
        <f t="shared" si="6"/>
        <v>2442.0100000000002</v>
      </c>
      <c r="O44" s="75">
        <f t="shared" si="7"/>
        <v>2586</v>
      </c>
      <c r="P44" s="75">
        <f t="shared" si="5"/>
        <v>52.5</v>
      </c>
    </row>
    <row r="45" spans="1:16" ht="12" customHeight="1" x14ac:dyDescent="0.3">
      <c r="A45" s="8">
        <v>1.85</v>
      </c>
      <c r="B45" s="36">
        <v>2537.0100000000002</v>
      </c>
      <c r="C45" s="37"/>
      <c r="D45" s="37"/>
      <c r="E45" s="38"/>
      <c r="F45" s="33">
        <v>2607</v>
      </c>
      <c r="G45" s="34"/>
      <c r="H45" s="34"/>
      <c r="I45" s="35"/>
      <c r="J45" s="30">
        <v>11</v>
      </c>
      <c r="K45" s="31"/>
      <c r="M45" s="74">
        <f>FPIG!$N$5*A45</f>
        <v>31894</v>
      </c>
      <c r="N45" s="75">
        <f t="shared" si="6"/>
        <v>2586.0100000000002</v>
      </c>
      <c r="O45" s="75">
        <f t="shared" si="7"/>
        <v>2658</v>
      </c>
      <c r="P45" s="75">
        <f t="shared" si="5"/>
        <v>55</v>
      </c>
    </row>
    <row r="46" spans="1:16" ht="9" customHeight="1" x14ac:dyDescent="0.3">
      <c r="A46" s="17" t="s">
        <v>13</v>
      </c>
      <c r="B46" s="17"/>
      <c r="C46" s="17"/>
      <c r="D46" s="49">
        <v>-1561</v>
      </c>
      <c r="E46" s="49"/>
      <c r="F46" s="49"/>
    </row>
    <row r="47" spans="1:16" ht="9" customHeight="1" x14ac:dyDescent="0.3">
      <c r="A47" s="17" t="s">
        <v>13</v>
      </c>
      <c r="B47" s="17"/>
      <c r="C47" s="17"/>
      <c r="D47" s="49">
        <v>-2114</v>
      </c>
      <c r="E47" s="49"/>
      <c r="F47" s="49"/>
      <c r="G47" s="49"/>
    </row>
    <row r="48" spans="1:16" ht="16" customHeight="1" x14ac:dyDescent="0.3">
      <c r="A48" s="19" t="s">
        <v>14</v>
      </c>
      <c r="B48" s="19"/>
      <c r="C48" s="19"/>
      <c r="D48" s="19"/>
      <c r="E48" s="19"/>
      <c r="F48" s="19"/>
      <c r="G48" s="19"/>
      <c r="H48" s="19"/>
      <c r="I48" s="19"/>
      <c r="J48" s="19"/>
    </row>
    <row r="49" spans="1:16" ht="35" customHeight="1" x14ac:dyDescent="0.3">
      <c r="A49" s="2"/>
      <c r="B49" s="50" t="s">
        <v>6</v>
      </c>
      <c r="C49" s="50"/>
      <c r="D49" s="50"/>
      <c r="E49" s="21" t="s">
        <v>7</v>
      </c>
      <c r="F49" s="21"/>
      <c r="G49" s="21"/>
      <c r="H49" s="21"/>
      <c r="I49" s="20"/>
      <c r="J49" s="20"/>
    </row>
    <row r="50" spans="1:16" ht="11" customHeight="1" x14ac:dyDescent="0.3">
      <c r="A50" s="4"/>
      <c r="B50" s="23">
        <v>21330</v>
      </c>
      <c r="C50" s="23"/>
      <c r="D50" s="23"/>
      <c r="E50" s="23">
        <v>1777.5</v>
      </c>
      <c r="F50" s="23"/>
      <c r="G50" s="23"/>
      <c r="H50" s="23"/>
      <c r="I50" s="22"/>
      <c r="J50" s="22"/>
    </row>
    <row r="51" spans="1:16" ht="11" customHeight="1" x14ac:dyDescent="0.3">
      <c r="A51" s="9"/>
      <c r="B51" s="24" t="s">
        <v>9</v>
      </c>
      <c r="C51" s="25"/>
      <c r="D51" s="26"/>
      <c r="E51" s="24" t="s">
        <v>10</v>
      </c>
      <c r="F51" s="25"/>
      <c r="G51" s="25"/>
      <c r="H51" s="26"/>
      <c r="I51" s="24" t="s">
        <v>11</v>
      </c>
      <c r="J51" s="26"/>
      <c r="M51" s="76" t="s">
        <v>54</v>
      </c>
      <c r="N51" s="76" t="s">
        <v>56</v>
      </c>
      <c r="O51" s="76" t="s">
        <v>55</v>
      </c>
      <c r="P51" s="76" t="s">
        <v>57</v>
      </c>
    </row>
    <row r="52" spans="1:16" ht="11" customHeight="1" x14ac:dyDescent="0.3">
      <c r="A52" s="6">
        <v>0.4</v>
      </c>
      <c r="B52" s="27">
        <v>0</v>
      </c>
      <c r="C52" s="28"/>
      <c r="D52" s="29"/>
      <c r="E52" s="27">
        <v>711</v>
      </c>
      <c r="F52" s="28"/>
      <c r="G52" s="28"/>
      <c r="H52" s="29"/>
      <c r="I52" s="27">
        <v>0</v>
      </c>
      <c r="J52" s="29"/>
      <c r="M52" s="74">
        <f>FPIG!$N$6*A52</f>
        <v>8688</v>
      </c>
      <c r="N52" s="75">
        <v>0</v>
      </c>
      <c r="O52" s="75">
        <f t="shared" ref="O52:O53" si="8">ROUNDDOWN(M52/12,0)</f>
        <v>724</v>
      </c>
      <c r="P52" s="75">
        <f>I52*5</f>
        <v>0</v>
      </c>
    </row>
    <row r="53" spans="1:16" ht="11" customHeight="1" x14ac:dyDescent="0.3">
      <c r="A53" s="7">
        <v>0.5</v>
      </c>
      <c r="B53" s="30">
        <v>711.01</v>
      </c>
      <c r="C53" s="32"/>
      <c r="D53" s="31"/>
      <c r="E53" s="27">
        <v>889</v>
      </c>
      <c r="F53" s="28"/>
      <c r="G53" s="28"/>
      <c r="H53" s="29"/>
      <c r="I53" s="30">
        <v>1.5</v>
      </c>
      <c r="J53" s="31"/>
      <c r="M53" s="74">
        <f>FPIG!$N$6*A53</f>
        <v>10860</v>
      </c>
      <c r="N53" s="75">
        <f>O52+0.01</f>
        <v>724.01</v>
      </c>
      <c r="O53" s="75">
        <f t="shared" si="8"/>
        <v>905</v>
      </c>
      <c r="P53" s="75">
        <f t="shared" ref="P53:P67" si="9">I53*5</f>
        <v>7.5</v>
      </c>
    </row>
    <row r="54" spans="1:16" ht="11" customHeight="1" x14ac:dyDescent="0.3">
      <c r="A54" s="7">
        <v>0.6</v>
      </c>
      <c r="B54" s="30">
        <v>889.01</v>
      </c>
      <c r="C54" s="32"/>
      <c r="D54" s="31"/>
      <c r="E54" s="33">
        <v>1067</v>
      </c>
      <c r="F54" s="34"/>
      <c r="G54" s="34"/>
      <c r="H54" s="35"/>
      <c r="I54" s="30">
        <v>2</v>
      </c>
      <c r="J54" s="31"/>
      <c r="M54" s="74">
        <f>FPIG!$N$6*A54</f>
        <v>13032</v>
      </c>
      <c r="N54" s="75">
        <f t="shared" ref="N54:N67" si="10">O53+0.01</f>
        <v>905.01</v>
      </c>
      <c r="O54" s="75">
        <f>ROUNDDOWN(M54/12,0)</f>
        <v>1086</v>
      </c>
      <c r="P54" s="75">
        <f t="shared" si="9"/>
        <v>10</v>
      </c>
    </row>
    <row r="55" spans="1:16" ht="11" customHeight="1" x14ac:dyDescent="0.3">
      <c r="A55" s="7">
        <v>0.7</v>
      </c>
      <c r="B55" s="36">
        <v>1067.01</v>
      </c>
      <c r="C55" s="37"/>
      <c r="D55" s="38"/>
      <c r="E55" s="33">
        <v>1244</v>
      </c>
      <c r="F55" s="34"/>
      <c r="G55" s="34"/>
      <c r="H55" s="35"/>
      <c r="I55" s="30">
        <v>2.25</v>
      </c>
      <c r="J55" s="31"/>
      <c r="M55" s="74">
        <f>FPIG!$N$6*A55</f>
        <v>15203.999999999998</v>
      </c>
      <c r="N55" s="75">
        <f t="shared" si="10"/>
        <v>1086.01</v>
      </c>
      <c r="O55" s="75">
        <f t="shared" ref="O55:O67" si="11">ROUND(M55/12,0)</f>
        <v>1267</v>
      </c>
      <c r="P55" s="75">
        <f t="shared" si="9"/>
        <v>11.25</v>
      </c>
    </row>
    <row r="56" spans="1:16" ht="11" customHeight="1" x14ac:dyDescent="0.3">
      <c r="A56" s="7">
        <v>0.8</v>
      </c>
      <c r="B56" s="36">
        <v>1244.01</v>
      </c>
      <c r="C56" s="37"/>
      <c r="D56" s="38"/>
      <c r="E56" s="33">
        <v>1422</v>
      </c>
      <c r="F56" s="34"/>
      <c r="G56" s="34"/>
      <c r="H56" s="35"/>
      <c r="I56" s="30">
        <v>2.75</v>
      </c>
      <c r="J56" s="31"/>
      <c r="M56" s="74">
        <f>FPIG!$N$6*A56</f>
        <v>17376</v>
      </c>
      <c r="N56" s="75">
        <f t="shared" si="10"/>
        <v>1267.01</v>
      </c>
      <c r="O56" s="75">
        <f t="shared" si="11"/>
        <v>1448</v>
      </c>
      <c r="P56" s="75">
        <f t="shared" si="9"/>
        <v>13.75</v>
      </c>
    </row>
    <row r="57" spans="1:16" ht="11" customHeight="1" x14ac:dyDescent="0.3">
      <c r="A57" s="7">
        <v>0.9</v>
      </c>
      <c r="B57" s="36">
        <v>1422.01</v>
      </c>
      <c r="C57" s="37"/>
      <c r="D57" s="38"/>
      <c r="E57" s="33">
        <v>1600</v>
      </c>
      <c r="F57" s="34"/>
      <c r="G57" s="34"/>
      <c r="H57" s="35"/>
      <c r="I57" s="30">
        <v>3</v>
      </c>
      <c r="J57" s="31"/>
      <c r="M57" s="74">
        <f>FPIG!$N$6*A57</f>
        <v>19548</v>
      </c>
      <c r="N57" s="75">
        <f t="shared" si="10"/>
        <v>1448.01</v>
      </c>
      <c r="O57" s="75">
        <f t="shared" si="11"/>
        <v>1629</v>
      </c>
      <c r="P57" s="75">
        <f t="shared" si="9"/>
        <v>15</v>
      </c>
    </row>
    <row r="58" spans="1:16" ht="11" customHeight="1" x14ac:dyDescent="0.3">
      <c r="A58" s="7">
        <v>1</v>
      </c>
      <c r="B58" s="36">
        <v>1600.01</v>
      </c>
      <c r="C58" s="37"/>
      <c r="D58" s="38"/>
      <c r="E58" s="33">
        <v>1778</v>
      </c>
      <c r="F58" s="34"/>
      <c r="G58" s="34"/>
      <c r="H58" s="35"/>
      <c r="I58" s="30">
        <v>3.5</v>
      </c>
      <c r="J58" s="31"/>
      <c r="M58" s="74">
        <f>FPIG!$N$6*A58</f>
        <v>21720</v>
      </c>
      <c r="N58" s="75">
        <f t="shared" si="10"/>
        <v>1629.01</v>
      </c>
      <c r="O58" s="75">
        <f t="shared" si="11"/>
        <v>1810</v>
      </c>
      <c r="P58" s="75">
        <f t="shared" si="9"/>
        <v>17.5</v>
      </c>
    </row>
    <row r="59" spans="1:16" ht="11" customHeight="1" x14ac:dyDescent="0.3">
      <c r="A59" s="7">
        <v>1.1000000000000001</v>
      </c>
      <c r="B59" s="36">
        <v>1778.01</v>
      </c>
      <c r="C59" s="37"/>
      <c r="D59" s="38"/>
      <c r="E59" s="33">
        <v>1955</v>
      </c>
      <c r="F59" s="34"/>
      <c r="G59" s="34"/>
      <c r="H59" s="35"/>
      <c r="I59" s="30">
        <v>3.75</v>
      </c>
      <c r="J59" s="31"/>
      <c r="M59" s="74">
        <f>FPIG!$N$6*A59</f>
        <v>23892.000000000004</v>
      </c>
      <c r="N59" s="75">
        <f t="shared" si="10"/>
        <v>1810.01</v>
      </c>
      <c r="O59" s="75">
        <f t="shared" si="11"/>
        <v>1991</v>
      </c>
      <c r="P59" s="75">
        <f t="shared" si="9"/>
        <v>18.75</v>
      </c>
    </row>
    <row r="60" spans="1:16" ht="11" customHeight="1" x14ac:dyDescent="0.3">
      <c r="A60" s="7">
        <v>1.2</v>
      </c>
      <c r="B60" s="36">
        <v>1955.01</v>
      </c>
      <c r="C60" s="37"/>
      <c r="D60" s="38"/>
      <c r="E60" s="33">
        <v>2133</v>
      </c>
      <c r="F60" s="34"/>
      <c r="G60" s="34"/>
      <c r="H60" s="35"/>
      <c r="I60" s="30">
        <v>4.25</v>
      </c>
      <c r="J60" s="31"/>
      <c r="M60" s="74">
        <f>FPIG!$N$6*A60</f>
        <v>26064</v>
      </c>
      <c r="N60" s="75">
        <f t="shared" si="10"/>
        <v>1991.01</v>
      </c>
      <c r="O60" s="75">
        <f t="shared" si="11"/>
        <v>2172</v>
      </c>
      <c r="P60" s="75">
        <f t="shared" si="9"/>
        <v>21.25</v>
      </c>
    </row>
    <row r="61" spans="1:16" ht="11" customHeight="1" x14ac:dyDescent="0.3">
      <c r="A61" s="7">
        <v>1.3</v>
      </c>
      <c r="B61" s="36">
        <v>2133.0100000000002</v>
      </c>
      <c r="C61" s="37"/>
      <c r="D61" s="38"/>
      <c r="E61" s="33">
        <v>2311</v>
      </c>
      <c r="F61" s="34"/>
      <c r="G61" s="34"/>
      <c r="H61" s="35"/>
      <c r="I61" s="30">
        <v>4.75</v>
      </c>
      <c r="J61" s="31"/>
      <c r="M61" s="74">
        <f>FPIG!$N$6*A61</f>
        <v>28236</v>
      </c>
      <c r="N61" s="75">
        <f t="shared" si="10"/>
        <v>2172.0100000000002</v>
      </c>
      <c r="O61" s="75">
        <f t="shared" si="11"/>
        <v>2353</v>
      </c>
      <c r="P61" s="75">
        <f t="shared" si="9"/>
        <v>23.75</v>
      </c>
    </row>
    <row r="62" spans="1:16" ht="11" customHeight="1" x14ac:dyDescent="0.3">
      <c r="A62" s="7">
        <v>1.4</v>
      </c>
      <c r="B62" s="36">
        <v>2311.0100000000002</v>
      </c>
      <c r="C62" s="37"/>
      <c r="D62" s="38"/>
      <c r="E62" s="33">
        <v>2489</v>
      </c>
      <c r="F62" s="34"/>
      <c r="G62" s="34"/>
      <c r="H62" s="35"/>
      <c r="I62" s="30">
        <v>5</v>
      </c>
      <c r="J62" s="31"/>
      <c r="M62" s="74">
        <f>FPIG!$N$6*A62</f>
        <v>30407.999999999996</v>
      </c>
      <c r="N62" s="75">
        <f t="shared" si="10"/>
        <v>2353.0100000000002</v>
      </c>
      <c r="O62" s="75">
        <f t="shared" si="11"/>
        <v>2534</v>
      </c>
      <c r="P62" s="75">
        <f t="shared" si="9"/>
        <v>25</v>
      </c>
    </row>
    <row r="63" spans="1:16" ht="11" customHeight="1" x14ac:dyDescent="0.3">
      <c r="A63" s="7">
        <v>1.5</v>
      </c>
      <c r="B63" s="36">
        <v>2489.0100000000002</v>
      </c>
      <c r="C63" s="37"/>
      <c r="D63" s="38"/>
      <c r="E63" s="33">
        <v>2666</v>
      </c>
      <c r="F63" s="34"/>
      <c r="G63" s="34"/>
      <c r="H63" s="35"/>
      <c r="I63" s="30">
        <v>5.5</v>
      </c>
      <c r="J63" s="31"/>
      <c r="M63" s="74">
        <f>FPIG!$N$6*A63</f>
        <v>32580</v>
      </c>
      <c r="N63" s="75">
        <f t="shared" si="10"/>
        <v>2534.0100000000002</v>
      </c>
      <c r="O63" s="75">
        <f t="shared" si="11"/>
        <v>2715</v>
      </c>
      <c r="P63" s="75">
        <f t="shared" si="9"/>
        <v>27.5</v>
      </c>
    </row>
    <row r="64" spans="1:16" ht="11" customHeight="1" x14ac:dyDescent="0.3">
      <c r="A64" s="7">
        <v>1.6</v>
      </c>
      <c r="B64" s="36">
        <v>2666.01</v>
      </c>
      <c r="C64" s="37"/>
      <c r="D64" s="38"/>
      <c r="E64" s="33">
        <v>2844</v>
      </c>
      <c r="F64" s="34"/>
      <c r="G64" s="34"/>
      <c r="H64" s="35"/>
      <c r="I64" s="30">
        <v>5.75</v>
      </c>
      <c r="J64" s="31"/>
      <c r="M64" s="74">
        <f>FPIG!$N$6*A64</f>
        <v>34752</v>
      </c>
      <c r="N64" s="75">
        <f t="shared" si="10"/>
        <v>2715.01</v>
      </c>
      <c r="O64" s="75">
        <f t="shared" si="11"/>
        <v>2896</v>
      </c>
      <c r="P64" s="75">
        <f t="shared" si="9"/>
        <v>28.75</v>
      </c>
    </row>
    <row r="65" spans="1:16" ht="11" customHeight="1" x14ac:dyDescent="0.3">
      <c r="A65" s="7">
        <v>1.7</v>
      </c>
      <c r="B65" s="36">
        <v>2844.01</v>
      </c>
      <c r="C65" s="37"/>
      <c r="D65" s="38"/>
      <c r="E65" s="33">
        <v>3022</v>
      </c>
      <c r="F65" s="34"/>
      <c r="G65" s="34"/>
      <c r="H65" s="35"/>
      <c r="I65" s="30">
        <v>6.25</v>
      </c>
      <c r="J65" s="31"/>
      <c r="M65" s="74">
        <f>FPIG!$N$6*A65</f>
        <v>36924</v>
      </c>
      <c r="N65" s="75">
        <f t="shared" si="10"/>
        <v>2896.01</v>
      </c>
      <c r="O65" s="75">
        <f t="shared" si="11"/>
        <v>3077</v>
      </c>
      <c r="P65" s="75">
        <f t="shared" si="9"/>
        <v>31.25</v>
      </c>
    </row>
    <row r="66" spans="1:16" ht="11" customHeight="1" x14ac:dyDescent="0.3">
      <c r="A66" s="7">
        <v>1.8</v>
      </c>
      <c r="B66" s="36">
        <v>3022.01</v>
      </c>
      <c r="C66" s="37"/>
      <c r="D66" s="38"/>
      <c r="E66" s="33">
        <v>3200</v>
      </c>
      <c r="F66" s="34"/>
      <c r="G66" s="34"/>
      <c r="H66" s="35"/>
      <c r="I66" s="30">
        <v>6.5</v>
      </c>
      <c r="J66" s="31"/>
      <c r="M66" s="74">
        <f>FPIG!$N$6*A66</f>
        <v>39096</v>
      </c>
      <c r="N66" s="75">
        <f t="shared" si="10"/>
        <v>3077.01</v>
      </c>
      <c r="O66" s="75">
        <f t="shared" si="11"/>
        <v>3258</v>
      </c>
      <c r="P66" s="75">
        <f t="shared" si="9"/>
        <v>32.5</v>
      </c>
    </row>
    <row r="67" spans="1:16" ht="11" customHeight="1" x14ac:dyDescent="0.3">
      <c r="A67" s="8">
        <v>1.85</v>
      </c>
      <c r="B67" s="36">
        <v>3200.01</v>
      </c>
      <c r="C67" s="37"/>
      <c r="D67" s="38"/>
      <c r="E67" s="33">
        <v>3288</v>
      </c>
      <c r="F67" s="34"/>
      <c r="G67" s="34"/>
      <c r="H67" s="35"/>
      <c r="I67" s="30">
        <v>7</v>
      </c>
      <c r="J67" s="31"/>
      <c r="M67" s="74">
        <f>FPIG!$N$6*A67</f>
        <v>40182</v>
      </c>
      <c r="N67" s="75">
        <f t="shared" si="10"/>
        <v>3258.01</v>
      </c>
      <c r="O67" s="75">
        <f t="shared" si="11"/>
        <v>3349</v>
      </c>
      <c r="P67" s="75">
        <f t="shared" si="9"/>
        <v>35</v>
      </c>
    </row>
    <row r="68" spans="1:16" ht="16" customHeight="1" x14ac:dyDescent="0.3">
      <c r="A68" s="39" t="s">
        <v>15</v>
      </c>
      <c r="B68" s="39"/>
      <c r="C68" s="39"/>
      <c r="D68" s="39"/>
      <c r="E68" s="39"/>
      <c r="F68" s="39"/>
      <c r="G68" s="39"/>
      <c r="H68" s="39"/>
      <c r="I68" s="39"/>
      <c r="J68" s="39"/>
      <c r="K68" s="39"/>
    </row>
    <row r="69" spans="1:16" ht="35" customHeight="1" x14ac:dyDescent="0.3">
      <c r="A69" s="1" t="s">
        <v>6</v>
      </c>
      <c r="B69" s="51" t="s">
        <v>16</v>
      </c>
      <c r="C69" s="51"/>
      <c r="D69" s="51"/>
      <c r="E69" s="51"/>
      <c r="F69" s="20"/>
      <c r="G69" s="20"/>
      <c r="H69" s="20"/>
      <c r="I69" s="20"/>
      <c r="J69" s="20"/>
      <c r="K69" s="20"/>
    </row>
    <row r="70" spans="1:16" ht="11" customHeight="1" x14ac:dyDescent="0.3">
      <c r="A70" s="3">
        <v>25750</v>
      </c>
      <c r="B70" s="42">
        <v>2145.83</v>
      </c>
      <c r="C70" s="42"/>
      <c r="D70" s="42"/>
      <c r="E70" s="42"/>
      <c r="F70" s="22"/>
      <c r="G70" s="22"/>
      <c r="H70" s="22"/>
      <c r="I70" s="22"/>
      <c r="J70" s="22"/>
      <c r="K70" s="22"/>
    </row>
    <row r="71" spans="1:16" ht="24" x14ac:dyDescent="0.3">
      <c r="A71" s="9"/>
      <c r="B71" s="24" t="s">
        <v>9</v>
      </c>
      <c r="C71" s="25"/>
      <c r="D71" s="25"/>
      <c r="E71" s="26"/>
      <c r="F71" s="24" t="s">
        <v>10</v>
      </c>
      <c r="G71" s="25"/>
      <c r="H71" s="25"/>
      <c r="I71" s="26"/>
      <c r="J71" s="24" t="s">
        <v>11</v>
      </c>
      <c r="K71" s="26"/>
      <c r="M71" s="76" t="s">
        <v>54</v>
      </c>
      <c r="N71" s="76" t="s">
        <v>56</v>
      </c>
      <c r="O71" s="76" t="s">
        <v>55</v>
      </c>
      <c r="P71" s="76" t="s">
        <v>57</v>
      </c>
    </row>
    <row r="72" spans="1:16" ht="11" customHeight="1" x14ac:dyDescent="0.3">
      <c r="A72" s="6">
        <v>0.4</v>
      </c>
      <c r="B72" s="30">
        <v>0</v>
      </c>
      <c r="C72" s="32"/>
      <c r="D72" s="32"/>
      <c r="E72" s="31"/>
      <c r="F72" s="27">
        <v>858</v>
      </c>
      <c r="G72" s="28"/>
      <c r="H72" s="28"/>
      <c r="I72" s="29"/>
      <c r="J72" s="30">
        <v>0</v>
      </c>
      <c r="K72" s="31"/>
      <c r="M72" s="74">
        <f>FPIG!$N$7*A72</f>
        <v>10480</v>
      </c>
      <c r="N72" s="75">
        <v>0</v>
      </c>
      <c r="O72" s="75">
        <f t="shared" ref="O72:O73" si="12">ROUNDDOWN(M72/12,0)</f>
        <v>873</v>
      </c>
      <c r="P72" s="75">
        <f>J72*5</f>
        <v>0</v>
      </c>
    </row>
    <row r="73" spans="1:16" ht="11" customHeight="1" x14ac:dyDescent="0.3">
      <c r="A73" s="7">
        <v>0.5</v>
      </c>
      <c r="B73" s="30">
        <v>858.01</v>
      </c>
      <c r="C73" s="32"/>
      <c r="D73" s="32"/>
      <c r="E73" s="31"/>
      <c r="F73" s="33">
        <v>1073</v>
      </c>
      <c r="G73" s="34"/>
      <c r="H73" s="34"/>
      <c r="I73" s="35"/>
      <c r="J73" s="30">
        <v>1.25</v>
      </c>
      <c r="K73" s="31"/>
      <c r="M73" s="74">
        <f>FPIG!$N$7*A73</f>
        <v>13100</v>
      </c>
      <c r="N73" s="75">
        <f>O72+0.01</f>
        <v>873.01</v>
      </c>
      <c r="O73" s="75">
        <f t="shared" si="12"/>
        <v>1091</v>
      </c>
      <c r="P73" s="75">
        <f t="shared" ref="P73:P87" si="13">J73*5</f>
        <v>6.25</v>
      </c>
    </row>
    <row r="74" spans="1:16" ht="11" customHeight="1" x14ac:dyDescent="0.3">
      <c r="A74" s="7">
        <v>0.6</v>
      </c>
      <c r="B74" s="36">
        <v>1073.01</v>
      </c>
      <c r="C74" s="37"/>
      <c r="D74" s="37"/>
      <c r="E74" s="38"/>
      <c r="F74" s="33">
        <v>1288</v>
      </c>
      <c r="G74" s="34"/>
      <c r="H74" s="34"/>
      <c r="I74" s="35"/>
      <c r="J74" s="30">
        <v>1.5</v>
      </c>
      <c r="K74" s="31"/>
      <c r="M74" s="74">
        <f>FPIG!$N$7*A74</f>
        <v>15720</v>
      </c>
      <c r="N74" s="75">
        <f t="shared" ref="N74:N87" si="14">O73+0.01</f>
        <v>1091.01</v>
      </c>
      <c r="O74" s="75">
        <f>ROUNDDOWN(M74/12,0)</f>
        <v>1310</v>
      </c>
      <c r="P74" s="75">
        <f t="shared" si="13"/>
        <v>7.5</v>
      </c>
    </row>
    <row r="75" spans="1:16" ht="11" customHeight="1" x14ac:dyDescent="0.3">
      <c r="A75" s="7">
        <v>0.7</v>
      </c>
      <c r="B75" s="36">
        <v>1288.01</v>
      </c>
      <c r="C75" s="37"/>
      <c r="D75" s="37"/>
      <c r="E75" s="38"/>
      <c r="F75" s="33">
        <v>1502</v>
      </c>
      <c r="G75" s="34"/>
      <c r="H75" s="34"/>
      <c r="I75" s="35"/>
      <c r="J75" s="30">
        <v>1.75</v>
      </c>
      <c r="K75" s="31"/>
      <c r="M75" s="74">
        <f>FPIG!$N$7*A75</f>
        <v>18340</v>
      </c>
      <c r="N75" s="75">
        <f t="shared" si="14"/>
        <v>1310.01</v>
      </c>
      <c r="O75" s="75">
        <f t="shared" ref="O75:O87" si="15">ROUND(M75/12,0)</f>
        <v>1528</v>
      </c>
      <c r="P75" s="75">
        <f t="shared" si="13"/>
        <v>8.75</v>
      </c>
    </row>
    <row r="76" spans="1:16" ht="11" customHeight="1" x14ac:dyDescent="0.3">
      <c r="A76" s="7">
        <v>0.8</v>
      </c>
      <c r="B76" s="36">
        <v>1502.01</v>
      </c>
      <c r="C76" s="37"/>
      <c r="D76" s="37"/>
      <c r="E76" s="38"/>
      <c r="F76" s="33">
        <v>1717</v>
      </c>
      <c r="G76" s="34"/>
      <c r="H76" s="34"/>
      <c r="I76" s="35"/>
      <c r="J76" s="30">
        <v>2.25</v>
      </c>
      <c r="K76" s="31"/>
      <c r="M76" s="74">
        <f>FPIG!$N$7*A76</f>
        <v>20960</v>
      </c>
      <c r="N76" s="75">
        <f t="shared" si="14"/>
        <v>1528.01</v>
      </c>
      <c r="O76" s="75">
        <f t="shared" si="15"/>
        <v>1747</v>
      </c>
      <c r="P76" s="75">
        <f t="shared" si="13"/>
        <v>11.25</v>
      </c>
    </row>
    <row r="77" spans="1:16" ht="11" customHeight="1" x14ac:dyDescent="0.3">
      <c r="A77" s="7">
        <v>0.9</v>
      </c>
      <c r="B77" s="36">
        <v>1717.01</v>
      </c>
      <c r="C77" s="37"/>
      <c r="D77" s="37"/>
      <c r="E77" s="38"/>
      <c r="F77" s="33">
        <v>1931</v>
      </c>
      <c r="G77" s="34"/>
      <c r="H77" s="34"/>
      <c r="I77" s="35"/>
      <c r="J77" s="30">
        <v>2.5</v>
      </c>
      <c r="K77" s="31"/>
      <c r="M77" s="74">
        <f>FPIG!$N$7*A77</f>
        <v>23580</v>
      </c>
      <c r="N77" s="75">
        <f t="shared" si="14"/>
        <v>1747.01</v>
      </c>
      <c r="O77" s="75">
        <f t="shared" si="15"/>
        <v>1965</v>
      </c>
      <c r="P77" s="75">
        <f t="shared" si="13"/>
        <v>12.5</v>
      </c>
    </row>
    <row r="78" spans="1:16" ht="11" customHeight="1" x14ac:dyDescent="0.3">
      <c r="A78" s="7">
        <v>1</v>
      </c>
      <c r="B78" s="36">
        <v>1931.01</v>
      </c>
      <c r="C78" s="37"/>
      <c r="D78" s="37"/>
      <c r="E78" s="38"/>
      <c r="F78" s="33">
        <v>2146</v>
      </c>
      <c r="G78" s="34"/>
      <c r="H78" s="34"/>
      <c r="I78" s="35"/>
      <c r="J78" s="30">
        <v>2.75</v>
      </c>
      <c r="K78" s="31"/>
      <c r="M78" s="74">
        <f>FPIG!$N$7*A78</f>
        <v>26200</v>
      </c>
      <c r="N78" s="75">
        <f t="shared" si="14"/>
        <v>1965.01</v>
      </c>
      <c r="O78" s="75">
        <f t="shared" si="15"/>
        <v>2183</v>
      </c>
      <c r="P78" s="75">
        <f t="shared" si="13"/>
        <v>13.75</v>
      </c>
    </row>
    <row r="79" spans="1:16" ht="11" customHeight="1" x14ac:dyDescent="0.3">
      <c r="A79" s="7">
        <v>1.1000000000000001</v>
      </c>
      <c r="B79" s="36">
        <v>2146.0100000000002</v>
      </c>
      <c r="C79" s="37"/>
      <c r="D79" s="37"/>
      <c r="E79" s="38"/>
      <c r="F79" s="33">
        <v>2360</v>
      </c>
      <c r="G79" s="34"/>
      <c r="H79" s="34"/>
      <c r="I79" s="35"/>
      <c r="J79" s="30">
        <v>3</v>
      </c>
      <c r="K79" s="31"/>
      <c r="M79" s="74">
        <f>FPIG!$N$7*A79</f>
        <v>28820.000000000004</v>
      </c>
      <c r="N79" s="75">
        <f t="shared" si="14"/>
        <v>2183.0100000000002</v>
      </c>
      <c r="O79" s="75">
        <f t="shared" si="15"/>
        <v>2402</v>
      </c>
      <c r="P79" s="75">
        <f t="shared" si="13"/>
        <v>15</v>
      </c>
    </row>
    <row r="80" spans="1:16" ht="11" customHeight="1" x14ac:dyDescent="0.3">
      <c r="A80" s="7">
        <v>1.2</v>
      </c>
      <c r="B80" s="36">
        <v>2360.0100000000002</v>
      </c>
      <c r="C80" s="37"/>
      <c r="D80" s="37"/>
      <c r="E80" s="38"/>
      <c r="F80" s="33">
        <v>2575</v>
      </c>
      <c r="G80" s="34"/>
      <c r="H80" s="34"/>
      <c r="I80" s="35"/>
      <c r="J80" s="30">
        <v>3.5</v>
      </c>
      <c r="K80" s="31"/>
      <c r="M80" s="74">
        <f>FPIG!$N$7*A80</f>
        <v>31440</v>
      </c>
      <c r="N80" s="75">
        <f t="shared" si="14"/>
        <v>2402.0100000000002</v>
      </c>
      <c r="O80" s="75">
        <f t="shared" si="15"/>
        <v>2620</v>
      </c>
      <c r="P80" s="75">
        <f t="shared" si="13"/>
        <v>17.5</v>
      </c>
    </row>
    <row r="81" spans="1:16" ht="11" customHeight="1" x14ac:dyDescent="0.3">
      <c r="A81" s="7">
        <v>1.3</v>
      </c>
      <c r="B81" s="36">
        <v>2575.0100000000002</v>
      </c>
      <c r="C81" s="37"/>
      <c r="D81" s="37"/>
      <c r="E81" s="38"/>
      <c r="F81" s="33">
        <v>2790</v>
      </c>
      <c r="G81" s="34"/>
      <c r="H81" s="34"/>
      <c r="I81" s="35"/>
      <c r="J81" s="30">
        <v>3.75</v>
      </c>
      <c r="K81" s="31"/>
      <c r="M81" s="74">
        <f>FPIG!$N$7*A81</f>
        <v>34060</v>
      </c>
      <c r="N81" s="75">
        <f t="shared" si="14"/>
        <v>2620.0100000000002</v>
      </c>
      <c r="O81" s="75">
        <f t="shared" si="15"/>
        <v>2838</v>
      </c>
      <c r="P81" s="75">
        <f t="shared" si="13"/>
        <v>18.75</v>
      </c>
    </row>
    <row r="82" spans="1:16" ht="11" customHeight="1" x14ac:dyDescent="0.3">
      <c r="A82" s="7">
        <v>1.4</v>
      </c>
      <c r="B82" s="36">
        <v>2790.01</v>
      </c>
      <c r="C82" s="37"/>
      <c r="D82" s="37"/>
      <c r="E82" s="38"/>
      <c r="F82" s="33">
        <v>3004</v>
      </c>
      <c r="G82" s="34"/>
      <c r="H82" s="34"/>
      <c r="I82" s="35"/>
      <c r="J82" s="30">
        <v>4</v>
      </c>
      <c r="K82" s="31"/>
      <c r="M82" s="74">
        <f>FPIG!$N$7*A82</f>
        <v>36680</v>
      </c>
      <c r="N82" s="75">
        <f t="shared" si="14"/>
        <v>2838.01</v>
      </c>
      <c r="O82" s="75">
        <f t="shared" si="15"/>
        <v>3057</v>
      </c>
      <c r="P82" s="75">
        <f t="shared" si="13"/>
        <v>20</v>
      </c>
    </row>
    <row r="83" spans="1:16" ht="11" customHeight="1" x14ac:dyDescent="0.3">
      <c r="A83" s="7">
        <v>1.5</v>
      </c>
      <c r="B83" s="36">
        <v>3004.01</v>
      </c>
      <c r="C83" s="37"/>
      <c r="D83" s="37"/>
      <c r="E83" s="38"/>
      <c r="F83" s="33">
        <v>3219</v>
      </c>
      <c r="G83" s="34"/>
      <c r="H83" s="34"/>
      <c r="I83" s="35"/>
      <c r="J83" s="30">
        <v>4.25</v>
      </c>
      <c r="K83" s="31"/>
      <c r="M83" s="74">
        <f>FPIG!$N$7*A83</f>
        <v>39300</v>
      </c>
      <c r="N83" s="75">
        <f t="shared" si="14"/>
        <v>3057.01</v>
      </c>
      <c r="O83" s="75">
        <f t="shared" si="15"/>
        <v>3275</v>
      </c>
      <c r="P83" s="75">
        <f t="shared" si="13"/>
        <v>21.25</v>
      </c>
    </row>
    <row r="84" spans="1:16" ht="11" customHeight="1" x14ac:dyDescent="0.3">
      <c r="A84" s="7">
        <v>1.6</v>
      </c>
      <c r="B84" s="36">
        <v>3219.01</v>
      </c>
      <c r="C84" s="37"/>
      <c r="D84" s="37"/>
      <c r="E84" s="38"/>
      <c r="F84" s="33">
        <v>3433</v>
      </c>
      <c r="G84" s="34"/>
      <c r="H84" s="34"/>
      <c r="I84" s="35"/>
      <c r="J84" s="30">
        <v>4.75</v>
      </c>
      <c r="K84" s="31"/>
      <c r="M84" s="74">
        <f>FPIG!$N$7*A84</f>
        <v>41920</v>
      </c>
      <c r="N84" s="75">
        <f t="shared" si="14"/>
        <v>3275.01</v>
      </c>
      <c r="O84" s="75">
        <f t="shared" si="15"/>
        <v>3493</v>
      </c>
      <c r="P84" s="75">
        <f t="shared" si="13"/>
        <v>23.75</v>
      </c>
    </row>
    <row r="85" spans="1:16" ht="11" customHeight="1" x14ac:dyDescent="0.3">
      <c r="A85" s="7">
        <v>1.7</v>
      </c>
      <c r="B85" s="36">
        <v>3433.01</v>
      </c>
      <c r="C85" s="37"/>
      <c r="D85" s="37"/>
      <c r="E85" s="38"/>
      <c r="F85" s="33">
        <v>3648</v>
      </c>
      <c r="G85" s="34"/>
      <c r="H85" s="34"/>
      <c r="I85" s="35"/>
      <c r="J85" s="30">
        <v>5</v>
      </c>
      <c r="K85" s="31"/>
      <c r="M85" s="74">
        <f>FPIG!$N$7*A85</f>
        <v>44540</v>
      </c>
      <c r="N85" s="75">
        <f t="shared" si="14"/>
        <v>3493.01</v>
      </c>
      <c r="O85" s="75">
        <f t="shared" si="15"/>
        <v>3712</v>
      </c>
      <c r="P85" s="75">
        <f t="shared" si="13"/>
        <v>25</v>
      </c>
    </row>
    <row r="86" spans="1:16" ht="11" customHeight="1" x14ac:dyDescent="0.3">
      <c r="A86" s="7">
        <v>1.8</v>
      </c>
      <c r="B86" s="36">
        <v>3648.01</v>
      </c>
      <c r="C86" s="37"/>
      <c r="D86" s="37"/>
      <c r="E86" s="38"/>
      <c r="F86" s="33">
        <v>3863</v>
      </c>
      <c r="G86" s="34"/>
      <c r="H86" s="34"/>
      <c r="I86" s="35"/>
      <c r="J86" s="30">
        <v>5.25</v>
      </c>
      <c r="K86" s="31"/>
      <c r="M86" s="74">
        <f>FPIG!$N$7*A86</f>
        <v>47160</v>
      </c>
      <c r="N86" s="75">
        <f t="shared" si="14"/>
        <v>3712.01</v>
      </c>
      <c r="O86" s="75">
        <f t="shared" si="15"/>
        <v>3930</v>
      </c>
      <c r="P86" s="75">
        <f t="shared" si="13"/>
        <v>26.25</v>
      </c>
    </row>
    <row r="87" spans="1:16" ht="11" customHeight="1" x14ac:dyDescent="0.3">
      <c r="A87" s="8">
        <v>1.85</v>
      </c>
      <c r="B87" s="36">
        <v>3863.01</v>
      </c>
      <c r="C87" s="37"/>
      <c r="D87" s="37"/>
      <c r="E87" s="38"/>
      <c r="F87" s="33">
        <v>3970</v>
      </c>
      <c r="G87" s="34"/>
      <c r="H87" s="34"/>
      <c r="I87" s="35"/>
      <c r="J87" s="30">
        <v>5.5</v>
      </c>
      <c r="K87" s="31"/>
      <c r="M87" s="74">
        <f>FPIG!$N$7*A87</f>
        <v>48470</v>
      </c>
      <c r="N87" s="75">
        <f t="shared" si="14"/>
        <v>3930.01</v>
      </c>
      <c r="O87" s="75">
        <f t="shared" si="15"/>
        <v>4039</v>
      </c>
      <c r="P87" s="75">
        <f t="shared" si="13"/>
        <v>27.5</v>
      </c>
    </row>
    <row r="88" spans="1:16" ht="9" customHeight="1" x14ac:dyDescent="0.3">
      <c r="A88" s="17" t="s">
        <v>13</v>
      </c>
      <c r="B88" s="17"/>
      <c r="C88" s="17"/>
      <c r="D88" s="49">
        <v>-2666</v>
      </c>
      <c r="E88" s="49"/>
      <c r="F88" s="49"/>
      <c r="M88" s="74"/>
    </row>
    <row r="89" spans="1:16" ht="9" customHeight="1" x14ac:dyDescent="0.3">
      <c r="A89" s="17" t="s">
        <v>13</v>
      </c>
      <c r="B89" s="17"/>
      <c r="C89" s="17"/>
      <c r="D89" s="49">
        <v>-3219</v>
      </c>
      <c r="E89" s="49"/>
      <c r="F89" s="49"/>
      <c r="G89" s="49"/>
    </row>
    <row r="90" spans="1:16" ht="18" customHeight="1" x14ac:dyDescent="0.3">
      <c r="A90" s="16" t="s">
        <v>1</v>
      </c>
      <c r="B90" s="16"/>
      <c r="C90" s="16"/>
      <c r="D90" s="16"/>
      <c r="E90" s="16"/>
      <c r="F90" s="16"/>
      <c r="G90" s="16"/>
      <c r="H90" s="16"/>
      <c r="I90" s="16"/>
      <c r="J90" s="16"/>
      <c r="K90" s="16"/>
      <c r="L90" s="16"/>
    </row>
    <row r="91" spans="1:16" ht="19" customHeight="1" x14ac:dyDescent="0.3">
      <c r="A91" s="50" t="s">
        <v>2</v>
      </c>
      <c r="B91" s="50"/>
      <c r="C91" s="50"/>
      <c r="D91" s="50"/>
      <c r="E91" s="50"/>
      <c r="F91" s="50"/>
      <c r="G91" s="50"/>
      <c r="H91" s="50"/>
      <c r="I91" s="50"/>
      <c r="J91" s="50"/>
      <c r="K91" s="50"/>
      <c r="L91" s="50"/>
    </row>
    <row r="92" spans="1:16" ht="11" customHeight="1" x14ac:dyDescent="0.3">
      <c r="A92" s="18" t="s">
        <v>17</v>
      </c>
      <c r="B92" s="18"/>
      <c r="C92" s="18"/>
      <c r="D92" s="18"/>
      <c r="E92" s="18"/>
      <c r="F92" s="18"/>
      <c r="G92" s="18"/>
      <c r="H92" s="18"/>
      <c r="I92" s="18"/>
      <c r="J92" s="18"/>
      <c r="K92" s="18"/>
      <c r="L92" s="18"/>
    </row>
    <row r="93" spans="1:16" ht="10" customHeight="1" x14ac:dyDescent="0.3">
      <c r="A93" s="18" t="s">
        <v>4</v>
      </c>
      <c r="B93" s="18"/>
      <c r="C93" s="18"/>
      <c r="D93" s="18"/>
      <c r="E93" s="18"/>
      <c r="F93" s="18"/>
      <c r="G93" s="18"/>
      <c r="H93" s="18"/>
      <c r="I93" s="18"/>
      <c r="J93" s="18"/>
      <c r="K93" s="18"/>
      <c r="L93" s="18"/>
    </row>
    <row r="94" spans="1:16" ht="15" customHeight="1" x14ac:dyDescent="0.3">
      <c r="A94" s="19" t="s">
        <v>18</v>
      </c>
      <c r="B94" s="19"/>
      <c r="C94" s="19"/>
      <c r="D94" s="19"/>
      <c r="E94" s="19"/>
      <c r="F94" s="19"/>
      <c r="G94" s="19"/>
      <c r="H94" s="19"/>
      <c r="I94" s="19"/>
      <c r="J94" s="19"/>
    </row>
    <row r="95" spans="1:16" ht="35" customHeight="1" x14ac:dyDescent="0.3">
      <c r="A95" s="2"/>
      <c r="B95" s="50" t="s">
        <v>6</v>
      </c>
      <c r="C95" s="50"/>
      <c r="D95" s="50"/>
      <c r="E95" s="21" t="s">
        <v>7</v>
      </c>
      <c r="F95" s="21"/>
      <c r="G95" s="21"/>
      <c r="H95" s="21"/>
      <c r="I95" s="20"/>
      <c r="J95" s="20"/>
    </row>
    <row r="96" spans="1:16" ht="11" customHeight="1" x14ac:dyDescent="0.3">
      <c r="A96" s="4"/>
      <c r="B96" s="23">
        <v>30170</v>
      </c>
      <c r="C96" s="23"/>
      <c r="D96" s="23"/>
      <c r="E96" s="23">
        <v>2514.17</v>
      </c>
      <c r="F96" s="23"/>
      <c r="G96" s="23"/>
      <c r="H96" s="23"/>
      <c r="I96" s="22"/>
      <c r="J96" s="22"/>
    </row>
    <row r="97" spans="1:16" ht="24" x14ac:dyDescent="0.3">
      <c r="A97" s="5" t="s">
        <v>8</v>
      </c>
      <c r="B97" s="24" t="s">
        <v>9</v>
      </c>
      <c r="C97" s="25"/>
      <c r="D97" s="26"/>
      <c r="E97" s="24" t="s">
        <v>10</v>
      </c>
      <c r="F97" s="25"/>
      <c r="G97" s="25"/>
      <c r="H97" s="26"/>
      <c r="I97" s="24" t="s">
        <v>11</v>
      </c>
      <c r="J97" s="26"/>
      <c r="M97" s="76" t="s">
        <v>54</v>
      </c>
      <c r="N97" s="76" t="s">
        <v>56</v>
      </c>
      <c r="O97" s="76" t="s">
        <v>55</v>
      </c>
      <c r="P97" s="76" t="s">
        <v>57</v>
      </c>
    </row>
    <row r="98" spans="1:16" ht="11" customHeight="1" x14ac:dyDescent="0.3">
      <c r="A98" s="6">
        <v>0.4</v>
      </c>
      <c r="B98" s="27">
        <v>0</v>
      </c>
      <c r="C98" s="28"/>
      <c r="D98" s="29"/>
      <c r="E98" s="33">
        <v>1006</v>
      </c>
      <c r="F98" s="34"/>
      <c r="G98" s="34"/>
      <c r="H98" s="35"/>
      <c r="I98" s="30">
        <v>0</v>
      </c>
      <c r="J98" s="31"/>
      <c r="M98" s="74">
        <f>FPIG!$N$8*A98</f>
        <v>12272</v>
      </c>
      <c r="N98" s="75">
        <v>0</v>
      </c>
      <c r="O98" s="75">
        <f t="shared" ref="O98:O99" si="16">ROUNDDOWN(M98/12,0)</f>
        <v>1022</v>
      </c>
      <c r="P98" s="75">
        <f>I98*5</f>
        <v>0</v>
      </c>
    </row>
    <row r="99" spans="1:16" ht="11" customHeight="1" x14ac:dyDescent="0.3">
      <c r="A99" s="7">
        <v>0.5</v>
      </c>
      <c r="B99" s="36">
        <v>1006.01</v>
      </c>
      <c r="C99" s="37"/>
      <c r="D99" s="38"/>
      <c r="E99" s="33">
        <v>1257</v>
      </c>
      <c r="F99" s="34"/>
      <c r="G99" s="34"/>
      <c r="H99" s="35"/>
      <c r="I99" s="30">
        <v>1.5</v>
      </c>
      <c r="J99" s="31"/>
      <c r="M99" s="74">
        <f>FPIG!$N$8*A99</f>
        <v>15340</v>
      </c>
      <c r="N99" s="75">
        <f>O98+0.01</f>
        <v>1022.01</v>
      </c>
      <c r="O99" s="75">
        <f t="shared" si="16"/>
        <v>1278</v>
      </c>
      <c r="P99" s="75">
        <f t="shared" ref="P99:P113" si="17">I99*5</f>
        <v>7.5</v>
      </c>
    </row>
    <row r="100" spans="1:16" ht="11" customHeight="1" x14ac:dyDescent="0.3">
      <c r="A100" s="7">
        <v>0.6</v>
      </c>
      <c r="B100" s="36">
        <v>1257.01</v>
      </c>
      <c r="C100" s="37"/>
      <c r="D100" s="38"/>
      <c r="E100" s="33">
        <v>1509</v>
      </c>
      <c r="F100" s="34"/>
      <c r="G100" s="34"/>
      <c r="H100" s="35"/>
      <c r="I100" s="30">
        <v>1.75</v>
      </c>
      <c r="J100" s="31"/>
      <c r="M100" s="74">
        <f>FPIG!$N$8*A100</f>
        <v>18408</v>
      </c>
      <c r="N100" s="75">
        <f t="shared" ref="N100:N113" si="18">O99+0.01</f>
        <v>1278.01</v>
      </c>
      <c r="O100" s="75">
        <f>ROUNDDOWN(M100/12,0)</f>
        <v>1534</v>
      </c>
      <c r="P100" s="75">
        <f t="shared" si="17"/>
        <v>8.75</v>
      </c>
    </row>
    <row r="101" spans="1:16" ht="11" customHeight="1" x14ac:dyDescent="0.3">
      <c r="A101" s="7">
        <v>0.7</v>
      </c>
      <c r="B101" s="36">
        <v>1509.01</v>
      </c>
      <c r="C101" s="37"/>
      <c r="D101" s="38"/>
      <c r="E101" s="33">
        <v>1760</v>
      </c>
      <c r="F101" s="34"/>
      <c r="G101" s="34"/>
      <c r="H101" s="35"/>
      <c r="I101" s="30">
        <v>2.25</v>
      </c>
      <c r="J101" s="31"/>
      <c r="M101" s="74">
        <f>FPIG!$N$8*A101</f>
        <v>21476</v>
      </c>
      <c r="N101" s="75">
        <f t="shared" si="18"/>
        <v>1534.01</v>
      </c>
      <c r="O101" s="75">
        <f t="shared" ref="O101:O113" si="19">ROUND(M101/12,0)</f>
        <v>1790</v>
      </c>
      <c r="P101" s="75">
        <f t="shared" si="17"/>
        <v>11.25</v>
      </c>
    </row>
    <row r="102" spans="1:16" ht="11" customHeight="1" x14ac:dyDescent="0.3">
      <c r="A102" s="7">
        <v>0.8</v>
      </c>
      <c r="B102" s="36">
        <v>1760.01</v>
      </c>
      <c r="C102" s="37"/>
      <c r="D102" s="38"/>
      <c r="E102" s="33">
        <v>2011</v>
      </c>
      <c r="F102" s="34"/>
      <c r="G102" s="34"/>
      <c r="H102" s="35"/>
      <c r="I102" s="30">
        <v>2.5</v>
      </c>
      <c r="J102" s="31"/>
      <c r="M102" s="74">
        <f>FPIG!$N$8*A102</f>
        <v>24544</v>
      </c>
      <c r="N102" s="75">
        <f t="shared" si="18"/>
        <v>1790.01</v>
      </c>
      <c r="O102" s="75">
        <f t="shared" si="19"/>
        <v>2045</v>
      </c>
      <c r="P102" s="75">
        <f t="shared" si="17"/>
        <v>12.5</v>
      </c>
    </row>
    <row r="103" spans="1:16" ht="11" customHeight="1" x14ac:dyDescent="0.3">
      <c r="A103" s="7">
        <v>0.9</v>
      </c>
      <c r="B103" s="36">
        <v>2011.01</v>
      </c>
      <c r="C103" s="37"/>
      <c r="D103" s="38"/>
      <c r="E103" s="33">
        <v>2263</v>
      </c>
      <c r="F103" s="34"/>
      <c r="G103" s="34"/>
      <c r="H103" s="35"/>
      <c r="I103" s="30">
        <v>3</v>
      </c>
      <c r="J103" s="31"/>
      <c r="M103" s="74">
        <f>FPIG!$N$8*A103</f>
        <v>27612</v>
      </c>
      <c r="N103" s="75">
        <f t="shared" si="18"/>
        <v>2045.01</v>
      </c>
      <c r="O103" s="75">
        <f t="shared" si="19"/>
        <v>2301</v>
      </c>
      <c r="P103" s="75">
        <f t="shared" si="17"/>
        <v>15</v>
      </c>
    </row>
    <row r="104" spans="1:16" ht="11" customHeight="1" x14ac:dyDescent="0.3">
      <c r="A104" s="7">
        <v>1</v>
      </c>
      <c r="B104" s="36">
        <v>2263.0100000000002</v>
      </c>
      <c r="C104" s="37"/>
      <c r="D104" s="38"/>
      <c r="E104" s="33">
        <v>2514</v>
      </c>
      <c r="F104" s="34"/>
      <c r="G104" s="34"/>
      <c r="H104" s="35"/>
      <c r="I104" s="30">
        <v>3.25</v>
      </c>
      <c r="J104" s="31"/>
      <c r="M104" s="74">
        <f>FPIG!$N$8*A104</f>
        <v>30680</v>
      </c>
      <c r="N104" s="75">
        <f t="shared" si="18"/>
        <v>2301.0100000000002</v>
      </c>
      <c r="O104" s="75">
        <f t="shared" si="19"/>
        <v>2557</v>
      </c>
      <c r="P104" s="75">
        <f t="shared" si="17"/>
        <v>16.25</v>
      </c>
    </row>
    <row r="105" spans="1:16" ht="11" customHeight="1" x14ac:dyDescent="0.3">
      <c r="A105" s="7">
        <v>1.1000000000000001</v>
      </c>
      <c r="B105" s="36">
        <v>2514.0100000000002</v>
      </c>
      <c r="C105" s="37"/>
      <c r="D105" s="38"/>
      <c r="E105" s="33">
        <v>2766</v>
      </c>
      <c r="F105" s="34"/>
      <c r="G105" s="34"/>
      <c r="H105" s="35"/>
      <c r="I105" s="30">
        <v>3.75</v>
      </c>
      <c r="J105" s="31"/>
      <c r="M105" s="74">
        <f>FPIG!$N$8*A105</f>
        <v>33748</v>
      </c>
      <c r="N105" s="75">
        <f t="shared" si="18"/>
        <v>2557.0100000000002</v>
      </c>
      <c r="O105" s="75">
        <f t="shared" si="19"/>
        <v>2812</v>
      </c>
      <c r="P105" s="75">
        <f t="shared" si="17"/>
        <v>18.75</v>
      </c>
    </row>
    <row r="106" spans="1:16" ht="11" customHeight="1" x14ac:dyDescent="0.3">
      <c r="A106" s="7">
        <v>1.2</v>
      </c>
      <c r="B106" s="36">
        <v>2766.01</v>
      </c>
      <c r="C106" s="37"/>
      <c r="D106" s="38"/>
      <c r="E106" s="33">
        <v>3017</v>
      </c>
      <c r="F106" s="34"/>
      <c r="G106" s="34"/>
      <c r="H106" s="35"/>
      <c r="I106" s="30">
        <v>4</v>
      </c>
      <c r="J106" s="31"/>
      <c r="M106" s="74">
        <f>FPIG!$N$8*A106</f>
        <v>36816</v>
      </c>
      <c r="N106" s="75">
        <f t="shared" si="18"/>
        <v>2812.01</v>
      </c>
      <c r="O106" s="75">
        <f t="shared" si="19"/>
        <v>3068</v>
      </c>
      <c r="P106" s="75">
        <f t="shared" si="17"/>
        <v>20</v>
      </c>
    </row>
    <row r="107" spans="1:16" ht="11" customHeight="1" x14ac:dyDescent="0.3">
      <c r="A107" s="7">
        <v>1.3</v>
      </c>
      <c r="B107" s="36">
        <v>3017.01</v>
      </c>
      <c r="C107" s="37"/>
      <c r="D107" s="38"/>
      <c r="E107" s="33">
        <v>3268</v>
      </c>
      <c r="F107" s="34"/>
      <c r="G107" s="34"/>
      <c r="H107" s="35"/>
      <c r="I107" s="30">
        <v>4.25</v>
      </c>
      <c r="J107" s="31"/>
      <c r="M107" s="74">
        <f>FPIG!$N$8*A107</f>
        <v>39884</v>
      </c>
      <c r="N107" s="75">
        <f t="shared" si="18"/>
        <v>3068.01</v>
      </c>
      <c r="O107" s="75">
        <f t="shared" si="19"/>
        <v>3324</v>
      </c>
      <c r="P107" s="75">
        <f t="shared" si="17"/>
        <v>21.25</v>
      </c>
    </row>
    <row r="108" spans="1:16" ht="11" customHeight="1" x14ac:dyDescent="0.3">
      <c r="A108" s="7">
        <v>1.4</v>
      </c>
      <c r="B108" s="36">
        <v>3268.01</v>
      </c>
      <c r="C108" s="37"/>
      <c r="D108" s="38"/>
      <c r="E108" s="33">
        <v>3520</v>
      </c>
      <c r="F108" s="34"/>
      <c r="G108" s="34"/>
      <c r="H108" s="35"/>
      <c r="I108" s="30">
        <v>4.75</v>
      </c>
      <c r="J108" s="31"/>
      <c r="M108" s="74">
        <f>FPIG!$N$8*A108</f>
        <v>42952</v>
      </c>
      <c r="N108" s="75">
        <f t="shared" si="18"/>
        <v>3324.01</v>
      </c>
      <c r="O108" s="75">
        <f t="shared" si="19"/>
        <v>3579</v>
      </c>
      <c r="P108" s="75">
        <f t="shared" si="17"/>
        <v>23.75</v>
      </c>
    </row>
    <row r="109" spans="1:16" ht="11" customHeight="1" x14ac:dyDescent="0.3">
      <c r="A109" s="7">
        <v>1.5</v>
      </c>
      <c r="B109" s="36">
        <v>3520.01</v>
      </c>
      <c r="C109" s="37"/>
      <c r="D109" s="38"/>
      <c r="E109" s="33">
        <v>3771</v>
      </c>
      <c r="F109" s="34"/>
      <c r="G109" s="34"/>
      <c r="H109" s="35"/>
      <c r="I109" s="30">
        <v>5</v>
      </c>
      <c r="J109" s="31"/>
      <c r="M109" s="74">
        <f>FPIG!$N$8*A109</f>
        <v>46020</v>
      </c>
      <c r="N109" s="75">
        <f t="shared" si="18"/>
        <v>3579.01</v>
      </c>
      <c r="O109" s="75">
        <f t="shared" si="19"/>
        <v>3835</v>
      </c>
      <c r="P109" s="75">
        <f t="shared" si="17"/>
        <v>25</v>
      </c>
    </row>
    <row r="110" spans="1:16" ht="11" customHeight="1" x14ac:dyDescent="0.3">
      <c r="A110" s="7">
        <v>1.6</v>
      </c>
      <c r="B110" s="36">
        <v>3771.01</v>
      </c>
      <c r="C110" s="37"/>
      <c r="D110" s="38"/>
      <c r="E110" s="33">
        <v>4023</v>
      </c>
      <c r="F110" s="34"/>
      <c r="G110" s="34"/>
      <c r="H110" s="35"/>
      <c r="I110" s="30">
        <v>5.5</v>
      </c>
      <c r="J110" s="31"/>
      <c r="M110" s="74">
        <f>FPIG!$N$8*A110</f>
        <v>49088</v>
      </c>
      <c r="N110" s="75">
        <f t="shared" si="18"/>
        <v>3835.01</v>
      </c>
      <c r="O110" s="75">
        <f t="shared" si="19"/>
        <v>4091</v>
      </c>
      <c r="P110" s="75">
        <f t="shared" si="17"/>
        <v>27.5</v>
      </c>
    </row>
    <row r="111" spans="1:16" ht="11" customHeight="1" x14ac:dyDescent="0.3">
      <c r="A111" s="7">
        <v>1.7</v>
      </c>
      <c r="B111" s="36">
        <v>4023.01</v>
      </c>
      <c r="C111" s="37"/>
      <c r="D111" s="38"/>
      <c r="E111" s="33">
        <v>4274</v>
      </c>
      <c r="F111" s="34"/>
      <c r="G111" s="34"/>
      <c r="H111" s="35"/>
      <c r="I111" s="30">
        <v>5.75</v>
      </c>
      <c r="J111" s="31"/>
      <c r="M111" s="74">
        <f>FPIG!$N$8*A111</f>
        <v>52156</v>
      </c>
      <c r="N111" s="75">
        <f t="shared" si="18"/>
        <v>4091.01</v>
      </c>
      <c r="O111" s="75">
        <f t="shared" si="19"/>
        <v>4346</v>
      </c>
      <c r="P111" s="75">
        <f t="shared" si="17"/>
        <v>28.75</v>
      </c>
    </row>
    <row r="112" spans="1:16" ht="11" customHeight="1" x14ac:dyDescent="0.3">
      <c r="A112" s="7">
        <v>1.8</v>
      </c>
      <c r="B112" s="36">
        <v>4274.01</v>
      </c>
      <c r="C112" s="37"/>
      <c r="D112" s="38"/>
      <c r="E112" s="33">
        <v>4526</v>
      </c>
      <c r="F112" s="34"/>
      <c r="G112" s="34"/>
      <c r="H112" s="35"/>
      <c r="I112" s="30">
        <v>6.25</v>
      </c>
      <c r="J112" s="31"/>
      <c r="M112" s="74">
        <f>FPIG!$N$8*A112</f>
        <v>55224</v>
      </c>
      <c r="N112" s="75">
        <f t="shared" si="18"/>
        <v>4346.01</v>
      </c>
      <c r="O112" s="75">
        <f t="shared" si="19"/>
        <v>4602</v>
      </c>
      <c r="P112" s="75">
        <f t="shared" si="17"/>
        <v>31.25</v>
      </c>
    </row>
    <row r="113" spans="1:16" ht="12" customHeight="1" x14ac:dyDescent="0.3">
      <c r="A113" s="8">
        <v>1.85</v>
      </c>
      <c r="B113" s="36">
        <v>4526.01</v>
      </c>
      <c r="C113" s="37"/>
      <c r="D113" s="38"/>
      <c r="E113" s="33">
        <v>4651</v>
      </c>
      <c r="F113" s="34"/>
      <c r="G113" s="34"/>
      <c r="H113" s="35"/>
      <c r="I113" s="30">
        <v>6.5</v>
      </c>
      <c r="J113" s="31"/>
      <c r="M113" s="74">
        <f>FPIG!$N$8*A113</f>
        <v>56758</v>
      </c>
      <c r="N113" s="75">
        <f t="shared" si="18"/>
        <v>4602.01</v>
      </c>
      <c r="O113" s="75">
        <f t="shared" si="19"/>
        <v>4730</v>
      </c>
      <c r="P113" s="75">
        <f t="shared" si="17"/>
        <v>32.5</v>
      </c>
    </row>
    <row r="114" spans="1:16" ht="20" customHeight="1" x14ac:dyDescent="0.3">
      <c r="A114" s="18" t="s">
        <v>19</v>
      </c>
      <c r="B114" s="18"/>
      <c r="C114" s="18"/>
      <c r="D114" s="18"/>
      <c r="E114" s="18"/>
      <c r="F114" s="18"/>
      <c r="G114" s="18"/>
      <c r="H114" s="18"/>
      <c r="I114" s="18"/>
      <c r="J114" s="18"/>
      <c r="K114" s="18"/>
    </row>
    <row r="115" spans="1:16" ht="30" customHeight="1" x14ac:dyDescent="0.3">
      <c r="A115" s="2"/>
      <c r="B115" s="40" t="s">
        <v>6</v>
      </c>
      <c r="C115" s="40"/>
      <c r="D115" s="40"/>
      <c r="E115" s="40"/>
      <c r="F115" s="41" t="s">
        <v>7</v>
      </c>
      <c r="G115" s="41"/>
      <c r="H115" s="41"/>
      <c r="I115" s="41"/>
      <c r="J115" s="20"/>
      <c r="K115" s="20"/>
    </row>
    <row r="116" spans="1:16" ht="11" customHeight="1" x14ac:dyDescent="0.3">
      <c r="A116" s="4"/>
      <c r="B116" s="42">
        <v>34590</v>
      </c>
      <c r="C116" s="42"/>
      <c r="D116" s="42"/>
      <c r="E116" s="42"/>
      <c r="F116" s="23">
        <v>2882.5</v>
      </c>
      <c r="G116" s="23"/>
      <c r="H116" s="23"/>
      <c r="I116" s="23"/>
      <c r="J116" s="22"/>
      <c r="K116" s="22"/>
    </row>
    <row r="117" spans="1:16" ht="24" x14ac:dyDescent="0.3">
      <c r="A117" s="5" t="s">
        <v>8</v>
      </c>
      <c r="B117" s="24" t="s">
        <v>9</v>
      </c>
      <c r="C117" s="25"/>
      <c r="D117" s="25"/>
      <c r="E117" s="26"/>
      <c r="F117" s="24" t="s">
        <v>10</v>
      </c>
      <c r="G117" s="25"/>
      <c r="H117" s="25"/>
      <c r="I117" s="26"/>
      <c r="J117" s="24" t="s">
        <v>11</v>
      </c>
      <c r="K117" s="26"/>
      <c r="M117" s="76" t="s">
        <v>54</v>
      </c>
      <c r="N117" s="76" t="s">
        <v>56</v>
      </c>
      <c r="O117" s="76" t="s">
        <v>55</v>
      </c>
      <c r="P117" s="76" t="s">
        <v>57</v>
      </c>
    </row>
    <row r="118" spans="1:16" ht="11" customHeight="1" x14ac:dyDescent="0.3">
      <c r="A118" s="6">
        <v>0.4</v>
      </c>
      <c r="B118" s="30">
        <v>0</v>
      </c>
      <c r="C118" s="32"/>
      <c r="D118" s="32"/>
      <c r="E118" s="31"/>
      <c r="F118" s="33">
        <v>1153</v>
      </c>
      <c r="G118" s="34"/>
      <c r="H118" s="34"/>
      <c r="I118" s="35"/>
      <c r="J118" s="30">
        <v>0</v>
      </c>
      <c r="K118" s="31"/>
      <c r="M118" s="74">
        <f>FPIG!$N$9*A118</f>
        <v>14064</v>
      </c>
      <c r="N118" s="75">
        <v>0</v>
      </c>
      <c r="O118" s="75">
        <f t="shared" ref="O118:O119" si="20">ROUNDDOWN(M118/12,0)</f>
        <v>1172</v>
      </c>
      <c r="P118" s="75">
        <f>J118*5</f>
        <v>0</v>
      </c>
    </row>
    <row r="119" spans="1:16" ht="11" customHeight="1" x14ac:dyDescent="0.3">
      <c r="A119" s="7">
        <v>0.5</v>
      </c>
      <c r="B119" s="36">
        <v>1153.01</v>
      </c>
      <c r="C119" s="37"/>
      <c r="D119" s="37"/>
      <c r="E119" s="38"/>
      <c r="F119" s="33">
        <v>1441</v>
      </c>
      <c r="G119" s="34"/>
      <c r="H119" s="34"/>
      <c r="I119" s="35"/>
      <c r="J119" s="30">
        <v>1.75</v>
      </c>
      <c r="K119" s="31"/>
      <c r="M119" s="74">
        <f>FPIG!$N$9*A119</f>
        <v>17580</v>
      </c>
      <c r="N119" s="75">
        <f>O118+0.01</f>
        <v>1172.01</v>
      </c>
      <c r="O119" s="75">
        <f t="shared" si="20"/>
        <v>1465</v>
      </c>
      <c r="P119" s="75">
        <f t="shared" ref="P119:P133" si="21">J119*5</f>
        <v>8.75</v>
      </c>
    </row>
    <row r="120" spans="1:16" ht="11" customHeight="1" x14ac:dyDescent="0.3">
      <c r="A120" s="7">
        <v>0.6</v>
      </c>
      <c r="B120" s="36">
        <v>1441.01</v>
      </c>
      <c r="C120" s="37"/>
      <c r="D120" s="37"/>
      <c r="E120" s="38"/>
      <c r="F120" s="33">
        <v>1730</v>
      </c>
      <c r="G120" s="34"/>
      <c r="H120" s="34"/>
      <c r="I120" s="35"/>
      <c r="J120" s="30">
        <v>2</v>
      </c>
      <c r="K120" s="31"/>
      <c r="M120" s="74">
        <f>FPIG!$N$9*A120</f>
        <v>21096</v>
      </c>
      <c r="N120" s="75">
        <f t="shared" ref="N120:N133" si="22">O119+0.01</f>
        <v>1465.01</v>
      </c>
      <c r="O120" s="75">
        <f>ROUNDDOWN(M120/12,0)</f>
        <v>1758</v>
      </c>
      <c r="P120" s="75">
        <f t="shared" si="21"/>
        <v>10</v>
      </c>
    </row>
    <row r="121" spans="1:16" ht="11" customHeight="1" x14ac:dyDescent="0.3">
      <c r="A121" s="7">
        <v>0.7</v>
      </c>
      <c r="B121" s="36">
        <v>1730.01</v>
      </c>
      <c r="C121" s="37"/>
      <c r="D121" s="37"/>
      <c r="E121" s="38"/>
      <c r="F121" s="33">
        <v>2018</v>
      </c>
      <c r="G121" s="34"/>
      <c r="H121" s="34"/>
      <c r="I121" s="35"/>
      <c r="J121" s="30">
        <v>2.5</v>
      </c>
      <c r="K121" s="31"/>
      <c r="M121" s="74">
        <f>FPIG!$N$9*A121</f>
        <v>24612</v>
      </c>
      <c r="N121" s="75">
        <f t="shared" si="22"/>
        <v>1758.01</v>
      </c>
      <c r="O121" s="75">
        <f t="shared" ref="O121:O133" si="23">ROUND(M121/12,0)</f>
        <v>2051</v>
      </c>
      <c r="P121" s="75">
        <f t="shared" si="21"/>
        <v>12.5</v>
      </c>
    </row>
    <row r="122" spans="1:16" ht="11" customHeight="1" x14ac:dyDescent="0.3">
      <c r="A122" s="7">
        <v>0.8</v>
      </c>
      <c r="B122" s="36">
        <v>2018.01</v>
      </c>
      <c r="C122" s="37"/>
      <c r="D122" s="37"/>
      <c r="E122" s="38"/>
      <c r="F122" s="33">
        <v>2306</v>
      </c>
      <c r="G122" s="34"/>
      <c r="H122" s="34"/>
      <c r="I122" s="35"/>
      <c r="J122" s="30">
        <v>3</v>
      </c>
      <c r="K122" s="31"/>
      <c r="M122" s="74">
        <f>FPIG!$N$9*A122</f>
        <v>28128</v>
      </c>
      <c r="N122" s="75">
        <f t="shared" si="22"/>
        <v>2051.0100000000002</v>
      </c>
      <c r="O122" s="75">
        <f t="shared" si="23"/>
        <v>2344</v>
      </c>
      <c r="P122" s="75">
        <f t="shared" si="21"/>
        <v>15</v>
      </c>
    </row>
    <row r="123" spans="1:16" ht="11" customHeight="1" x14ac:dyDescent="0.3">
      <c r="A123" s="7">
        <v>0.9</v>
      </c>
      <c r="B123" s="36">
        <v>2306.0100000000002</v>
      </c>
      <c r="C123" s="37"/>
      <c r="D123" s="37"/>
      <c r="E123" s="38"/>
      <c r="F123" s="33">
        <v>2594</v>
      </c>
      <c r="G123" s="34"/>
      <c r="H123" s="34"/>
      <c r="I123" s="35"/>
      <c r="J123" s="30">
        <v>3.25</v>
      </c>
      <c r="K123" s="31"/>
      <c r="M123" s="74">
        <f>FPIG!$N$9*A123</f>
        <v>31644</v>
      </c>
      <c r="N123" s="75">
        <f t="shared" si="22"/>
        <v>2344.0100000000002</v>
      </c>
      <c r="O123" s="75">
        <f t="shared" si="23"/>
        <v>2637</v>
      </c>
      <c r="P123" s="75">
        <f t="shared" si="21"/>
        <v>16.25</v>
      </c>
    </row>
    <row r="124" spans="1:16" ht="11" customHeight="1" x14ac:dyDescent="0.3">
      <c r="A124" s="7">
        <v>1</v>
      </c>
      <c r="B124" s="36">
        <v>2594.0100000000002</v>
      </c>
      <c r="C124" s="37"/>
      <c r="D124" s="37"/>
      <c r="E124" s="38"/>
      <c r="F124" s="33">
        <v>2883</v>
      </c>
      <c r="G124" s="34"/>
      <c r="H124" s="34"/>
      <c r="I124" s="35"/>
      <c r="J124" s="30">
        <v>3.75</v>
      </c>
      <c r="K124" s="31"/>
      <c r="M124" s="74">
        <f>FPIG!$N$9*A124</f>
        <v>35160</v>
      </c>
      <c r="N124" s="75">
        <f t="shared" si="22"/>
        <v>2637.01</v>
      </c>
      <c r="O124" s="75">
        <f t="shared" si="23"/>
        <v>2930</v>
      </c>
      <c r="P124" s="75">
        <f t="shared" si="21"/>
        <v>18.75</v>
      </c>
    </row>
    <row r="125" spans="1:16" ht="11" customHeight="1" x14ac:dyDescent="0.3">
      <c r="A125" s="7">
        <v>1.1000000000000001</v>
      </c>
      <c r="B125" s="36">
        <v>2883.01</v>
      </c>
      <c r="C125" s="37"/>
      <c r="D125" s="37"/>
      <c r="E125" s="38"/>
      <c r="F125" s="33">
        <v>3171</v>
      </c>
      <c r="G125" s="34"/>
      <c r="H125" s="34"/>
      <c r="I125" s="35"/>
      <c r="J125" s="30">
        <v>4.25</v>
      </c>
      <c r="K125" s="31"/>
      <c r="M125" s="74">
        <f>FPIG!$N$9*A125</f>
        <v>38676</v>
      </c>
      <c r="N125" s="75">
        <f t="shared" si="22"/>
        <v>2930.01</v>
      </c>
      <c r="O125" s="75">
        <f t="shared" si="23"/>
        <v>3223</v>
      </c>
      <c r="P125" s="75">
        <f t="shared" si="21"/>
        <v>21.25</v>
      </c>
    </row>
    <row r="126" spans="1:16" ht="11" customHeight="1" x14ac:dyDescent="0.3">
      <c r="A126" s="7">
        <v>1.2</v>
      </c>
      <c r="B126" s="36">
        <v>3171.01</v>
      </c>
      <c r="C126" s="37"/>
      <c r="D126" s="37"/>
      <c r="E126" s="38"/>
      <c r="F126" s="33">
        <v>3459</v>
      </c>
      <c r="G126" s="34"/>
      <c r="H126" s="34"/>
      <c r="I126" s="35"/>
      <c r="J126" s="30">
        <v>4.5</v>
      </c>
      <c r="K126" s="31"/>
      <c r="M126" s="74">
        <f>FPIG!$N$9*A126</f>
        <v>42192</v>
      </c>
      <c r="N126" s="75">
        <f t="shared" si="22"/>
        <v>3223.01</v>
      </c>
      <c r="O126" s="75">
        <f t="shared" si="23"/>
        <v>3516</v>
      </c>
      <c r="P126" s="75">
        <f t="shared" si="21"/>
        <v>22.5</v>
      </c>
    </row>
    <row r="127" spans="1:16" ht="11" customHeight="1" x14ac:dyDescent="0.3">
      <c r="A127" s="7">
        <v>1.3</v>
      </c>
      <c r="B127" s="36">
        <v>3459.01</v>
      </c>
      <c r="C127" s="37"/>
      <c r="D127" s="37"/>
      <c r="E127" s="38"/>
      <c r="F127" s="33">
        <v>3747</v>
      </c>
      <c r="G127" s="34"/>
      <c r="H127" s="34"/>
      <c r="I127" s="35"/>
      <c r="J127" s="30">
        <v>5</v>
      </c>
      <c r="K127" s="31"/>
      <c r="M127" s="74">
        <f>FPIG!$N$9*A127</f>
        <v>45708</v>
      </c>
      <c r="N127" s="75">
        <f t="shared" si="22"/>
        <v>3516.01</v>
      </c>
      <c r="O127" s="75">
        <f t="shared" si="23"/>
        <v>3809</v>
      </c>
      <c r="P127" s="75">
        <f t="shared" si="21"/>
        <v>25</v>
      </c>
    </row>
    <row r="128" spans="1:16" ht="11" customHeight="1" x14ac:dyDescent="0.3">
      <c r="A128" s="7">
        <v>1.4</v>
      </c>
      <c r="B128" s="36">
        <v>3747.01</v>
      </c>
      <c r="C128" s="37"/>
      <c r="D128" s="37"/>
      <c r="E128" s="38"/>
      <c r="F128" s="33">
        <v>4036</v>
      </c>
      <c r="G128" s="34"/>
      <c r="H128" s="34"/>
      <c r="I128" s="35"/>
      <c r="J128" s="30">
        <v>5.5</v>
      </c>
      <c r="K128" s="31"/>
      <c r="M128" s="74">
        <f>FPIG!$N$9*A128</f>
        <v>49224</v>
      </c>
      <c r="N128" s="75">
        <f t="shared" si="22"/>
        <v>3809.01</v>
      </c>
      <c r="O128" s="75">
        <f t="shared" si="23"/>
        <v>4102</v>
      </c>
      <c r="P128" s="75">
        <f t="shared" si="21"/>
        <v>27.5</v>
      </c>
    </row>
    <row r="129" spans="1:16" ht="11" customHeight="1" x14ac:dyDescent="0.3">
      <c r="A129" s="7">
        <v>1.5</v>
      </c>
      <c r="B129" s="36">
        <v>4036.01</v>
      </c>
      <c r="C129" s="37"/>
      <c r="D129" s="37"/>
      <c r="E129" s="38"/>
      <c r="F129" s="33">
        <v>4324</v>
      </c>
      <c r="G129" s="34"/>
      <c r="H129" s="34"/>
      <c r="I129" s="35"/>
      <c r="J129" s="30">
        <v>5.75</v>
      </c>
      <c r="K129" s="31"/>
      <c r="M129" s="74">
        <f>FPIG!$N$9*A129</f>
        <v>52740</v>
      </c>
      <c r="N129" s="75">
        <f t="shared" si="22"/>
        <v>4102.01</v>
      </c>
      <c r="O129" s="75">
        <f t="shared" si="23"/>
        <v>4395</v>
      </c>
      <c r="P129" s="75">
        <f t="shared" si="21"/>
        <v>28.75</v>
      </c>
    </row>
    <row r="130" spans="1:16" ht="11" customHeight="1" x14ac:dyDescent="0.3">
      <c r="A130" s="7">
        <v>1.6</v>
      </c>
      <c r="B130" s="36">
        <v>4324.01</v>
      </c>
      <c r="C130" s="37"/>
      <c r="D130" s="37"/>
      <c r="E130" s="38"/>
      <c r="F130" s="33">
        <v>4612</v>
      </c>
      <c r="G130" s="34"/>
      <c r="H130" s="34"/>
      <c r="I130" s="35"/>
      <c r="J130" s="30">
        <v>6.25</v>
      </c>
      <c r="K130" s="31"/>
      <c r="M130" s="74">
        <f>FPIG!$N$9*A130</f>
        <v>56256</v>
      </c>
      <c r="N130" s="75">
        <f t="shared" si="22"/>
        <v>4395.01</v>
      </c>
      <c r="O130" s="75">
        <f t="shared" si="23"/>
        <v>4688</v>
      </c>
      <c r="P130" s="75">
        <f t="shared" si="21"/>
        <v>31.25</v>
      </c>
    </row>
    <row r="131" spans="1:16" ht="11" customHeight="1" x14ac:dyDescent="0.3">
      <c r="A131" s="7">
        <v>1.7</v>
      </c>
      <c r="B131" s="36">
        <v>4612.01</v>
      </c>
      <c r="C131" s="37"/>
      <c r="D131" s="37"/>
      <c r="E131" s="38"/>
      <c r="F131" s="33">
        <v>4900</v>
      </c>
      <c r="G131" s="34"/>
      <c r="H131" s="34"/>
      <c r="I131" s="35"/>
      <c r="J131" s="30">
        <v>6.75</v>
      </c>
      <c r="K131" s="31"/>
      <c r="M131" s="74">
        <f>FPIG!$N$9*A131</f>
        <v>59772</v>
      </c>
      <c r="N131" s="75">
        <f t="shared" si="22"/>
        <v>4688.01</v>
      </c>
      <c r="O131" s="75">
        <f t="shared" si="23"/>
        <v>4981</v>
      </c>
      <c r="P131" s="75">
        <f t="shared" si="21"/>
        <v>33.75</v>
      </c>
    </row>
    <row r="132" spans="1:16" ht="11" customHeight="1" x14ac:dyDescent="0.3">
      <c r="A132" s="7">
        <v>1.8</v>
      </c>
      <c r="B132" s="36">
        <v>4900.01</v>
      </c>
      <c r="C132" s="37"/>
      <c r="D132" s="37"/>
      <c r="E132" s="38"/>
      <c r="F132" s="33">
        <v>5189</v>
      </c>
      <c r="G132" s="34"/>
      <c r="H132" s="34"/>
      <c r="I132" s="35"/>
      <c r="J132" s="30">
        <v>7</v>
      </c>
      <c r="K132" s="31"/>
      <c r="M132" s="74">
        <f>FPIG!$N$9*A132</f>
        <v>63288</v>
      </c>
      <c r="N132" s="75">
        <f t="shared" si="22"/>
        <v>4981.01</v>
      </c>
      <c r="O132" s="75">
        <f t="shared" si="23"/>
        <v>5274</v>
      </c>
      <c r="P132" s="75">
        <f t="shared" si="21"/>
        <v>35</v>
      </c>
    </row>
    <row r="133" spans="1:16" ht="12" customHeight="1" x14ac:dyDescent="0.3">
      <c r="A133" s="8">
        <v>1.85</v>
      </c>
      <c r="B133" s="36">
        <v>5189.01</v>
      </c>
      <c r="C133" s="37"/>
      <c r="D133" s="37"/>
      <c r="E133" s="38"/>
      <c r="F133" s="33">
        <v>5333</v>
      </c>
      <c r="G133" s="34"/>
      <c r="H133" s="34"/>
      <c r="I133" s="35"/>
      <c r="J133" s="30">
        <v>7.5</v>
      </c>
      <c r="K133" s="31"/>
      <c r="M133" s="74">
        <f>FPIG!$N$9*A133</f>
        <v>65046</v>
      </c>
      <c r="N133" s="75">
        <f t="shared" si="22"/>
        <v>5274.01</v>
      </c>
      <c r="O133" s="75">
        <f t="shared" si="23"/>
        <v>5421</v>
      </c>
      <c r="P133" s="75">
        <f t="shared" si="21"/>
        <v>37.5</v>
      </c>
    </row>
    <row r="134" spans="1:16" ht="9" customHeight="1" x14ac:dyDescent="0.3">
      <c r="A134" s="17" t="s">
        <v>13</v>
      </c>
      <c r="B134" s="17"/>
      <c r="C134" s="17"/>
      <c r="D134" s="49">
        <v>-3771</v>
      </c>
      <c r="E134" s="49"/>
      <c r="F134" s="49"/>
    </row>
    <row r="135" spans="1:16" ht="9" customHeight="1" x14ac:dyDescent="0.3">
      <c r="A135" s="17" t="s">
        <v>13</v>
      </c>
      <c r="B135" s="17"/>
      <c r="C135" s="17"/>
      <c r="D135" s="49">
        <v>-4324</v>
      </c>
      <c r="E135" s="49"/>
      <c r="F135" s="49"/>
      <c r="G135" s="49"/>
    </row>
    <row r="136" spans="1:16" ht="9" customHeight="1" x14ac:dyDescent="0.3">
      <c r="A136" s="19" t="s">
        <v>20</v>
      </c>
      <c r="B136" s="19"/>
      <c r="C136" s="19"/>
      <c r="D136" s="19"/>
      <c r="E136" s="19"/>
      <c r="F136" s="19"/>
      <c r="G136" s="19"/>
      <c r="H136" s="19"/>
      <c r="I136" s="19"/>
      <c r="J136" s="19"/>
    </row>
    <row r="137" spans="1:16" ht="29" customHeight="1" x14ac:dyDescent="0.3">
      <c r="A137" s="2"/>
      <c r="B137" s="17" t="s">
        <v>6</v>
      </c>
      <c r="C137" s="17"/>
      <c r="D137" s="17"/>
      <c r="E137" s="21" t="s">
        <v>7</v>
      </c>
      <c r="F137" s="21"/>
      <c r="G137" s="21"/>
      <c r="H137" s="21"/>
      <c r="I137" s="20"/>
      <c r="J137" s="20"/>
    </row>
    <row r="138" spans="1:16" ht="11" customHeight="1" x14ac:dyDescent="0.3">
      <c r="A138" s="4"/>
      <c r="B138" s="23">
        <v>39010</v>
      </c>
      <c r="C138" s="23"/>
      <c r="D138" s="23"/>
      <c r="E138" s="23">
        <v>3250.83</v>
      </c>
      <c r="F138" s="23"/>
      <c r="G138" s="23"/>
      <c r="H138" s="23"/>
      <c r="I138" s="22"/>
      <c r="J138" s="22"/>
    </row>
    <row r="139" spans="1:16" ht="24" x14ac:dyDescent="0.3">
      <c r="A139" s="5" t="s">
        <v>8</v>
      </c>
      <c r="B139" s="24" t="s">
        <v>9</v>
      </c>
      <c r="C139" s="25"/>
      <c r="D139" s="26"/>
      <c r="E139" s="24" t="s">
        <v>10</v>
      </c>
      <c r="F139" s="25"/>
      <c r="G139" s="25"/>
      <c r="H139" s="26"/>
      <c r="I139" s="24" t="s">
        <v>11</v>
      </c>
      <c r="J139" s="26"/>
      <c r="M139" s="76" t="s">
        <v>54</v>
      </c>
      <c r="N139" s="76" t="s">
        <v>56</v>
      </c>
      <c r="O139" s="76" t="s">
        <v>55</v>
      </c>
      <c r="P139" s="76" t="s">
        <v>57</v>
      </c>
    </row>
    <row r="140" spans="1:16" ht="11" customHeight="1" x14ac:dyDescent="0.3">
      <c r="A140" s="6">
        <v>0.4</v>
      </c>
      <c r="B140" s="27">
        <v>0</v>
      </c>
      <c r="C140" s="28"/>
      <c r="D140" s="29"/>
      <c r="E140" s="33">
        <v>1300</v>
      </c>
      <c r="F140" s="34"/>
      <c r="G140" s="34"/>
      <c r="H140" s="35"/>
      <c r="I140" s="30">
        <v>0</v>
      </c>
      <c r="J140" s="31"/>
      <c r="M140" s="74">
        <f>FPIG!$N$10*A140</f>
        <v>15856</v>
      </c>
      <c r="N140" s="75">
        <v>0</v>
      </c>
      <c r="O140" s="75">
        <f t="shared" ref="O140:O141" si="24">ROUNDDOWN(M140/12,0)</f>
        <v>1321</v>
      </c>
      <c r="P140" s="75">
        <f>I140*5</f>
        <v>0</v>
      </c>
    </row>
    <row r="141" spans="1:16" ht="11" customHeight="1" x14ac:dyDescent="0.3">
      <c r="A141" s="7">
        <v>0.5</v>
      </c>
      <c r="B141" s="36">
        <v>1300.01</v>
      </c>
      <c r="C141" s="37"/>
      <c r="D141" s="38"/>
      <c r="E141" s="33">
        <v>1625</v>
      </c>
      <c r="F141" s="34"/>
      <c r="G141" s="34"/>
      <c r="H141" s="35"/>
      <c r="I141" s="30">
        <v>2</v>
      </c>
      <c r="J141" s="31"/>
      <c r="M141" s="74">
        <f>FPIG!$N$10*A141</f>
        <v>19820</v>
      </c>
      <c r="N141" s="75">
        <f>O140+0.01</f>
        <v>1321.01</v>
      </c>
      <c r="O141" s="75">
        <f t="shared" si="24"/>
        <v>1651</v>
      </c>
      <c r="P141" s="75">
        <f t="shared" ref="P141:P155" si="25">I141*5</f>
        <v>10</v>
      </c>
    </row>
    <row r="142" spans="1:16" ht="11" customHeight="1" x14ac:dyDescent="0.3">
      <c r="A142" s="7">
        <v>0.6</v>
      </c>
      <c r="B142" s="36">
        <v>1625.01</v>
      </c>
      <c r="C142" s="37"/>
      <c r="D142" s="38"/>
      <c r="E142" s="33">
        <v>1951</v>
      </c>
      <c r="F142" s="34"/>
      <c r="G142" s="34"/>
      <c r="H142" s="35"/>
      <c r="I142" s="30">
        <v>2.25</v>
      </c>
      <c r="J142" s="31"/>
      <c r="M142" s="74">
        <f>FPIG!$N$10*A142</f>
        <v>23784</v>
      </c>
      <c r="N142" s="75">
        <f t="shared" ref="N142:N155" si="26">O141+0.01</f>
        <v>1651.01</v>
      </c>
      <c r="O142" s="75">
        <f>ROUNDDOWN(M142/12,0)</f>
        <v>1982</v>
      </c>
      <c r="P142" s="75">
        <f t="shared" si="25"/>
        <v>11.25</v>
      </c>
    </row>
    <row r="143" spans="1:16" ht="11" customHeight="1" x14ac:dyDescent="0.3">
      <c r="A143" s="7">
        <v>0.7</v>
      </c>
      <c r="B143" s="36">
        <v>1951.01</v>
      </c>
      <c r="C143" s="37"/>
      <c r="D143" s="38"/>
      <c r="E143" s="33">
        <v>2276</v>
      </c>
      <c r="F143" s="34"/>
      <c r="G143" s="34"/>
      <c r="H143" s="35"/>
      <c r="I143" s="30">
        <v>2.75</v>
      </c>
      <c r="J143" s="31"/>
      <c r="M143" s="74">
        <f>FPIG!$N$10*A143</f>
        <v>27748</v>
      </c>
      <c r="N143" s="75">
        <f t="shared" si="26"/>
        <v>1982.01</v>
      </c>
      <c r="O143" s="75">
        <f t="shared" ref="O143:O155" si="27">ROUND(M143/12,0)</f>
        <v>2312</v>
      </c>
      <c r="P143" s="75">
        <f t="shared" si="25"/>
        <v>13.75</v>
      </c>
    </row>
    <row r="144" spans="1:16" ht="11" customHeight="1" x14ac:dyDescent="0.3">
      <c r="A144" s="7">
        <v>0.8</v>
      </c>
      <c r="B144" s="36">
        <v>2276.0100000000002</v>
      </c>
      <c r="C144" s="37"/>
      <c r="D144" s="38"/>
      <c r="E144" s="33">
        <v>2601</v>
      </c>
      <c r="F144" s="34"/>
      <c r="G144" s="34"/>
      <c r="H144" s="35"/>
      <c r="I144" s="30">
        <v>3.25</v>
      </c>
      <c r="J144" s="31"/>
      <c r="M144" s="74">
        <f>FPIG!$N$10*A144</f>
        <v>31712</v>
      </c>
      <c r="N144" s="75">
        <f t="shared" si="26"/>
        <v>2312.0100000000002</v>
      </c>
      <c r="O144" s="75">
        <f t="shared" si="27"/>
        <v>2643</v>
      </c>
      <c r="P144" s="75">
        <f t="shared" si="25"/>
        <v>16.25</v>
      </c>
    </row>
    <row r="145" spans="1:16" ht="11" customHeight="1" x14ac:dyDescent="0.3">
      <c r="A145" s="7">
        <v>0.9</v>
      </c>
      <c r="B145" s="36">
        <v>2601.0100000000002</v>
      </c>
      <c r="C145" s="37"/>
      <c r="D145" s="38"/>
      <c r="E145" s="33">
        <v>2926</v>
      </c>
      <c r="F145" s="34"/>
      <c r="G145" s="34"/>
      <c r="H145" s="35"/>
      <c r="I145" s="30">
        <v>3.75</v>
      </c>
      <c r="J145" s="31"/>
      <c r="M145" s="74">
        <f>FPIG!$N$10*A145</f>
        <v>35676</v>
      </c>
      <c r="N145" s="75">
        <f t="shared" si="26"/>
        <v>2643.01</v>
      </c>
      <c r="O145" s="75">
        <f t="shared" si="27"/>
        <v>2973</v>
      </c>
      <c r="P145" s="75">
        <f t="shared" si="25"/>
        <v>18.75</v>
      </c>
    </row>
    <row r="146" spans="1:16" ht="11" customHeight="1" x14ac:dyDescent="0.3">
      <c r="A146" s="7">
        <v>1</v>
      </c>
      <c r="B146" s="36">
        <v>2926.01</v>
      </c>
      <c r="C146" s="37"/>
      <c r="D146" s="38"/>
      <c r="E146" s="33">
        <v>3251</v>
      </c>
      <c r="F146" s="34"/>
      <c r="G146" s="34"/>
      <c r="H146" s="35"/>
      <c r="I146" s="30">
        <v>4.25</v>
      </c>
      <c r="J146" s="31"/>
      <c r="M146" s="74">
        <f>FPIG!$N$10*A146</f>
        <v>39640</v>
      </c>
      <c r="N146" s="75">
        <f t="shared" si="26"/>
        <v>2973.01</v>
      </c>
      <c r="O146" s="75">
        <f t="shared" si="27"/>
        <v>3303</v>
      </c>
      <c r="P146" s="75">
        <f t="shared" si="25"/>
        <v>21.25</v>
      </c>
    </row>
    <row r="147" spans="1:16" ht="11" customHeight="1" x14ac:dyDescent="0.3">
      <c r="A147" s="7">
        <v>1.1000000000000001</v>
      </c>
      <c r="B147" s="36">
        <v>3251.01</v>
      </c>
      <c r="C147" s="37"/>
      <c r="D147" s="38"/>
      <c r="E147" s="33">
        <v>3576</v>
      </c>
      <c r="F147" s="34"/>
      <c r="G147" s="34"/>
      <c r="H147" s="35"/>
      <c r="I147" s="30">
        <v>4.75</v>
      </c>
      <c r="J147" s="31"/>
      <c r="M147" s="74">
        <f>FPIG!$N$10*A147</f>
        <v>43604</v>
      </c>
      <c r="N147" s="75">
        <f t="shared" si="26"/>
        <v>3303.01</v>
      </c>
      <c r="O147" s="75">
        <f t="shared" si="27"/>
        <v>3634</v>
      </c>
      <c r="P147" s="75">
        <f t="shared" si="25"/>
        <v>23.75</v>
      </c>
    </row>
    <row r="148" spans="1:16" ht="11" customHeight="1" x14ac:dyDescent="0.3">
      <c r="A148" s="7">
        <v>1.2</v>
      </c>
      <c r="B148" s="36">
        <v>3576.01</v>
      </c>
      <c r="C148" s="37"/>
      <c r="D148" s="38"/>
      <c r="E148" s="33">
        <v>3901</v>
      </c>
      <c r="F148" s="34"/>
      <c r="G148" s="34"/>
      <c r="H148" s="35"/>
      <c r="I148" s="30">
        <v>5.25</v>
      </c>
      <c r="J148" s="31"/>
      <c r="M148" s="74">
        <f>FPIG!$N$10*A148</f>
        <v>47568</v>
      </c>
      <c r="N148" s="75">
        <f t="shared" si="26"/>
        <v>3634.01</v>
      </c>
      <c r="O148" s="75">
        <f t="shared" si="27"/>
        <v>3964</v>
      </c>
      <c r="P148" s="75">
        <f t="shared" si="25"/>
        <v>26.25</v>
      </c>
    </row>
    <row r="149" spans="1:16" ht="11" customHeight="1" x14ac:dyDescent="0.3">
      <c r="A149" s="7">
        <v>1.3</v>
      </c>
      <c r="B149" s="36">
        <v>3901.01</v>
      </c>
      <c r="C149" s="37"/>
      <c r="D149" s="38"/>
      <c r="E149" s="33">
        <v>4226</v>
      </c>
      <c r="F149" s="34"/>
      <c r="G149" s="34"/>
      <c r="H149" s="35"/>
      <c r="I149" s="30">
        <v>5.75</v>
      </c>
      <c r="J149" s="31"/>
      <c r="M149" s="74">
        <f>FPIG!$N$10*A149</f>
        <v>51532</v>
      </c>
      <c r="N149" s="75">
        <f t="shared" si="26"/>
        <v>3964.01</v>
      </c>
      <c r="O149" s="75">
        <f t="shared" si="27"/>
        <v>4294</v>
      </c>
      <c r="P149" s="75">
        <f t="shared" si="25"/>
        <v>28.75</v>
      </c>
    </row>
    <row r="150" spans="1:16" ht="11" customHeight="1" x14ac:dyDescent="0.3">
      <c r="A150" s="7">
        <v>1.4</v>
      </c>
      <c r="B150" s="36">
        <v>4226.01</v>
      </c>
      <c r="C150" s="37"/>
      <c r="D150" s="38"/>
      <c r="E150" s="33">
        <v>4551</v>
      </c>
      <c r="F150" s="34"/>
      <c r="G150" s="34"/>
      <c r="H150" s="35"/>
      <c r="I150" s="30">
        <v>6</v>
      </c>
      <c r="J150" s="31"/>
      <c r="M150" s="74">
        <f>FPIG!$N$10*A150</f>
        <v>55496</v>
      </c>
      <c r="N150" s="75">
        <f t="shared" si="26"/>
        <v>4294.01</v>
      </c>
      <c r="O150" s="75">
        <f t="shared" si="27"/>
        <v>4625</v>
      </c>
      <c r="P150" s="75">
        <f t="shared" si="25"/>
        <v>30</v>
      </c>
    </row>
    <row r="151" spans="1:16" ht="11" customHeight="1" x14ac:dyDescent="0.3">
      <c r="A151" s="7">
        <v>1.5</v>
      </c>
      <c r="B151" s="36">
        <v>4551.01</v>
      </c>
      <c r="C151" s="37"/>
      <c r="D151" s="38"/>
      <c r="E151" s="33">
        <v>4876</v>
      </c>
      <c r="F151" s="34"/>
      <c r="G151" s="34"/>
      <c r="H151" s="35"/>
      <c r="I151" s="30">
        <v>6.5</v>
      </c>
      <c r="J151" s="31"/>
      <c r="M151" s="74">
        <f>FPIG!$N$10*A151</f>
        <v>59460</v>
      </c>
      <c r="N151" s="75">
        <f t="shared" si="26"/>
        <v>4625.01</v>
      </c>
      <c r="O151" s="75">
        <f t="shared" si="27"/>
        <v>4955</v>
      </c>
      <c r="P151" s="75">
        <f t="shared" si="25"/>
        <v>32.5</v>
      </c>
    </row>
    <row r="152" spans="1:16" ht="11" customHeight="1" x14ac:dyDescent="0.3">
      <c r="A152" s="7">
        <v>1.6</v>
      </c>
      <c r="B152" s="36">
        <v>4876.01</v>
      </c>
      <c r="C152" s="37"/>
      <c r="D152" s="38"/>
      <c r="E152" s="33">
        <v>5201</v>
      </c>
      <c r="F152" s="34"/>
      <c r="G152" s="34"/>
      <c r="H152" s="35"/>
      <c r="I152" s="30">
        <v>7</v>
      </c>
      <c r="J152" s="31"/>
      <c r="M152" s="74">
        <f>FPIG!$N$10*A152</f>
        <v>63424</v>
      </c>
      <c r="N152" s="75">
        <f t="shared" si="26"/>
        <v>4955.01</v>
      </c>
      <c r="O152" s="75">
        <f t="shared" si="27"/>
        <v>5285</v>
      </c>
      <c r="P152" s="75">
        <f t="shared" si="25"/>
        <v>35</v>
      </c>
    </row>
    <row r="153" spans="1:16" ht="11" customHeight="1" x14ac:dyDescent="0.3">
      <c r="A153" s="7">
        <v>1.7</v>
      </c>
      <c r="B153" s="36">
        <v>5201.01</v>
      </c>
      <c r="C153" s="37"/>
      <c r="D153" s="38"/>
      <c r="E153" s="33">
        <v>5526</v>
      </c>
      <c r="F153" s="34"/>
      <c r="G153" s="34"/>
      <c r="H153" s="35"/>
      <c r="I153" s="30">
        <v>7.5</v>
      </c>
      <c r="J153" s="31"/>
      <c r="M153" s="74">
        <f>FPIG!$N$10*A153</f>
        <v>67388</v>
      </c>
      <c r="N153" s="75">
        <f t="shared" si="26"/>
        <v>5285.01</v>
      </c>
      <c r="O153" s="75">
        <f t="shared" si="27"/>
        <v>5616</v>
      </c>
      <c r="P153" s="75">
        <f t="shared" si="25"/>
        <v>37.5</v>
      </c>
    </row>
    <row r="154" spans="1:16" ht="11" customHeight="1" x14ac:dyDescent="0.3">
      <c r="A154" s="7">
        <v>1.8</v>
      </c>
      <c r="B154" s="36">
        <v>5526.01</v>
      </c>
      <c r="C154" s="37"/>
      <c r="D154" s="38"/>
      <c r="E154" s="33">
        <v>5852</v>
      </c>
      <c r="F154" s="34"/>
      <c r="G154" s="34"/>
      <c r="H154" s="35"/>
      <c r="I154" s="30">
        <v>8</v>
      </c>
      <c r="J154" s="31"/>
      <c r="M154" s="74">
        <f>FPIG!$N$10*A154</f>
        <v>71352</v>
      </c>
      <c r="N154" s="75">
        <f t="shared" si="26"/>
        <v>5616.01</v>
      </c>
      <c r="O154" s="75">
        <f t="shared" si="27"/>
        <v>5946</v>
      </c>
      <c r="P154" s="75">
        <f t="shared" si="25"/>
        <v>40</v>
      </c>
    </row>
    <row r="155" spans="1:16" ht="12" customHeight="1" x14ac:dyDescent="0.3">
      <c r="A155" s="8">
        <v>1.85</v>
      </c>
      <c r="B155" s="36">
        <v>5852.01</v>
      </c>
      <c r="C155" s="37"/>
      <c r="D155" s="38"/>
      <c r="E155" s="33">
        <v>6014</v>
      </c>
      <c r="F155" s="34"/>
      <c r="G155" s="34"/>
      <c r="H155" s="35"/>
      <c r="I155" s="30">
        <v>8.5</v>
      </c>
      <c r="J155" s="31"/>
      <c r="M155" s="74">
        <f>FPIG!$N$10*A155</f>
        <v>73334</v>
      </c>
      <c r="N155" s="75">
        <f t="shared" si="26"/>
        <v>5946.01</v>
      </c>
      <c r="O155" s="75">
        <f t="shared" si="27"/>
        <v>6111</v>
      </c>
      <c r="P155" s="75">
        <f t="shared" si="25"/>
        <v>42.5</v>
      </c>
    </row>
    <row r="156" spans="1:16" ht="14" customHeight="1" x14ac:dyDescent="0.3">
      <c r="A156" s="39" t="s">
        <v>21</v>
      </c>
      <c r="B156" s="39"/>
      <c r="C156" s="39"/>
      <c r="D156" s="39"/>
      <c r="E156" s="39"/>
      <c r="F156" s="39"/>
      <c r="G156" s="39"/>
      <c r="H156" s="39"/>
      <c r="I156" s="39"/>
      <c r="J156" s="39"/>
      <c r="K156" s="39"/>
    </row>
    <row r="157" spans="1:16" ht="24" customHeight="1" x14ac:dyDescent="0.3">
      <c r="A157" s="2"/>
      <c r="B157" s="40" t="s">
        <v>6</v>
      </c>
      <c r="C157" s="40"/>
      <c r="D157" s="40"/>
      <c r="E157" s="40"/>
      <c r="F157" s="41" t="s">
        <v>7</v>
      </c>
      <c r="G157" s="41"/>
      <c r="H157" s="41"/>
      <c r="I157" s="41"/>
      <c r="J157" s="20"/>
      <c r="K157" s="20"/>
    </row>
    <row r="158" spans="1:16" ht="11" customHeight="1" x14ac:dyDescent="0.3">
      <c r="A158" s="4"/>
      <c r="B158" s="42">
        <v>43430</v>
      </c>
      <c r="C158" s="42"/>
      <c r="D158" s="42"/>
      <c r="E158" s="42"/>
      <c r="F158" s="23">
        <v>3619.17</v>
      </c>
      <c r="G158" s="23"/>
      <c r="H158" s="23"/>
      <c r="I158" s="23"/>
      <c r="J158" s="22"/>
      <c r="K158" s="22"/>
    </row>
    <row r="159" spans="1:16" ht="24" x14ac:dyDescent="0.3">
      <c r="A159" s="5" t="s">
        <v>8</v>
      </c>
      <c r="B159" s="24" t="s">
        <v>9</v>
      </c>
      <c r="C159" s="25"/>
      <c r="D159" s="25"/>
      <c r="E159" s="26"/>
      <c r="F159" s="24" t="s">
        <v>10</v>
      </c>
      <c r="G159" s="25"/>
      <c r="H159" s="25"/>
      <c r="I159" s="26"/>
      <c r="J159" s="24" t="s">
        <v>11</v>
      </c>
      <c r="K159" s="26"/>
      <c r="M159" s="76" t="s">
        <v>54</v>
      </c>
      <c r="N159" s="76" t="s">
        <v>56</v>
      </c>
      <c r="O159" s="76" t="s">
        <v>55</v>
      </c>
      <c r="P159" s="76" t="s">
        <v>57</v>
      </c>
    </row>
    <row r="160" spans="1:16" ht="11" customHeight="1" x14ac:dyDescent="0.3">
      <c r="A160" s="6">
        <v>0.4</v>
      </c>
      <c r="B160" s="30">
        <v>0</v>
      </c>
      <c r="C160" s="32"/>
      <c r="D160" s="32"/>
      <c r="E160" s="31"/>
      <c r="F160" s="33">
        <v>1448</v>
      </c>
      <c r="G160" s="34"/>
      <c r="H160" s="34"/>
      <c r="I160" s="35"/>
      <c r="J160" s="30">
        <v>0</v>
      </c>
      <c r="K160" s="31"/>
      <c r="M160" s="74">
        <f>FPIG!$N$11*A160</f>
        <v>17648</v>
      </c>
      <c r="N160" s="75">
        <v>0</v>
      </c>
      <c r="O160" s="75">
        <f t="shared" ref="O160:O161" si="28">ROUNDDOWN(M160/12,0)</f>
        <v>1470</v>
      </c>
      <c r="P160" s="75">
        <f>J160*5</f>
        <v>0</v>
      </c>
    </row>
    <row r="161" spans="1:16" ht="11" customHeight="1" x14ac:dyDescent="0.3">
      <c r="A161" s="7">
        <v>0.5</v>
      </c>
      <c r="B161" s="36">
        <v>1448.01</v>
      </c>
      <c r="C161" s="37"/>
      <c r="D161" s="37"/>
      <c r="E161" s="38"/>
      <c r="F161" s="33">
        <v>1810</v>
      </c>
      <c r="G161" s="34"/>
      <c r="H161" s="34"/>
      <c r="I161" s="35"/>
      <c r="J161" s="30">
        <v>2</v>
      </c>
      <c r="K161" s="31"/>
      <c r="M161" s="74">
        <f>FPIG!$N$11*A161</f>
        <v>22060</v>
      </c>
      <c r="N161" s="75">
        <f>O160+0.01</f>
        <v>1470.01</v>
      </c>
      <c r="O161" s="75">
        <f t="shared" si="28"/>
        <v>1838</v>
      </c>
      <c r="P161" s="75">
        <f t="shared" ref="P161:P175" si="29">J161*5</f>
        <v>10</v>
      </c>
    </row>
    <row r="162" spans="1:16" ht="11" customHeight="1" x14ac:dyDescent="0.3">
      <c r="A162" s="7">
        <v>0.6</v>
      </c>
      <c r="B162" s="36">
        <v>1810.01</v>
      </c>
      <c r="C162" s="37"/>
      <c r="D162" s="37"/>
      <c r="E162" s="38"/>
      <c r="F162" s="33">
        <v>2172</v>
      </c>
      <c r="G162" s="34"/>
      <c r="H162" s="34"/>
      <c r="I162" s="35"/>
      <c r="J162" s="30">
        <v>2.5</v>
      </c>
      <c r="K162" s="31"/>
      <c r="M162" s="74">
        <f>FPIG!$N$11*A162</f>
        <v>26472</v>
      </c>
      <c r="N162" s="75">
        <f t="shared" ref="N162:N175" si="30">O161+0.01</f>
        <v>1838.01</v>
      </c>
      <c r="O162" s="75">
        <f>ROUNDDOWN(M162/12,0)</f>
        <v>2206</v>
      </c>
      <c r="P162" s="75">
        <f t="shared" si="29"/>
        <v>12.5</v>
      </c>
    </row>
    <row r="163" spans="1:16" ht="11" customHeight="1" x14ac:dyDescent="0.3">
      <c r="A163" s="7">
        <v>0.7</v>
      </c>
      <c r="B163" s="36">
        <v>2172.0100000000002</v>
      </c>
      <c r="C163" s="37"/>
      <c r="D163" s="37"/>
      <c r="E163" s="38"/>
      <c r="F163" s="33">
        <v>2533</v>
      </c>
      <c r="G163" s="34"/>
      <c r="H163" s="34"/>
      <c r="I163" s="35"/>
      <c r="J163" s="30">
        <v>3.25</v>
      </c>
      <c r="K163" s="31"/>
      <c r="M163" s="74">
        <f>FPIG!$N$11*A163</f>
        <v>30883.999999999996</v>
      </c>
      <c r="N163" s="75">
        <f t="shared" si="30"/>
        <v>2206.0100000000002</v>
      </c>
      <c r="O163" s="75">
        <f t="shared" ref="O163:O175" si="31">ROUND(M163/12,0)</f>
        <v>2574</v>
      </c>
      <c r="P163" s="75">
        <f t="shared" si="29"/>
        <v>16.25</v>
      </c>
    </row>
    <row r="164" spans="1:16" ht="11" customHeight="1" x14ac:dyDescent="0.3">
      <c r="A164" s="7">
        <v>0.8</v>
      </c>
      <c r="B164" s="36">
        <v>2533.0100000000002</v>
      </c>
      <c r="C164" s="37"/>
      <c r="D164" s="37"/>
      <c r="E164" s="38"/>
      <c r="F164" s="33">
        <v>2895</v>
      </c>
      <c r="G164" s="34"/>
      <c r="H164" s="34"/>
      <c r="I164" s="35"/>
      <c r="J164" s="30">
        <v>3.75</v>
      </c>
      <c r="K164" s="31"/>
      <c r="M164" s="74">
        <f>FPIG!$N$11*A164</f>
        <v>35296</v>
      </c>
      <c r="N164" s="75">
        <f t="shared" si="30"/>
        <v>2574.0100000000002</v>
      </c>
      <c r="O164" s="75">
        <f t="shared" si="31"/>
        <v>2941</v>
      </c>
      <c r="P164" s="75">
        <f t="shared" si="29"/>
        <v>18.75</v>
      </c>
    </row>
    <row r="165" spans="1:16" ht="11" customHeight="1" x14ac:dyDescent="0.3">
      <c r="A165" s="7">
        <v>0.9</v>
      </c>
      <c r="B165" s="36">
        <v>2895.01</v>
      </c>
      <c r="C165" s="37"/>
      <c r="D165" s="37"/>
      <c r="E165" s="38"/>
      <c r="F165" s="33">
        <v>3257</v>
      </c>
      <c r="G165" s="34"/>
      <c r="H165" s="34"/>
      <c r="I165" s="35"/>
      <c r="J165" s="30">
        <v>4.25</v>
      </c>
      <c r="K165" s="31"/>
      <c r="M165" s="74">
        <f>FPIG!$N$11*A165</f>
        <v>39708</v>
      </c>
      <c r="N165" s="75">
        <f t="shared" si="30"/>
        <v>2941.01</v>
      </c>
      <c r="O165" s="75">
        <f t="shared" si="31"/>
        <v>3309</v>
      </c>
      <c r="P165" s="75">
        <f t="shared" si="29"/>
        <v>21.25</v>
      </c>
    </row>
    <row r="166" spans="1:16" ht="11" customHeight="1" x14ac:dyDescent="0.3">
      <c r="A166" s="7">
        <v>1</v>
      </c>
      <c r="B166" s="36">
        <v>3257.01</v>
      </c>
      <c r="C166" s="37"/>
      <c r="D166" s="37"/>
      <c r="E166" s="38"/>
      <c r="F166" s="33">
        <v>3619</v>
      </c>
      <c r="G166" s="34"/>
      <c r="H166" s="34"/>
      <c r="I166" s="35"/>
      <c r="J166" s="30">
        <v>4.75</v>
      </c>
      <c r="K166" s="31"/>
      <c r="M166" s="74">
        <f>FPIG!$N$11*A166</f>
        <v>44120</v>
      </c>
      <c r="N166" s="75">
        <f t="shared" si="30"/>
        <v>3309.01</v>
      </c>
      <c r="O166" s="75">
        <f t="shared" si="31"/>
        <v>3677</v>
      </c>
      <c r="P166" s="75">
        <f t="shared" si="29"/>
        <v>23.75</v>
      </c>
    </row>
    <row r="167" spans="1:16" ht="11" customHeight="1" x14ac:dyDescent="0.3">
      <c r="A167" s="7">
        <v>1.1000000000000001</v>
      </c>
      <c r="B167" s="36">
        <v>3619.01</v>
      </c>
      <c r="C167" s="37"/>
      <c r="D167" s="37"/>
      <c r="E167" s="38"/>
      <c r="F167" s="33">
        <v>3981</v>
      </c>
      <c r="G167" s="34"/>
      <c r="H167" s="34"/>
      <c r="I167" s="35"/>
      <c r="J167" s="30">
        <v>5.25</v>
      </c>
      <c r="K167" s="31"/>
      <c r="M167" s="74">
        <f>FPIG!$N$11*A167</f>
        <v>48532.000000000007</v>
      </c>
      <c r="N167" s="75">
        <f t="shared" si="30"/>
        <v>3677.01</v>
      </c>
      <c r="O167" s="75">
        <f t="shared" si="31"/>
        <v>4044</v>
      </c>
      <c r="P167" s="75">
        <f t="shared" si="29"/>
        <v>26.25</v>
      </c>
    </row>
    <row r="168" spans="1:16" ht="11" customHeight="1" x14ac:dyDescent="0.3">
      <c r="A168" s="7">
        <v>1.2</v>
      </c>
      <c r="B168" s="36">
        <v>3981.01</v>
      </c>
      <c r="C168" s="37"/>
      <c r="D168" s="37"/>
      <c r="E168" s="38"/>
      <c r="F168" s="33">
        <v>4343</v>
      </c>
      <c r="G168" s="34"/>
      <c r="H168" s="34"/>
      <c r="I168" s="35"/>
      <c r="J168" s="30">
        <v>5.75</v>
      </c>
      <c r="K168" s="31"/>
      <c r="M168" s="74">
        <f>FPIG!$N$11*A168</f>
        <v>52944</v>
      </c>
      <c r="N168" s="75">
        <f t="shared" si="30"/>
        <v>4044.01</v>
      </c>
      <c r="O168" s="75">
        <f t="shared" si="31"/>
        <v>4412</v>
      </c>
      <c r="P168" s="75">
        <f t="shared" si="29"/>
        <v>28.75</v>
      </c>
    </row>
    <row r="169" spans="1:16" ht="11" customHeight="1" x14ac:dyDescent="0.3">
      <c r="A169" s="7">
        <v>1.3</v>
      </c>
      <c r="B169" s="36">
        <v>4343.01</v>
      </c>
      <c r="C169" s="37"/>
      <c r="D169" s="37"/>
      <c r="E169" s="38"/>
      <c r="F169" s="33">
        <v>4705</v>
      </c>
      <c r="G169" s="34"/>
      <c r="H169" s="34"/>
      <c r="I169" s="35"/>
      <c r="J169" s="30">
        <v>6.25</v>
      </c>
      <c r="K169" s="31"/>
      <c r="M169" s="74">
        <f>FPIG!$N$11*A169</f>
        <v>57356</v>
      </c>
      <c r="N169" s="75">
        <f t="shared" si="30"/>
        <v>4412.01</v>
      </c>
      <c r="O169" s="75">
        <f t="shared" si="31"/>
        <v>4780</v>
      </c>
      <c r="P169" s="75">
        <f t="shared" si="29"/>
        <v>31.25</v>
      </c>
    </row>
    <row r="170" spans="1:16" ht="11" customHeight="1" x14ac:dyDescent="0.3">
      <c r="A170" s="7">
        <v>1.4</v>
      </c>
      <c r="B170" s="36">
        <v>4705.01</v>
      </c>
      <c r="C170" s="37"/>
      <c r="D170" s="37"/>
      <c r="E170" s="38"/>
      <c r="F170" s="33">
        <v>5067</v>
      </c>
      <c r="G170" s="34"/>
      <c r="H170" s="34"/>
      <c r="I170" s="35"/>
      <c r="J170" s="30">
        <v>6.75</v>
      </c>
      <c r="K170" s="31"/>
      <c r="M170" s="74">
        <f>FPIG!$N$11*A170</f>
        <v>61767.999999999993</v>
      </c>
      <c r="N170" s="75">
        <f t="shared" si="30"/>
        <v>4780.01</v>
      </c>
      <c r="O170" s="75">
        <f t="shared" si="31"/>
        <v>5147</v>
      </c>
      <c r="P170" s="75">
        <f t="shared" si="29"/>
        <v>33.75</v>
      </c>
    </row>
    <row r="171" spans="1:16" ht="11" customHeight="1" x14ac:dyDescent="0.3">
      <c r="A171" s="7">
        <v>1.5</v>
      </c>
      <c r="B171" s="36">
        <v>5067.01</v>
      </c>
      <c r="C171" s="37"/>
      <c r="D171" s="37"/>
      <c r="E171" s="38"/>
      <c r="F171" s="33">
        <v>5429</v>
      </c>
      <c r="G171" s="34"/>
      <c r="H171" s="34"/>
      <c r="I171" s="35"/>
      <c r="J171" s="30">
        <v>7.25</v>
      </c>
      <c r="K171" s="31"/>
      <c r="M171" s="74">
        <f>FPIG!$N$11*A171</f>
        <v>66180</v>
      </c>
      <c r="N171" s="75">
        <f t="shared" si="30"/>
        <v>5147.01</v>
      </c>
      <c r="O171" s="75">
        <f t="shared" si="31"/>
        <v>5515</v>
      </c>
      <c r="P171" s="75">
        <f t="shared" si="29"/>
        <v>36.25</v>
      </c>
    </row>
    <row r="172" spans="1:16" ht="11" customHeight="1" x14ac:dyDescent="0.3">
      <c r="A172" s="7">
        <v>1.6</v>
      </c>
      <c r="B172" s="36">
        <v>5429.01</v>
      </c>
      <c r="C172" s="37"/>
      <c r="D172" s="37"/>
      <c r="E172" s="38"/>
      <c r="F172" s="33">
        <v>5791</v>
      </c>
      <c r="G172" s="34"/>
      <c r="H172" s="34"/>
      <c r="I172" s="35"/>
      <c r="J172" s="30">
        <v>7.75</v>
      </c>
      <c r="K172" s="31"/>
      <c r="M172" s="74">
        <f>FPIG!$N$11*A172</f>
        <v>70592</v>
      </c>
      <c r="N172" s="75">
        <f t="shared" si="30"/>
        <v>5515.01</v>
      </c>
      <c r="O172" s="75">
        <f t="shared" si="31"/>
        <v>5883</v>
      </c>
      <c r="P172" s="75">
        <f t="shared" si="29"/>
        <v>38.75</v>
      </c>
    </row>
    <row r="173" spans="1:16" ht="11" customHeight="1" x14ac:dyDescent="0.3">
      <c r="A173" s="7">
        <v>1.7</v>
      </c>
      <c r="B173" s="36">
        <v>5791.01</v>
      </c>
      <c r="C173" s="37"/>
      <c r="D173" s="37"/>
      <c r="E173" s="38"/>
      <c r="F173" s="33">
        <v>6153</v>
      </c>
      <c r="G173" s="34"/>
      <c r="H173" s="34"/>
      <c r="I173" s="35"/>
      <c r="J173" s="30">
        <v>8.5</v>
      </c>
      <c r="K173" s="31"/>
      <c r="M173" s="74">
        <f>FPIG!$N$11*A173</f>
        <v>75004</v>
      </c>
      <c r="N173" s="75">
        <f t="shared" si="30"/>
        <v>5883.01</v>
      </c>
      <c r="O173" s="75">
        <f t="shared" si="31"/>
        <v>6250</v>
      </c>
      <c r="P173" s="75">
        <f t="shared" si="29"/>
        <v>42.5</v>
      </c>
    </row>
    <row r="174" spans="1:16" ht="11" customHeight="1" x14ac:dyDescent="0.3">
      <c r="A174" s="7">
        <v>1.8</v>
      </c>
      <c r="B174" s="36">
        <v>6153.01</v>
      </c>
      <c r="C174" s="37"/>
      <c r="D174" s="37"/>
      <c r="E174" s="38"/>
      <c r="F174" s="33">
        <v>6515</v>
      </c>
      <c r="G174" s="34"/>
      <c r="H174" s="34"/>
      <c r="I174" s="35"/>
      <c r="J174" s="30">
        <v>9</v>
      </c>
      <c r="K174" s="31"/>
      <c r="M174" s="74">
        <f>FPIG!$N$11*A174</f>
        <v>79416</v>
      </c>
      <c r="N174" s="75">
        <f t="shared" si="30"/>
        <v>6250.01</v>
      </c>
      <c r="O174" s="75">
        <f t="shared" si="31"/>
        <v>6618</v>
      </c>
      <c r="P174" s="75">
        <f t="shared" si="29"/>
        <v>45</v>
      </c>
    </row>
    <row r="175" spans="1:16" ht="12" customHeight="1" x14ac:dyDescent="0.3">
      <c r="A175" s="8">
        <v>1.85</v>
      </c>
      <c r="B175" s="36">
        <v>6515.01</v>
      </c>
      <c r="C175" s="37"/>
      <c r="D175" s="37"/>
      <c r="E175" s="38"/>
      <c r="F175" s="33">
        <v>6695</v>
      </c>
      <c r="G175" s="34"/>
      <c r="H175" s="34"/>
      <c r="I175" s="35"/>
      <c r="J175" s="30">
        <v>9.5</v>
      </c>
      <c r="K175" s="31"/>
      <c r="M175" s="74">
        <f>FPIG!$N$11*A175</f>
        <v>81622</v>
      </c>
      <c r="N175" s="75">
        <f t="shared" si="30"/>
        <v>6618.01</v>
      </c>
      <c r="O175" s="75">
        <f t="shared" si="31"/>
        <v>6802</v>
      </c>
      <c r="P175" s="75">
        <f t="shared" si="29"/>
        <v>47.5</v>
      </c>
    </row>
    <row r="176" spans="1:16" ht="9" customHeight="1" x14ac:dyDescent="0.3">
      <c r="A176" s="17" t="s">
        <v>13</v>
      </c>
      <c r="B176" s="17"/>
      <c r="C176" s="17"/>
      <c r="D176" s="49">
        <v>-4876</v>
      </c>
      <c r="E176" s="49"/>
      <c r="F176" s="49"/>
    </row>
    <row r="177" spans="1:16" ht="9" customHeight="1" x14ac:dyDescent="0.3">
      <c r="A177" s="17" t="s">
        <v>13</v>
      </c>
      <c r="B177" s="17"/>
      <c r="C177" s="17"/>
      <c r="D177" s="49">
        <v>-5429</v>
      </c>
      <c r="E177" s="49"/>
      <c r="F177" s="49"/>
      <c r="G177" s="49"/>
    </row>
    <row r="178" spans="1:16" ht="12" customHeight="1" x14ac:dyDescent="0.3">
      <c r="A178" s="16" t="s">
        <v>1</v>
      </c>
      <c r="B178" s="16"/>
      <c r="C178" s="16"/>
      <c r="D178" s="16"/>
      <c r="E178" s="16"/>
      <c r="F178" s="16"/>
      <c r="G178" s="16"/>
      <c r="H178" s="16"/>
      <c r="I178" s="16"/>
      <c r="J178" s="16"/>
      <c r="K178" s="16"/>
      <c r="L178" s="16"/>
    </row>
    <row r="179" spans="1:16" ht="13" customHeight="1" x14ac:dyDescent="0.3">
      <c r="A179" s="17" t="s">
        <v>2</v>
      </c>
      <c r="B179" s="17"/>
      <c r="C179" s="17"/>
      <c r="D179" s="17"/>
      <c r="E179" s="17"/>
      <c r="F179" s="17"/>
      <c r="G179" s="17"/>
      <c r="H179" s="17"/>
      <c r="I179" s="17"/>
      <c r="J179" s="17"/>
      <c r="K179" s="17"/>
      <c r="L179" s="17"/>
    </row>
    <row r="180" spans="1:16" ht="11" customHeight="1" x14ac:dyDescent="0.3">
      <c r="A180" s="18" t="s">
        <v>22</v>
      </c>
      <c r="B180" s="18"/>
      <c r="C180" s="18"/>
      <c r="D180" s="18"/>
      <c r="E180" s="18"/>
      <c r="F180" s="18"/>
      <c r="G180" s="18"/>
      <c r="H180" s="18"/>
      <c r="I180" s="18"/>
      <c r="J180" s="18"/>
      <c r="K180" s="18"/>
      <c r="L180" s="18"/>
    </row>
    <row r="181" spans="1:16" ht="10" customHeight="1" x14ac:dyDescent="0.3">
      <c r="A181" s="18" t="s">
        <v>4</v>
      </c>
      <c r="B181" s="18"/>
      <c r="C181" s="18"/>
      <c r="D181" s="18"/>
      <c r="E181" s="18"/>
      <c r="F181" s="18"/>
      <c r="G181" s="18"/>
      <c r="H181" s="18"/>
      <c r="I181" s="18"/>
      <c r="J181" s="18"/>
      <c r="K181" s="18"/>
      <c r="L181" s="18"/>
    </row>
    <row r="182" spans="1:16" ht="9" customHeight="1" x14ac:dyDescent="0.3">
      <c r="A182" s="19" t="s">
        <v>23</v>
      </c>
      <c r="B182" s="19"/>
      <c r="C182" s="19"/>
      <c r="D182" s="19"/>
      <c r="E182" s="19"/>
      <c r="F182" s="19"/>
      <c r="G182" s="19"/>
      <c r="H182" s="19"/>
      <c r="I182" s="19"/>
      <c r="J182" s="19"/>
    </row>
    <row r="183" spans="1:16" ht="29" customHeight="1" x14ac:dyDescent="0.3">
      <c r="A183" s="2"/>
      <c r="B183" s="52" t="s">
        <v>6</v>
      </c>
      <c r="C183" s="52"/>
      <c r="D183" s="52"/>
      <c r="E183" s="21" t="s">
        <v>7</v>
      </c>
      <c r="F183" s="21"/>
      <c r="G183" s="21"/>
      <c r="H183" s="21"/>
      <c r="I183" s="20"/>
      <c r="J183" s="20"/>
    </row>
    <row r="184" spans="1:16" ht="11" customHeight="1" x14ac:dyDescent="0.3">
      <c r="A184" s="4"/>
      <c r="B184" s="23">
        <v>48960</v>
      </c>
      <c r="C184" s="23"/>
      <c r="D184" s="23"/>
      <c r="E184" s="23">
        <v>4080</v>
      </c>
      <c r="F184" s="23"/>
      <c r="G184" s="23"/>
      <c r="H184" s="23"/>
      <c r="I184" s="22"/>
      <c r="J184" s="22"/>
    </row>
    <row r="185" spans="1:16" ht="24" x14ac:dyDescent="0.3">
      <c r="A185" s="5" t="s">
        <v>8</v>
      </c>
      <c r="B185" s="24" t="s">
        <v>9</v>
      </c>
      <c r="C185" s="25"/>
      <c r="D185" s="26"/>
      <c r="E185" s="24" t="s">
        <v>10</v>
      </c>
      <c r="F185" s="25"/>
      <c r="G185" s="25"/>
      <c r="H185" s="26"/>
      <c r="I185" s="24" t="s">
        <v>11</v>
      </c>
      <c r="J185" s="26"/>
      <c r="M185" s="76" t="s">
        <v>54</v>
      </c>
      <c r="N185" s="76" t="s">
        <v>56</v>
      </c>
      <c r="O185" s="76" t="s">
        <v>55</v>
      </c>
      <c r="P185" s="76" t="s">
        <v>57</v>
      </c>
    </row>
    <row r="186" spans="1:16" ht="11" customHeight="1" x14ac:dyDescent="0.3">
      <c r="A186" s="6">
        <v>0.4</v>
      </c>
      <c r="B186" s="27">
        <v>0</v>
      </c>
      <c r="C186" s="28"/>
      <c r="D186" s="29"/>
      <c r="E186" s="33">
        <v>1632</v>
      </c>
      <c r="F186" s="34"/>
      <c r="G186" s="34"/>
      <c r="H186" s="35"/>
      <c r="I186" s="30">
        <v>0</v>
      </c>
      <c r="J186" s="31"/>
      <c r="M186" s="74">
        <f>FPIG!$N$12*A186</f>
        <v>19440</v>
      </c>
      <c r="N186" s="75">
        <v>0</v>
      </c>
      <c r="O186" s="75">
        <f t="shared" ref="O186:O187" si="32">ROUNDDOWN(M186/12,0)</f>
        <v>1620</v>
      </c>
      <c r="P186" s="75">
        <f>I186*5</f>
        <v>0</v>
      </c>
    </row>
    <row r="187" spans="1:16" ht="13" customHeight="1" x14ac:dyDescent="0.3">
      <c r="A187" s="7">
        <v>0.5</v>
      </c>
      <c r="B187" s="36">
        <v>1632.01</v>
      </c>
      <c r="C187" s="37"/>
      <c r="D187" s="38"/>
      <c r="E187" s="33">
        <v>2040</v>
      </c>
      <c r="F187" s="34"/>
      <c r="G187" s="34"/>
      <c r="H187" s="35"/>
      <c r="I187" s="30">
        <v>2.25</v>
      </c>
      <c r="J187" s="31"/>
      <c r="M187" s="74">
        <f>FPIG!$N$12*A187</f>
        <v>24300</v>
      </c>
      <c r="N187" s="75">
        <f>O186+0.01</f>
        <v>1620.01</v>
      </c>
      <c r="O187" s="75">
        <f t="shared" si="32"/>
        <v>2025</v>
      </c>
      <c r="P187" s="75">
        <f t="shared" ref="P187:P201" si="33">I187*5</f>
        <v>11.25</v>
      </c>
    </row>
    <row r="188" spans="1:16" ht="11" customHeight="1" x14ac:dyDescent="0.3">
      <c r="A188" s="7">
        <v>0.6</v>
      </c>
      <c r="B188" s="36">
        <v>2040.01</v>
      </c>
      <c r="C188" s="37"/>
      <c r="D188" s="38"/>
      <c r="E188" s="33">
        <v>2448</v>
      </c>
      <c r="F188" s="34"/>
      <c r="G188" s="34"/>
      <c r="H188" s="35"/>
      <c r="I188" s="30">
        <v>3</v>
      </c>
      <c r="J188" s="31"/>
      <c r="M188" s="74">
        <f>FPIG!$N$12*A188</f>
        <v>29160</v>
      </c>
      <c r="N188" s="75">
        <f t="shared" ref="N188:N201" si="34">O187+0.01</f>
        <v>2025.01</v>
      </c>
      <c r="O188" s="75">
        <f>ROUNDDOWN(M188/12,0)</f>
        <v>2430</v>
      </c>
      <c r="P188" s="75">
        <f t="shared" si="33"/>
        <v>15</v>
      </c>
    </row>
    <row r="189" spans="1:16" ht="11" customHeight="1" x14ac:dyDescent="0.3">
      <c r="A189" s="7">
        <v>0.7</v>
      </c>
      <c r="B189" s="36">
        <v>2448.0100000000002</v>
      </c>
      <c r="C189" s="37"/>
      <c r="D189" s="38"/>
      <c r="E189" s="33">
        <v>2856</v>
      </c>
      <c r="F189" s="34"/>
      <c r="G189" s="34"/>
      <c r="H189" s="35"/>
      <c r="I189" s="30">
        <v>3.5</v>
      </c>
      <c r="J189" s="31"/>
      <c r="M189" s="74">
        <f>FPIG!$N$12*A189</f>
        <v>34020</v>
      </c>
      <c r="N189" s="75">
        <f t="shared" si="34"/>
        <v>2430.0100000000002</v>
      </c>
      <c r="O189" s="75">
        <f t="shared" ref="O189:O201" si="35">ROUND(M189/12,0)</f>
        <v>2835</v>
      </c>
      <c r="P189" s="75">
        <f t="shared" si="33"/>
        <v>17.5</v>
      </c>
    </row>
    <row r="190" spans="1:16" ht="11" customHeight="1" x14ac:dyDescent="0.3">
      <c r="A190" s="7">
        <v>0.8</v>
      </c>
      <c r="B190" s="36">
        <v>2856.01</v>
      </c>
      <c r="C190" s="37"/>
      <c r="D190" s="38"/>
      <c r="E190" s="33">
        <v>3264</v>
      </c>
      <c r="F190" s="34"/>
      <c r="G190" s="34"/>
      <c r="H190" s="35"/>
      <c r="I190" s="30">
        <v>4.25</v>
      </c>
      <c r="J190" s="31"/>
      <c r="M190" s="74">
        <f>FPIG!$N$12*A190</f>
        <v>38880</v>
      </c>
      <c r="N190" s="75">
        <f t="shared" si="34"/>
        <v>2835.01</v>
      </c>
      <c r="O190" s="75">
        <f t="shared" si="35"/>
        <v>3240</v>
      </c>
      <c r="P190" s="75">
        <f t="shared" si="33"/>
        <v>21.25</v>
      </c>
    </row>
    <row r="191" spans="1:16" ht="11" customHeight="1" x14ac:dyDescent="0.3">
      <c r="A191" s="7">
        <v>0.9</v>
      </c>
      <c r="B191" s="36">
        <v>3264.01</v>
      </c>
      <c r="C191" s="37"/>
      <c r="D191" s="38"/>
      <c r="E191" s="33">
        <v>3672</v>
      </c>
      <c r="F191" s="34"/>
      <c r="G191" s="34"/>
      <c r="H191" s="35"/>
      <c r="I191" s="30">
        <v>4.75</v>
      </c>
      <c r="J191" s="31"/>
      <c r="M191" s="74">
        <f>FPIG!$N$12*A191</f>
        <v>43740</v>
      </c>
      <c r="N191" s="75">
        <f t="shared" si="34"/>
        <v>3240.01</v>
      </c>
      <c r="O191" s="75">
        <f t="shared" si="35"/>
        <v>3645</v>
      </c>
      <c r="P191" s="75">
        <f t="shared" si="33"/>
        <v>23.75</v>
      </c>
    </row>
    <row r="192" spans="1:16" ht="11" customHeight="1" x14ac:dyDescent="0.3">
      <c r="A192" s="7">
        <v>1</v>
      </c>
      <c r="B192" s="36">
        <v>3672.01</v>
      </c>
      <c r="C192" s="37"/>
      <c r="D192" s="38"/>
      <c r="E192" s="33">
        <v>4080</v>
      </c>
      <c r="F192" s="34"/>
      <c r="G192" s="34"/>
      <c r="H192" s="35"/>
      <c r="I192" s="30">
        <v>5.25</v>
      </c>
      <c r="J192" s="31"/>
      <c r="M192" s="74">
        <f>FPIG!$N$12*A192</f>
        <v>48600</v>
      </c>
      <c r="N192" s="75">
        <f t="shared" si="34"/>
        <v>3645.01</v>
      </c>
      <c r="O192" s="75">
        <f t="shared" si="35"/>
        <v>4050</v>
      </c>
      <c r="P192" s="75">
        <f t="shared" si="33"/>
        <v>26.25</v>
      </c>
    </row>
    <row r="193" spans="1:16" ht="11" customHeight="1" x14ac:dyDescent="0.3">
      <c r="A193" s="7">
        <v>1.1000000000000001</v>
      </c>
      <c r="B193" s="36">
        <v>4080.01</v>
      </c>
      <c r="C193" s="37"/>
      <c r="D193" s="38"/>
      <c r="E193" s="33">
        <v>4488</v>
      </c>
      <c r="F193" s="34"/>
      <c r="G193" s="34"/>
      <c r="H193" s="35"/>
      <c r="I193" s="30">
        <v>6</v>
      </c>
      <c r="J193" s="31"/>
      <c r="M193" s="74">
        <f>FPIG!$N$12*A193</f>
        <v>53460.000000000007</v>
      </c>
      <c r="N193" s="75">
        <f t="shared" si="34"/>
        <v>4050.01</v>
      </c>
      <c r="O193" s="75">
        <f t="shared" si="35"/>
        <v>4455</v>
      </c>
      <c r="P193" s="75">
        <f t="shared" si="33"/>
        <v>30</v>
      </c>
    </row>
    <row r="194" spans="1:16" ht="11" customHeight="1" x14ac:dyDescent="0.3">
      <c r="A194" s="7">
        <v>1.2</v>
      </c>
      <c r="B194" s="36">
        <v>4488.01</v>
      </c>
      <c r="C194" s="37"/>
      <c r="D194" s="38"/>
      <c r="E194" s="33">
        <v>4896</v>
      </c>
      <c r="F194" s="34"/>
      <c r="G194" s="34"/>
      <c r="H194" s="35"/>
      <c r="I194" s="30">
        <v>6.5</v>
      </c>
      <c r="J194" s="31"/>
      <c r="M194" s="74">
        <f>FPIG!$N$12*A194</f>
        <v>58320</v>
      </c>
      <c r="N194" s="75">
        <f t="shared" si="34"/>
        <v>4455.01</v>
      </c>
      <c r="O194" s="75">
        <f t="shared" si="35"/>
        <v>4860</v>
      </c>
      <c r="P194" s="75">
        <f t="shared" si="33"/>
        <v>32.5</v>
      </c>
    </row>
    <row r="195" spans="1:16" ht="11" customHeight="1" x14ac:dyDescent="0.3">
      <c r="A195" s="7">
        <v>1.3</v>
      </c>
      <c r="B195" s="36">
        <v>4896.01</v>
      </c>
      <c r="C195" s="37"/>
      <c r="D195" s="38"/>
      <c r="E195" s="33">
        <v>5304</v>
      </c>
      <c r="F195" s="34"/>
      <c r="G195" s="34"/>
      <c r="H195" s="35"/>
      <c r="I195" s="30">
        <v>7</v>
      </c>
      <c r="J195" s="31"/>
      <c r="M195" s="74">
        <f>FPIG!$N$12*A195</f>
        <v>63180</v>
      </c>
      <c r="N195" s="75">
        <f t="shared" si="34"/>
        <v>4860.01</v>
      </c>
      <c r="O195" s="75">
        <f t="shared" si="35"/>
        <v>5265</v>
      </c>
      <c r="P195" s="75">
        <f t="shared" si="33"/>
        <v>35</v>
      </c>
    </row>
    <row r="196" spans="1:16" ht="11" customHeight="1" x14ac:dyDescent="0.3">
      <c r="A196" s="7">
        <v>1.4</v>
      </c>
      <c r="B196" s="36">
        <v>5304.01</v>
      </c>
      <c r="C196" s="37"/>
      <c r="D196" s="38"/>
      <c r="E196" s="33">
        <v>5712</v>
      </c>
      <c r="F196" s="34"/>
      <c r="G196" s="34"/>
      <c r="H196" s="35"/>
      <c r="I196" s="30">
        <v>7.75</v>
      </c>
      <c r="J196" s="31"/>
      <c r="M196" s="74">
        <f>FPIG!$N$12*A196</f>
        <v>68040</v>
      </c>
      <c r="N196" s="75">
        <f t="shared" si="34"/>
        <v>5265.01</v>
      </c>
      <c r="O196" s="75">
        <f t="shared" si="35"/>
        <v>5670</v>
      </c>
      <c r="P196" s="75">
        <f t="shared" si="33"/>
        <v>38.75</v>
      </c>
    </row>
    <row r="197" spans="1:16" ht="11" customHeight="1" x14ac:dyDescent="0.3">
      <c r="A197" s="7">
        <v>1.5</v>
      </c>
      <c r="B197" s="36">
        <v>5712.01</v>
      </c>
      <c r="C197" s="37"/>
      <c r="D197" s="38"/>
      <c r="E197" s="33">
        <v>6120</v>
      </c>
      <c r="F197" s="34"/>
      <c r="G197" s="34"/>
      <c r="H197" s="35"/>
      <c r="I197" s="30">
        <v>8.25</v>
      </c>
      <c r="J197" s="31"/>
      <c r="M197" s="74">
        <f>FPIG!$N$12*A197</f>
        <v>72900</v>
      </c>
      <c r="N197" s="75">
        <f t="shared" si="34"/>
        <v>5670.01</v>
      </c>
      <c r="O197" s="75">
        <f t="shared" si="35"/>
        <v>6075</v>
      </c>
      <c r="P197" s="75">
        <f t="shared" si="33"/>
        <v>41.25</v>
      </c>
    </row>
    <row r="198" spans="1:16" ht="11" customHeight="1" x14ac:dyDescent="0.3">
      <c r="A198" s="7">
        <v>1.6</v>
      </c>
      <c r="B198" s="36">
        <v>6120.01</v>
      </c>
      <c r="C198" s="37"/>
      <c r="D198" s="38"/>
      <c r="E198" s="33">
        <v>6528</v>
      </c>
      <c r="F198" s="34"/>
      <c r="G198" s="34"/>
      <c r="H198" s="35"/>
      <c r="I198" s="30">
        <v>8.75</v>
      </c>
      <c r="J198" s="31"/>
      <c r="M198" s="74">
        <f>FPIG!$N$12*A198</f>
        <v>77760</v>
      </c>
      <c r="N198" s="75">
        <f t="shared" si="34"/>
        <v>6075.01</v>
      </c>
      <c r="O198" s="75">
        <f t="shared" si="35"/>
        <v>6480</v>
      </c>
      <c r="P198" s="75">
        <f t="shared" si="33"/>
        <v>43.75</v>
      </c>
    </row>
    <row r="199" spans="1:16" ht="11" customHeight="1" x14ac:dyDescent="0.3">
      <c r="A199" s="7">
        <v>1.7</v>
      </c>
      <c r="B199" s="36">
        <v>6528.01</v>
      </c>
      <c r="C199" s="37"/>
      <c r="D199" s="38"/>
      <c r="E199" s="33">
        <v>6936</v>
      </c>
      <c r="F199" s="34"/>
      <c r="G199" s="34"/>
      <c r="H199" s="35"/>
      <c r="I199" s="30">
        <v>9.5</v>
      </c>
      <c r="J199" s="31"/>
      <c r="M199" s="74">
        <f>FPIG!$N$12*A199</f>
        <v>82620</v>
      </c>
      <c r="N199" s="75">
        <f t="shared" si="34"/>
        <v>6480.01</v>
      </c>
      <c r="O199" s="75">
        <f t="shared" si="35"/>
        <v>6885</v>
      </c>
      <c r="P199" s="75">
        <f t="shared" si="33"/>
        <v>47.5</v>
      </c>
    </row>
    <row r="200" spans="1:16" ht="11" customHeight="1" x14ac:dyDescent="0.3">
      <c r="A200" s="7">
        <v>1.8</v>
      </c>
      <c r="B200" s="36">
        <v>6936.01</v>
      </c>
      <c r="C200" s="37"/>
      <c r="D200" s="38"/>
      <c r="E200" s="33">
        <v>6952</v>
      </c>
      <c r="F200" s="34"/>
      <c r="G200" s="34"/>
      <c r="H200" s="35"/>
      <c r="I200" s="30">
        <v>10</v>
      </c>
      <c r="J200" s="31"/>
      <c r="M200" s="74">
        <f>FPIG!$N$12*A200</f>
        <v>87480</v>
      </c>
      <c r="N200" s="75">
        <f t="shared" si="34"/>
        <v>6885.01</v>
      </c>
      <c r="O200" s="75">
        <f t="shared" si="35"/>
        <v>7290</v>
      </c>
      <c r="P200" s="75">
        <f t="shared" si="33"/>
        <v>50</v>
      </c>
    </row>
    <row r="201" spans="1:16" ht="11" customHeight="1" x14ac:dyDescent="0.3">
      <c r="A201" s="8">
        <v>1.85</v>
      </c>
      <c r="B201" s="36">
        <v>6952.01</v>
      </c>
      <c r="C201" s="37"/>
      <c r="D201" s="38"/>
      <c r="E201" s="53">
        <v>7026</v>
      </c>
      <c r="F201" s="54"/>
      <c r="G201" s="54"/>
      <c r="H201" s="55"/>
      <c r="I201" s="30">
        <v>10</v>
      </c>
      <c r="J201" s="31"/>
      <c r="M201" s="74">
        <f>FPIG!$N$12*A201</f>
        <v>89910</v>
      </c>
      <c r="N201" s="75">
        <f t="shared" si="34"/>
        <v>7290.01</v>
      </c>
      <c r="O201" s="75">
        <f t="shared" si="35"/>
        <v>7493</v>
      </c>
      <c r="P201" s="75">
        <f t="shared" si="33"/>
        <v>50</v>
      </c>
    </row>
    <row r="202" spans="1:16" ht="14" customHeight="1" x14ac:dyDescent="0.3">
      <c r="A202" s="18" t="s">
        <v>24</v>
      </c>
      <c r="B202" s="18"/>
      <c r="C202" s="18"/>
      <c r="D202" s="18"/>
      <c r="E202" s="18"/>
      <c r="F202" s="18"/>
      <c r="G202" s="18"/>
      <c r="H202" s="18"/>
      <c r="I202" s="18"/>
      <c r="J202" s="18"/>
      <c r="K202" s="18"/>
    </row>
    <row r="203" spans="1:16" ht="24" customHeight="1" x14ac:dyDescent="0.3">
      <c r="A203" s="2"/>
      <c r="B203" s="56" t="s">
        <v>6</v>
      </c>
      <c r="C203" s="56"/>
      <c r="D203" s="56"/>
      <c r="E203" s="56"/>
      <c r="F203" s="41" t="s">
        <v>7</v>
      </c>
      <c r="G203" s="41"/>
      <c r="H203" s="41"/>
      <c r="I203" s="41"/>
      <c r="J203" s="20"/>
      <c r="K203" s="20"/>
    </row>
    <row r="204" spans="1:16" ht="11" customHeight="1" x14ac:dyDescent="0.3">
      <c r="A204" s="4"/>
      <c r="B204" s="42">
        <v>54490</v>
      </c>
      <c r="C204" s="42"/>
      <c r="D204" s="42"/>
      <c r="E204" s="42"/>
      <c r="F204" s="23">
        <v>4540.83</v>
      </c>
      <c r="G204" s="23"/>
      <c r="H204" s="23"/>
      <c r="I204" s="23"/>
      <c r="J204" s="22"/>
      <c r="K204" s="22"/>
    </row>
    <row r="205" spans="1:16" ht="24" x14ac:dyDescent="0.3">
      <c r="A205" s="5" t="s">
        <v>8</v>
      </c>
      <c r="B205" s="24" t="s">
        <v>9</v>
      </c>
      <c r="C205" s="25"/>
      <c r="D205" s="25"/>
      <c r="E205" s="26"/>
      <c r="F205" s="24" t="s">
        <v>10</v>
      </c>
      <c r="G205" s="25"/>
      <c r="H205" s="25"/>
      <c r="I205" s="26"/>
      <c r="J205" s="24" t="s">
        <v>11</v>
      </c>
      <c r="K205" s="26"/>
      <c r="M205" s="76" t="s">
        <v>54</v>
      </c>
      <c r="N205" s="76" t="s">
        <v>56</v>
      </c>
      <c r="O205" s="76" t="s">
        <v>55</v>
      </c>
      <c r="P205" s="76" t="s">
        <v>57</v>
      </c>
    </row>
    <row r="206" spans="1:16" ht="11" customHeight="1" x14ac:dyDescent="0.3">
      <c r="A206" s="10">
        <v>0.4</v>
      </c>
      <c r="B206" s="30">
        <v>0</v>
      </c>
      <c r="C206" s="32"/>
      <c r="D206" s="32"/>
      <c r="E206" s="31"/>
      <c r="F206" s="33">
        <v>1816</v>
      </c>
      <c r="G206" s="34"/>
      <c r="H206" s="34"/>
      <c r="I206" s="35"/>
      <c r="J206" s="30">
        <v>0</v>
      </c>
      <c r="K206" s="31"/>
      <c r="M206" s="74">
        <f>FPIG!$N$13*A206</f>
        <v>21232</v>
      </c>
      <c r="N206" s="75">
        <v>0</v>
      </c>
      <c r="O206" s="75">
        <f t="shared" ref="O206:O207" si="36">ROUNDDOWN(M206/12,0)</f>
        <v>1769</v>
      </c>
      <c r="P206" s="75">
        <f>J206*5</f>
        <v>0</v>
      </c>
    </row>
    <row r="207" spans="1:16" ht="13" customHeight="1" x14ac:dyDescent="0.3">
      <c r="A207" s="10">
        <v>0.5</v>
      </c>
      <c r="B207" s="36">
        <v>1816.01</v>
      </c>
      <c r="C207" s="37"/>
      <c r="D207" s="37"/>
      <c r="E207" s="38"/>
      <c r="F207" s="33">
        <v>2270</v>
      </c>
      <c r="G207" s="34"/>
      <c r="H207" s="34"/>
      <c r="I207" s="35"/>
      <c r="J207" s="30">
        <v>2.75</v>
      </c>
      <c r="K207" s="31"/>
      <c r="M207" s="74">
        <f>FPIG!$N$13*A207</f>
        <v>26540</v>
      </c>
      <c r="N207" s="75">
        <f>O206+0.01</f>
        <v>1769.01</v>
      </c>
      <c r="O207" s="75">
        <f t="shared" si="36"/>
        <v>2211</v>
      </c>
      <c r="P207" s="75">
        <f t="shared" ref="P207:P221" si="37">J207*5</f>
        <v>13.75</v>
      </c>
    </row>
    <row r="208" spans="1:16" ht="11" customHeight="1" x14ac:dyDescent="0.3">
      <c r="A208" s="10">
        <v>0.6</v>
      </c>
      <c r="B208" s="36">
        <v>2270.0100000000002</v>
      </c>
      <c r="C208" s="37"/>
      <c r="D208" s="37"/>
      <c r="E208" s="38"/>
      <c r="F208" s="33">
        <v>2725</v>
      </c>
      <c r="G208" s="34"/>
      <c r="H208" s="34"/>
      <c r="I208" s="35"/>
      <c r="J208" s="30">
        <v>3.25</v>
      </c>
      <c r="K208" s="31"/>
      <c r="M208" s="74">
        <f>FPIG!$N$13*A208</f>
        <v>31848</v>
      </c>
      <c r="N208" s="75">
        <f t="shared" ref="N208:N221" si="38">O207+0.01</f>
        <v>2211.0100000000002</v>
      </c>
      <c r="O208" s="75">
        <f>ROUNDDOWN(M208/12,0)</f>
        <v>2654</v>
      </c>
      <c r="P208" s="75">
        <f t="shared" si="37"/>
        <v>16.25</v>
      </c>
    </row>
    <row r="209" spans="1:16" ht="11" customHeight="1" x14ac:dyDescent="0.3">
      <c r="A209" s="10">
        <v>0.7</v>
      </c>
      <c r="B209" s="36">
        <v>2725.01</v>
      </c>
      <c r="C209" s="37"/>
      <c r="D209" s="37"/>
      <c r="E209" s="38"/>
      <c r="F209" s="33">
        <v>3179</v>
      </c>
      <c r="G209" s="34"/>
      <c r="H209" s="34"/>
      <c r="I209" s="35"/>
      <c r="J209" s="30">
        <v>4</v>
      </c>
      <c r="K209" s="31"/>
      <c r="M209" s="74">
        <f>FPIG!$N$13*A209</f>
        <v>37156</v>
      </c>
      <c r="N209" s="75">
        <f t="shared" si="38"/>
        <v>2654.01</v>
      </c>
      <c r="O209" s="75">
        <f t="shared" ref="O209:O221" si="39">ROUND(M209/12,0)</f>
        <v>3096</v>
      </c>
      <c r="P209" s="75">
        <f t="shared" si="37"/>
        <v>20</v>
      </c>
    </row>
    <row r="210" spans="1:16" ht="11" customHeight="1" x14ac:dyDescent="0.3">
      <c r="A210" s="10">
        <v>0.8</v>
      </c>
      <c r="B210" s="36">
        <v>3179.01</v>
      </c>
      <c r="C210" s="37"/>
      <c r="D210" s="37"/>
      <c r="E210" s="38"/>
      <c r="F210" s="33">
        <v>3633</v>
      </c>
      <c r="G210" s="34"/>
      <c r="H210" s="34"/>
      <c r="I210" s="35"/>
      <c r="J210" s="30">
        <v>4.5</v>
      </c>
      <c r="K210" s="31"/>
      <c r="M210" s="74">
        <f>FPIG!$N$13*A210</f>
        <v>42464</v>
      </c>
      <c r="N210" s="75">
        <f t="shared" si="38"/>
        <v>3096.01</v>
      </c>
      <c r="O210" s="75">
        <f t="shared" si="39"/>
        <v>3539</v>
      </c>
      <c r="P210" s="75">
        <f t="shared" si="37"/>
        <v>22.5</v>
      </c>
    </row>
    <row r="211" spans="1:16" ht="11" customHeight="1" x14ac:dyDescent="0.3">
      <c r="A211" s="10">
        <v>0.9</v>
      </c>
      <c r="B211" s="36">
        <v>3633.01</v>
      </c>
      <c r="C211" s="37"/>
      <c r="D211" s="37"/>
      <c r="E211" s="38"/>
      <c r="F211" s="33">
        <v>4087</v>
      </c>
      <c r="G211" s="34"/>
      <c r="H211" s="34"/>
      <c r="I211" s="35"/>
      <c r="J211" s="30">
        <v>5.25</v>
      </c>
      <c r="K211" s="31"/>
      <c r="M211" s="74">
        <f>FPIG!$N$13*A211</f>
        <v>47772</v>
      </c>
      <c r="N211" s="75">
        <f t="shared" si="38"/>
        <v>3539.01</v>
      </c>
      <c r="O211" s="75">
        <f t="shared" si="39"/>
        <v>3981</v>
      </c>
      <c r="P211" s="75">
        <f t="shared" si="37"/>
        <v>26.25</v>
      </c>
    </row>
    <row r="212" spans="1:16" ht="11" customHeight="1" x14ac:dyDescent="0.3">
      <c r="A212" s="10">
        <v>1</v>
      </c>
      <c r="B212" s="36">
        <v>4087.01</v>
      </c>
      <c r="C212" s="37"/>
      <c r="D212" s="37"/>
      <c r="E212" s="38"/>
      <c r="F212" s="33">
        <v>4541</v>
      </c>
      <c r="G212" s="34"/>
      <c r="H212" s="34"/>
      <c r="I212" s="35"/>
      <c r="J212" s="30">
        <v>6</v>
      </c>
      <c r="K212" s="31"/>
      <c r="M212" s="74">
        <f>FPIG!$N$13*A212</f>
        <v>53080</v>
      </c>
      <c r="N212" s="75">
        <f t="shared" si="38"/>
        <v>3981.01</v>
      </c>
      <c r="O212" s="75">
        <f t="shared" si="39"/>
        <v>4423</v>
      </c>
      <c r="P212" s="75">
        <f t="shared" si="37"/>
        <v>30</v>
      </c>
    </row>
    <row r="213" spans="1:16" ht="11" customHeight="1" x14ac:dyDescent="0.3">
      <c r="A213" s="10">
        <v>1.1000000000000001</v>
      </c>
      <c r="B213" s="36">
        <v>4541.01</v>
      </c>
      <c r="C213" s="37"/>
      <c r="D213" s="37"/>
      <c r="E213" s="38"/>
      <c r="F213" s="33">
        <v>4995</v>
      </c>
      <c r="G213" s="34"/>
      <c r="H213" s="34"/>
      <c r="I213" s="35"/>
      <c r="J213" s="30">
        <v>6.5</v>
      </c>
      <c r="K213" s="31"/>
      <c r="M213" s="74">
        <f>FPIG!$N$13*A213</f>
        <v>58388.000000000007</v>
      </c>
      <c r="N213" s="75">
        <f t="shared" si="38"/>
        <v>4423.01</v>
      </c>
      <c r="O213" s="75">
        <f t="shared" si="39"/>
        <v>4866</v>
      </c>
      <c r="P213" s="75">
        <f t="shared" si="37"/>
        <v>32.5</v>
      </c>
    </row>
    <row r="214" spans="1:16" ht="11" customHeight="1" x14ac:dyDescent="0.3">
      <c r="A214" s="10">
        <v>1.2</v>
      </c>
      <c r="B214" s="36">
        <v>4995.01</v>
      </c>
      <c r="C214" s="37"/>
      <c r="D214" s="37"/>
      <c r="E214" s="38"/>
      <c r="F214" s="33">
        <v>5449</v>
      </c>
      <c r="G214" s="34"/>
      <c r="H214" s="34"/>
      <c r="I214" s="35"/>
      <c r="J214" s="30">
        <v>7.25</v>
      </c>
      <c r="K214" s="31"/>
      <c r="M214" s="74">
        <f>FPIG!$N$13*A214</f>
        <v>63696</v>
      </c>
      <c r="N214" s="75">
        <f t="shared" si="38"/>
        <v>4866.01</v>
      </c>
      <c r="O214" s="75">
        <f t="shared" si="39"/>
        <v>5308</v>
      </c>
      <c r="P214" s="75">
        <f t="shared" si="37"/>
        <v>36.25</v>
      </c>
    </row>
    <row r="215" spans="1:16" ht="11" customHeight="1" x14ac:dyDescent="0.3">
      <c r="A215" s="10">
        <v>1.3</v>
      </c>
      <c r="B215" s="36">
        <v>5449.01</v>
      </c>
      <c r="C215" s="37"/>
      <c r="D215" s="37"/>
      <c r="E215" s="38"/>
      <c r="F215" s="33">
        <v>5903</v>
      </c>
      <c r="G215" s="34"/>
      <c r="H215" s="34"/>
      <c r="I215" s="35"/>
      <c r="J215" s="30">
        <v>8</v>
      </c>
      <c r="K215" s="31"/>
      <c r="M215" s="74">
        <f>FPIG!$N$13*A215</f>
        <v>69004</v>
      </c>
      <c r="N215" s="75">
        <f t="shared" si="38"/>
        <v>5308.01</v>
      </c>
      <c r="O215" s="75">
        <f t="shared" si="39"/>
        <v>5750</v>
      </c>
      <c r="P215" s="75">
        <f t="shared" si="37"/>
        <v>40</v>
      </c>
    </row>
    <row r="216" spans="1:16" ht="11" customHeight="1" x14ac:dyDescent="0.3">
      <c r="A216" s="10">
        <v>1.4</v>
      </c>
      <c r="B216" s="36">
        <v>5903.01</v>
      </c>
      <c r="C216" s="37"/>
      <c r="D216" s="37"/>
      <c r="E216" s="38"/>
      <c r="F216" s="33">
        <v>6357</v>
      </c>
      <c r="G216" s="34"/>
      <c r="H216" s="34"/>
      <c r="I216" s="35"/>
      <c r="J216" s="30">
        <v>8.5</v>
      </c>
      <c r="K216" s="31"/>
      <c r="M216" s="74">
        <f>FPIG!$N$13*A216</f>
        <v>74312</v>
      </c>
      <c r="N216" s="75">
        <f t="shared" si="38"/>
        <v>5750.01</v>
      </c>
      <c r="O216" s="75">
        <f t="shared" si="39"/>
        <v>6193</v>
      </c>
      <c r="P216" s="75">
        <f t="shared" si="37"/>
        <v>42.5</v>
      </c>
    </row>
    <row r="217" spans="1:16" ht="11" customHeight="1" x14ac:dyDescent="0.3">
      <c r="A217" s="10">
        <v>1.5</v>
      </c>
      <c r="B217" s="36">
        <v>6357.01</v>
      </c>
      <c r="C217" s="37"/>
      <c r="D217" s="37"/>
      <c r="E217" s="38"/>
      <c r="F217" s="33">
        <v>6811</v>
      </c>
      <c r="G217" s="34"/>
      <c r="H217" s="34"/>
      <c r="I217" s="35"/>
      <c r="J217" s="30">
        <v>9.25</v>
      </c>
      <c r="K217" s="31"/>
      <c r="M217" s="74">
        <f>FPIG!$N$13*A217</f>
        <v>79620</v>
      </c>
      <c r="N217" s="75">
        <f t="shared" si="38"/>
        <v>6193.01</v>
      </c>
      <c r="O217" s="75">
        <f t="shared" si="39"/>
        <v>6635</v>
      </c>
      <c r="P217" s="75">
        <f t="shared" si="37"/>
        <v>46.25</v>
      </c>
    </row>
    <row r="218" spans="1:16" ht="11" customHeight="1" x14ac:dyDescent="0.3">
      <c r="A218" s="10">
        <v>1.6</v>
      </c>
      <c r="B218" s="36">
        <v>6811.01</v>
      </c>
      <c r="C218" s="37"/>
      <c r="D218" s="37"/>
      <c r="E218" s="38"/>
      <c r="F218" s="53">
        <v>7175</v>
      </c>
      <c r="G218" s="54"/>
      <c r="H218" s="54"/>
      <c r="I218" s="55"/>
      <c r="J218" s="30">
        <v>9.75</v>
      </c>
      <c r="K218" s="31"/>
      <c r="M218" s="74">
        <f>FPIG!$N$13*A218</f>
        <v>84928</v>
      </c>
      <c r="N218" s="75">
        <f t="shared" si="38"/>
        <v>6635.01</v>
      </c>
      <c r="O218" s="75">
        <f t="shared" si="39"/>
        <v>7077</v>
      </c>
      <c r="P218" s="75">
        <f t="shared" si="37"/>
        <v>48.75</v>
      </c>
    </row>
    <row r="219" spans="1:16" ht="11" customHeight="1" x14ac:dyDescent="0.3">
      <c r="A219" s="11">
        <v>1.7</v>
      </c>
      <c r="B219" s="57"/>
      <c r="C219" s="58"/>
      <c r="D219" s="58"/>
      <c r="E219" s="59"/>
      <c r="F219" s="57"/>
      <c r="G219" s="58"/>
      <c r="H219" s="58"/>
      <c r="I219" s="59"/>
      <c r="J219" s="57"/>
      <c r="K219" s="59"/>
      <c r="M219" s="74">
        <f>FPIG!$N$13*A219</f>
        <v>90236</v>
      </c>
      <c r="N219" s="75">
        <f t="shared" si="38"/>
        <v>7077.01</v>
      </c>
      <c r="O219" s="75">
        <f t="shared" si="39"/>
        <v>7520</v>
      </c>
      <c r="P219" s="75">
        <f t="shared" si="37"/>
        <v>0</v>
      </c>
    </row>
    <row r="220" spans="1:16" ht="11" customHeight="1" x14ac:dyDescent="0.3">
      <c r="A220" s="11">
        <v>1.8</v>
      </c>
      <c r="B220" s="57"/>
      <c r="C220" s="58"/>
      <c r="D220" s="58"/>
      <c r="E220" s="59"/>
      <c r="F220" s="57"/>
      <c r="G220" s="58"/>
      <c r="H220" s="58"/>
      <c r="I220" s="59"/>
      <c r="J220" s="57"/>
      <c r="K220" s="59"/>
      <c r="M220" s="74">
        <f>FPIG!$N$13*A220</f>
        <v>95544</v>
      </c>
      <c r="N220" s="75">
        <f t="shared" si="38"/>
        <v>7520.01</v>
      </c>
      <c r="O220" s="75">
        <f t="shared" si="39"/>
        <v>7962</v>
      </c>
      <c r="P220" s="75">
        <f t="shared" si="37"/>
        <v>0</v>
      </c>
    </row>
    <row r="221" spans="1:16" ht="12" customHeight="1" x14ac:dyDescent="0.3">
      <c r="A221" s="11">
        <v>1.85</v>
      </c>
      <c r="B221" s="57"/>
      <c r="C221" s="58"/>
      <c r="D221" s="58"/>
      <c r="E221" s="59"/>
      <c r="F221" s="57"/>
      <c r="G221" s="58"/>
      <c r="H221" s="58"/>
      <c r="I221" s="59"/>
      <c r="J221" s="57"/>
      <c r="K221" s="59"/>
      <c r="M221" s="74">
        <f>FPIG!$N$13*A221</f>
        <v>98198</v>
      </c>
      <c r="N221" s="75">
        <f t="shared" si="38"/>
        <v>7962.01</v>
      </c>
      <c r="O221" s="75">
        <f t="shared" si="39"/>
        <v>8183</v>
      </c>
      <c r="P221" s="75">
        <f t="shared" si="37"/>
        <v>0</v>
      </c>
    </row>
    <row r="222" spans="1:16" ht="12" customHeight="1" x14ac:dyDescent="0.3">
      <c r="A222" s="12" t="s">
        <v>25</v>
      </c>
    </row>
    <row r="223" spans="1:16" ht="9" customHeight="1" x14ac:dyDescent="0.3">
      <c r="A223" s="17" t="s">
        <v>13</v>
      </c>
      <c r="B223" s="17"/>
      <c r="C223" s="17"/>
      <c r="D223" s="49">
        <v>-6120</v>
      </c>
      <c r="E223" s="49"/>
      <c r="F223" s="49"/>
    </row>
    <row r="224" spans="1:16" ht="9" customHeight="1" x14ac:dyDescent="0.3">
      <c r="A224" s="17" t="s">
        <v>13</v>
      </c>
      <c r="B224" s="17"/>
      <c r="C224" s="17"/>
      <c r="D224" s="49">
        <v>-6811</v>
      </c>
      <c r="E224" s="49"/>
      <c r="F224" s="49"/>
      <c r="G224" s="49"/>
    </row>
    <row r="225" spans="1:10" ht="9" customHeight="1" x14ac:dyDescent="0.3">
      <c r="A225" s="19" t="s">
        <v>26</v>
      </c>
      <c r="B225" s="19"/>
      <c r="C225" s="19"/>
      <c r="D225" s="19"/>
      <c r="E225" s="19"/>
      <c r="F225" s="19"/>
      <c r="G225" s="19"/>
      <c r="H225" s="19"/>
      <c r="I225" s="19"/>
      <c r="J225" s="19"/>
    </row>
    <row r="226" spans="1:10" ht="33" customHeight="1" x14ac:dyDescent="0.3">
      <c r="A226" s="2"/>
      <c r="B226" s="52" t="s">
        <v>6</v>
      </c>
      <c r="C226" s="52"/>
      <c r="D226" s="52"/>
      <c r="E226" s="21" t="s">
        <v>7</v>
      </c>
      <c r="F226" s="21"/>
      <c r="G226" s="21"/>
      <c r="H226" s="21"/>
      <c r="I226" s="20"/>
      <c r="J226" s="20"/>
    </row>
    <row r="227" spans="1:10" ht="15" customHeight="1" x14ac:dyDescent="0.3">
      <c r="A227" s="4"/>
      <c r="B227" s="23">
        <v>60020</v>
      </c>
      <c r="C227" s="23"/>
      <c r="D227" s="23"/>
      <c r="E227" s="23">
        <v>5001.67</v>
      </c>
      <c r="F227" s="23"/>
      <c r="G227" s="23"/>
      <c r="H227" s="23"/>
      <c r="I227" s="22"/>
      <c r="J227" s="22"/>
    </row>
    <row r="228" spans="1:10" ht="18" customHeight="1" x14ac:dyDescent="0.3">
      <c r="A228" s="5" t="s">
        <v>8</v>
      </c>
      <c r="B228" s="24" t="s">
        <v>9</v>
      </c>
      <c r="C228" s="25"/>
      <c r="D228" s="26"/>
      <c r="E228" s="24" t="s">
        <v>10</v>
      </c>
      <c r="F228" s="25"/>
      <c r="G228" s="25"/>
      <c r="H228" s="26"/>
      <c r="I228" s="24" t="s">
        <v>11</v>
      </c>
      <c r="J228" s="26"/>
    </row>
    <row r="229" spans="1:10" ht="15" customHeight="1" x14ac:dyDescent="0.3">
      <c r="A229" s="6">
        <v>0.4</v>
      </c>
      <c r="B229" s="27">
        <v>0</v>
      </c>
      <c r="C229" s="28"/>
      <c r="D229" s="29"/>
      <c r="E229" s="33">
        <v>2000</v>
      </c>
      <c r="F229" s="34"/>
      <c r="G229" s="34"/>
      <c r="H229" s="35"/>
      <c r="I229" s="30">
        <v>0</v>
      </c>
      <c r="J229" s="31"/>
    </row>
    <row r="230" spans="1:10" ht="14" customHeight="1" x14ac:dyDescent="0.3">
      <c r="A230" s="7">
        <v>0.5</v>
      </c>
      <c r="B230" s="36">
        <v>2000.01</v>
      </c>
      <c r="C230" s="37"/>
      <c r="D230" s="38"/>
      <c r="E230" s="33">
        <v>2501</v>
      </c>
      <c r="F230" s="34"/>
      <c r="G230" s="34"/>
      <c r="H230" s="35"/>
      <c r="I230" s="30">
        <v>3</v>
      </c>
      <c r="J230" s="31"/>
    </row>
    <row r="231" spans="1:10" ht="11" customHeight="1" x14ac:dyDescent="0.3">
      <c r="A231" s="7">
        <v>0.6</v>
      </c>
      <c r="B231" s="36">
        <v>2501.0100000000002</v>
      </c>
      <c r="C231" s="37"/>
      <c r="D231" s="38"/>
      <c r="E231" s="33">
        <v>3001</v>
      </c>
      <c r="F231" s="34"/>
      <c r="G231" s="34"/>
      <c r="H231" s="35"/>
      <c r="I231" s="30">
        <v>3.5</v>
      </c>
      <c r="J231" s="31"/>
    </row>
    <row r="232" spans="1:10" ht="11" customHeight="1" x14ac:dyDescent="0.3">
      <c r="A232" s="7">
        <v>0.7</v>
      </c>
      <c r="B232" s="36">
        <v>3001.01</v>
      </c>
      <c r="C232" s="37"/>
      <c r="D232" s="38"/>
      <c r="E232" s="33">
        <v>3501</v>
      </c>
      <c r="F232" s="34"/>
      <c r="G232" s="34"/>
      <c r="H232" s="35"/>
      <c r="I232" s="30">
        <v>4.25</v>
      </c>
      <c r="J232" s="31"/>
    </row>
    <row r="233" spans="1:10" ht="11" customHeight="1" x14ac:dyDescent="0.3">
      <c r="A233" s="7">
        <v>0.8</v>
      </c>
      <c r="B233" s="36">
        <v>3501.01</v>
      </c>
      <c r="C233" s="37"/>
      <c r="D233" s="38"/>
      <c r="E233" s="33">
        <v>4001</v>
      </c>
      <c r="F233" s="34"/>
      <c r="G233" s="34"/>
      <c r="H233" s="35"/>
      <c r="I233" s="30">
        <v>5</v>
      </c>
      <c r="J233" s="31"/>
    </row>
    <row r="234" spans="1:10" ht="11" customHeight="1" x14ac:dyDescent="0.3">
      <c r="A234" s="7">
        <v>0.9</v>
      </c>
      <c r="B234" s="36">
        <v>4001.01</v>
      </c>
      <c r="C234" s="37"/>
      <c r="D234" s="38"/>
      <c r="E234" s="33">
        <v>4502</v>
      </c>
      <c r="F234" s="34"/>
      <c r="G234" s="34"/>
      <c r="H234" s="35"/>
      <c r="I234" s="30">
        <v>5.75</v>
      </c>
      <c r="J234" s="31"/>
    </row>
    <row r="235" spans="1:10" ht="11" customHeight="1" x14ac:dyDescent="0.3">
      <c r="A235" s="7">
        <v>1</v>
      </c>
      <c r="B235" s="36">
        <v>4502.01</v>
      </c>
      <c r="C235" s="37"/>
      <c r="D235" s="38"/>
      <c r="E235" s="33">
        <v>5002</v>
      </c>
      <c r="F235" s="34"/>
      <c r="G235" s="34"/>
      <c r="H235" s="35"/>
      <c r="I235" s="30">
        <v>6.5</v>
      </c>
      <c r="J235" s="31"/>
    </row>
    <row r="236" spans="1:10" ht="11" customHeight="1" x14ac:dyDescent="0.3">
      <c r="A236" s="7">
        <v>1.1000000000000001</v>
      </c>
      <c r="B236" s="36">
        <v>5002.01</v>
      </c>
      <c r="C236" s="37"/>
      <c r="D236" s="38"/>
      <c r="E236" s="33">
        <v>5502</v>
      </c>
      <c r="F236" s="34"/>
      <c r="G236" s="34"/>
      <c r="H236" s="35"/>
      <c r="I236" s="30">
        <v>7.25</v>
      </c>
      <c r="J236" s="31"/>
    </row>
    <row r="237" spans="1:10" ht="11" customHeight="1" x14ac:dyDescent="0.3">
      <c r="A237" s="7">
        <v>1.2</v>
      </c>
      <c r="B237" s="36">
        <v>5502.01</v>
      </c>
      <c r="C237" s="37"/>
      <c r="D237" s="38"/>
      <c r="E237" s="33">
        <v>6002</v>
      </c>
      <c r="F237" s="34"/>
      <c r="G237" s="34"/>
      <c r="H237" s="35"/>
      <c r="I237" s="30">
        <v>8</v>
      </c>
      <c r="J237" s="31"/>
    </row>
    <row r="238" spans="1:10" ht="11" customHeight="1" x14ac:dyDescent="0.3">
      <c r="A238" s="7">
        <v>1.3</v>
      </c>
      <c r="B238" s="36">
        <v>6002.01</v>
      </c>
      <c r="C238" s="37"/>
      <c r="D238" s="38"/>
      <c r="E238" s="33">
        <v>6502</v>
      </c>
      <c r="F238" s="34"/>
      <c r="G238" s="34"/>
      <c r="H238" s="35"/>
      <c r="I238" s="30">
        <v>8.75</v>
      </c>
      <c r="J238" s="31"/>
    </row>
    <row r="239" spans="1:10" ht="11" customHeight="1" x14ac:dyDescent="0.3">
      <c r="A239" s="7">
        <v>1.4</v>
      </c>
      <c r="B239" s="36">
        <v>6502.01</v>
      </c>
      <c r="C239" s="37"/>
      <c r="D239" s="38"/>
      <c r="E239" s="33">
        <v>7002</v>
      </c>
      <c r="F239" s="34"/>
      <c r="G239" s="34"/>
      <c r="H239" s="35"/>
      <c r="I239" s="30">
        <v>9.5</v>
      </c>
      <c r="J239" s="31"/>
    </row>
    <row r="240" spans="1:10" ht="11" customHeight="1" x14ac:dyDescent="0.3">
      <c r="A240" s="7">
        <v>1.5</v>
      </c>
      <c r="B240" s="36">
        <v>7002.01</v>
      </c>
      <c r="C240" s="37"/>
      <c r="D240" s="38"/>
      <c r="E240" s="53">
        <v>7325</v>
      </c>
      <c r="F240" s="54"/>
      <c r="G240" s="54"/>
      <c r="H240" s="55"/>
      <c r="I240" s="30">
        <v>10.25</v>
      </c>
      <c r="J240" s="31"/>
    </row>
    <row r="241" spans="1:10" ht="11" customHeight="1" x14ac:dyDescent="0.3">
      <c r="A241" s="7">
        <v>1.6</v>
      </c>
      <c r="B241" s="57"/>
      <c r="C241" s="58"/>
      <c r="D241" s="59"/>
      <c r="E241" s="57"/>
      <c r="F241" s="58"/>
      <c r="G241" s="58"/>
      <c r="H241" s="59"/>
      <c r="I241" s="57"/>
      <c r="J241" s="59"/>
    </row>
    <row r="242" spans="1:10" ht="11" customHeight="1" x14ac:dyDescent="0.3">
      <c r="A242" s="13">
        <v>1.65</v>
      </c>
      <c r="B242" s="57"/>
      <c r="C242" s="58"/>
      <c r="D242" s="59"/>
      <c r="E242" s="57"/>
      <c r="F242" s="58"/>
      <c r="G242" s="58"/>
      <c r="H242" s="59"/>
      <c r="I242" s="57"/>
      <c r="J242" s="59"/>
    </row>
    <row r="243" spans="1:10" ht="11" customHeight="1" x14ac:dyDescent="0.3">
      <c r="A243" s="13">
        <v>1.7</v>
      </c>
      <c r="B243" s="57"/>
      <c r="C243" s="58"/>
      <c r="D243" s="59"/>
      <c r="E243" s="57"/>
      <c r="F243" s="58"/>
      <c r="G243" s="58"/>
      <c r="H243" s="59"/>
      <c r="I243" s="57"/>
      <c r="J243" s="59"/>
    </row>
    <row r="244" spans="1:10" ht="11" customHeight="1" x14ac:dyDescent="0.3">
      <c r="A244" s="13">
        <v>1.8</v>
      </c>
      <c r="B244" s="57"/>
      <c r="C244" s="58"/>
      <c r="D244" s="59"/>
      <c r="E244" s="57"/>
      <c r="F244" s="58"/>
      <c r="G244" s="58"/>
      <c r="H244" s="59"/>
      <c r="I244" s="57"/>
      <c r="J244" s="59"/>
    </row>
    <row r="245" spans="1:10" ht="12" customHeight="1" x14ac:dyDescent="0.3">
      <c r="A245" s="14">
        <v>1.85</v>
      </c>
      <c r="B245" s="57"/>
      <c r="C245" s="58"/>
      <c r="D245" s="59"/>
      <c r="E245" s="57"/>
      <c r="F245" s="58"/>
      <c r="G245" s="58"/>
      <c r="H245" s="59"/>
      <c r="I245" s="57"/>
      <c r="J245" s="59"/>
    </row>
    <row r="246" spans="1:10" ht="9" customHeight="1" x14ac:dyDescent="0.3">
      <c r="A246" s="17" t="s">
        <v>13</v>
      </c>
      <c r="B246" s="17"/>
      <c r="C246" s="17"/>
      <c r="D246" s="49">
        <v>-6918</v>
      </c>
      <c r="E246" s="49"/>
      <c r="F246" s="49"/>
    </row>
    <row r="247" spans="1:10" ht="8" customHeight="1" x14ac:dyDescent="0.3">
      <c r="A247" s="60" t="s">
        <v>27</v>
      </c>
      <c r="B247" s="60"/>
    </row>
    <row r="248" spans="1:10" ht="10" customHeight="1" x14ac:dyDescent="0.3">
      <c r="A248" s="61" t="s">
        <v>28</v>
      </c>
      <c r="B248" s="61"/>
    </row>
  </sheetData>
  <mergeCells count="678">
    <mergeCell ref="A246:C246"/>
    <mergeCell ref="D246:F246"/>
    <mergeCell ref="A247:B247"/>
    <mergeCell ref="A248:B248"/>
    <mergeCell ref="B244:D244"/>
    <mergeCell ref="E244:H244"/>
    <mergeCell ref="I244:J244"/>
    <mergeCell ref="B245:D245"/>
    <mergeCell ref="E245:H245"/>
    <mergeCell ref="I245:J245"/>
    <mergeCell ref="B242:D242"/>
    <mergeCell ref="E242:H242"/>
    <mergeCell ref="I242:J242"/>
    <mergeCell ref="B243:D243"/>
    <mergeCell ref="E243:H243"/>
    <mergeCell ref="I243:J243"/>
    <mergeCell ref="B240:D240"/>
    <mergeCell ref="E240:H240"/>
    <mergeCell ref="I240:J240"/>
    <mergeCell ref="B241:D241"/>
    <mergeCell ref="E241:H241"/>
    <mergeCell ref="I241:J241"/>
    <mergeCell ref="B238:D238"/>
    <mergeCell ref="E238:H238"/>
    <mergeCell ref="I238:J238"/>
    <mergeCell ref="B239:D239"/>
    <mergeCell ref="E239:H239"/>
    <mergeCell ref="I239:J239"/>
    <mergeCell ref="B236:D236"/>
    <mergeCell ref="E236:H236"/>
    <mergeCell ref="I236:J236"/>
    <mergeCell ref="B237:D237"/>
    <mergeCell ref="E237:H237"/>
    <mergeCell ref="I237:J237"/>
    <mergeCell ref="B234:D234"/>
    <mergeCell ref="E234:H234"/>
    <mergeCell ref="I234:J234"/>
    <mergeCell ref="B235:D235"/>
    <mergeCell ref="E235:H235"/>
    <mergeCell ref="I235:J235"/>
    <mergeCell ref="B232:D232"/>
    <mergeCell ref="E232:H232"/>
    <mergeCell ref="I232:J232"/>
    <mergeCell ref="B233:D233"/>
    <mergeCell ref="E233:H233"/>
    <mergeCell ref="I233:J233"/>
    <mergeCell ref="B230:D230"/>
    <mergeCell ref="E230:H230"/>
    <mergeCell ref="I230:J230"/>
    <mergeCell ref="B231:D231"/>
    <mergeCell ref="E231:H231"/>
    <mergeCell ref="I231:J231"/>
    <mergeCell ref="B228:D228"/>
    <mergeCell ref="E228:H228"/>
    <mergeCell ref="I228:J228"/>
    <mergeCell ref="B229:D229"/>
    <mergeCell ref="E229:H229"/>
    <mergeCell ref="I229:J229"/>
    <mergeCell ref="A225:J225"/>
    <mergeCell ref="B226:D226"/>
    <mergeCell ref="E226:H226"/>
    <mergeCell ref="I226:J226"/>
    <mergeCell ref="B227:D227"/>
    <mergeCell ref="E227:H227"/>
    <mergeCell ref="I227:J227"/>
    <mergeCell ref="B221:E221"/>
    <mergeCell ref="F221:I221"/>
    <mergeCell ref="J221:K221"/>
    <mergeCell ref="A223:C223"/>
    <mergeCell ref="D223:F223"/>
    <mergeCell ref="A224:C224"/>
    <mergeCell ref="D224:G224"/>
    <mergeCell ref="B219:E219"/>
    <mergeCell ref="F219:I219"/>
    <mergeCell ref="J219:K219"/>
    <mergeCell ref="B220:E220"/>
    <mergeCell ref="F220:I220"/>
    <mergeCell ref="J220:K220"/>
    <mergeCell ref="B217:E217"/>
    <mergeCell ref="F217:I217"/>
    <mergeCell ref="J217:K217"/>
    <mergeCell ref="B218:E218"/>
    <mergeCell ref="F218:I218"/>
    <mergeCell ref="J218:K218"/>
    <mergeCell ref="B215:E215"/>
    <mergeCell ref="F215:I215"/>
    <mergeCell ref="J215:K215"/>
    <mergeCell ref="B216:E216"/>
    <mergeCell ref="F216:I216"/>
    <mergeCell ref="J216:K216"/>
    <mergeCell ref="B213:E213"/>
    <mergeCell ref="F213:I213"/>
    <mergeCell ref="J213:K213"/>
    <mergeCell ref="B214:E214"/>
    <mergeCell ref="F214:I214"/>
    <mergeCell ref="J214:K214"/>
    <mergeCell ref="B211:E211"/>
    <mergeCell ref="F211:I211"/>
    <mergeCell ref="J211:K211"/>
    <mergeCell ref="B212:E212"/>
    <mergeCell ref="F212:I212"/>
    <mergeCell ref="J212:K212"/>
    <mergeCell ref="B209:E209"/>
    <mergeCell ref="F209:I209"/>
    <mergeCell ref="J209:K209"/>
    <mergeCell ref="B210:E210"/>
    <mergeCell ref="F210:I210"/>
    <mergeCell ref="J210:K210"/>
    <mergeCell ref="B207:E207"/>
    <mergeCell ref="F207:I207"/>
    <mergeCell ref="J207:K207"/>
    <mergeCell ref="B208:E208"/>
    <mergeCell ref="F208:I208"/>
    <mergeCell ref="J208:K208"/>
    <mergeCell ref="B205:E205"/>
    <mergeCell ref="F205:I205"/>
    <mergeCell ref="J205:K205"/>
    <mergeCell ref="B206:E206"/>
    <mergeCell ref="F206:I206"/>
    <mergeCell ref="J206:K206"/>
    <mergeCell ref="A202:K202"/>
    <mergeCell ref="B203:E203"/>
    <mergeCell ref="F203:I203"/>
    <mergeCell ref="J203:K203"/>
    <mergeCell ref="B204:E204"/>
    <mergeCell ref="F204:I204"/>
    <mergeCell ref="J204:K204"/>
    <mergeCell ref="B200:D200"/>
    <mergeCell ref="E200:H200"/>
    <mergeCell ref="I200:J200"/>
    <mergeCell ref="B201:D201"/>
    <mergeCell ref="E201:H201"/>
    <mergeCell ref="I201:J201"/>
    <mergeCell ref="B198:D198"/>
    <mergeCell ref="E198:H198"/>
    <mergeCell ref="I198:J198"/>
    <mergeCell ref="B199:D199"/>
    <mergeCell ref="E199:H199"/>
    <mergeCell ref="I199:J199"/>
    <mergeCell ref="B196:D196"/>
    <mergeCell ref="E196:H196"/>
    <mergeCell ref="I196:J196"/>
    <mergeCell ref="B197:D197"/>
    <mergeCell ref="E197:H197"/>
    <mergeCell ref="I197:J197"/>
    <mergeCell ref="B194:D194"/>
    <mergeCell ref="E194:H194"/>
    <mergeCell ref="I194:J194"/>
    <mergeCell ref="B195:D195"/>
    <mergeCell ref="E195:H195"/>
    <mergeCell ref="I195:J195"/>
    <mergeCell ref="B192:D192"/>
    <mergeCell ref="E192:H192"/>
    <mergeCell ref="I192:J192"/>
    <mergeCell ref="B193:D193"/>
    <mergeCell ref="E193:H193"/>
    <mergeCell ref="I193:J193"/>
    <mergeCell ref="B190:D190"/>
    <mergeCell ref="E190:H190"/>
    <mergeCell ref="I190:J190"/>
    <mergeCell ref="B191:D191"/>
    <mergeCell ref="E191:H191"/>
    <mergeCell ref="I191:J191"/>
    <mergeCell ref="B188:D188"/>
    <mergeCell ref="E188:H188"/>
    <mergeCell ref="I188:J188"/>
    <mergeCell ref="B189:D189"/>
    <mergeCell ref="E189:H189"/>
    <mergeCell ref="I189:J189"/>
    <mergeCell ref="B186:D186"/>
    <mergeCell ref="E186:H186"/>
    <mergeCell ref="I186:J186"/>
    <mergeCell ref="B187:D187"/>
    <mergeCell ref="E187:H187"/>
    <mergeCell ref="I187:J187"/>
    <mergeCell ref="B184:D184"/>
    <mergeCell ref="E184:H184"/>
    <mergeCell ref="I184:J184"/>
    <mergeCell ref="B185:D185"/>
    <mergeCell ref="E185:H185"/>
    <mergeCell ref="I185:J185"/>
    <mergeCell ref="A180:L180"/>
    <mergeCell ref="A181:L181"/>
    <mergeCell ref="A182:J182"/>
    <mergeCell ref="B183:D183"/>
    <mergeCell ref="E183:H183"/>
    <mergeCell ref="I183:J183"/>
    <mergeCell ref="A176:C176"/>
    <mergeCell ref="D176:F176"/>
    <mergeCell ref="A177:C177"/>
    <mergeCell ref="D177:G177"/>
    <mergeCell ref="A178:L178"/>
    <mergeCell ref="A179:L179"/>
    <mergeCell ref="B174:E174"/>
    <mergeCell ref="F174:I174"/>
    <mergeCell ref="J174:K174"/>
    <mergeCell ref="B175:E175"/>
    <mergeCell ref="F175:I175"/>
    <mergeCell ref="J175:K175"/>
    <mergeCell ref="B172:E172"/>
    <mergeCell ref="F172:I172"/>
    <mergeCell ref="J172:K172"/>
    <mergeCell ref="B173:E173"/>
    <mergeCell ref="F173:I173"/>
    <mergeCell ref="J173:K173"/>
    <mergeCell ref="B170:E170"/>
    <mergeCell ref="F170:I170"/>
    <mergeCell ref="J170:K170"/>
    <mergeCell ref="B171:E171"/>
    <mergeCell ref="F171:I171"/>
    <mergeCell ref="J171:K171"/>
    <mergeCell ref="B168:E168"/>
    <mergeCell ref="F168:I168"/>
    <mergeCell ref="J168:K168"/>
    <mergeCell ref="B169:E169"/>
    <mergeCell ref="F169:I169"/>
    <mergeCell ref="J169:K169"/>
    <mergeCell ref="B166:E166"/>
    <mergeCell ref="F166:I166"/>
    <mergeCell ref="J166:K166"/>
    <mergeCell ref="B167:E167"/>
    <mergeCell ref="F167:I167"/>
    <mergeCell ref="J167:K167"/>
    <mergeCell ref="B164:E164"/>
    <mergeCell ref="F164:I164"/>
    <mergeCell ref="J164:K164"/>
    <mergeCell ref="B165:E165"/>
    <mergeCell ref="F165:I165"/>
    <mergeCell ref="J165:K165"/>
    <mergeCell ref="B162:E162"/>
    <mergeCell ref="F162:I162"/>
    <mergeCell ref="J162:K162"/>
    <mergeCell ref="B163:E163"/>
    <mergeCell ref="F163:I163"/>
    <mergeCell ref="J163:K163"/>
    <mergeCell ref="B160:E160"/>
    <mergeCell ref="F160:I160"/>
    <mergeCell ref="J160:K160"/>
    <mergeCell ref="B161:E161"/>
    <mergeCell ref="F161:I161"/>
    <mergeCell ref="J161:K161"/>
    <mergeCell ref="B158:E158"/>
    <mergeCell ref="F158:I158"/>
    <mergeCell ref="J158:K158"/>
    <mergeCell ref="B159:E159"/>
    <mergeCell ref="F159:I159"/>
    <mergeCell ref="J159:K159"/>
    <mergeCell ref="B155:D155"/>
    <mergeCell ref="E155:H155"/>
    <mergeCell ref="I155:J155"/>
    <mergeCell ref="A156:K156"/>
    <mergeCell ref="B157:E157"/>
    <mergeCell ref="F157:I157"/>
    <mergeCell ref="J157:K157"/>
    <mergeCell ref="B153:D153"/>
    <mergeCell ref="E153:H153"/>
    <mergeCell ref="I153:J153"/>
    <mergeCell ref="B154:D154"/>
    <mergeCell ref="E154:H154"/>
    <mergeCell ref="I154:J154"/>
    <mergeCell ref="B151:D151"/>
    <mergeCell ref="E151:H151"/>
    <mergeCell ref="I151:J151"/>
    <mergeCell ref="B152:D152"/>
    <mergeCell ref="E152:H152"/>
    <mergeCell ref="I152:J152"/>
    <mergeCell ref="B149:D149"/>
    <mergeCell ref="E149:H149"/>
    <mergeCell ref="I149:J149"/>
    <mergeCell ref="B150:D150"/>
    <mergeCell ref="E150:H150"/>
    <mergeCell ref="I150:J150"/>
    <mergeCell ref="B147:D147"/>
    <mergeCell ref="E147:H147"/>
    <mergeCell ref="I147:J147"/>
    <mergeCell ref="B148:D148"/>
    <mergeCell ref="E148:H148"/>
    <mergeCell ref="I148:J148"/>
    <mergeCell ref="B145:D145"/>
    <mergeCell ref="E145:H145"/>
    <mergeCell ref="I145:J145"/>
    <mergeCell ref="B146:D146"/>
    <mergeCell ref="E146:H146"/>
    <mergeCell ref="I146:J146"/>
    <mergeCell ref="B143:D143"/>
    <mergeCell ref="E143:H143"/>
    <mergeCell ref="I143:J143"/>
    <mergeCell ref="B144:D144"/>
    <mergeCell ref="E144:H144"/>
    <mergeCell ref="I144:J144"/>
    <mergeCell ref="B141:D141"/>
    <mergeCell ref="E141:H141"/>
    <mergeCell ref="I141:J141"/>
    <mergeCell ref="B142:D142"/>
    <mergeCell ref="E142:H142"/>
    <mergeCell ref="I142:J142"/>
    <mergeCell ref="B139:D139"/>
    <mergeCell ref="E139:H139"/>
    <mergeCell ref="I139:J139"/>
    <mergeCell ref="B140:D140"/>
    <mergeCell ref="E140:H140"/>
    <mergeCell ref="I140:J140"/>
    <mergeCell ref="A136:J136"/>
    <mergeCell ref="B137:D137"/>
    <mergeCell ref="E137:H137"/>
    <mergeCell ref="I137:J137"/>
    <mergeCell ref="B138:D138"/>
    <mergeCell ref="E138:H138"/>
    <mergeCell ref="I138:J138"/>
    <mergeCell ref="B133:E133"/>
    <mergeCell ref="F133:I133"/>
    <mergeCell ref="J133:K133"/>
    <mergeCell ref="A134:C134"/>
    <mergeCell ref="D134:F134"/>
    <mergeCell ref="A135:C135"/>
    <mergeCell ref="D135:G135"/>
    <mergeCell ref="B131:E131"/>
    <mergeCell ref="F131:I131"/>
    <mergeCell ref="J131:K131"/>
    <mergeCell ref="B132:E132"/>
    <mergeCell ref="F132:I132"/>
    <mergeCell ref="J132:K132"/>
    <mergeCell ref="B129:E129"/>
    <mergeCell ref="F129:I129"/>
    <mergeCell ref="J129:K129"/>
    <mergeCell ref="B130:E130"/>
    <mergeCell ref="F130:I130"/>
    <mergeCell ref="J130:K130"/>
    <mergeCell ref="B127:E127"/>
    <mergeCell ref="F127:I127"/>
    <mergeCell ref="J127:K127"/>
    <mergeCell ref="B128:E128"/>
    <mergeCell ref="F128:I128"/>
    <mergeCell ref="J128:K128"/>
    <mergeCell ref="B125:E125"/>
    <mergeCell ref="F125:I125"/>
    <mergeCell ref="J125:K125"/>
    <mergeCell ref="B126:E126"/>
    <mergeCell ref="F126:I126"/>
    <mergeCell ref="J126:K126"/>
    <mergeCell ref="B123:E123"/>
    <mergeCell ref="F123:I123"/>
    <mergeCell ref="J123:K123"/>
    <mergeCell ref="B124:E124"/>
    <mergeCell ref="F124:I124"/>
    <mergeCell ref="J124:K124"/>
    <mergeCell ref="B121:E121"/>
    <mergeCell ref="F121:I121"/>
    <mergeCell ref="J121:K121"/>
    <mergeCell ref="B122:E122"/>
    <mergeCell ref="F122:I122"/>
    <mergeCell ref="J122:K122"/>
    <mergeCell ref="B119:E119"/>
    <mergeCell ref="F119:I119"/>
    <mergeCell ref="J119:K119"/>
    <mergeCell ref="B120:E120"/>
    <mergeCell ref="F120:I120"/>
    <mergeCell ref="J120:K120"/>
    <mergeCell ref="B117:E117"/>
    <mergeCell ref="F117:I117"/>
    <mergeCell ref="J117:K117"/>
    <mergeCell ref="B118:E118"/>
    <mergeCell ref="F118:I118"/>
    <mergeCell ref="J118:K118"/>
    <mergeCell ref="A114:K114"/>
    <mergeCell ref="B115:E115"/>
    <mergeCell ref="F115:I115"/>
    <mergeCell ref="J115:K115"/>
    <mergeCell ref="B116:E116"/>
    <mergeCell ref="F116:I116"/>
    <mergeCell ref="J116:K116"/>
    <mergeCell ref="B112:D112"/>
    <mergeCell ref="E112:H112"/>
    <mergeCell ref="I112:J112"/>
    <mergeCell ref="B113:D113"/>
    <mergeCell ref="E113:H113"/>
    <mergeCell ref="I113:J113"/>
    <mergeCell ref="B110:D110"/>
    <mergeCell ref="E110:H110"/>
    <mergeCell ref="I110:J110"/>
    <mergeCell ref="B111:D111"/>
    <mergeCell ref="E111:H111"/>
    <mergeCell ref="I111:J111"/>
    <mergeCell ref="B108:D108"/>
    <mergeCell ref="E108:H108"/>
    <mergeCell ref="I108:J108"/>
    <mergeCell ref="B109:D109"/>
    <mergeCell ref="E109:H109"/>
    <mergeCell ref="I109:J109"/>
    <mergeCell ref="B106:D106"/>
    <mergeCell ref="E106:H106"/>
    <mergeCell ref="I106:J106"/>
    <mergeCell ref="B107:D107"/>
    <mergeCell ref="E107:H107"/>
    <mergeCell ref="I107:J107"/>
    <mergeCell ref="B104:D104"/>
    <mergeCell ref="E104:H104"/>
    <mergeCell ref="I104:J104"/>
    <mergeCell ref="B105:D105"/>
    <mergeCell ref="E105:H105"/>
    <mergeCell ref="I105:J105"/>
    <mergeCell ref="B102:D102"/>
    <mergeCell ref="E102:H102"/>
    <mergeCell ref="I102:J102"/>
    <mergeCell ref="B103:D103"/>
    <mergeCell ref="E103:H103"/>
    <mergeCell ref="I103:J103"/>
    <mergeCell ref="B100:D100"/>
    <mergeCell ref="E100:H100"/>
    <mergeCell ref="I100:J100"/>
    <mergeCell ref="B101:D101"/>
    <mergeCell ref="E101:H101"/>
    <mergeCell ref="I101:J101"/>
    <mergeCell ref="B98:D98"/>
    <mergeCell ref="E98:H98"/>
    <mergeCell ref="I98:J98"/>
    <mergeCell ref="B99:D99"/>
    <mergeCell ref="E99:H99"/>
    <mergeCell ref="I99:J99"/>
    <mergeCell ref="B96:D96"/>
    <mergeCell ref="E96:H96"/>
    <mergeCell ref="I96:J96"/>
    <mergeCell ref="B97:D97"/>
    <mergeCell ref="E97:H97"/>
    <mergeCell ref="I97:J97"/>
    <mergeCell ref="A90:L90"/>
    <mergeCell ref="A91:L91"/>
    <mergeCell ref="A92:L92"/>
    <mergeCell ref="A93:L93"/>
    <mergeCell ref="A94:J94"/>
    <mergeCell ref="B95:D95"/>
    <mergeCell ref="E95:H95"/>
    <mergeCell ref="I95:J95"/>
    <mergeCell ref="B87:E87"/>
    <mergeCell ref="F87:I87"/>
    <mergeCell ref="J87:K87"/>
    <mergeCell ref="A88:C88"/>
    <mergeCell ref="D88:F88"/>
    <mergeCell ref="A89:C89"/>
    <mergeCell ref="D89:G89"/>
    <mergeCell ref="B85:E85"/>
    <mergeCell ref="F85:I85"/>
    <mergeCell ref="J85:K85"/>
    <mergeCell ref="B86:E86"/>
    <mergeCell ref="F86:I86"/>
    <mergeCell ref="J86:K86"/>
    <mergeCell ref="B83:E83"/>
    <mergeCell ref="F83:I83"/>
    <mergeCell ref="J83:K83"/>
    <mergeCell ref="B84:E84"/>
    <mergeCell ref="F84:I84"/>
    <mergeCell ref="J84:K84"/>
    <mergeCell ref="B81:E81"/>
    <mergeCell ref="F81:I81"/>
    <mergeCell ref="J81:K81"/>
    <mergeCell ref="B82:E82"/>
    <mergeCell ref="F82:I82"/>
    <mergeCell ref="J82:K82"/>
    <mergeCell ref="B79:E79"/>
    <mergeCell ref="F79:I79"/>
    <mergeCell ref="J79:K79"/>
    <mergeCell ref="B80:E80"/>
    <mergeCell ref="F80:I80"/>
    <mergeCell ref="J80:K80"/>
    <mergeCell ref="B77:E77"/>
    <mergeCell ref="F77:I77"/>
    <mergeCell ref="J77:K77"/>
    <mergeCell ref="B78:E78"/>
    <mergeCell ref="F78:I78"/>
    <mergeCell ref="J78:K78"/>
    <mergeCell ref="B75:E75"/>
    <mergeCell ref="F75:I75"/>
    <mergeCell ref="J75:K75"/>
    <mergeCell ref="B76:E76"/>
    <mergeCell ref="F76:I76"/>
    <mergeCell ref="J76:K76"/>
    <mergeCell ref="B73:E73"/>
    <mergeCell ref="F73:I73"/>
    <mergeCell ref="J73:K73"/>
    <mergeCell ref="B74:E74"/>
    <mergeCell ref="F74:I74"/>
    <mergeCell ref="J74:K74"/>
    <mergeCell ref="B71:E71"/>
    <mergeCell ref="F71:I71"/>
    <mergeCell ref="J71:K71"/>
    <mergeCell ref="B72:E72"/>
    <mergeCell ref="F72:I72"/>
    <mergeCell ref="J72:K72"/>
    <mergeCell ref="A68:K68"/>
    <mergeCell ref="B69:E69"/>
    <mergeCell ref="F69:I69"/>
    <mergeCell ref="J69:K69"/>
    <mergeCell ref="B70:E70"/>
    <mergeCell ref="F70:I70"/>
    <mergeCell ref="J70:K70"/>
    <mergeCell ref="B66:D66"/>
    <mergeCell ref="E66:H66"/>
    <mergeCell ref="I66:J66"/>
    <mergeCell ref="B67:D67"/>
    <mergeCell ref="E67:H67"/>
    <mergeCell ref="I67:J67"/>
    <mergeCell ref="B64:D64"/>
    <mergeCell ref="E64:H64"/>
    <mergeCell ref="I64:J64"/>
    <mergeCell ref="B65:D65"/>
    <mergeCell ref="E65:H65"/>
    <mergeCell ref="I65:J65"/>
    <mergeCell ref="B62:D62"/>
    <mergeCell ref="E62:H62"/>
    <mergeCell ref="I62:J62"/>
    <mergeCell ref="B63:D63"/>
    <mergeCell ref="E63:H63"/>
    <mergeCell ref="I63:J63"/>
    <mergeCell ref="B60:D60"/>
    <mergeCell ref="E60:H60"/>
    <mergeCell ref="I60:J60"/>
    <mergeCell ref="B61:D61"/>
    <mergeCell ref="E61:H61"/>
    <mergeCell ref="I61:J61"/>
    <mergeCell ref="B58:D58"/>
    <mergeCell ref="E58:H58"/>
    <mergeCell ref="I58:J58"/>
    <mergeCell ref="B59:D59"/>
    <mergeCell ref="E59:H59"/>
    <mergeCell ref="I59:J59"/>
    <mergeCell ref="B56:D56"/>
    <mergeCell ref="E56:H56"/>
    <mergeCell ref="I56:J56"/>
    <mergeCell ref="B57:D57"/>
    <mergeCell ref="E57:H57"/>
    <mergeCell ref="I57:J57"/>
    <mergeCell ref="B54:D54"/>
    <mergeCell ref="E54:H54"/>
    <mergeCell ref="I54:J54"/>
    <mergeCell ref="B55:D55"/>
    <mergeCell ref="E55:H55"/>
    <mergeCell ref="I55:J55"/>
    <mergeCell ref="B52:D52"/>
    <mergeCell ref="E52:H52"/>
    <mergeCell ref="I52:J52"/>
    <mergeCell ref="B53:D53"/>
    <mergeCell ref="E53:H53"/>
    <mergeCell ref="I53:J53"/>
    <mergeCell ref="B50:D50"/>
    <mergeCell ref="E50:H50"/>
    <mergeCell ref="I50:J50"/>
    <mergeCell ref="B51:D51"/>
    <mergeCell ref="E51:H51"/>
    <mergeCell ref="I51:J51"/>
    <mergeCell ref="A46:C46"/>
    <mergeCell ref="D46:F46"/>
    <mergeCell ref="A47:C47"/>
    <mergeCell ref="D47:G47"/>
    <mergeCell ref="A48:J48"/>
    <mergeCell ref="B49:D49"/>
    <mergeCell ref="E49:H49"/>
    <mergeCell ref="I49:J49"/>
    <mergeCell ref="B44:E44"/>
    <mergeCell ref="F44:I44"/>
    <mergeCell ref="J44:K44"/>
    <mergeCell ref="B45:E45"/>
    <mergeCell ref="F45:I45"/>
    <mergeCell ref="J45:K45"/>
    <mergeCell ref="B42:E42"/>
    <mergeCell ref="F42:I42"/>
    <mergeCell ref="J42:K42"/>
    <mergeCell ref="B43:E43"/>
    <mergeCell ref="F43:I43"/>
    <mergeCell ref="J43:K43"/>
    <mergeCell ref="B40:E40"/>
    <mergeCell ref="F40:I40"/>
    <mergeCell ref="J40:K40"/>
    <mergeCell ref="B41:E41"/>
    <mergeCell ref="F41:I41"/>
    <mergeCell ref="J41:K41"/>
    <mergeCell ref="B38:E38"/>
    <mergeCell ref="F38:I38"/>
    <mergeCell ref="J38:K38"/>
    <mergeCell ref="B39:E39"/>
    <mergeCell ref="F39:I39"/>
    <mergeCell ref="J39:K39"/>
    <mergeCell ref="B36:E36"/>
    <mergeCell ref="F36:I36"/>
    <mergeCell ref="J36:K36"/>
    <mergeCell ref="B37:E37"/>
    <mergeCell ref="F37:I37"/>
    <mergeCell ref="J37:K37"/>
    <mergeCell ref="B34:E34"/>
    <mergeCell ref="F34:I34"/>
    <mergeCell ref="J34:K34"/>
    <mergeCell ref="B35:E35"/>
    <mergeCell ref="F35:I35"/>
    <mergeCell ref="J35:K35"/>
    <mergeCell ref="B32:E32"/>
    <mergeCell ref="F32:I32"/>
    <mergeCell ref="J32:K32"/>
    <mergeCell ref="B33:E33"/>
    <mergeCell ref="F33:I33"/>
    <mergeCell ref="J33:K33"/>
    <mergeCell ref="B30:E30"/>
    <mergeCell ref="F30:I30"/>
    <mergeCell ref="J30:K30"/>
    <mergeCell ref="B31:E31"/>
    <mergeCell ref="F31:I31"/>
    <mergeCell ref="J31:K31"/>
    <mergeCell ref="B28:E28"/>
    <mergeCell ref="F28:I28"/>
    <mergeCell ref="J28:K28"/>
    <mergeCell ref="B29:E29"/>
    <mergeCell ref="F29:I29"/>
    <mergeCell ref="J29:K29"/>
    <mergeCell ref="B25:D25"/>
    <mergeCell ref="E25:H25"/>
    <mergeCell ref="I25:J25"/>
    <mergeCell ref="A26:K26"/>
    <mergeCell ref="B27:E27"/>
    <mergeCell ref="F27:I27"/>
    <mergeCell ref="J27:K27"/>
    <mergeCell ref="B23:D23"/>
    <mergeCell ref="E23:H23"/>
    <mergeCell ref="I23:J23"/>
    <mergeCell ref="B24:D24"/>
    <mergeCell ref="E24:H24"/>
    <mergeCell ref="I24:J24"/>
    <mergeCell ref="B21:D21"/>
    <mergeCell ref="E21:H21"/>
    <mergeCell ref="I21:J21"/>
    <mergeCell ref="B22:D22"/>
    <mergeCell ref="E22:H22"/>
    <mergeCell ref="I22:J22"/>
    <mergeCell ref="B19:D19"/>
    <mergeCell ref="E19:H19"/>
    <mergeCell ref="I19:J19"/>
    <mergeCell ref="B20:D20"/>
    <mergeCell ref="E20:H20"/>
    <mergeCell ref="I20:J20"/>
    <mergeCell ref="B17:D17"/>
    <mergeCell ref="E17:H17"/>
    <mergeCell ref="I17:J17"/>
    <mergeCell ref="B18:D18"/>
    <mergeCell ref="E18:H18"/>
    <mergeCell ref="I18:J18"/>
    <mergeCell ref="B15:D15"/>
    <mergeCell ref="E15:H15"/>
    <mergeCell ref="I15:J15"/>
    <mergeCell ref="B16:D16"/>
    <mergeCell ref="E16:H16"/>
    <mergeCell ref="I16:J16"/>
    <mergeCell ref="B13:D13"/>
    <mergeCell ref="E13:H13"/>
    <mergeCell ref="I13:J13"/>
    <mergeCell ref="B14:D14"/>
    <mergeCell ref="E14:H14"/>
    <mergeCell ref="I14:J14"/>
    <mergeCell ref="B11:D11"/>
    <mergeCell ref="E11:H11"/>
    <mergeCell ref="I11:J11"/>
    <mergeCell ref="B12:D12"/>
    <mergeCell ref="E12:H12"/>
    <mergeCell ref="I12:J12"/>
    <mergeCell ref="B9:D9"/>
    <mergeCell ref="E9:H9"/>
    <mergeCell ref="I9:J9"/>
    <mergeCell ref="B10:D10"/>
    <mergeCell ref="E10:H10"/>
    <mergeCell ref="I10:J10"/>
    <mergeCell ref="B7:D7"/>
    <mergeCell ref="E7:H7"/>
    <mergeCell ref="I7:J7"/>
    <mergeCell ref="B8:D8"/>
    <mergeCell ref="E8:H8"/>
    <mergeCell ref="I8:J8"/>
    <mergeCell ref="A1:L1"/>
    <mergeCell ref="A2:L2"/>
    <mergeCell ref="A3:L3"/>
    <mergeCell ref="A4:L4"/>
    <mergeCell ref="A5:L5"/>
    <mergeCell ref="A6:J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1B69A-DBB2-4605-97D5-4CADECA5072C}">
  <dimension ref="A1:Q248"/>
  <sheetViews>
    <sheetView topLeftCell="M200" workbookViewId="0">
      <selection activeCell="N206" sqref="N206:P221"/>
    </sheetView>
  </sheetViews>
  <sheetFormatPr defaultRowHeight="13" x14ac:dyDescent="0.3"/>
  <cols>
    <col min="1" max="1" width="12.69921875" customWidth="1"/>
    <col min="2" max="2" width="2.19921875" customWidth="1"/>
    <col min="3" max="3" width="1.09765625" customWidth="1"/>
    <col min="4" max="4" width="8" customWidth="1"/>
    <col min="5" max="5" width="1.09765625" customWidth="1"/>
    <col min="6" max="6" width="2.19921875" customWidth="1"/>
    <col min="7" max="7" width="1.09765625" customWidth="1"/>
    <col min="8" max="8" width="6.8984375" customWidth="1"/>
    <col min="9" max="9" width="3.296875" customWidth="1"/>
    <col min="10" max="10" width="8" customWidth="1"/>
    <col min="11" max="11" width="4.69921875" customWidth="1"/>
    <col min="12" max="12" width="5.09765625" customWidth="1"/>
    <col min="13" max="17" width="14.19921875" style="71" customWidth="1"/>
  </cols>
  <sheetData>
    <row r="1" spans="1:17" ht="10" customHeight="1" x14ac:dyDescent="0.3">
      <c r="A1" s="15" t="s">
        <v>0</v>
      </c>
      <c r="B1" s="15"/>
      <c r="C1" s="15"/>
      <c r="D1" s="15"/>
      <c r="E1" s="15"/>
      <c r="F1" s="15"/>
      <c r="G1" s="15"/>
      <c r="H1" s="15"/>
      <c r="I1" s="15"/>
      <c r="J1" s="15"/>
      <c r="K1" s="15"/>
      <c r="L1" s="15"/>
    </row>
    <row r="2" spans="1:17" ht="18" customHeight="1" x14ac:dyDescent="0.3">
      <c r="A2" s="16" t="s">
        <v>1</v>
      </c>
      <c r="B2" s="16"/>
      <c r="C2" s="16"/>
      <c r="D2" s="16"/>
      <c r="E2" s="16"/>
      <c r="F2" s="16"/>
      <c r="G2" s="16"/>
      <c r="H2" s="16"/>
      <c r="I2" s="16"/>
      <c r="J2" s="16"/>
      <c r="K2" s="16"/>
      <c r="L2" s="16"/>
    </row>
    <row r="3" spans="1:17" ht="18" customHeight="1" x14ac:dyDescent="0.3">
      <c r="A3" s="17" t="s">
        <v>2</v>
      </c>
      <c r="B3" s="17"/>
      <c r="C3" s="17"/>
      <c r="D3" s="17"/>
      <c r="E3" s="17"/>
      <c r="F3" s="17"/>
      <c r="G3" s="17"/>
      <c r="H3" s="17"/>
      <c r="I3" s="17"/>
      <c r="J3" s="17"/>
      <c r="K3" s="17"/>
      <c r="L3" s="17"/>
    </row>
    <row r="4" spans="1:17" ht="11" customHeight="1" x14ac:dyDescent="0.3">
      <c r="A4" s="18" t="s">
        <v>3</v>
      </c>
      <c r="B4" s="18"/>
      <c r="C4" s="18"/>
      <c r="D4" s="18"/>
      <c r="E4" s="18"/>
      <c r="F4" s="18"/>
      <c r="G4" s="18"/>
      <c r="H4" s="18"/>
      <c r="I4" s="18"/>
      <c r="J4" s="18"/>
      <c r="K4" s="18"/>
      <c r="L4" s="18"/>
    </row>
    <row r="5" spans="1:17" ht="10" customHeight="1" x14ac:dyDescent="0.3">
      <c r="A5" s="18" t="s">
        <v>4</v>
      </c>
      <c r="B5" s="18"/>
      <c r="C5" s="18"/>
      <c r="D5" s="18"/>
      <c r="E5" s="18"/>
      <c r="F5" s="18"/>
      <c r="G5" s="18"/>
      <c r="H5" s="18"/>
      <c r="I5" s="18"/>
      <c r="J5" s="18"/>
      <c r="K5" s="18"/>
      <c r="L5" s="18"/>
    </row>
    <row r="6" spans="1:17" ht="10" customHeight="1" x14ac:dyDescent="0.3">
      <c r="A6" s="19" t="s">
        <v>5</v>
      </c>
      <c r="B6" s="19"/>
      <c r="C6" s="19"/>
      <c r="D6" s="19"/>
      <c r="E6" s="19"/>
      <c r="F6" s="19"/>
      <c r="G6" s="19"/>
      <c r="H6" s="19"/>
      <c r="I6" s="19"/>
      <c r="J6" s="19"/>
    </row>
    <row r="7" spans="1:17" ht="30" customHeight="1" x14ac:dyDescent="0.3">
      <c r="A7" s="1" t="s">
        <v>6</v>
      </c>
      <c r="B7" s="20"/>
      <c r="C7" s="20"/>
      <c r="D7" s="20"/>
      <c r="E7" s="21" t="s">
        <v>7</v>
      </c>
      <c r="F7" s="21"/>
      <c r="G7" s="21"/>
      <c r="H7" s="21"/>
      <c r="I7" s="20"/>
      <c r="J7" s="20"/>
    </row>
    <row r="8" spans="1:17" x14ac:dyDescent="0.3">
      <c r="A8" s="3">
        <v>12490</v>
      </c>
      <c r="B8" s="22"/>
      <c r="C8" s="22"/>
      <c r="D8" s="22"/>
      <c r="E8" s="23">
        <v>1040.83</v>
      </c>
      <c r="F8" s="23"/>
      <c r="G8" s="23"/>
      <c r="H8" s="23"/>
      <c r="I8" s="22"/>
      <c r="J8" s="22"/>
    </row>
    <row r="9" spans="1:17" ht="24" x14ac:dyDescent="0.3">
      <c r="A9" s="5" t="s">
        <v>8</v>
      </c>
      <c r="B9" s="24" t="s">
        <v>9</v>
      </c>
      <c r="C9" s="25"/>
      <c r="D9" s="26"/>
      <c r="E9" s="24" t="s">
        <v>10</v>
      </c>
      <c r="F9" s="25"/>
      <c r="G9" s="25"/>
      <c r="H9" s="26"/>
      <c r="I9" s="24" t="s">
        <v>11</v>
      </c>
      <c r="J9" s="26"/>
      <c r="M9" s="76" t="s">
        <v>54</v>
      </c>
      <c r="N9" s="76" t="s">
        <v>56</v>
      </c>
      <c r="O9" s="76" t="s">
        <v>55</v>
      </c>
      <c r="P9" s="76" t="s">
        <v>57</v>
      </c>
      <c r="Q9" s="70"/>
    </row>
    <row r="10" spans="1:17" ht="11" customHeight="1" x14ac:dyDescent="0.3">
      <c r="A10" s="6">
        <v>0.4</v>
      </c>
      <c r="B10" s="27">
        <v>0</v>
      </c>
      <c r="C10" s="28"/>
      <c r="D10" s="29"/>
      <c r="E10" s="27">
        <v>416</v>
      </c>
      <c r="F10" s="28"/>
      <c r="G10" s="28"/>
      <c r="H10" s="29"/>
      <c r="I10" s="30">
        <v>0</v>
      </c>
      <c r="J10" s="31"/>
      <c r="M10" s="74">
        <f>FPIG!$O$4*A10</f>
        <v>5152</v>
      </c>
      <c r="N10" s="75">
        <v>0</v>
      </c>
      <c r="O10" s="75">
        <f t="shared" ref="O10:O11" si="0">ROUNDDOWN(M10/12,0)</f>
        <v>429</v>
      </c>
      <c r="P10" s="75">
        <f>I10*5</f>
        <v>0</v>
      </c>
      <c r="Q10" s="73"/>
    </row>
    <row r="11" spans="1:17" ht="11" customHeight="1" x14ac:dyDescent="0.3">
      <c r="A11" s="7">
        <v>0.5</v>
      </c>
      <c r="B11" s="30">
        <v>416.01</v>
      </c>
      <c r="C11" s="32"/>
      <c r="D11" s="31"/>
      <c r="E11" s="27">
        <v>520</v>
      </c>
      <c r="F11" s="28"/>
      <c r="G11" s="28"/>
      <c r="H11" s="29"/>
      <c r="I11" s="30">
        <v>1.75</v>
      </c>
      <c r="J11" s="31"/>
      <c r="M11" s="74">
        <f>FPIG!$O$4*A11</f>
        <v>6440</v>
      </c>
      <c r="N11" s="75">
        <f>O10+0.01</f>
        <v>429.01</v>
      </c>
      <c r="O11" s="75">
        <f t="shared" si="0"/>
        <v>536</v>
      </c>
      <c r="P11" s="75">
        <f t="shared" ref="P11:P25" si="1">I11*5</f>
        <v>8.75</v>
      </c>
      <c r="Q11" s="73"/>
    </row>
    <row r="12" spans="1:17" ht="11" customHeight="1" x14ac:dyDescent="0.3">
      <c r="A12" s="7">
        <v>0.6</v>
      </c>
      <c r="B12" s="30">
        <v>520.01</v>
      </c>
      <c r="C12" s="32"/>
      <c r="D12" s="31"/>
      <c r="E12" s="27">
        <v>624</v>
      </c>
      <c r="F12" s="28"/>
      <c r="G12" s="28"/>
      <c r="H12" s="29"/>
      <c r="I12" s="30">
        <v>2.25</v>
      </c>
      <c r="J12" s="31"/>
      <c r="M12" s="74">
        <f>FPIG!$O$4*A12</f>
        <v>7728</v>
      </c>
      <c r="N12" s="75">
        <f t="shared" ref="N12:N25" si="2">O11+0.01</f>
        <v>536.01</v>
      </c>
      <c r="O12" s="75">
        <f>ROUNDDOWN(M12/12,0)</f>
        <v>644</v>
      </c>
      <c r="P12" s="75">
        <f t="shared" si="1"/>
        <v>11.25</v>
      </c>
      <c r="Q12" s="73"/>
    </row>
    <row r="13" spans="1:17" ht="11" customHeight="1" x14ac:dyDescent="0.3">
      <c r="A13" s="7">
        <v>0.7</v>
      </c>
      <c r="B13" s="30">
        <v>624.01</v>
      </c>
      <c r="C13" s="32"/>
      <c r="D13" s="31"/>
      <c r="E13" s="27">
        <v>729</v>
      </c>
      <c r="F13" s="28"/>
      <c r="G13" s="28"/>
      <c r="H13" s="29"/>
      <c r="I13" s="30">
        <v>2.75</v>
      </c>
      <c r="J13" s="31"/>
      <c r="M13" s="74">
        <f>FPIG!$O$4*A13</f>
        <v>9016</v>
      </c>
      <c r="N13" s="75">
        <f t="shared" si="2"/>
        <v>644.01</v>
      </c>
      <c r="O13" s="75">
        <f t="shared" ref="O13:O25" si="3">ROUND(M13/12,0)</f>
        <v>751</v>
      </c>
      <c r="P13" s="75">
        <f t="shared" si="1"/>
        <v>13.75</v>
      </c>
      <c r="Q13" s="73"/>
    </row>
    <row r="14" spans="1:17" ht="11" customHeight="1" x14ac:dyDescent="0.3">
      <c r="A14" s="7">
        <v>0.8</v>
      </c>
      <c r="B14" s="30">
        <v>729.01</v>
      </c>
      <c r="C14" s="32"/>
      <c r="D14" s="31"/>
      <c r="E14" s="27">
        <v>833</v>
      </c>
      <c r="F14" s="28"/>
      <c r="G14" s="28"/>
      <c r="H14" s="29"/>
      <c r="I14" s="30">
        <v>3.25</v>
      </c>
      <c r="J14" s="31"/>
      <c r="M14" s="74">
        <f>FPIG!$O$4*A14</f>
        <v>10304</v>
      </c>
      <c r="N14" s="75">
        <f t="shared" si="2"/>
        <v>751.01</v>
      </c>
      <c r="O14" s="75">
        <f t="shared" si="3"/>
        <v>859</v>
      </c>
      <c r="P14" s="75">
        <f t="shared" si="1"/>
        <v>16.25</v>
      </c>
      <c r="Q14" s="73"/>
    </row>
    <row r="15" spans="1:17" ht="11" customHeight="1" x14ac:dyDescent="0.3">
      <c r="A15" s="7">
        <v>0.9</v>
      </c>
      <c r="B15" s="30">
        <v>833.01</v>
      </c>
      <c r="C15" s="32"/>
      <c r="D15" s="31"/>
      <c r="E15" s="27">
        <v>937</v>
      </c>
      <c r="F15" s="28"/>
      <c r="G15" s="28"/>
      <c r="H15" s="29"/>
      <c r="I15" s="30">
        <v>3.5</v>
      </c>
      <c r="J15" s="31"/>
      <c r="M15" s="74">
        <f>FPIG!$O$4*A15</f>
        <v>11592</v>
      </c>
      <c r="N15" s="75">
        <f t="shared" si="2"/>
        <v>859.01</v>
      </c>
      <c r="O15" s="75">
        <f t="shared" si="3"/>
        <v>966</v>
      </c>
      <c r="P15" s="75">
        <f t="shared" si="1"/>
        <v>17.5</v>
      </c>
      <c r="Q15" s="73"/>
    </row>
    <row r="16" spans="1:17" ht="11" customHeight="1" x14ac:dyDescent="0.3">
      <c r="A16" s="7">
        <v>1</v>
      </c>
      <c r="B16" s="30">
        <v>937.01</v>
      </c>
      <c r="C16" s="32"/>
      <c r="D16" s="31"/>
      <c r="E16" s="33">
        <v>1041</v>
      </c>
      <c r="F16" s="34"/>
      <c r="G16" s="34"/>
      <c r="H16" s="35"/>
      <c r="I16" s="30">
        <v>4</v>
      </c>
      <c r="J16" s="31"/>
      <c r="M16" s="74">
        <f>FPIG!$O$4*A16</f>
        <v>12880</v>
      </c>
      <c r="N16" s="75">
        <f t="shared" si="2"/>
        <v>966.01</v>
      </c>
      <c r="O16" s="75">
        <f t="shared" si="3"/>
        <v>1073</v>
      </c>
      <c r="P16" s="75">
        <f t="shared" si="1"/>
        <v>20</v>
      </c>
      <c r="Q16" s="73"/>
    </row>
    <row r="17" spans="1:17" ht="11" customHeight="1" x14ac:dyDescent="0.3">
      <c r="A17" s="7">
        <v>1.1000000000000001</v>
      </c>
      <c r="B17" s="36">
        <v>1041.01</v>
      </c>
      <c r="C17" s="37"/>
      <c r="D17" s="38"/>
      <c r="E17" s="33">
        <v>1145</v>
      </c>
      <c r="F17" s="34"/>
      <c r="G17" s="34"/>
      <c r="H17" s="35"/>
      <c r="I17" s="30">
        <v>4.5</v>
      </c>
      <c r="J17" s="31"/>
      <c r="M17" s="74">
        <f>FPIG!$O$4*A17</f>
        <v>14168.000000000002</v>
      </c>
      <c r="N17" s="75">
        <f t="shared" si="2"/>
        <v>1073.01</v>
      </c>
      <c r="O17" s="75">
        <f t="shared" si="3"/>
        <v>1181</v>
      </c>
      <c r="P17" s="75">
        <f t="shared" si="1"/>
        <v>22.5</v>
      </c>
      <c r="Q17" s="73"/>
    </row>
    <row r="18" spans="1:17" ht="11" customHeight="1" x14ac:dyDescent="0.3">
      <c r="A18" s="7">
        <v>1.2</v>
      </c>
      <c r="B18" s="36">
        <v>1145.01</v>
      </c>
      <c r="C18" s="37"/>
      <c r="D18" s="38"/>
      <c r="E18" s="33">
        <v>1249</v>
      </c>
      <c r="F18" s="34"/>
      <c r="G18" s="34"/>
      <c r="H18" s="35"/>
      <c r="I18" s="30">
        <v>5</v>
      </c>
      <c r="J18" s="31"/>
      <c r="M18" s="74">
        <f>FPIG!$O$4*A18</f>
        <v>15456</v>
      </c>
      <c r="N18" s="75">
        <f t="shared" si="2"/>
        <v>1181.01</v>
      </c>
      <c r="O18" s="75">
        <f t="shared" si="3"/>
        <v>1288</v>
      </c>
      <c r="P18" s="75">
        <f t="shared" si="1"/>
        <v>25</v>
      </c>
      <c r="Q18" s="73"/>
    </row>
    <row r="19" spans="1:17" ht="11" customHeight="1" x14ac:dyDescent="0.3">
      <c r="A19" s="7">
        <v>1.3</v>
      </c>
      <c r="B19" s="36">
        <v>1249.01</v>
      </c>
      <c r="C19" s="37"/>
      <c r="D19" s="38"/>
      <c r="E19" s="33">
        <v>1353</v>
      </c>
      <c r="F19" s="34"/>
      <c r="G19" s="34"/>
      <c r="H19" s="35"/>
      <c r="I19" s="30">
        <v>5.5</v>
      </c>
      <c r="J19" s="31"/>
      <c r="M19" s="74">
        <f>FPIG!$O$4*A19</f>
        <v>16744</v>
      </c>
      <c r="N19" s="75">
        <f t="shared" si="2"/>
        <v>1288.01</v>
      </c>
      <c r="O19" s="75">
        <f t="shared" si="3"/>
        <v>1395</v>
      </c>
      <c r="P19" s="75">
        <f t="shared" si="1"/>
        <v>27.5</v>
      </c>
      <c r="Q19" s="73"/>
    </row>
    <row r="20" spans="1:17" ht="11" customHeight="1" x14ac:dyDescent="0.3">
      <c r="A20" s="7">
        <v>1.4</v>
      </c>
      <c r="B20" s="36">
        <v>1353.01</v>
      </c>
      <c r="C20" s="37"/>
      <c r="D20" s="38"/>
      <c r="E20" s="33">
        <v>1457</v>
      </c>
      <c r="F20" s="34"/>
      <c r="G20" s="34"/>
      <c r="H20" s="35"/>
      <c r="I20" s="30">
        <v>6</v>
      </c>
      <c r="J20" s="31"/>
      <c r="M20" s="74">
        <f>FPIG!$O$4*A20</f>
        <v>18032</v>
      </c>
      <c r="N20" s="75">
        <f t="shared" si="2"/>
        <v>1395.01</v>
      </c>
      <c r="O20" s="75">
        <f t="shared" si="3"/>
        <v>1503</v>
      </c>
      <c r="P20" s="75">
        <f t="shared" si="1"/>
        <v>30</v>
      </c>
      <c r="Q20" s="73"/>
    </row>
    <row r="21" spans="1:17" ht="11" customHeight="1" x14ac:dyDescent="0.3">
      <c r="A21" s="7">
        <v>1.5</v>
      </c>
      <c r="B21" s="36">
        <v>1457.01</v>
      </c>
      <c r="C21" s="37"/>
      <c r="D21" s="38"/>
      <c r="E21" s="33">
        <v>1561</v>
      </c>
      <c r="F21" s="34"/>
      <c r="G21" s="34"/>
      <c r="H21" s="35"/>
      <c r="I21" s="30">
        <v>6.25</v>
      </c>
      <c r="J21" s="31"/>
      <c r="M21" s="74">
        <f>FPIG!$O$4*A21</f>
        <v>19320</v>
      </c>
      <c r="N21" s="75">
        <f t="shared" si="2"/>
        <v>1503.01</v>
      </c>
      <c r="O21" s="75">
        <f t="shared" si="3"/>
        <v>1610</v>
      </c>
      <c r="P21" s="75">
        <f t="shared" si="1"/>
        <v>31.25</v>
      </c>
      <c r="Q21" s="73"/>
    </row>
    <row r="22" spans="1:17" ht="11" customHeight="1" x14ac:dyDescent="0.3">
      <c r="A22" s="7">
        <v>1.6</v>
      </c>
      <c r="B22" s="36">
        <v>1561.01</v>
      </c>
      <c r="C22" s="37"/>
      <c r="D22" s="38"/>
      <c r="E22" s="33">
        <v>1665</v>
      </c>
      <c r="F22" s="34"/>
      <c r="G22" s="34"/>
      <c r="H22" s="35"/>
      <c r="I22" s="30">
        <v>6.75</v>
      </c>
      <c r="J22" s="31"/>
      <c r="M22" s="74">
        <f>FPIG!$O$4*A22</f>
        <v>20608</v>
      </c>
      <c r="N22" s="75">
        <f t="shared" si="2"/>
        <v>1610.01</v>
      </c>
      <c r="O22" s="75">
        <f t="shared" si="3"/>
        <v>1717</v>
      </c>
      <c r="P22" s="75">
        <f t="shared" si="1"/>
        <v>33.75</v>
      </c>
      <c r="Q22" s="73"/>
    </row>
    <row r="23" spans="1:17" ht="11" customHeight="1" x14ac:dyDescent="0.3">
      <c r="A23" s="7">
        <v>1.7</v>
      </c>
      <c r="B23" s="36">
        <v>1665.01</v>
      </c>
      <c r="C23" s="37"/>
      <c r="D23" s="38"/>
      <c r="E23" s="33">
        <v>1769</v>
      </c>
      <c r="F23" s="34"/>
      <c r="G23" s="34"/>
      <c r="H23" s="35"/>
      <c r="I23" s="30">
        <v>7.25</v>
      </c>
      <c r="J23" s="31"/>
      <c r="M23" s="74">
        <f>FPIG!$O$4*A23</f>
        <v>21896</v>
      </c>
      <c r="N23" s="75">
        <f t="shared" si="2"/>
        <v>1717.01</v>
      </c>
      <c r="O23" s="75">
        <f t="shared" si="3"/>
        <v>1825</v>
      </c>
      <c r="P23" s="75">
        <f t="shared" si="1"/>
        <v>36.25</v>
      </c>
      <c r="Q23" s="73"/>
    </row>
    <row r="24" spans="1:17" ht="11" customHeight="1" x14ac:dyDescent="0.3">
      <c r="A24" s="7">
        <v>1.8</v>
      </c>
      <c r="B24" s="36">
        <v>1769.01</v>
      </c>
      <c r="C24" s="37"/>
      <c r="D24" s="38"/>
      <c r="E24" s="33">
        <v>1874</v>
      </c>
      <c r="F24" s="34"/>
      <c r="G24" s="34"/>
      <c r="H24" s="35"/>
      <c r="I24" s="30">
        <v>7.75</v>
      </c>
      <c r="J24" s="31"/>
      <c r="M24" s="74">
        <f>FPIG!$O$4*A24</f>
        <v>23184</v>
      </c>
      <c r="N24" s="75">
        <f t="shared" si="2"/>
        <v>1825.01</v>
      </c>
      <c r="O24" s="75">
        <f t="shared" si="3"/>
        <v>1932</v>
      </c>
      <c r="P24" s="75">
        <f t="shared" si="1"/>
        <v>38.75</v>
      </c>
      <c r="Q24" s="73"/>
    </row>
    <row r="25" spans="1:17" ht="12" customHeight="1" x14ac:dyDescent="0.3">
      <c r="A25" s="8">
        <v>1.85</v>
      </c>
      <c r="B25" s="36">
        <v>1874.01</v>
      </c>
      <c r="C25" s="37"/>
      <c r="D25" s="38"/>
      <c r="E25" s="33">
        <v>1926</v>
      </c>
      <c r="F25" s="34"/>
      <c r="G25" s="34"/>
      <c r="H25" s="35"/>
      <c r="I25" s="30">
        <v>8.25</v>
      </c>
      <c r="J25" s="31"/>
      <c r="M25" s="74">
        <f>FPIG!$O$4*A25</f>
        <v>23828</v>
      </c>
      <c r="N25" s="75">
        <f t="shared" si="2"/>
        <v>1932.01</v>
      </c>
      <c r="O25" s="75">
        <f t="shared" si="3"/>
        <v>1986</v>
      </c>
      <c r="P25" s="75">
        <f t="shared" si="1"/>
        <v>41.25</v>
      </c>
      <c r="Q25" s="73"/>
    </row>
    <row r="26" spans="1:17" ht="15" customHeight="1" x14ac:dyDescent="0.3">
      <c r="A26" s="39" t="s">
        <v>12</v>
      </c>
      <c r="B26" s="39"/>
      <c r="C26" s="39"/>
      <c r="D26" s="39"/>
      <c r="E26" s="39"/>
      <c r="F26" s="39"/>
      <c r="G26" s="39"/>
      <c r="H26" s="39"/>
      <c r="I26" s="39"/>
      <c r="J26" s="39"/>
      <c r="K26" s="39"/>
      <c r="M26" s="72"/>
    </row>
    <row r="27" spans="1:17" ht="25" customHeight="1" x14ac:dyDescent="0.3">
      <c r="A27" s="2"/>
      <c r="B27" s="40" t="s">
        <v>6</v>
      </c>
      <c r="C27" s="40"/>
      <c r="D27" s="40"/>
      <c r="E27" s="40"/>
      <c r="F27" s="41" t="s">
        <v>7</v>
      </c>
      <c r="G27" s="41"/>
      <c r="H27" s="41"/>
      <c r="I27" s="41"/>
      <c r="J27" s="20"/>
      <c r="K27" s="20"/>
    </row>
    <row r="28" spans="1:17" ht="11" customHeight="1" x14ac:dyDescent="0.3">
      <c r="A28" s="4"/>
      <c r="B28" s="42">
        <v>16910</v>
      </c>
      <c r="C28" s="42"/>
      <c r="D28" s="42"/>
      <c r="E28" s="42"/>
      <c r="F28" s="23">
        <v>1409.17</v>
      </c>
      <c r="G28" s="23"/>
      <c r="H28" s="23"/>
      <c r="I28" s="23"/>
      <c r="J28" s="22"/>
      <c r="K28" s="22"/>
    </row>
    <row r="29" spans="1:17" ht="24" x14ac:dyDescent="0.3">
      <c r="A29" s="5" t="s">
        <v>8</v>
      </c>
      <c r="B29" s="43" t="s">
        <v>9</v>
      </c>
      <c r="C29" s="44"/>
      <c r="D29" s="44"/>
      <c r="E29" s="45"/>
      <c r="F29" s="46" t="s">
        <v>10</v>
      </c>
      <c r="G29" s="47"/>
      <c r="H29" s="47"/>
      <c r="I29" s="48"/>
      <c r="J29" s="24" t="s">
        <v>11</v>
      </c>
      <c r="K29" s="26"/>
      <c r="M29" s="76" t="s">
        <v>54</v>
      </c>
      <c r="N29" s="76" t="s">
        <v>56</v>
      </c>
      <c r="O29" s="76" t="s">
        <v>55</v>
      </c>
      <c r="P29" s="76" t="s">
        <v>57</v>
      </c>
    </row>
    <row r="30" spans="1:17" ht="11" customHeight="1" x14ac:dyDescent="0.3">
      <c r="A30" s="6">
        <v>0.4</v>
      </c>
      <c r="B30" s="30">
        <v>0</v>
      </c>
      <c r="C30" s="32"/>
      <c r="D30" s="32"/>
      <c r="E30" s="31"/>
      <c r="F30" s="27">
        <v>564</v>
      </c>
      <c r="G30" s="28"/>
      <c r="H30" s="28"/>
      <c r="I30" s="29"/>
      <c r="J30" s="30">
        <v>0</v>
      </c>
      <c r="K30" s="31"/>
      <c r="M30" s="74">
        <f>FPIG!$O$5*A30</f>
        <v>6968</v>
      </c>
      <c r="N30" s="75">
        <v>0</v>
      </c>
      <c r="O30" s="75">
        <f t="shared" ref="O30:O31" si="4">ROUNDDOWN(M30/12,0)</f>
        <v>580</v>
      </c>
      <c r="P30" s="75">
        <f>J30*5</f>
        <v>0</v>
      </c>
    </row>
    <row r="31" spans="1:17" ht="11" customHeight="1" x14ac:dyDescent="0.3">
      <c r="A31" s="7">
        <v>0.5</v>
      </c>
      <c r="B31" s="30">
        <v>564.01</v>
      </c>
      <c r="C31" s="32"/>
      <c r="D31" s="32"/>
      <c r="E31" s="31"/>
      <c r="F31" s="27">
        <v>705</v>
      </c>
      <c r="G31" s="28"/>
      <c r="H31" s="28"/>
      <c r="I31" s="29"/>
      <c r="J31" s="30">
        <v>2.5</v>
      </c>
      <c r="K31" s="31"/>
      <c r="M31" s="74">
        <f>FPIG!$O$5*A31</f>
        <v>8710</v>
      </c>
      <c r="N31" s="75">
        <f>O30+0.01</f>
        <v>580.01</v>
      </c>
      <c r="O31" s="75">
        <f t="shared" si="4"/>
        <v>725</v>
      </c>
      <c r="P31" s="75">
        <f t="shared" ref="P31:P45" si="5">J31*5</f>
        <v>12.5</v>
      </c>
    </row>
    <row r="32" spans="1:17" ht="11" customHeight="1" x14ac:dyDescent="0.3">
      <c r="A32" s="7">
        <v>0.6</v>
      </c>
      <c r="B32" s="30">
        <v>705.01</v>
      </c>
      <c r="C32" s="32"/>
      <c r="D32" s="32"/>
      <c r="E32" s="31"/>
      <c r="F32" s="27">
        <v>846</v>
      </c>
      <c r="G32" s="28"/>
      <c r="H32" s="28"/>
      <c r="I32" s="29"/>
      <c r="J32" s="30">
        <v>3</v>
      </c>
      <c r="K32" s="31"/>
      <c r="M32" s="74">
        <f>FPIG!$O$5*A32</f>
        <v>10452</v>
      </c>
      <c r="N32" s="75">
        <f t="shared" ref="N32:N45" si="6">O31+0.01</f>
        <v>725.01</v>
      </c>
      <c r="O32" s="75">
        <f>ROUNDDOWN(M32/12,0)</f>
        <v>871</v>
      </c>
      <c r="P32" s="75">
        <f t="shared" si="5"/>
        <v>15</v>
      </c>
    </row>
    <row r="33" spans="1:16" ht="11" customHeight="1" x14ac:dyDescent="0.3">
      <c r="A33" s="7">
        <v>0.7</v>
      </c>
      <c r="B33" s="30">
        <v>846.01</v>
      </c>
      <c r="C33" s="32"/>
      <c r="D33" s="32"/>
      <c r="E33" s="31"/>
      <c r="F33" s="27">
        <v>986</v>
      </c>
      <c r="G33" s="28"/>
      <c r="H33" s="28"/>
      <c r="I33" s="29"/>
      <c r="J33" s="30">
        <v>3.75</v>
      </c>
      <c r="K33" s="31"/>
      <c r="M33" s="74">
        <f>FPIG!$O$5*A33</f>
        <v>12194</v>
      </c>
      <c r="N33" s="75">
        <f t="shared" si="6"/>
        <v>871.01</v>
      </c>
      <c r="O33" s="75">
        <f t="shared" ref="O33:O45" si="7">ROUND(M33/12,0)</f>
        <v>1016</v>
      </c>
      <c r="P33" s="75">
        <f t="shared" si="5"/>
        <v>18.75</v>
      </c>
    </row>
    <row r="34" spans="1:16" ht="11" customHeight="1" x14ac:dyDescent="0.3">
      <c r="A34" s="7">
        <v>0.8</v>
      </c>
      <c r="B34" s="30">
        <v>986.01</v>
      </c>
      <c r="C34" s="32"/>
      <c r="D34" s="32"/>
      <c r="E34" s="31"/>
      <c r="F34" s="33">
        <v>1127</v>
      </c>
      <c r="G34" s="34"/>
      <c r="H34" s="34"/>
      <c r="I34" s="35"/>
      <c r="J34" s="30">
        <v>4.25</v>
      </c>
      <c r="K34" s="31"/>
      <c r="M34" s="74">
        <f>FPIG!$O$5*A34</f>
        <v>13936</v>
      </c>
      <c r="N34" s="75">
        <f t="shared" si="6"/>
        <v>1016.01</v>
      </c>
      <c r="O34" s="75">
        <f t="shared" si="7"/>
        <v>1161</v>
      </c>
      <c r="P34" s="75">
        <f t="shared" si="5"/>
        <v>21.25</v>
      </c>
    </row>
    <row r="35" spans="1:16" ht="11" customHeight="1" x14ac:dyDescent="0.3">
      <c r="A35" s="7">
        <v>0.9</v>
      </c>
      <c r="B35" s="36">
        <v>1127.01</v>
      </c>
      <c r="C35" s="37"/>
      <c r="D35" s="37"/>
      <c r="E35" s="38"/>
      <c r="F35" s="33">
        <v>1268</v>
      </c>
      <c r="G35" s="34"/>
      <c r="H35" s="34"/>
      <c r="I35" s="35"/>
      <c r="J35" s="30">
        <v>5</v>
      </c>
      <c r="K35" s="31"/>
      <c r="M35" s="74">
        <f>FPIG!$O$5*A35</f>
        <v>15678</v>
      </c>
      <c r="N35" s="75">
        <f t="shared" si="6"/>
        <v>1161.01</v>
      </c>
      <c r="O35" s="75">
        <f t="shared" si="7"/>
        <v>1307</v>
      </c>
      <c r="P35" s="75">
        <f t="shared" si="5"/>
        <v>25</v>
      </c>
    </row>
    <row r="36" spans="1:16" ht="11" customHeight="1" x14ac:dyDescent="0.3">
      <c r="A36" s="7">
        <v>1</v>
      </c>
      <c r="B36" s="36">
        <v>1268.01</v>
      </c>
      <c r="C36" s="37"/>
      <c r="D36" s="37"/>
      <c r="E36" s="38"/>
      <c r="F36" s="33">
        <v>1409</v>
      </c>
      <c r="G36" s="34"/>
      <c r="H36" s="34"/>
      <c r="I36" s="35"/>
      <c r="J36" s="30">
        <v>5.5</v>
      </c>
      <c r="K36" s="31"/>
      <c r="M36" s="74">
        <f>FPIG!$O$5*A36</f>
        <v>17420</v>
      </c>
      <c r="N36" s="75">
        <f t="shared" si="6"/>
        <v>1307.01</v>
      </c>
      <c r="O36" s="75">
        <f t="shared" si="7"/>
        <v>1452</v>
      </c>
      <c r="P36" s="75">
        <f t="shared" si="5"/>
        <v>27.5</v>
      </c>
    </row>
    <row r="37" spans="1:16" ht="11" customHeight="1" x14ac:dyDescent="0.3">
      <c r="A37" s="7">
        <v>1.1000000000000001</v>
      </c>
      <c r="B37" s="36">
        <v>1409.01</v>
      </c>
      <c r="C37" s="37"/>
      <c r="D37" s="37"/>
      <c r="E37" s="38"/>
      <c r="F37" s="33">
        <v>1550</v>
      </c>
      <c r="G37" s="34"/>
      <c r="H37" s="34"/>
      <c r="I37" s="35"/>
      <c r="J37" s="30">
        <v>6.25</v>
      </c>
      <c r="K37" s="31"/>
      <c r="M37" s="74">
        <f>FPIG!$O$5*A37</f>
        <v>19162</v>
      </c>
      <c r="N37" s="75">
        <f t="shared" si="6"/>
        <v>1452.01</v>
      </c>
      <c r="O37" s="75">
        <f t="shared" si="7"/>
        <v>1597</v>
      </c>
      <c r="P37" s="75">
        <f t="shared" si="5"/>
        <v>31.25</v>
      </c>
    </row>
    <row r="38" spans="1:16" ht="11" customHeight="1" x14ac:dyDescent="0.3">
      <c r="A38" s="7">
        <v>1.2</v>
      </c>
      <c r="B38" s="36">
        <v>1550.01</v>
      </c>
      <c r="C38" s="37"/>
      <c r="D38" s="37"/>
      <c r="E38" s="38"/>
      <c r="F38" s="33">
        <v>1691</v>
      </c>
      <c r="G38" s="34"/>
      <c r="H38" s="34"/>
      <c r="I38" s="35"/>
      <c r="J38" s="30">
        <v>6.75</v>
      </c>
      <c r="K38" s="31"/>
      <c r="M38" s="74">
        <f>FPIG!$O$5*A38</f>
        <v>20904</v>
      </c>
      <c r="N38" s="75">
        <f t="shared" si="6"/>
        <v>1597.01</v>
      </c>
      <c r="O38" s="75">
        <f t="shared" si="7"/>
        <v>1742</v>
      </c>
      <c r="P38" s="75">
        <f t="shared" si="5"/>
        <v>33.75</v>
      </c>
    </row>
    <row r="39" spans="1:16" ht="11" customHeight="1" x14ac:dyDescent="0.3">
      <c r="A39" s="7">
        <v>1.3</v>
      </c>
      <c r="B39" s="36">
        <v>1691.01</v>
      </c>
      <c r="C39" s="37"/>
      <c r="D39" s="37"/>
      <c r="E39" s="38"/>
      <c r="F39" s="33">
        <v>1832</v>
      </c>
      <c r="G39" s="34"/>
      <c r="H39" s="34"/>
      <c r="I39" s="35"/>
      <c r="J39" s="30">
        <v>7.25</v>
      </c>
      <c r="K39" s="31"/>
      <c r="M39" s="74">
        <f>FPIG!$O$5*A39</f>
        <v>22646</v>
      </c>
      <c r="N39" s="75">
        <f t="shared" si="6"/>
        <v>1742.01</v>
      </c>
      <c r="O39" s="75">
        <f t="shared" si="7"/>
        <v>1887</v>
      </c>
      <c r="P39" s="75">
        <f t="shared" si="5"/>
        <v>36.25</v>
      </c>
    </row>
    <row r="40" spans="1:16" ht="11" customHeight="1" x14ac:dyDescent="0.3">
      <c r="A40" s="7">
        <v>1.4</v>
      </c>
      <c r="B40" s="36">
        <v>1832.01</v>
      </c>
      <c r="C40" s="37"/>
      <c r="D40" s="37"/>
      <c r="E40" s="38"/>
      <c r="F40" s="33">
        <v>1973</v>
      </c>
      <c r="G40" s="34"/>
      <c r="H40" s="34"/>
      <c r="I40" s="35"/>
      <c r="J40" s="30">
        <v>8</v>
      </c>
      <c r="K40" s="31"/>
      <c r="M40" s="74">
        <f>FPIG!$O$5*A40</f>
        <v>24388</v>
      </c>
      <c r="N40" s="75">
        <f t="shared" si="6"/>
        <v>1887.01</v>
      </c>
      <c r="O40" s="75">
        <f t="shared" si="7"/>
        <v>2032</v>
      </c>
      <c r="P40" s="75">
        <f t="shared" si="5"/>
        <v>40</v>
      </c>
    </row>
    <row r="41" spans="1:16" ht="11" customHeight="1" x14ac:dyDescent="0.3">
      <c r="A41" s="7">
        <v>1.5</v>
      </c>
      <c r="B41" s="36">
        <v>1973.01</v>
      </c>
      <c r="C41" s="37"/>
      <c r="D41" s="37"/>
      <c r="E41" s="38"/>
      <c r="F41" s="33">
        <v>2114</v>
      </c>
      <c r="G41" s="34"/>
      <c r="H41" s="34"/>
      <c r="I41" s="35"/>
      <c r="J41" s="30">
        <v>8.5</v>
      </c>
      <c r="K41" s="31"/>
      <c r="M41" s="74">
        <f>FPIG!$O$5*A41</f>
        <v>26130</v>
      </c>
      <c r="N41" s="75">
        <f t="shared" si="6"/>
        <v>2032.01</v>
      </c>
      <c r="O41" s="75">
        <f t="shared" si="7"/>
        <v>2178</v>
      </c>
      <c r="P41" s="75">
        <f t="shared" si="5"/>
        <v>42.5</v>
      </c>
    </row>
    <row r="42" spans="1:16" ht="11" customHeight="1" x14ac:dyDescent="0.3">
      <c r="A42" s="7">
        <v>1.6</v>
      </c>
      <c r="B42" s="36">
        <v>2114.0100000000002</v>
      </c>
      <c r="C42" s="37"/>
      <c r="D42" s="37"/>
      <c r="E42" s="38"/>
      <c r="F42" s="33">
        <v>2255</v>
      </c>
      <c r="G42" s="34"/>
      <c r="H42" s="34"/>
      <c r="I42" s="35"/>
      <c r="J42" s="30">
        <v>9.25</v>
      </c>
      <c r="K42" s="31"/>
      <c r="M42" s="74">
        <f>FPIG!$O$5*A42</f>
        <v>27872</v>
      </c>
      <c r="N42" s="75">
        <f t="shared" si="6"/>
        <v>2178.0100000000002</v>
      </c>
      <c r="O42" s="75">
        <f t="shared" si="7"/>
        <v>2323</v>
      </c>
      <c r="P42" s="75">
        <f t="shared" si="5"/>
        <v>46.25</v>
      </c>
    </row>
    <row r="43" spans="1:16" ht="11" customHeight="1" x14ac:dyDescent="0.3">
      <c r="A43" s="7">
        <v>1.7</v>
      </c>
      <c r="B43" s="36">
        <v>2255.0100000000002</v>
      </c>
      <c r="C43" s="37"/>
      <c r="D43" s="37"/>
      <c r="E43" s="38"/>
      <c r="F43" s="33">
        <v>2396</v>
      </c>
      <c r="G43" s="34"/>
      <c r="H43" s="34"/>
      <c r="I43" s="35"/>
      <c r="J43" s="30">
        <v>9.75</v>
      </c>
      <c r="K43" s="31"/>
      <c r="M43" s="74">
        <f>FPIG!$O$5*A43</f>
        <v>29614</v>
      </c>
      <c r="N43" s="75">
        <f t="shared" si="6"/>
        <v>2323.0100000000002</v>
      </c>
      <c r="O43" s="75">
        <f t="shared" si="7"/>
        <v>2468</v>
      </c>
      <c r="P43" s="75">
        <f t="shared" si="5"/>
        <v>48.75</v>
      </c>
    </row>
    <row r="44" spans="1:16" ht="11" customHeight="1" x14ac:dyDescent="0.3">
      <c r="A44" s="7">
        <v>1.8</v>
      </c>
      <c r="B44" s="36">
        <v>2396.0100000000002</v>
      </c>
      <c r="C44" s="37"/>
      <c r="D44" s="37"/>
      <c r="E44" s="38"/>
      <c r="F44" s="33">
        <v>2537</v>
      </c>
      <c r="G44" s="34"/>
      <c r="H44" s="34"/>
      <c r="I44" s="35"/>
      <c r="J44" s="30">
        <v>10.5</v>
      </c>
      <c r="K44" s="31"/>
      <c r="M44" s="74">
        <f>FPIG!$O$5*A44</f>
        <v>31356</v>
      </c>
      <c r="N44" s="75">
        <f t="shared" si="6"/>
        <v>2468.0100000000002</v>
      </c>
      <c r="O44" s="75">
        <f t="shared" si="7"/>
        <v>2613</v>
      </c>
      <c r="P44" s="75">
        <f t="shared" si="5"/>
        <v>52.5</v>
      </c>
    </row>
    <row r="45" spans="1:16" ht="12" customHeight="1" x14ac:dyDescent="0.3">
      <c r="A45" s="8">
        <v>1.85</v>
      </c>
      <c r="B45" s="36">
        <v>2537.0100000000002</v>
      </c>
      <c r="C45" s="37"/>
      <c r="D45" s="37"/>
      <c r="E45" s="38"/>
      <c r="F45" s="33">
        <v>2607</v>
      </c>
      <c r="G45" s="34"/>
      <c r="H45" s="34"/>
      <c r="I45" s="35"/>
      <c r="J45" s="30">
        <v>11</v>
      </c>
      <c r="K45" s="31"/>
      <c r="M45" s="74">
        <f>FPIG!$O$5*A45</f>
        <v>32227</v>
      </c>
      <c r="N45" s="75">
        <f t="shared" si="6"/>
        <v>2613.0100000000002</v>
      </c>
      <c r="O45" s="75">
        <f t="shared" si="7"/>
        <v>2686</v>
      </c>
      <c r="P45" s="75">
        <f t="shared" si="5"/>
        <v>55</v>
      </c>
    </row>
    <row r="46" spans="1:16" ht="9" customHeight="1" x14ac:dyDescent="0.3">
      <c r="A46" s="17" t="s">
        <v>13</v>
      </c>
      <c r="B46" s="17"/>
      <c r="C46" s="17"/>
      <c r="D46" s="49">
        <v>-1561</v>
      </c>
      <c r="E46" s="49"/>
      <c r="F46" s="49"/>
    </row>
    <row r="47" spans="1:16" ht="9" customHeight="1" x14ac:dyDescent="0.3">
      <c r="A47" s="17" t="s">
        <v>13</v>
      </c>
      <c r="B47" s="17"/>
      <c r="C47" s="17"/>
      <c r="D47" s="49">
        <v>-2114</v>
      </c>
      <c r="E47" s="49"/>
      <c r="F47" s="49"/>
      <c r="G47" s="49"/>
    </row>
    <row r="48" spans="1:16" ht="16" customHeight="1" x14ac:dyDescent="0.3">
      <c r="A48" s="19" t="s">
        <v>14</v>
      </c>
      <c r="B48" s="19"/>
      <c r="C48" s="19"/>
      <c r="D48" s="19"/>
      <c r="E48" s="19"/>
      <c r="F48" s="19"/>
      <c r="G48" s="19"/>
      <c r="H48" s="19"/>
      <c r="I48" s="19"/>
      <c r="J48" s="19"/>
    </row>
    <row r="49" spans="1:16" ht="35" customHeight="1" x14ac:dyDescent="0.3">
      <c r="A49" s="2"/>
      <c r="B49" s="50" t="s">
        <v>6</v>
      </c>
      <c r="C49" s="50"/>
      <c r="D49" s="50"/>
      <c r="E49" s="21" t="s">
        <v>7</v>
      </c>
      <c r="F49" s="21"/>
      <c r="G49" s="21"/>
      <c r="H49" s="21"/>
      <c r="I49" s="20"/>
      <c r="J49" s="20"/>
    </row>
    <row r="50" spans="1:16" ht="11" customHeight="1" x14ac:dyDescent="0.3">
      <c r="A50" s="4"/>
      <c r="B50" s="23">
        <v>21330</v>
      </c>
      <c r="C50" s="23"/>
      <c r="D50" s="23"/>
      <c r="E50" s="23">
        <v>1777.5</v>
      </c>
      <c r="F50" s="23"/>
      <c r="G50" s="23"/>
      <c r="H50" s="23"/>
      <c r="I50" s="22"/>
      <c r="J50" s="22"/>
    </row>
    <row r="51" spans="1:16" ht="11" customHeight="1" x14ac:dyDescent="0.3">
      <c r="A51" s="9"/>
      <c r="B51" s="24" t="s">
        <v>9</v>
      </c>
      <c r="C51" s="25"/>
      <c r="D51" s="26"/>
      <c r="E51" s="24" t="s">
        <v>10</v>
      </c>
      <c r="F51" s="25"/>
      <c r="G51" s="25"/>
      <c r="H51" s="26"/>
      <c r="I51" s="24" t="s">
        <v>11</v>
      </c>
      <c r="J51" s="26"/>
      <c r="M51" s="76" t="s">
        <v>54</v>
      </c>
      <c r="N51" s="76" t="s">
        <v>56</v>
      </c>
      <c r="O51" s="76" t="s">
        <v>55</v>
      </c>
      <c r="P51" s="76" t="s">
        <v>57</v>
      </c>
    </row>
    <row r="52" spans="1:16" ht="11" customHeight="1" x14ac:dyDescent="0.3">
      <c r="A52" s="6">
        <v>0.4</v>
      </c>
      <c r="B52" s="27">
        <v>0</v>
      </c>
      <c r="C52" s="28"/>
      <c r="D52" s="29"/>
      <c r="E52" s="27">
        <v>711</v>
      </c>
      <c r="F52" s="28"/>
      <c r="G52" s="28"/>
      <c r="H52" s="29"/>
      <c r="I52" s="27">
        <v>0</v>
      </c>
      <c r="J52" s="29"/>
      <c r="M52" s="74">
        <f>FPIG!$O$6*A52</f>
        <v>8784</v>
      </c>
      <c r="N52" s="75">
        <v>0</v>
      </c>
      <c r="O52" s="75">
        <f t="shared" ref="O52:O53" si="8">ROUNDDOWN(M52/12,0)</f>
        <v>732</v>
      </c>
      <c r="P52" s="75">
        <f>I52*5</f>
        <v>0</v>
      </c>
    </row>
    <row r="53" spans="1:16" ht="11" customHeight="1" x14ac:dyDescent="0.3">
      <c r="A53" s="7">
        <v>0.5</v>
      </c>
      <c r="B53" s="30">
        <v>711.01</v>
      </c>
      <c r="C53" s="32"/>
      <c r="D53" s="31"/>
      <c r="E53" s="27">
        <v>889</v>
      </c>
      <c r="F53" s="28"/>
      <c r="G53" s="28"/>
      <c r="H53" s="29"/>
      <c r="I53" s="30">
        <v>1.5</v>
      </c>
      <c r="J53" s="31"/>
      <c r="M53" s="74">
        <f>FPIG!$O$6*A53</f>
        <v>10980</v>
      </c>
      <c r="N53" s="75">
        <f>O52+0.01</f>
        <v>732.01</v>
      </c>
      <c r="O53" s="75">
        <f t="shared" si="8"/>
        <v>915</v>
      </c>
      <c r="P53" s="75">
        <f t="shared" ref="P53:P67" si="9">I53*5</f>
        <v>7.5</v>
      </c>
    </row>
    <row r="54" spans="1:16" ht="11" customHeight="1" x14ac:dyDescent="0.3">
      <c r="A54" s="7">
        <v>0.6</v>
      </c>
      <c r="B54" s="30">
        <v>889.01</v>
      </c>
      <c r="C54" s="32"/>
      <c r="D54" s="31"/>
      <c r="E54" s="33">
        <v>1067</v>
      </c>
      <c r="F54" s="34"/>
      <c r="G54" s="34"/>
      <c r="H54" s="35"/>
      <c r="I54" s="30">
        <v>2</v>
      </c>
      <c r="J54" s="31"/>
      <c r="M54" s="74">
        <f>FPIG!$O$6*A54</f>
        <v>13176</v>
      </c>
      <c r="N54" s="75">
        <f t="shared" ref="N54:N67" si="10">O53+0.01</f>
        <v>915.01</v>
      </c>
      <c r="O54" s="75">
        <f>ROUNDDOWN(M54/12,0)</f>
        <v>1098</v>
      </c>
      <c r="P54" s="75">
        <f t="shared" si="9"/>
        <v>10</v>
      </c>
    </row>
    <row r="55" spans="1:16" ht="11" customHeight="1" x14ac:dyDescent="0.3">
      <c r="A55" s="7">
        <v>0.7</v>
      </c>
      <c r="B55" s="36">
        <v>1067.01</v>
      </c>
      <c r="C55" s="37"/>
      <c r="D55" s="38"/>
      <c r="E55" s="33">
        <v>1244</v>
      </c>
      <c r="F55" s="34"/>
      <c r="G55" s="34"/>
      <c r="H55" s="35"/>
      <c r="I55" s="30">
        <v>2.25</v>
      </c>
      <c r="J55" s="31"/>
      <c r="M55" s="74">
        <f>FPIG!$O$6*A55</f>
        <v>15371.999999999998</v>
      </c>
      <c r="N55" s="75">
        <f t="shared" si="10"/>
        <v>1098.01</v>
      </c>
      <c r="O55" s="75">
        <f t="shared" ref="O55:O67" si="11">ROUND(M55/12,0)</f>
        <v>1281</v>
      </c>
      <c r="P55" s="75">
        <f t="shared" si="9"/>
        <v>11.25</v>
      </c>
    </row>
    <row r="56" spans="1:16" ht="11" customHeight="1" x14ac:dyDescent="0.3">
      <c r="A56" s="7">
        <v>0.8</v>
      </c>
      <c r="B56" s="36">
        <v>1244.01</v>
      </c>
      <c r="C56" s="37"/>
      <c r="D56" s="38"/>
      <c r="E56" s="33">
        <v>1422</v>
      </c>
      <c r="F56" s="34"/>
      <c r="G56" s="34"/>
      <c r="H56" s="35"/>
      <c r="I56" s="30">
        <v>2.75</v>
      </c>
      <c r="J56" s="31"/>
      <c r="M56" s="74">
        <f>FPIG!$O$6*A56</f>
        <v>17568</v>
      </c>
      <c r="N56" s="75">
        <f t="shared" si="10"/>
        <v>1281.01</v>
      </c>
      <c r="O56" s="75">
        <f t="shared" si="11"/>
        <v>1464</v>
      </c>
      <c r="P56" s="75">
        <f t="shared" si="9"/>
        <v>13.75</v>
      </c>
    </row>
    <row r="57" spans="1:16" ht="11" customHeight="1" x14ac:dyDescent="0.3">
      <c r="A57" s="7">
        <v>0.9</v>
      </c>
      <c r="B57" s="36">
        <v>1422.01</v>
      </c>
      <c r="C57" s="37"/>
      <c r="D57" s="38"/>
      <c r="E57" s="33">
        <v>1600</v>
      </c>
      <c r="F57" s="34"/>
      <c r="G57" s="34"/>
      <c r="H57" s="35"/>
      <c r="I57" s="30">
        <v>3</v>
      </c>
      <c r="J57" s="31"/>
      <c r="M57" s="74">
        <f>FPIG!$O$6*A57</f>
        <v>19764</v>
      </c>
      <c r="N57" s="75">
        <f t="shared" si="10"/>
        <v>1464.01</v>
      </c>
      <c r="O57" s="75">
        <f t="shared" si="11"/>
        <v>1647</v>
      </c>
      <c r="P57" s="75">
        <f t="shared" si="9"/>
        <v>15</v>
      </c>
    </row>
    <row r="58" spans="1:16" ht="11" customHeight="1" x14ac:dyDescent="0.3">
      <c r="A58" s="7">
        <v>1</v>
      </c>
      <c r="B58" s="36">
        <v>1600.01</v>
      </c>
      <c r="C58" s="37"/>
      <c r="D58" s="38"/>
      <c r="E58" s="33">
        <v>1778</v>
      </c>
      <c r="F58" s="34"/>
      <c r="G58" s="34"/>
      <c r="H58" s="35"/>
      <c r="I58" s="30">
        <v>3.5</v>
      </c>
      <c r="J58" s="31"/>
      <c r="M58" s="74">
        <f>FPIG!$O$6*A58</f>
        <v>21960</v>
      </c>
      <c r="N58" s="75">
        <f t="shared" si="10"/>
        <v>1647.01</v>
      </c>
      <c r="O58" s="75">
        <f t="shared" si="11"/>
        <v>1830</v>
      </c>
      <c r="P58" s="75">
        <f t="shared" si="9"/>
        <v>17.5</v>
      </c>
    </row>
    <row r="59" spans="1:16" ht="11" customHeight="1" x14ac:dyDescent="0.3">
      <c r="A59" s="7">
        <v>1.1000000000000001</v>
      </c>
      <c r="B59" s="36">
        <v>1778.01</v>
      </c>
      <c r="C59" s="37"/>
      <c r="D59" s="38"/>
      <c r="E59" s="33">
        <v>1955</v>
      </c>
      <c r="F59" s="34"/>
      <c r="G59" s="34"/>
      <c r="H59" s="35"/>
      <c r="I59" s="30">
        <v>3.75</v>
      </c>
      <c r="J59" s="31"/>
      <c r="M59" s="74">
        <f>FPIG!$O$6*A59</f>
        <v>24156.000000000004</v>
      </c>
      <c r="N59" s="75">
        <f t="shared" si="10"/>
        <v>1830.01</v>
      </c>
      <c r="O59" s="75">
        <f t="shared" si="11"/>
        <v>2013</v>
      </c>
      <c r="P59" s="75">
        <f t="shared" si="9"/>
        <v>18.75</v>
      </c>
    </row>
    <row r="60" spans="1:16" ht="11" customHeight="1" x14ac:dyDescent="0.3">
      <c r="A60" s="7">
        <v>1.2</v>
      </c>
      <c r="B60" s="36">
        <v>1955.01</v>
      </c>
      <c r="C60" s="37"/>
      <c r="D60" s="38"/>
      <c r="E60" s="33">
        <v>2133</v>
      </c>
      <c r="F60" s="34"/>
      <c r="G60" s="34"/>
      <c r="H60" s="35"/>
      <c r="I60" s="30">
        <v>4.25</v>
      </c>
      <c r="J60" s="31"/>
      <c r="M60" s="74">
        <f>FPIG!$O$6*A60</f>
        <v>26352</v>
      </c>
      <c r="N60" s="75">
        <f t="shared" si="10"/>
        <v>2013.01</v>
      </c>
      <c r="O60" s="75">
        <f t="shared" si="11"/>
        <v>2196</v>
      </c>
      <c r="P60" s="75">
        <f t="shared" si="9"/>
        <v>21.25</v>
      </c>
    </row>
    <row r="61" spans="1:16" ht="11" customHeight="1" x14ac:dyDescent="0.3">
      <c r="A61" s="7">
        <v>1.3</v>
      </c>
      <c r="B61" s="36">
        <v>2133.0100000000002</v>
      </c>
      <c r="C61" s="37"/>
      <c r="D61" s="38"/>
      <c r="E61" s="33">
        <v>2311</v>
      </c>
      <c r="F61" s="34"/>
      <c r="G61" s="34"/>
      <c r="H61" s="35"/>
      <c r="I61" s="30">
        <v>4.75</v>
      </c>
      <c r="J61" s="31"/>
      <c r="M61" s="74">
        <f>FPIG!$O$6*A61</f>
        <v>28548</v>
      </c>
      <c r="N61" s="75">
        <f t="shared" si="10"/>
        <v>2196.0100000000002</v>
      </c>
      <c r="O61" s="75">
        <f t="shared" si="11"/>
        <v>2379</v>
      </c>
      <c r="P61" s="75">
        <f t="shared" si="9"/>
        <v>23.75</v>
      </c>
    </row>
    <row r="62" spans="1:16" ht="11" customHeight="1" x14ac:dyDescent="0.3">
      <c r="A62" s="7">
        <v>1.4</v>
      </c>
      <c r="B62" s="36">
        <v>2311.0100000000002</v>
      </c>
      <c r="C62" s="37"/>
      <c r="D62" s="38"/>
      <c r="E62" s="33">
        <v>2489</v>
      </c>
      <c r="F62" s="34"/>
      <c r="G62" s="34"/>
      <c r="H62" s="35"/>
      <c r="I62" s="30">
        <v>5</v>
      </c>
      <c r="J62" s="31"/>
      <c r="M62" s="74">
        <f>FPIG!$O$6*A62</f>
        <v>30743.999999999996</v>
      </c>
      <c r="N62" s="75">
        <f t="shared" si="10"/>
        <v>2379.0100000000002</v>
      </c>
      <c r="O62" s="75">
        <f t="shared" si="11"/>
        <v>2562</v>
      </c>
      <c r="P62" s="75">
        <f t="shared" si="9"/>
        <v>25</v>
      </c>
    </row>
    <row r="63" spans="1:16" ht="11" customHeight="1" x14ac:dyDescent="0.3">
      <c r="A63" s="7">
        <v>1.5</v>
      </c>
      <c r="B63" s="36">
        <v>2489.0100000000002</v>
      </c>
      <c r="C63" s="37"/>
      <c r="D63" s="38"/>
      <c r="E63" s="33">
        <v>2666</v>
      </c>
      <c r="F63" s="34"/>
      <c r="G63" s="34"/>
      <c r="H63" s="35"/>
      <c r="I63" s="30">
        <v>5.5</v>
      </c>
      <c r="J63" s="31"/>
      <c r="M63" s="74">
        <f>FPIG!$O$6*A63</f>
        <v>32940</v>
      </c>
      <c r="N63" s="75">
        <f t="shared" si="10"/>
        <v>2562.0100000000002</v>
      </c>
      <c r="O63" s="75">
        <f t="shared" si="11"/>
        <v>2745</v>
      </c>
      <c r="P63" s="75">
        <f t="shared" si="9"/>
        <v>27.5</v>
      </c>
    </row>
    <row r="64" spans="1:16" ht="11" customHeight="1" x14ac:dyDescent="0.3">
      <c r="A64" s="7">
        <v>1.6</v>
      </c>
      <c r="B64" s="36">
        <v>2666.01</v>
      </c>
      <c r="C64" s="37"/>
      <c r="D64" s="38"/>
      <c r="E64" s="33">
        <v>2844</v>
      </c>
      <c r="F64" s="34"/>
      <c r="G64" s="34"/>
      <c r="H64" s="35"/>
      <c r="I64" s="30">
        <v>5.75</v>
      </c>
      <c r="J64" s="31"/>
      <c r="M64" s="74">
        <f>FPIG!$O$6*A64</f>
        <v>35136</v>
      </c>
      <c r="N64" s="75">
        <f t="shared" si="10"/>
        <v>2745.01</v>
      </c>
      <c r="O64" s="75">
        <f t="shared" si="11"/>
        <v>2928</v>
      </c>
      <c r="P64" s="75">
        <f t="shared" si="9"/>
        <v>28.75</v>
      </c>
    </row>
    <row r="65" spans="1:16" ht="11" customHeight="1" x14ac:dyDescent="0.3">
      <c r="A65" s="7">
        <v>1.7</v>
      </c>
      <c r="B65" s="36">
        <v>2844.01</v>
      </c>
      <c r="C65" s="37"/>
      <c r="D65" s="38"/>
      <c r="E65" s="33">
        <v>3022</v>
      </c>
      <c r="F65" s="34"/>
      <c r="G65" s="34"/>
      <c r="H65" s="35"/>
      <c r="I65" s="30">
        <v>6.25</v>
      </c>
      <c r="J65" s="31"/>
      <c r="M65" s="74">
        <f>FPIG!$O$6*A65</f>
        <v>37332</v>
      </c>
      <c r="N65" s="75">
        <f t="shared" si="10"/>
        <v>2928.01</v>
      </c>
      <c r="O65" s="75">
        <f t="shared" si="11"/>
        <v>3111</v>
      </c>
      <c r="P65" s="75">
        <f t="shared" si="9"/>
        <v>31.25</v>
      </c>
    </row>
    <row r="66" spans="1:16" ht="11" customHeight="1" x14ac:dyDescent="0.3">
      <c r="A66" s="7">
        <v>1.8</v>
      </c>
      <c r="B66" s="36">
        <v>3022.01</v>
      </c>
      <c r="C66" s="37"/>
      <c r="D66" s="38"/>
      <c r="E66" s="33">
        <v>3200</v>
      </c>
      <c r="F66" s="34"/>
      <c r="G66" s="34"/>
      <c r="H66" s="35"/>
      <c r="I66" s="30">
        <v>6.5</v>
      </c>
      <c r="J66" s="31"/>
      <c r="M66" s="74">
        <f>FPIG!$O$6*A66</f>
        <v>39528</v>
      </c>
      <c r="N66" s="75">
        <f t="shared" si="10"/>
        <v>3111.01</v>
      </c>
      <c r="O66" s="75">
        <f t="shared" si="11"/>
        <v>3294</v>
      </c>
      <c r="P66" s="75">
        <f t="shared" si="9"/>
        <v>32.5</v>
      </c>
    </row>
    <row r="67" spans="1:16" ht="11" customHeight="1" x14ac:dyDescent="0.3">
      <c r="A67" s="8">
        <v>1.85</v>
      </c>
      <c r="B67" s="36">
        <v>3200.01</v>
      </c>
      <c r="C67" s="37"/>
      <c r="D67" s="38"/>
      <c r="E67" s="33">
        <v>3288</v>
      </c>
      <c r="F67" s="34"/>
      <c r="G67" s="34"/>
      <c r="H67" s="35"/>
      <c r="I67" s="30">
        <v>7</v>
      </c>
      <c r="J67" s="31"/>
      <c r="M67" s="74">
        <f>FPIG!$O$6*A67</f>
        <v>40626</v>
      </c>
      <c r="N67" s="75">
        <f t="shared" si="10"/>
        <v>3294.01</v>
      </c>
      <c r="O67" s="75">
        <f t="shared" si="11"/>
        <v>3386</v>
      </c>
      <c r="P67" s="75">
        <f t="shared" si="9"/>
        <v>35</v>
      </c>
    </row>
    <row r="68" spans="1:16" ht="16" customHeight="1" x14ac:dyDescent="0.3">
      <c r="A68" s="39" t="s">
        <v>15</v>
      </c>
      <c r="B68" s="39"/>
      <c r="C68" s="39"/>
      <c r="D68" s="39"/>
      <c r="E68" s="39"/>
      <c r="F68" s="39"/>
      <c r="G68" s="39"/>
      <c r="H68" s="39"/>
      <c r="I68" s="39"/>
      <c r="J68" s="39"/>
      <c r="K68" s="39"/>
    </row>
    <row r="69" spans="1:16" ht="35" customHeight="1" x14ac:dyDescent="0.3">
      <c r="A69" s="1" t="s">
        <v>6</v>
      </c>
      <c r="B69" s="51" t="s">
        <v>16</v>
      </c>
      <c r="C69" s="51"/>
      <c r="D69" s="51"/>
      <c r="E69" s="51"/>
      <c r="F69" s="20"/>
      <c r="G69" s="20"/>
      <c r="H69" s="20"/>
      <c r="I69" s="20"/>
      <c r="J69" s="20"/>
      <c r="K69" s="20"/>
    </row>
    <row r="70" spans="1:16" ht="11" customHeight="1" x14ac:dyDescent="0.3">
      <c r="A70" s="3">
        <v>25750</v>
      </c>
      <c r="B70" s="42">
        <v>2145.83</v>
      </c>
      <c r="C70" s="42"/>
      <c r="D70" s="42"/>
      <c r="E70" s="42"/>
      <c r="F70" s="22"/>
      <c r="G70" s="22"/>
      <c r="H70" s="22"/>
      <c r="I70" s="22"/>
      <c r="J70" s="22"/>
      <c r="K70" s="22"/>
    </row>
    <row r="71" spans="1:16" ht="24" x14ac:dyDescent="0.3">
      <c r="A71" s="9"/>
      <c r="B71" s="24" t="s">
        <v>9</v>
      </c>
      <c r="C71" s="25"/>
      <c r="D71" s="25"/>
      <c r="E71" s="26"/>
      <c r="F71" s="24" t="s">
        <v>10</v>
      </c>
      <c r="G71" s="25"/>
      <c r="H71" s="25"/>
      <c r="I71" s="26"/>
      <c r="J71" s="24" t="s">
        <v>11</v>
      </c>
      <c r="K71" s="26"/>
      <c r="M71" s="76" t="s">
        <v>54</v>
      </c>
      <c r="N71" s="76" t="s">
        <v>56</v>
      </c>
      <c r="O71" s="76" t="s">
        <v>55</v>
      </c>
      <c r="P71" s="76" t="s">
        <v>57</v>
      </c>
    </row>
    <row r="72" spans="1:16" ht="11" customHeight="1" x14ac:dyDescent="0.3">
      <c r="A72" s="6">
        <v>0.4</v>
      </c>
      <c r="B72" s="30">
        <v>0</v>
      </c>
      <c r="C72" s="32"/>
      <c r="D72" s="32"/>
      <c r="E72" s="31"/>
      <c r="F72" s="27">
        <v>858</v>
      </c>
      <c r="G72" s="28"/>
      <c r="H72" s="28"/>
      <c r="I72" s="29"/>
      <c r="J72" s="30">
        <v>0</v>
      </c>
      <c r="K72" s="31"/>
      <c r="M72" s="74">
        <f>FPIG!$O$7*A72</f>
        <v>10600</v>
      </c>
      <c r="N72" s="75">
        <v>0</v>
      </c>
      <c r="O72" s="75">
        <f t="shared" ref="O72:O73" si="12">ROUNDDOWN(M72/12,0)</f>
        <v>883</v>
      </c>
      <c r="P72" s="75">
        <f>J72*5</f>
        <v>0</v>
      </c>
    </row>
    <row r="73" spans="1:16" ht="11" customHeight="1" x14ac:dyDescent="0.3">
      <c r="A73" s="7">
        <v>0.5</v>
      </c>
      <c r="B73" s="30">
        <v>858.01</v>
      </c>
      <c r="C73" s="32"/>
      <c r="D73" s="32"/>
      <c r="E73" s="31"/>
      <c r="F73" s="33">
        <v>1073</v>
      </c>
      <c r="G73" s="34"/>
      <c r="H73" s="34"/>
      <c r="I73" s="35"/>
      <c r="J73" s="30">
        <v>1.25</v>
      </c>
      <c r="K73" s="31"/>
      <c r="M73" s="74">
        <f>FPIG!$O$7*A73</f>
        <v>13250</v>
      </c>
      <c r="N73" s="75">
        <f>O72+0.01</f>
        <v>883.01</v>
      </c>
      <c r="O73" s="75">
        <f t="shared" si="12"/>
        <v>1104</v>
      </c>
      <c r="P73" s="75">
        <f t="shared" ref="P73:P87" si="13">J73*5</f>
        <v>6.25</v>
      </c>
    </row>
    <row r="74" spans="1:16" ht="11" customHeight="1" x14ac:dyDescent="0.3">
      <c r="A74" s="7">
        <v>0.6</v>
      </c>
      <c r="B74" s="36">
        <v>1073.01</v>
      </c>
      <c r="C74" s="37"/>
      <c r="D74" s="37"/>
      <c r="E74" s="38"/>
      <c r="F74" s="33">
        <v>1288</v>
      </c>
      <c r="G74" s="34"/>
      <c r="H74" s="34"/>
      <c r="I74" s="35"/>
      <c r="J74" s="30">
        <v>1.5</v>
      </c>
      <c r="K74" s="31"/>
      <c r="M74" s="74">
        <f>FPIG!$O$7*A74</f>
        <v>15900</v>
      </c>
      <c r="N74" s="75">
        <f t="shared" ref="N74:N87" si="14">O73+0.01</f>
        <v>1104.01</v>
      </c>
      <c r="O74" s="75">
        <f>ROUNDDOWN(M74/12,0)</f>
        <v>1325</v>
      </c>
      <c r="P74" s="75">
        <f t="shared" si="13"/>
        <v>7.5</v>
      </c>
    </row>
    <row r="75" spans="1:16" ht="11" customHeight="1" x14ac:dyDescent="0.3">
      <c r="A75" s="7">
        <v>0.7</v>
      </c>
      <c r="B75" s="36">
        <v>1288.01</v>
      </c>
      <c r="C75" s="37"/>
      <c r="D75" s="37"/>
      <c r="E75" s="38"/>
      <c r="F75" s="33">
        <v>1502</v>
      </c>
      <c r="G75" s="34"/>
      <c r="H75" s="34"/>
      <c r="I75" s="35"/>
      <c r="J75" s="30">
        <v>1.75</v>
      </c>
      <c r="K75" s="31"/>
      <c r="M75" s="74">
        <f>FPIG!$O$7*A75</f>
        <v>18550</v>
      </c>
      <c r="N75" s="75">
        <f t="shared" si="14"/>
        <v>1325.01</v>
      </c>
      <c r="O75" s="75">
        <f t="shared" ref="O75:O87" si="15">ROUND(M75/12,0)</f>
        <v>1546</v>
      </c>
      <c r="P75" s="75">
        <f t="shared" si="13"/>
        <v>8.75</v>
      </c>
    </row>
    <row r="76" spans="1:16" ht="11" customHeight="1" x14ac:dyDescent="0.3">
      <c r="A76" s="7">
        <v>0.8</v>
      </c>
      <c r="B76" s="36">
        <v>1502.01</v>
      </c>
      <c r="C76" s="37"/>
      <c r="D76" s="37"/>
      <c r="E76" s="38"/>
      <c r="F76" s="33">
        <v>1717</v>
      </c>
      <c r="G76" s="34"/>
      <c r="H76" s="34"/>
      <c r="I76" s="35"/>
      <c r="J76" s="30">
        <v>2.25</v>
      </c>
      <c r="K76" s="31"/>
      <c r="M76" s="74">
        <f>FPIG!$O$7*A76</f>
        <v>21200</v>
      </c>
      <c r="N76" s="75">
        <f t="shared" si="14"/>
        <v>1546.01</v>
      </c>
      <c r="O76" s="75">
        <f t="shared" si="15"/>
        <v>1767</v>
      </c>
      <c r="P76" s="75">
        <f t="shared" si="13"/>
        <v>11.25</v>
      </c>
    </row>
    <row r="77" spans="1:16" ht="11" customHeight="1" x14ac:dyDescent="0.3">
      <c r="A77" s="7">
        <v>0.9</v>
      </c>
      <c r="B77" s="36">
        <v>1717.01</v>
      </c>
      <c r="C77" s="37"/>
      <c r="D77" s="37"/>
      <c r="E77" s="38"/>
      <c r="F77" s="33">
        <v>1931</v>
      </c>
      <c r="G77" s="34"/>
      <c r="H77" s="34"/>
      <c r="I77" s="35"/>
      <c r="J77" s="30">
        <v>2.5</v>
      </c>
      <c r="K77" s="31"/>
      <c r="M77" s="74">
        <f>FPIG!$O$7*A77</f>
        <v>23850</v>
      </c>
      <c r="N77" s="75">
        <f t="shared" si="14"/>
        <v>1767.01</v>
      </c>
      <c r="O77" s="75">
        <f t="shared" si="15"/>
        <v>1988</v>
      </c>
      <c r="P77" s="75">
        <f t="shared" si="13"/>
        <v>12.5</v>
      </c>
    </row>
    <row r="78" spans="1:16" ht="11" customHeight="1" x14ac:dyDescent="0.3">
      <c r="A78" s="7">
        <v>1</v>
      </c>
      <c r="B78" s="36">
        <v>1931.01</v>
      </c>
      <c r="C78" s="37"/>
      <c r="D78" s="37"/>
      <c r="E78" s="38"/>
      <c r="F78" s="33">
        <v>2146</v>
      </c>
      <c r="G78" s="34"/>
      <c r="H78" s="34"/>
      <c r="I78" s="35"/>
      <c r="J78" s="30">
        <v>2.75</v>
      </c>
      <c r="K78" s="31"/>
      <c r="M78" s="74">
        <f>FPIG!$O$7*A78</f>
        <v>26500</v>
      </c>
      <c r="N78" s="75">
        <f t="shared" si="14"/>
        <v>1988.01</v>
      </c>
      <c r="O78" s="75">
        <f t="shared" si="15"/>
        <v>2208</v>
      </c>
      <c r="P78" s="75">
        <f t="shared" si="13"/>
        <v>13.75</v>
      </c>
    </row>
    <row r="79" spans="1:16" ht="11" customHeight="1" x14ac:dyDescent="0.3">
      <c r="A79" s="7">
        <v>1.1000000000000001</v>
      </c>
      <c r="B79" s="36">
        <v>2146.0100000000002</v>
      </c>
      <c r="C79" s="37"/>
      <c r="D79" s="37"/>
      <c r="E79" s="38"/>
      <c r="F79" s="33">
        <v>2360</v>
      </c>
      <c r="G79" s="34"/>
      <c r="H79" s="34"/>
      <c r="I79" s="35"/>
      <c r="J79" s="30">
        <v>3</v>
      </c>
      <c r="K79" s="31"/>
      <c r="M79" s="74">
        <f>FPIG!$O$7*A79</f>
        <v>29150.000000000004</v>
      </c>
      <c r="N79" s="75">
        <f t="shared" si="14"/>
        <v>2208.0100000000002</v>
      </c>
      <c r="O79" s="75">
        <f t="shared" si="15"/>
        <v>2429</v>
      </c>
      <c r="P79" s="75">
        <f t="shared" si="13"/>
        <v>15</v>
      </c>
    </row>
    <row r="80" spans="1:16" ht="11" customHeight="1" x14ac:dyDescent="0.3">
      <c r="A80" s="7">
        <v>1.2</v>
      </c>
      <c r="B80" s="36">
        <v>2360.0100000000002</v>
      </c>
      <c r="C80" s="37"/>
      <c r="D80" s="37"/>
      <c r="E80" s="38"/>
      <c r="F80" s="33">
        <v>2575</v>
      </c>
      <c r="G80" s="34"/>
      <c r="H80" s="34"/>
      <c r="I80" s="35"/>
      <c r="J80" s="30">
        <v>3.5</v>
      </c>
      <c r="K80" s="31"/>
      <c r="M80" s="74">
        <f>FPIG!$O$7*A80</f>
        <v>31800</v>
      </c>
      <c r="N80" s="75">
        <f t="shared" si="14"/>
        <v>2429.0100000000002</v>
      </c>
      <c r="O80" s="75">
        <f t="shared" si="15"/>
        <v>2650</v>
      </c>
      <c r="P80" s="75">
        <f t="shared" si="13"/>
        <v>17.5</v>
      </c>
    </row>
    <row r="81" spans="1:16" ht="11" customHeight="1" x14ac:dyDescent="0.3">
      <c r="A81" s="7">
        <v>1.3</v>
      </c>
      <c r="B81" s="36">
        <v>2575.0100000000002</v>
      </c>
      <c r="C81" s="37"/>
      <c r="D81" s="37"/>
      <c r="E81" s="38"/>
      <c r="F81" s="33">
        <v>2790</v>
      </c>
      <c r="G81" s="34"/>
      <c r="H81" s="34"/>
      <c r="I81" s="35"/>
      <c r="J81" s="30">
        <v>3.75</v>
      </c>
      <c r="K81" s="31"/>
      <c r="M81" s="74">
        <f>FPIG!$O$7*A81</f>
        <v>34450</v>
      </c>
      <c r="N81" s="75">
        <f t="shared" si="14"/>
        <v>2650.01</v>
      </c>
      <c r="O81" s="75">
        <f t="shared" si="15"/>
        <v>2871</v>
      </c>
      <c r="P81" s="75">
        <f t="shared" si="13"/>
        <v>18.75</v>
      </c>
    </row>
    <row r="82" spans="1:16" ht="11" customHeight="1" x14ac:dyDescent="0.3">
      <c r="A82" s="7">
        <v>1.4</v>
      </c>
      <c r="B82" s="36">
        <v>2790.01</v>
      </c>
      <c r="C82" s="37"/>
      <c r="D82" s="37"/>
      <c r="E82" s="38"/>
      <c r="F82" s="33">
        <v>3004</v>
      </c>
      <c r="G82" s="34"/>
      <c r="H82" s="34"/>
      <c r="I82" s="35"/>
      <c r="J82" s="30">
        <v>4</v>
      </c>
      <c r="K82" s="31"/>
      <c r="M82" s="74">
        <f>FPIG!$O$7*A82</f>
        <v>37100</v>
      </c>
      <c r="N82" s="75">
        <f t="shared" si="14"/>
        <v>2871.01</v>
      </c>
      <c r="O82" s="75">
        <f t="shared" si="15"/>
        <v>3092</v>
      </c>
      <c r="P82" s="75">
        <f t="shared" si="13"/>
        <v>20</v>
      </c>
    </row>
    <row r="83" spans="1:16" ht="11" customHeight="1" x14ac:dyDescent="0.3">
      <c r="A83" s="7">
        <v>1.5</v>
      </c>
      <c r="B83" s="36">
        <v>3004.01</v>
      </c>
      <c r="C83" s="37"/>
      <c r="D83" s="37"/>
      <c r="E83" s="38"/>
      <c r="F83" s="33">
        <v>3219</v>
      </c>
      <c r="G83" s="34"/>
      <c r="H83" s="34"/>
      <c r="I83" s="35"/>
      <c r="J83" s="30">
        <v>4.25</v>
      </c>
      <c r="K83" s="31"/>
      <c r="M83" s="74">
        <f>FPIG!$O$7*A83</f>
        <v>39750</v>
      </c>
      <c r="N83" s="75">
        <f t="shared" si="14"/>
        <v>3092.01</v>
      </c>
      <c r="O83" s="75">
        <f t="shared" si="15"/>
        <v>3313</v>
      </c>
      <c r="P83" s="75">
        <f t="shared" si="13"/>
        <v>21.25</v>
      </c>
    </row>
    <row r="84" spans="1:16" ht="11" customHeight="1" x14ac:dyDescent="0.3">
      <c r="A84" s="7">
        <v>1.6</v>
      </c>
      <c r="B84" s="36">
        <v>3219.01</v>
      </c>
      <c r="C84" s="37"/>
      <c r="D84" s="37"/>
      <c r="E84" s="38"/>
      <c r="F84" s="33">
        <v>3433</v>
      </c>
      <c r="G84" s="34"/>
      <c r="H84" s="34"/>
      <c r="I84" s="35"/>
      <c r="J84" s="30">
        <v>4.75</v>
      </c>
      <c r="K84" s="31"/>
      <c r="M84" s="74">
        <f>FPIG!$O$7*A84</f>
        <v>42400</v>
      </c>
      <c r="N84" s="75">
        <f t="shared" si="14"/>
        <v>3313.01</v>
      </c>
      <c r="O84" s="75">
        <f t="shared" si="15"/>
        <v>3533</v>
      </c>
      <c r="P84" s="75">
        <f t="shared" si="13"/>
        <v>23.75</v>
      </c>
    </row>
    <row r="85" spans="1:16" ht="11" customHeight="1" x14ac:dyDescent="0.3">
      <c r="A85" s="7">
        <v>1.7</v>
      </c>
      <c r="B85" s="36">
        <v>3433.01</v>
      </c>
      <c r="C85" s="37"/>
      <c r="D85" s="37"/>
      <c r="E85" s="38"/>
      <c r="F85" s="33">
        <v>3648</v>
      </c>
      <c r="G85" s="34"/>
      <c r="H85" s="34"/>
      <c r="I85" s="35"/>
      <c r="J85" s="30">
        <v>5</v>
      </c>
      <c r="K85" s="31"/>
      <c r="M85" s="74">
        <f>FPIG!$O$7*A85</f>
        <v>45050</v>
      </c>
      <c r="N85" s="75">
        <f t="shared" si="14"/>
        <v>3533.01</v>
      </c>
      <c r="O85" s="75">
        <f t="shared" si="15"/>
        <v>3754</v>
      </c>
      <c r="P85" s="75">
        <f t="shared" si="13"/>
        <v>25</v>
      </c>
    </row>
    <row r="86" spans="1:16" ht="11" customHeight="1" x14ac:dyDescent="0.3">
      <c r="A86" s="7">
        <v>1.8</v>
      </c>
      <c r="B86" s="36">
        <v>3648.01</v>
      </c>
      <c r="C86" s="37"/>
      <c r="D86" s="37"/>
      <c r="E86" s="38"/>
      <c r="F86" s="33">
        <v>3863</v>
      </c>
      <c r="G86" s="34"/>
      <c r="H86" s="34"/>
      <c r="I86" s="35"/>
      <c r="J86" s="30">
        <v>5.25</v>
      </c>
      <c r="K86" s="31"/>
      <c r="M86" s="74">
        <f>FPIG!$O$7*A86</f>
        <v>47700</v>
      </c>
      <c r="N86" s="75">
        <f t="shared" si="14"/>
        <v>3754.01</v>
      </c>
      <c r="O86" s="75">
        <f t="shared" si="15"/>
        <v>3975</v>
      </c>
      <c r="P86" s="75">
        <f t="shared" si="13"/>
        <v>26.25</v>
      </c>
    </row>
    <row r="87" spans="1:16" ht="11" customHeight="1" x14ac:dyDescent="0.3">
      <c r="A87" s="8">
        <v>1.85</v>
      </c>
      <c r="B87" s="36">
        <v>3863.01</v>
      </c>
      <c r="C87" s="37"/>
      <c r="D87" s="37"/>
      <c r="E87" s="38"/>
      <c r="F87" s="33">
        <v>3970</v>
      </c>
      <c r="G87" s="34"/>
      <c r="H87" s="34"/>
      <c r="I87" s="35"/>
      <c r="J87" s="30">
        <v>5.5</v>
      </c>
      <c r="K87" s="31"/>
      <c r="M87" s="74">
        <f>FPIG!$O$7*A87</f>
        <v>49025</v>
      </c>
      <c r="N87" s="75">
        <f t="shared" si="14"/>
        <v>3975.01</v>
      </c>
      <c r="O87" s="75">
        <f t="shared" si="15"/>
        <v>4085</v>
      </c>
      <c r="P87" s="75">
        <f t="shared" si="13"/>
        <v>27.5</v>
      </c>
    </row>
    <row r="88" spans="1:16" ht="9" customHeight="1" x14ac:dyDescent="0.3">
      <c r="A88" s="17" t="s">
        <v>13</v>
      </c>
      <c r="B88" s="17"/>
      <c r="C88" s="17"/>
      <c r="D88" s="49">
        <v>-2666</v>
      </c>
      <c r="E88" s="49"/>
      <c r="F88" s="49"/>
      <c r="M88" s="74"/>
    </row>
    <row r="89" spans="1:16" ht="9" customHeight="1" x14ac:dyDescent="0.3">
      <c r="A89" s="17" t="s">
        <v>13</v>
      </c>
      <c r="B89" s="17"/>
      <c r="C89" s="17"/>
      <c r="D89" s="49">
        <v>-3219</v>
      </c>
      <c r="E89" s="49"/>
      <c r="F89" s="49"/>
      <c r="G89" s="49"/>
    </row>
    <row r="90" spans="1:16" ht="18" customHeight="1" x14ac:dyDescent="0.3">
      <c r="A90" s="16" t="s">
        <v>1</v>
      </c>
      <c r="B90" s="16"/>
      <c r="C90" s="16"/>
      <c r="D90" s="16"/>
      <c r="E90" s="16"/>
      <c r="F90" s="16"/>
      <c r="G90" s="16"/>
      <c r="H90" s="16"/>
      <c r="I90" s="16"/>
      <c r="J90" s="16"/>
      <c r="K90" s="16"/>
      <c r="L90" s="16"/>
    </row>
    <row r="91" spans="1:16" ht="19" customHeight="1" x14ac:dyDescent="0.3">
      <c r="A91" s="50" t="s">
        <v>2</v>
      </c>
      <c r="B91" s="50"/>
      <c r="C91" s="50"/>
      <c r="D91" s="50"/>
      <c r="E91" s="50"/>
      <c r="F91" s="50"/>
      <c r="G91" s="50"/>
      <c r="H91" s="50"/>
      <c r="I91" s="50"/>
      <c r="J91" s="50"/>
      <c r="K91" s="50"/>
      <c r="L91" s="50"/>
    </row>
    <row r="92" spans="1:16" ht="11" customHeight="1" x14ac:dyDescent="0.3">
      <c r="A92" s="18" t="s">
        <v>17</v>
      </c>
      <c r="B92" s="18"/>
      <c r="C92" s="18"/>
      <c r="D92" s="18"/>
      <c r="E92" s="18"/>
      <c r="F92" s="18"/>
      <c r="G92" s="18"/>
      <c r="H92" s="18"/>
      <c r="I92" s="18"/>
      <c r="J92" s="18"/>
      <c r="K92" s="18"/>
      <c r="L92" s="18"/>
    </row>
    <row r="93" spans="1:16" ht="10" customHeight="1" x14ac:dyDescent="0.3">
      <c r="A93" s="18" t="s">
        <v>4</v>
      </c>
      <c r="B93" s="18"/>
      <c r="C93" s="18"/>
      <c r="D93" s="18"/>
      <c r="E93" s="18"/>
      <c r="F93" s="18"/>
      <c r="G93" s="18"/>
      <c r="H93" s="18"/>
      <c r="I93" s="18"/>
      <c r="J93" s="18"/>
      <c r="K93" s="18"/>
      <c r="L93" s="18"/>
    </row>
    <row r="94" spans="1:16" ht="15" customHeight="1" x14ac:dyDescent="0.3">
      <c r="A94" s="19" t="s">
        <v>18</v>
      </c>
      <c r="B94" s="19"/>
      <c r="C94" s="19"/>
      <c r="D94" s="19"/>
      <c r="E94" s="19"/>
      <c r="F94" s="19"/>
      <c r="G94" s="19"/>
      <c r="H94" s="19"/>
      <c r="I94" s="19"/>
      <c r="J94" s="19"/>
    </row>
    <row r="95" spans="1:16" ht="35" customHeight="1" x14ac:dyDescent="0.3">
      <c r="A95" s="2"/>
      <c r="B95" s="50" t="s">
        <v>6</v>
      </c>
      <c r="C95" s="50"/>
      <c r="D95" s="50"/>
      <c r="E95" s="21" t="s">
        <v>7</v>
      </c>
      <c r="F95" s="21"/>
      <c r="G95" s="21"/>
      <c r="H95" s="21"/>
      <c r="I95" s="20"/>
      <c r="J95" s="20"/>
    </row>
    <row r="96" spans="1:16" ht="11" customHeight="1" x14ac:dyDescent="0.3">
      <c r="A96" s="4"/>
      <c r="B96" s="23">
        <v>30170</v>
      </c>
      <c r="C96" s="23"/>
      <c r="D96" s="23"/>
      <c r="E96" s="23">
        <v>2514.17</v>
      </c>
      <c r="F96" s="23"/>
      <c r="G96" s="23"/>
      <c r="H96" s="23"/>
      <c r="I96" s="22"/>
      <c r="J96" s="22"/>
    </row>
    <row r="97" spans="1:16" ht="24" x14ac:dyDescent="0.3">
      <c r="A97" s="5" t="s">
        <v>8</v>
      </c>
      <c r="B97" s="24" t="s">
        <v>9</v>
      </c>
      <c r="C97" s="25"/>
      <c r="D97" s="26"/>
      <c r="E97" s="24" t="s">
        <v>10</v>
      </c>
      <c r="F97" s="25"/>
      <c r="G97" s="25"/>
      <c r="H97" s="26"/>
      <c r="I97" s="24" t="s">
        <v>11</v>
      </c>
      <c r="J97" s="26"/>
      <c r="M97" s="76" t="s">
        <v>54</v>
      </c>
      <c r="N97" s="76" t="s">
        <v>56</v>
      </c>
      <c r="O97" s="76" t="s">
        <v>55</v>
      </c>
      <c r="P97" s="76" t="s">
        <v>57</v>
      </c>
    </row>
    <row r="98" spans="1:16" ht="11" customHeight="1" x14ac:dyDescent="0.3">
      <c r="A98" s="6">
        <v>0.4</v>
      </c>
      <c r="B98" s="27">
        <v>0</v>
      </c>
      <c r="C98" s="28"/>
      <c r="D98" s="29"/>
      <c r="E98" s="33">
        <v>1006</v>
      </c>
      <c r="F98" s="34"/>
      <c r="G98" s="34"/>
      <c r="H98" s="35"/>
      <c r="I98" s="30">
        <v>0</v>
      </c>
      <c r="J98" s="31"/>
      <c r="M98" s="74">
        <f>FPIG!$O$8*A98</f>
        <v>12416</v>
      </c>
      <c r="N98" s="75">
        <v>0</v>
      </c>
      <c r="O98" s="75">
        <f t="shared" ref="O98:O99" si="16">ROUNDDOWN(M98/12,0)</f>
        <v>1034</v>
      </c>
      <c r="P98" s="75">
        <f>I98*5</f>
        <v>0</v>
      </c>
    </row>
    <row r="99" spans="1:16" ht="11" customHeight="1" x14ac:dyDescent="0.3">
      <c r="A99" s="7">
        <v>0.5</v>
      </c>
      <c r="B99" s="36">
        <v>1006.01</v>
      </c>
      <c r="C99" s="37"/>
      <c r="D99" s="38"/>
      <c r="E99" s="33">
        <v>1257</v>
      </c>
      <c r="F99" s="34"/>
      <c r="G99" s="34"/>
      <c r="H99" s="35"/>
      <c r="I99" s="30">
        <v>1.5</v>
      </c>
      <c r="J99" s="31"/>
      <c r="M99" s="74">
        <f>FPIG!$O$8*A99</f>
        <v>15520</v>
      </c>
      <c r="N99" s="75">
        <f>O98+0.01</f>
        <v>1034.01</v>
      </c>
      <c r="O99" s="75">
        <f t="shared" si="16"/>
        <v>1293</v>
      </c>
      <c r="P99" s="75">
        <f t="shared" ref="P99:P113" si="17">I99*5</f>
        <v>7.5</v>
      </c>
    </row>
    <row r="100" spans="1:16" ht="11" customHeight="1" x14ac:dyDescent="0.3">
      <c r="A100" s="7">
        <v>0.6</v>
      </c>
      <c r="B100" s="36">
        <v>1257.01</v>
      </c>
      <c r="C100" s="37"/>
      <c r="D100" s="38"/>
      <c r="E100" s="33">
        <v>1509</v>
      </c>
      <c r="F100" s="34"/>
      <c r="G100" s="34"/>
      <c r="H100" s="35"/>
      <c r="I100" s="30">
        <v>1.75</v>
      </c>
      <c r="J100" s="31"/>
      <c r="M100" s="74">
        <f>FPIG!$O$8*A100</f>
        <v>18624</v>
      </c>
      <c r="N100" s="75">
        <f t="shared" ref="N100:N113" si="18">O99+0.01</f>
        <v>1293.01</v>
      </c>
      <c r="O100" s="75">
        <f>ROUNDDOWN(M100/12,0)</f>
        <v>1552</v>
      </c>
      <c r="P100" s="75">
        <f t="shared" si="17"/>
        <v>8.75</v>
      </c>
    </row>
    <row r="101" spans="1:16" ht="11" customHeight="1" x14ac:dyDescent="0.3">
      <c r="A101" s="7">
        <v>0.7</v>
      </c>
      <c r="B101" s="36">
        <v>1509.01</v>
      </c>
      <c r="C101" s="37"/>
      <c r="D101" s="38"/>
      <c r="E101" s="33">
        <v>1760</v>
      </c>
      <c r="F101" s="34"/>
      <c r="G101" s="34"/>
      <c r="H101" s="35"/>
      <c r="I101" s="30">
        <v>2.25</v>
      </c>
      <c r="J101" s="31"/>
      <c r="M101" s="74">
        <f>FPIG!$O$8*A101</f>
        <v>21728</v>
      </c>
      <c r="N101" s="75">
        <f t="shared" si="18"/>
        <v>1552.01</v>
      </c>
      <c r="O101" s="75">
        <f t="shared" ref="O101:O113" si="19">ROUND(M101/12,0)</f>
        <v>1811</v>
      </c>
      <c r="P101" s="75">
        <f t="shared" si="17"/>
        <v>11.25</v>
      </c>
    </row>
    <row r="102" spans="1:16" ht="11" customHeight="1" x14ac:dyDescent="0.3">
      <c r="A102" s="7">
        <v>0.8</v>
      </c>
      <c r="B102" s="36">
        <v>1760.01</v>
      </c>
      <c r="C102" s="37"/>
      <c r="D102" s="38"/>
      <c r="E102" s="33">
        <v>2011</v>
      </c>
      <c r="F102" s="34"/>
      <c r="G102" s="34"/>
      <c r="H102" s="35"/>
      <c r="I102" s="30">
        <v>2.5</v>
      </c>
      <c r="J102" s="31"/>
      <c r="M102" s="74">
        <f>FPIG!$O$8*A102</f>
        <v>24832</v>
      </c>
      <c r="N102" s="75">
        <f t="shared" si="18"/>
        <v>1811.01</v>
      </c>
      <c r="O102" s="75">
        <f t="shared" si="19"/>
        <v>2069</v>
      </c>
      <c r="P102" s="75">
        <f t="shared" si="17"/>
        <v>12.5</v>
      </c>
    </row>
    <row r="103" spans="1:16" ht="11" customHeight="1" x14ac:dyDescent="0.3">
      <c r="A103" s="7">
        <v>0.9</v>
      </c>
      <c r="B103" s="36">
        <v>2011.01</v>
      </c>
      <c r="C103" s="37"/>
      <c r="D103" s="38"/>
      <c r="E103" s="33">
        <v>2263</v>
      </c>
      <c r="F103" s="34"/>
      <c r="G103" s="34"/>
      <c r="H103" s="35"/>
      <c r="I103" s="30">
        <v>3</v>
      </c>
      <c r="J103" s="31"/>
      <c r="M103" s="74">
        <f>FPIG!$O$8*A103</f>
        <v>27936</v>
      </c>
      <c r="N103" s="75">
        <f t="shared" si="18"/>
        <v>2069.0100000000002</v>
      </c>
      <c r="O103" s="75">
        <f t="shared" si="19"/>
        <v>2328</v>
      </c>
      <c r="P103" s="75">
        <f t="shared" si="17"/>
        <v>15</v>
      </c>
    </row>
    <row r="104" spans="1:16" ht="11" customHeight="1" x14ac:dyDescent="0.3">
      <c r="A104" s="7">
        <v>1</v>
      </c>
      <c r="B104" s="36">
        <v>2263.0100000000002</v>
      </c>
      <c r="C104" s="37"/>
      <c r="D104" s="38"/>
      <c r="E104" s="33">
        <v>2514</v>
      </c>
      <c r="F104" s="34"/>
      <c r="G104" s="34"/>
      <c r="H104" s="35"/>
      <c r="I104" s="30">
        <v>3.25</v>
      </c>
      <c r="J104" s="31"/>
      <c r="M104" s="74">
        <f>FPIG!$O$8*A104</f>
        <v>31040</v>
      </c>
      <c r="N104" s="75">
        <f t="shared" si="18"/>
        <v>2328.0100000000002</v>
      </c>
      <c r="O104" s="75">
        <f t="shared" si="19"/>
        <v>2587</v>
      </c>
      <c r="P104" s="75">
        <f t="shared" si="17"/>
        <v>16.25</v>
      </c>
    </row>
    <row r="105" spans="1:16" ht="11" customHeight="1" x14ac:dyDescent="0.3">
      <c r="A105" s="7">
        <v>1.1000000000000001</v>
      </c>
      <c r="B105" s="36">
        <v>2514.0100000000002</v>
      </c>
      <c r="C105" s="37"/>
      <c r="D105" s="38"/>
      <c r="E105" s="33">
        <v>2766</v>
      </c>
      <c r="F105" s="34"/>
      <c r="G105" s="34"/>
      <c r="H105" s="35"/>
      <c r="I105" s="30">
        <v>3.75</v>
      </c>
      <c r="J105" s="31"/>
      <c r="M105" s="74">
        <f>FPIG!$O$8*A105</f>
        <v>34144</v>
      </c>
      <c r="N105" s="75">
        <f t="shared" si="18"/>
        <v>2587.0100000000002</v>
      </c>
      <c r="O105" s="75">
        <f t="shared" si="19"/>
        <v>2845</v>
      </c>
      <c r="P105" s="75">
        <f t="shared" si="17"/>
        <v>18.75</v>
      </c>
    </row>
    <row r="106" spans="1:16" ht="11" customHeight="1" x14ac:dyDescent="0.3">
      <c r="A106" s="7">
        <v>1.2</v>
      </c>
      <c r="B106" s="36">
        <v>2766.01</v>
      </c>
      <c r="C106" s="37"/>
      <c r="D106" s="38"/>
      <c r="E106" s="33">
        <v>3017</v>
      </c>
      <c r="F106" s="34"/>
      <c r="G106" s="34"/>
      <c r="H106" s="35"/>
      <c r="I106" s="30">
        <v>4</v>
      </c>
      <c r="J106" s="31"/>
      <c r="M106" s="74">
        <f>FPIG!$O$8*A106</f>
        <v>37248</v>
      </c>
      <c r="N106" s="75">
        <f t="shared" si="18"/>
        <v>2845.01</v>
      </c>
      <c r="O106" s="75">
        <f t="shared" si="19"/>
        <v>3104</v>
      </c>
      <c r="P106" s="75">
        <f t="shared" si="17"/>
        <v>20</v>
      </c>
    </row>
    <row r="107" spans="1:16" ht="11" customHeight="1" x14ac:dyDescent="0.3">
      <c r="A107" s="7">
        <v>1.3</v>
      </c>
      <c r="B107" s="36">
        <v>3017.01</v>
      </c>
      <c r="C107" s="37"/>
      <c r="D107" s="38"/>
      <c r="E107" s="33">
        <v>3268</v>
      </c>
      <c r="F107" s="34"/>
      <c r="G107" s="34"/>
      <c r="H107" s="35"/>
      <c r="I107" s="30">
        <v>4.25</v>
      </c>
      <c r="J107" s="31"/>
      <c r="M107" s="74">
        <f>FPIG!$O$8*A107</f>
        <v>40352</v>
      </c>
      <c r="N107" s="75">
        <f t="shared" si="18"/>
        <v>3104.01</v>
      </c>
      <c r="O107" s="75">
        <f t="shared" si="19"/>
        <v>3363</v>
      </c>
      <c r="P107" s="75">
        <f t="shared" si="17"/>
        <v>21.25</v>
      </c>
    </row>
    <row r="108" spans="1:16" ht="11" customHeight="1" x14ac:dyDescent="0.3">
      <c r="A108" s="7">
        <v>1.4</v>
      </c>
      <c r="B108" s="36">
        <v>3268.01</v>
      </c>
      <c r="C108" s="37"/>
      <c r="D108" s="38"/>
      <c r="E108" s="33">
        <v>3520</v>
      </c>
      <c r="F108" s="34"/>
      <c r="G108" s="34"/>
      <c r="H108" s="35"/>
      <c r="I108" s="30">
        <v>4.75</v>
      </c>
      <c r="J108" s="31"/>
      <c r="M108" s="74">
        <f>FPIG!$O$8*A108</f>
        <v>43456</v>
      </c>
      <c r="N108" s="75">
        <f t="shared" si="18"/>
        <v>3363.01</v>
      </c>
      <c r="O108" s="75">
        <f t="shared" si="19"/>
        <v>3621</v>
      </c>
      <c r="P108" s="75">
        <f t="shared" si="17"/>
        <v>23.75</v>
      </c>
    </row>
    <row r="109" spans="1:16" ht="11" customHeight="1" x14ac:dyDescent="0.3">
      <c r="A109" s="7">
        <v>1.5</v>
      </c>
      <c r="B109" s="36">
        <v>3520.01</v>
      </c>
      <c r="C109" s="37"/>
      <c r="D109" s="38"/>
      <c r="E109" s="33">
        <v>3771</v>
      </c>
      <c r="F109" s="34"/>
      <c r="G109" s="34"/>
      <c r="H109" s="35"/>
      <c r="I109" s="30">
        <v>5</v>
      </c>
      <c r="J109" s="31"/>
      <c r="M109" s="74">
        <f>FPIG!$O$8*A109</f>
        <v>46560</v>
      </c>
      <c r="N109" s="75">
        <f t="shared" si="18"/>
        <v>3621.01</v>
      </c>
      <c r="O109" s="75">
        <f t="shared" si="19"/>
        <v>3880</v>
      </c>
      <c r="P109" s="75">
        <f t="shared" si="17"/>
        <v>25</v>
      </c>
    </row>
    <row r="110" spans="1:16" ht="11" customHeight="1" x14ac:dyDescent="0.3">
      <c r="A110" s="7">
        <v>1.6</v>
      </c>
      <c r="B110" s="36">
        <v>3771.01</v>
      </c>
      <c r="C110" s="37"/>
      <c r="D110" s="38"/>
      <c r="E110" s="33">
        <v>4023</v>
      </c>
      <c r="F110" s="34"/>
      <c r="G110" s="34"/>
      <c r="H110" s="35"/>
      <c r="I110" s="30">
        <v>5.5</v>
      </c>
      <c r="J110" s="31"/>
      <c r="M110" s="74">
        <f>FPIG!$O$8*A110</f>
        <v>49664</v>
      </c>
      <c r="N110" s="75">
        <f t="shared" si="18"/>
        <v>3880.01</v>
      </c>
      <c r="O110" s="75">
        <f t="shared" si="19"/>
        <v>4139</v>
      </c>
      <c r="P110" s="75">
        <f t="shared" si="17"/>
        <v>27.5</v>
      </c>
    </row>
    <row r="111" spans="1:16" ht="11" customHeight="1" x14ac:dyDescent="0.3">
      <c r="A111" s="7">
        <v>1.7</v>
      </c>
      <c r="B111" s="36">
        <v>4023.01</v>
      </c>
      <c r="C111" s="37"/>
      <c r="D111" s="38"/>
      <c r="E111" s="33">
        <v>4274</v>
      </c>
      <c r="F111" s="34"/>
      <c r="G111" s="34"/>
      <c r="H111" s="35"/>
      <c r="I111" s="30">
        <v>5.75</v>
      </c>
      <c r="J111" s="31"/>
      <c r="M111" s="74">
        <f>FPIG!$O$8*A111</f>
        <v>52768</v>
      </c>
      <c r="N111" s="75">
        <f t="shared" si="18"/>
        <v>4139.01</v>
      </c>
      <c r="O111" s="75">
        <f t="shared" si="19"/>
        <v>4397</v>
      </c>
      <c r="P111" s="75">
        <f t="shared" si="17"/>
        <v>28.75</v>
      </c>
    </row>
    <row r="112" spans="1:16" ht="11" customHeight="1" x14ac:dyDescent="0.3">
      <c r="A112" s="7">
        <v>1.8</v>
      </c>
      <c r="B112" s="36">
        <v>4274.01</v>
      </c>
      <c r="C112" s="37"/>
      <c r="D112" s="38"/>
      <c r="E112" s="33">
        <v>4526</v>
      </c>
      <c r="F112" s="34"/>
      <c r="G112" s="34"/>
      <c r="H112" s="35"/>
      <c r="I112" s="30">
        <v>6.25</v>
      </c>
      <c r="J112" s="31"/>
      <c r="M112" s="74">
        <f>FPIG!$O$8*A112</f>
        <v>55872</v>
      </c>
      <c r="N112" s="75">
        <f t="shared" si="18"/>
        <v>4397.01</v>
      </c>
      <c r="O112" s="75">
        <f t="shared" si="19"/>
        <v>4656</v>
      </c>
      <c r="P112" s="75">
        <f t="shared" si="17"/>
        <v>31.25</v>
      </c>
    </row>
    <row r="113" spans="1:16" ht="12" customHeight="1" x14ac:dyDescent="0.3">
      <c r="A113" s="8">
        <v>1.85</v>
      </c>
      <c r="B113" s="36">
        <v>4526.01</v>
      </c>
      <c r="C113" s="37"/>
      <c r="D113" s="38"/>
      <c r="E113" s="33">
        <v>4651</v>
      </c>
      <c r="F113" s="34"/>
      <c r="G113" s="34"/>
      <c r="H113" s="35"/>
      <c r="I113" s="30">
        <v>6.5</v>
      </c>
      <c r="J113" s="31"/>
      <c r="M113" s="74">
        <f>FPIG!$O$8*A113</f>
        <v>57424</v>
      </c>
      <c r="N113" s="75">
        <f t="shared" si="18"/>
        <v>4656.01</v>
      </c>
      <c r="O113" s="75">
        <f t="shared" si="19"/>
        <v>4785</v>
      </c>
      <c r="P113" s="75">
        <f t="shared" si="17"/>
        <v>32.5</v>
      </c>
    </row>
    <row r="114" spans="1:16" ht="20" customHeight="1" x14ac:dyDescent="0.3">
      <c r="A114" s="18" t="s">
        <v>19</v>
      </c>
      <c r="B114" s="18"/>
      <c r="C114" s="18"/>
      <c r="D114" s="18"/>
      <c r="E114" s="18"/>
      <c r="F114" s="18"/>
      <c r="G114" s="18"/>
      <c r="H114" s="18"/>
      <c r="I114" s="18"/>
      <c r="J114" s="18"/>
      <c r="K114" s="18"/>
    </row>
    <row r="115" spans="1:16" ht="30" customHeight="1" x14ac:dyDescent="0.3">
      <c r="A115" s="2"/>
      <c r="B115" s="40" t="s">
        <v>6</v>
      </c>
      <c r="C115" s="40"/>
      <c r="D115" s="40"/>
      <c r="E115" s="40"/>
      <c r="F115" s="41" t="s">
        <v>7</v>
      </c>
      <c r="G115" s="41"/>
      <c r="H115" s="41"/>
      <c r="I115" s="41"/>
      <c r="J115" s="20"/>
      <c r="K115" s="20"/>
    </row>
    <row r="116" spans="1:16" ht="11" customHeight="1" x14ac:dyDescent="0.3">
      <c r="A116" s="4"/>
      <c r="B116" s="42">
        <v>34590</v>
      </c>
      <c r="C116" s="42"/>
      <c r="D116" s="42"/>
      <c r="E116" s="42"/>
      <c r="F116" s="23">
        <v>2882.5</v>
      </c>
      <c r="G116" s="23"/>
      <c r="H116" s="23"/>
      <c r="I116" s="23"/>
      <c r="J116" s="22"/>
      <c r="K116" s="22"/>
    </row>
    <row r="117" spans="1:16" ht="24" x14ac:dyDescent="0.3">
      <c r="A117" s="5" t="s">
        <v>8</v>
      </c>
      <c r="B117" s="24" t="s">
        <v>9</v>
      </c>
      <c r="C117" s="25"/>
      <c r="D117" s="25"/>
      <c r="E117" s="26"/>
      <c r="F117" s="24" t="s">
        <v>10</v>
      </c>
      <c r="G117" s="25"/>
      <c r="H117" s="25"/>
      <c r="I117" s="26"/>
      <c r="J117" s="24" t="s">
        <v>11</v>
      </c>
      <c r="K117" s="26"/>
      <c r="M117" s="76" t="s">
        <v>54</v>
      </c>
      <c r="N117" s="76" t="s">
        <v>56</v>
      </c>
      <c r="O117" s="76" t="s">
        <v>55</v>
      </c>
      <c r="P117" s="76" t="s">
        <v>57</v>
      </c>
    </row>
    <row r="118" spans="1:16" ht="11" customHeight="1" x14ac:dyDescent="0.3">
      <c r="A118" s="6">
        <v>0.4</v>
      </c>
      <c r="B118" s="30">
        <v>0</v>
      </c>
      <c r="C118" s="32"/>
      <c r="D118" s="32"/>
      <c r="E118" s="31"/>
      <c r="F118" s="33">
        <v>1153</v>
      </c>
      <c r="G118" s="34"/>
      <c r="H118" s="34"/>
      <c r="I118" s="35"/>
      <c r="J118" s="30">
        <v>0</v>
      </c>
      <c r="K118" s="31"/>
      <c r="M118" s="74">
        <f>FPIG!$O$9*A118</f>
        <v>14232</v>
      </c>
      <c r="N118" s="75">
        <v>0</v>
      </c>
      <c r="O118" s="75">
        <f t="shared" ref="O118:O119" si="20">ROUNDDOWN(M118/12,0)</f>
        <v>1186</v>
      </c>
      <c r="P118" s="75">
        <f>J118*5</f>
        <v>0</v>
      </c>
    </row>
    <row r="119" spans="1:16" ht="11" customHeight="1" x14ac:dyDescent="0.3">
      <c r="A119" s="7">
        <v>0.5</v>
      </c>
      <c r="B119" s="36">
        <v>1153.01</v>
      </c>
      <c r="C119" s="37"/>
      <c r="D119" s="37"/>
      <c r="E119" s="38"/>
      <c r="F119" s="33">
        <v>1441</v>
      </c>
      <c r="G119" s="34"/>
      <c r="H119" s="34"/>
      <c r="I119" s="35"/>
      <c r="J119" s="30">
        <v>1.75</v>
      </c>
      <c r="K119" s="31"/>
      <c r="M119" s="74">
        <f>FPIG!$O$9*A119</f>
        <v>17790</v>
      </c>
      <c r="N119" s="75">
        <f>O118+0.01</f>
        <v>1186.01</v>
      </c>
      <c r="O119" s="75">
        <f t="shared" si="20"/>
        <v>1482</v>
      </c>
      <c r="P119" s="75">
        <f t="shared" ref="P119:P133" si="21">J119*5</f>
        <v>8.75</v>
      </c>
    </row>
    <row r="120" spans="1:16" ht="11" customHeight="1" x14ac:dyDescent="0.3">
      <c r="A120" s="7">
        <v>0.6</v>
      </c>
      <c r="B120" s="36">
        <v>1441.01</v>
      </c>
      <c r="C120" s="37"/>
      <c r="D120" s="37"/>
      <c r="E120" s="38"/>
      <c r="F120" s="33">
        <v>1730</v>
      </c>
      <c r="G120" s="34"/>
      <c r="H120" s="34"/>
      <c r="I120" s="35"/>
      <c r="J120" s="30">
        <v>2</v>
      </c>
      <c r="K120" s="31"/>
      <c r="M120" s="74">
        <f>FPIG!$O$9*A120</f>
        <v>21348</v>
      </c>
      <c r="N120" s="75">
        <f t="shared" ref="N120:N133" si="22">O119+0.01</f>
        <v>1482.01</v>
      </c>
      <c r="O120" s="75">
        <f>ROUNDDOWN(M120/12,0)</f>
        <v>1779</v>
      </c>
      <c r="P120" s="75">
        <f t="shared" si="21"/>
        <v>10</v>
      </c>
    </row>
    <row r="121" spans="1:16" ht="11" customHeight="1" x14ac:dyDescent="0.3">
      <c r="A121" s="7">
        <v>0.7</v>
      </c>
      <c r="B121" s="36">
        <v>1730.01</v>
      </c>
      <c r="C121" s="37"/>
      <c r="D121" s="37"/>
      <c r="E121" s="38"/>
      <c r="F121" s="33">
        <v>2018</v>
      </c>
      <c r="G121" s="34"/>
      <c r="H121" s="34"/>
      <c r="I121" s="35"/>
      <c r="J121" s="30">
        <v>2.5</v>
      </c>
      <c r="K121" s="31"/>
      <c r="M121" s="74">
        <f>FPIG!$O$9*A121</f>
        <v>24906</v>
      </c>
      <c r="N121" s="75">
        <f t="shared" si="22"/>
        <v>1779.01</v>
      </c>
      <c r="O121" s="75">
        <f t="shared" ref="O121:O133" si="23">ROUND(M121/12,0)</f>
        <v>2076</v>
      </c>
      <c r="P121" s="75">
        <f t="shared" si="21"/>
        <v>12.5</v>
      </c>
    </row>
    <row r="122" spans="1:16" ht="11" customHeight="1" x14ac:dyDescent="0.3">
      <c r="A122" s="7">
        <v>0.8</v>
      </c>
      <c r="B122" s="36">
        <v>2018.01</v>
      </c>
      <c r="C122" s="37"/>
      <c r="D122" s="37"/>
      <c r="E122" s="38"/>
      <c r="F122" s="33">
        <v>2306</v>
      </c>
      <c r="G122" s="34"/>
      <c r="H122" s="34"/>
      <c r="I122" s="35"/>
      <c r="J122" s="30">
        <v>3</v>
      </c>
      <c r="K122" s="31"/>
      <c r="M122" s="74">
        <f>FPIG!$O$9*A122</f>
        <v>28464</v>
      </c>
      <c r="N122" s="75">
        <f t="shared" si="22"/>
        <v>2076.0100000000002</v>
      </c>
      <c r="O122" s="75">
        <f t="shared" si="23"/>
        <v>2372</v>
      </c>
      <c r="P122" s="75">
        <f t="shared" si="21"/>
        <v>15</v>
      </c>
    </row>
    <row r="123" spans="1:16" ht="11" customHeight="1" x14ac:dyDescent="0.3">
      <c r="A123" s="7">
        <v>0.9</v>
      </c>
      <c r="B123" s="36">
        <v>2306.0100000000002</v>
      </c>
      <c r="C123" s="37"/>
      <c r="D123" s="37"/>
      <c r="E123" s="38"/>
      <c r="F123" s="33">
        <v>2594</v>
      </c>
      <c r="G123" s="34"/>
      <c r="H123" s="34"/>
      <c r="I123" s="35"/>
      <c r="J123" s="30">
        <v>3.25</v>
      </c>
      <c r="K123" s="31"/>
      <c r="M123" s="74">
        <f>FPIG!$O$9*A123</f>
        <v>32022</v>
      </c>
      <c r="N123" s="75">
        <f t="shared" si="22"/>
        <v>2372.0100000000002</v>
      </c>
      <c r="O123" s="75">
        <f t="shared" si="23"/>
        <v>2669</v>
      </c>
      <c r="P123" s="75">
        <f t="shared" si="21"/>
        <v>16.25</v>
      </c>
    </row>
    <row r="124" spans="1:16" ht="11" customHeight="1" x14ac:dyDescent="0.3">
      <c r="A124" s="7">
        <v>1</v>
      </c>
      <c r="B124" s="36">
        <v>2594.0100000000002</v>
      </c>
      <c r="C124" s="37"/>
      <c r="D124" s="37"/>
      <c r="E124" s="38"/>
      <c r="F124" s="33">
        <v>2883</v>
      </c>
      <c r="G124" s="34"/>
      <c r="H124" s="34"/>
      <c r="I124" s="35"/>
      <c r="J124" s="30">
        <v>3.75</v>
      </c>
      <c r="K124" s="31"/>
      <c r="M124" s="74">
        <f>FPIG!$O$9*A124</f>
        <v>35580</v>
      </c>
      <c r="N124" s="75">
        <f t="shared" si="22"/>
        <v>2669.01</v>
      </c>
      <c r="O124" s="75">
        <f t="shared" si="23"/>
        <v>2965</v>
      </c>
      <c r="P124" s="75">
        <f t="shared" si="21"/>
        <v>18.75</v>
      </c>
    </row>
    <row r="125" spans="1:16" ht="11" customHeight="1" x14ac:dyDescent="0.3">
      <c r="A125" s="7">
        <v>1.1000000000000001</v>
      </c>
      <c r="B125" s="36">
        <v>2883.01</v>
      </c>
      <c r="C125" s="37"/>
      <c r="D125" s="37"/>
      <c r="E125" s="38"/>
      <c r="F125" s="33">
        <v>3171</v>
      </c>
      <c r="G125" s="34"/>
      <c r="H125" s="34"/>
      <c r="I125" s="35"/>
      <c r="J125" s="30">
        <v>4.25</v>
      </c>
      <c r="K125" s="31"/>
      <c r="M125" s="74">
        <f>FPIG!$O$9*A125</f>
        <v>39138</v>
      </c>
      <c r="N125" s="75">
        <f t="shared" si="22"/>
        <v>2965.01</v>
      </c>
      <c r="O125" s="75">
        <f t="shared" si="23"/>
        <v>3262</v>
      </c>
      <c r="P125" s="75">
        <f t="shared" si="21"/>
        <v>21.25</v>
      </c>
    </row>
    <row r="126" spans="1:16" ht="11" customHeight="1" x14ac:dyDescent="0.3">
      <c r="A126" s="7">
        <v>1.2</v>
      </c>
      <c r="B126" s="36">
        <v>3171.01</v>
      </c>
      <c r="C126" s="37"/>
      <c r="D126" s="37"/>
      <c r="E126" s="38"/>
      <c r="F126" s="33">
        <v>3459</v>
      </c>
      <c r="G126" s="34"/>
      <c r="H126" s="34"/>
      <c r="I126" s="35"/>
      <c r="J126" s="30">
        <v>4.5</v>
      </c>
      <c r="K126" s="31"/>
      <c r="M126" s="74">
        <f>FPIG!$O$9*A126</f>
        <v>42696</v>
      </c>
      <c r="N126" s="75">
        <f t="shared" si="22"/>
        <v>3262.01</v>
      </c>
      <c r="O126" s="75">
        <f t="shared" si="23"/>
        <v>3558</v>
      </c>
      <c r="P126" s="75">
        <f t="shared" si="21"/>
        <v>22.5</v>
      </c>
    </row>
    <row r="127" spans="1:16" ht="11" customHeight="1" x14ac:dyDescent="0.3">
      <c r="A127" s="7">
        <v>1.3</v>
      </c>
      <c r="B127" s="36">
        <v>3459.01</v>
      </c>
      <c r="C127" s="37"/>
      <c r="D127" s="37"/>
      <c r="E127" s="38"/>
      <c r="F127" s="33">
        <v>3747</v>
      </c>
      <c r="G127" s="34"/>
      <c r="H127" s="34"/>
      <c r="I127" s="35"/>
      <c r="J127" s="30">
        <v>5</v>
      </c>
      <c r="K127" s="31"/>
      <c r="M127" s="74">
        <f>FPIG!$O$9*A127</f>
        <v>46254</v>
      </c>
      <c r="N127" s="75">
        <f t="shared" si="22"/>
        <v>3558.01</v>
      </c>
      <c r="O127" s="75">
        <f t="shared" si="23"/>
        <v>3855</v>
      </c>
      <c r="P127" s="75">
        <f t="shared" si="21"/>
        <v>25</v>
      </c>
    </row>
    <row r="128" spans="1:16" ht="11" customHeight="1" x14ac:dyDescent="0.3">
      <c r="A128" s="7">
        <v>1.4</v>
      </c>
      <c r="B128" s="36">
        <v>3747.01</v>
      </c>
      <c r="C128" s="37"/>
      <c r="D128" s="37"/>
      <c r="E128" s="38"/>
      <c r="F128" s="33">
        <v>4036</v>
      </c>
      <c r="G128" s="34"/>
      <c r="H128" s="34"/>
      <c r="I128" s="35"/>
      <c r="J128" s="30">
        <v>5.5</v>
      </c>
      <c r="K128" s="31"/>
      <c r="M128" s="74">
        <f>FPIG!$O$9*A128</f>
        <v>49812</v>
      </c>
      <c r="N128" s="75">
        <f t="shared" si="22"/>
        <v>3855.01</v>
      </c>
      <c r="O128" s="75">
        <f t="shared" si="23"/>
        <v>4151</v>
      </c>
      <c r="P128" s="75">
        <f t="shared" si="21"/>
        <v>27.5</v>
      </c>
    </row>
    <row r="129" spans="1:16" ht="11" customHeight="1" x14ac:dyDescent="0.3">
      <c r="A129" s="7">
        <v>1.5</v>
      </c>
      <c r="B129" s="36">
        <v>4036.01</v>
      </c>
      <c r="C129" s="37"/>
      <c r="D129" s="37"/>
      <c r="E129" s="38"/>
      <c r="F129" s="33">
        <v>4324</v>
      </c>
      <c r="G129" s="34"/>
      <c r="H129" s="34"/>
      <c r="I129" s="35"/>
      <c r="J129" s="30">
        <v>5.75</v>
      </c>
      <c r="K129" s="31"/>
      <c r="M129" s="74">
        <f>FPIG!$O$9*A129</f>
        <v>53370</v>
      </c>
      <c r="N129" s="75">
        <f t="shared" si="22"/>
        <v>4151.01</v>
      </c>
      <c r="O129" s="75">
        <f t="shared" si="23"/>
        <v>4448</v>
      </c>
      <c r="P129" s="75">
        <f t="shared" si="21"/>
        <v>28.75</v>
      </c>
    </row>
    <row r="130" spans="1:16" ht="11" customHeight="1" x14ac:dyDescent="0.3">
      <c r="A130" s="7">
        <v>1.6</v>
      </c>
      <c r="B130" s="36">
        <v>4324.01</v>
      </c>
      <c r="C130" s="37"/>
      <c r="D130" s="37"/>
      <c r="E130" s="38"/>
      <c r="F130" s="33">
        <v>4612</v>
      </c>
      <c r="G130" s="34"/>
      <c r="H130" s="34"/>
      <c r="I130" s="35"/>
      <c r="J130" s="30">
        <v>6.25</v>
      </c>
      <c r="K130" s="31"/>
      <c r="M130" s="74">
        <f>FPIG!$O$9*A130</f>
        <v>56928</v>
      </c>
      <c r="N130" s="75">
        <f t="shared" si="22"/>
        <v>4448.01</v>
      </c>
      <c r="O130" s="75">
        <f t="shared" si="23"/>
        <v>4744</v>
      </c>
      <c r="P130" s="75">
        <f t="shared" si="21"/>
        <v>31.25</v>
      </c>
    </row>
    <row r="131" spans="1:16" ht="11" customHeight="1" x14ac:dyDescent="0.3">
      <c r="A131" s="7">
        <v>1.7</v>
      </c>
      <c r="B131" s="36">
        <v>4612.01</v>
      </c>
      <c r="C131" s="37"/>
      <c r="D131" s="37"/>
      <c r="E131" s="38"/>
      <c r="F131" s="33">
        <v>4900</v>
      </c>
      <c r="G131" s="34"/>
      <c r="H131" s="34"/>
      <c r="I131" s="35"/>
      <c r="J131" s="30">
        <v>6.75</v>
      </c>
      <c r="K131" s="31"/>
      <c r="M131" s="74">
        <f>FPIG!$O$9*A131</f>
        <v>60486</v>
      </c>
      <c r="N131" s="75">
        <f t="shared" si="22"/>
        <v>4744.01</v>
      </c>
      <c r="O131" s="75">
        <f t="shared" si="23"/>
        <v>5041</v>
      </c>
      <c r="P131" s="75">
        <f t="shared" si="21"/>
        <v>33.75</v>
      </c>
    </row>
    <row r="132" spans="1:16" ht="11" customHeight="1" x14ac:dyDescent="0.3">
      <c r="A132" s="7">
        <v>1.8</v>
      </c>
      <c r="B132" s="36">
        <v>4900.01</v>
      </c>
      <c r="C132" s="37"/>
      <c r="D132" s="37"/>
      <c r="E132" s="38"/>
      <c r="F132" s="33">
        <v>5189</v>
      </c>
      <c r="G132" s="34"/>
      <c r="H132" s="34"/>
      <c r="I132" s="35"/>
      <c r="J132" s="30">
        <v>7</v>
      </c>
      <c r="K132" s="31"/>
      <c r="M132" s="74">
        <f>FPIG!$O$9*A132</f>
        <v>64044</v>
      </c>
      <c r="N132" s="75">
        <f t="shared" si="22"/>
        <v>5041.01</v>
      </c>
      <c r="O132" s="75">
        <f t="shared" si="23"/>
        <v>5337</v>
      </c>
      <c r="P132" s="75">
        <f t="shared" si="21"/>
        <v>35</v>
      </c>
    </row>
    <row r="133" spans="1:16" ht="12" customHeight="1" x14ac:dyDescent="0.3">
      <c r="A133" s="8">
        <v>1.85</v>
      </c>
      <c r="B133" s="36">
        <v>5189.01</v>
      </c>
      <c r="C133" s="37"/>
      <c r="D133" s="37"/>
      <c r="E133" s="38"/>
      <c r="F133" s="33">
        <v>5333</v>
      </c>
      <c r="G133" s="34"/>
      <c r="H133" s="34"/>
      <c r="I133" s="35"/>
      <c r="J133" s="30">
        <v>7.5</v>
      </c>
      <c r="K133" s="31"/>
      <c r="M133" s="74">
        <f>FPIG!$O$9*A133</f>
        <v>65823</v>
      </c>
      <c r="N133" s="75">
        <f t="shared" si="22"/>
        <v>5337.01</v>
      </c>
      <c r="O133" s="75">
        <f t="shared" si="23"/>
        <v>5485</v>
      </c>
      <c r="P133" s="75">
        <f t="shared" si="21"/>
        <v>37.5</v>
      </c>
    </row>
    <row r="134" spans="1:16" ht="9" customHeight="1" x14ac:dyDescent="0.3">
      <c r="A134" s="17" t="s">
        <v>13</v>
      </c>
      <c r="B134" s="17"/>
      <c r="C134" s="17"/>
      <c r="D134" s="49">
        <v>-3771</v>
      </c>
      <c r="E134" s="49"/>
      <c r="F134" s="49"/>
    </row>
    <row r="135" spans="1:16" ht="9" customHeight="1" x14ac:dyDescent="0.3">
      <c r="A135" s="17" t="s">
        <v>13</v>
      </c>
      <c r="B135" s="17"/>
      <c r="C135" s="17"/>
      <c r="D135" s="49">
        <v>-4324</v>
      </c>
      <c r="E135" s="49"/>
      <c r="F135" s="49"/>
      <c r="G135" s="49"/>
    </row>
    <row r="136" spans="1:16" ht="9" customHeight="1" x14ac:dyDescent="0.3">
      <c r="A136" s="19" t="s">
        <v>20</v>
      </c>
      <c r="B136" s="19"/>
      <c r="C136" s="19"/>
      <c r="D136" s="19"/>
      <c r="E136" s="19"/>
      <c r="F136" s="19"/>
      <c r="G136" s="19"/>
      <c r="H136" s="19"/>
      <c r="I136" s="19"/>
      <c r="J136" s="19"/>
    </row>
    <row r="137" spans="1:16" ht="29" customHeight="1" x14ac:dyDescent="0.3">
      <c r="A137" s="2"/>
      <c r="B137" s="17" t="s">
        <v>6</v>
      </c>
      <c r="C137" s="17"/>
      <c r="D137" s="17"/>
      <c r="E137" s="21" t="s">
        <v>7</v>
      </c>
      <c r="F137" s="21"/>
      <c r="G137" s="21"/>
      <c r="H137" s="21"/>
      <c r="I137" s="20"/>
      <c r="J137" s="20"/>
    </row>
    <row r="138" spans="1:16" ht="11" customHeight="1" x14ac:dyDescent="0.3">
      <c r="A138" s="4"/>
      <c r="B138" s="23">
        <v>39010</v>
      </c>
      <c r="C138" s="23"/>
      <c r="D138" s="23"/>
      <c r="E138" s="23">
        <v>3250.83</v>
      </c>
      <c r="F138" s="23"/>
      <c r="G138" s="23"/>
      <c r="H138" s="23"/>
      <c r="I138" s="22"/>
      <c r="J138" s="22"/>
    </row>
    <row r="139" spans="1:16" ht="24" x14ac:dyDescent="0.3">
      <c r="A139" s="5" t="s">
        <v>8</v>
      </c>
      <c r="B139" s="24" t="s">
        <v>9</v>
      </c>
      <c r="C139" s="25"/>
      <c r="D139" s="26"/>
      <c r="E139" s="24" t="s">
        <v>10</v>
      </c>
      <c r="F139" s="25"/>
      <c r="G139" s="25"/>
      <c r="H139" s="26"/>
      <c r="I139" s="24" t="s">
        <v>11</v>
      </c>
      <c r="J139" s="26"/>
      <c r="M139" s="76" t="s">
        <v>54</v>
      </c>
      <c r="N139" s="76" t="s">
        <v>56</v>
      </c>
      <c r="O139" s="76" t="s">
        <v>55</v>
      </c>
      <c r="P139" s="76" t="s">
        <v>57</v>
      </c>
    </row>
    <row r="140" spans="1:16" ht="11" customHeight="1" x14ac:dyDescent="0.3">
      <c r="A140" s="6">
        <v>0.4</v>
      </c>
      <c r="B140" s="27">
        <v>0</v>
      </c>
      <c r="C140" s="28"/>
      <c r="D140" s="29"/>
      <c r="E140" s="33">
        <v>1300</v>
      </c>
      <c r="F140" s="34"/>
      <c r="G140" s="34"/>
      <c r="H140" s="35"/>
      <c r="I140" s="30">
        <v>0</v>
      </c>
      <c r="J140" s="31"/>
      <c r="M140" s="74">
        <f>FPIG!$O$10*A140</f>
        <v>16048</v>
      </c>
      <c r="N140" s="75">
        <v>0</v>
      </c>
      <c r="O140" s="75">
        <f t="shared" ref="O140:O141" si="24">ROUNDDOWN(M140/12,0)</f>
        <v>1337</v>
      </c>
      <c r="P140" s="75">
        <f>I140*5</f>
        <v>0</v>
      </c>
    </row>
    <row r="141" spans="1:16" ht="11" customHeight="1" x14ac:dyDescent="0.3">
      <c r="A141" s="7">
        <v>0.5</v>
      </c>
      <c r="B141" s="36">
        <v>1300.01</v>
      </c>
      <c r="C141" s="37"/>
      <c r="D141" s="38"/>
      <c r="E141" s="33">
        <v>1625</v>
      </c>
      <c r="F141" s="34"/>
      <c r="G141" s="34"/>
      <c r="H141" s="35"/>
      <c r="I141" s="30">
        <v>2</v>
      </c>
      <c r="J141" s="31"/>
      <c r="M141" s="74">
        <f>FPIG!$O$10*A141</f>
        <v>20060</v>
      </c>
      <c r="N141" s="75">
        <f>O140+0.01</f>
        <v>1337.01</v>
      </c>
      <c r="O141" s="75">
        <f t="shared" si="24"/>
        <v>1671</v>
      </c>
      <c r="P141" s="75">
        <f t="shared" ref="P141:P155" si="25">I141*5</f>
        <v>10</v>
      </c>
    </row>
    <row r="142" spans="1:16" ht="11" customHeight="1" x14ac:dyDescent="0.3">
      <c r="A142" s="7">
        <v>0.6</v>
      </c>
      <c r="B142" s="36">
        <v>1625.01</v>
      </c>
      <c r="C142" s="37"/>
      <c r="D142" s="38"/>
      <c r="E142" s="33">
        <v>1951</v>
      </c>
      <c r="F142" s="34"/>
      <c r="G142" s="34"/>
      <c r="H142" s="35"/>
      <c r="I142" s="30">
        <v>2.25</v>
      </c>
      <c r="J142" s="31"/>
      <c r="M142" s="74">
        <f>FPIG!$O$10*A142</f>
        <v>24072</v>
      </c>
      <c r="N142" s="75">
        <f t="shared" ref="N142:N155" si="26">O141+0.01</f>
        <v>1671.01</v>
      </c>
      <c r="O142" s="75">
        <f>ROUNDDOWN(M142/12,0)</f>
        <v>2006</v>
      </c>
      <c r="P142" s="75">
        <f t="shared" si="25"/>
        <v>11.25</v>
      </c>
    </row>
    <row r="143" spans="1:16" ht="11" customHeight="1" x14ac:dyDescent="0.3">
      <c r="A143" s="7">
        <v>0.7</v>
      </c>
      <c r="B143" s="36">
        <v>1951.01</v>
      </c>
      <c r="C143" s="37"/>
      <c r="D143" s="38"/>
      <c r="E143" s="33">
        <v>2276</v>
      </c>
      <c r="F143" s="34"/>
      <c r="G143" s="34"/>
      <c r="H143" s="35"/>
      <c r="I143" s="30">
        <v>2.75</v>
      </c>
      <c r="J143" s="31"/>
      <c r="M143" s="74">
        <f>FPIG!$O$10*A143</f>
        <v>28084</v>
      </c>
      <c r="N143" s="75">
        <f t="shared" si="26"/>
        <v>2006.01</v>
      </c>
      <c r="O143" s="75">
        <f t="shared" ref="O143:O155" si="27">ROUND(M143/12,0)</f>
        <v>2340</v>
      </c>
      <c r="P143" s="75">
        <f t="shared" si="25"/>
        <v>13.75</v>
      </c>
    </row>
    <row r="144" spans="1:16" ht="11" customHeight="1" x14ac:dyDescent="0.3">
      <c r="A144" s="7">
        <v>0.8</v>
      </c>
      <c r="B144" s="36">
        <v>2276.0100000000002</v>
      </c>
      <c r="C144" s="37"/>
      <c r="D144" s="38"/>
      <c r="E144" s="33">
        <v>2601</v>
      </c>
      <c r="F144" s="34"/>
      <c r="G144" s="34"/>
      <c r="H144" s="35"/>
      <c r="I144" s="30">
        <v>3.25</v>
      </c>
      <c r="J144" s="31"/>
      <c r="M144" s="74">
        <f>FPIG!$O$10*A144</f>
        <v>32096</v>
      </c>
      <c r="N144" s="75">
        <f t="shared" si="26"/>
        <v>2340.0100000000002</v>
      </c>
      <c r="O144" s="75">
        <f t="shared" si="27"/>
        <v>2675</v>
      </c>
      <c r="P144" s="75">
        <f t="shared" si="25"/>
        <v>16.25</v>
      </c>
    </row>
    <row r="145" spans="1:16" ht="11" customHeight="1" x14ac:dyDescent="0.3">
      <c r="A145" s="7">
        <v>0.9</v>
      </c>
      <c r="B145" s="36">
        <v>2601.0100000000002</v>
      </c>
      <c r="C145" s="37"/>
      <c r="D145" s="38"/>
      <c r="E145" s="33">
        <v>2926</v>
      </c>
      <c r="F145" s="34"/>
      <c r="G145" s="34"/>
      <c r="H145" s="35"/>
      <c r="I145" s="30">
        <v>3.75</v>
      </c>
      <c r="J145" s="31"/>
      <c r="M145" s="74">
        <f>FPIG!$O$10*A145</f>
        <v>36108</v>
      </c>
      <c r="N145" s="75">
        <f t="shared" si="26"/>
        <v>2675.01</v>
      </c>
      <c r="O145" s="75">
        <f t="shared" si="27"/>
        <v>3009</v>
      </c>
      <c r="P145" s="75">
        <f t="shared" si="25"/>
        <v>18.75</v>
      </c>
    </row>
    <row r="146" spans="1:16" ht="11" customHeight="1" x14ac:dyDescent="0.3">
      <c r="A146" s="7">
        <v>1</v>
      </c>
      <c r="B146" s="36">
        <v>2926.01</v>
      </c>
      <c r="C146" s="37"/>
      <c r="D146" s="38"/>
      <c r="E146" s="33">
        <v>3251</v>
      </c>
      <c r="F146" s="34"/>
      <c r="G146" s="34"/>
      <c r="H146" s="35"/>
      <c r="I146" s="30">
        <v>4.25</v>
      </c>
      <c r="J146" s="31"/>
      <c r="M146" s="74">
        <f>FPIG!$O$10*A146</f>
        <v>40120</v>
      </c>
      <c r="N146" s="75">
        <f t="shared" si="26"/>
        <v>3009.01</v>
      </c>
      <c r="O146" s="75">
        <f t="shared" si="27"/>
        <v>3343</v>
      </c>
      <c r="P146" s="75">
        <f t="shared" si="25"/>
        <v>21.25</v>
      </c>
    </row>
    <row r="147" spans="1:16" ht="11" customHeight="1" x14ac:dyDescent="0.3">
      <c r="A147" s="7">
        <v>1.1000000000000001</v>
      </c>
      <c r="B147" s="36">
        <v>3251.01</v>
      </c>
      <c r="C147" s="37"/>
      <c r="D147" s="38"/>
      <c r="E147" s="33">
        <v>3576</v>
      </c>
      <c r="F147" s="34"/>
      <c r="G147" s="34"/>
      <c r="H147" s="35"/>
      <c r="I147" s="30">
        <v>4.75</v>
      </c>
      <c r="J147" s="31"/>
      <c r="M147" s="74">
        <f>FPIG!$O$10*A147</f>
        <v>44132</v>
      </c>
      <c r="N147" s="75">
        <f t="shared" si="26"/>
        <v>3343.01</v>
      </c>
      <c r="O147" s="75">
        <f t="shared" si="27"/>
        <v>3678</v>
      </c>
      <c r="P147" s="75">
        <f t="shared" si="25"/>
        <v>23.75</v>
      </c>
    </row>
    <row r="148" spans="1:16" ht="11" customHeight="1" x14ac:dyDescent="0.3">
      <c r="A148" s="7">
        <v>1.2</v>
      </c>
      <c r="B148" s="36">
        <v>3576.01</v>
      </c>
      <c r="C148" s="37"/>
      <c r="D148" s="38"/>
      <c r="E148" s="33">
        <v>3901</v>
      </c>
      <c r="F148" s="34"/>
      <c r="G148" s="34"/>
      <c r="H148" s="35"/>
      <c r="I148" s="30">
        <v>5.25</v>
      </c>
      <c r="J148" s="31"/>
      <c r="M148" s="74">
        <f>FPIG!$O$10*A148</f>
        <v>48144</v>
      </c>
      <c r="N148" s="75">
        <f t="shared" si="26"/>
        <v>3678.01</v>
      </c>
      <c r="O148" s="75">
        <f t="shared" si="27"/>
        <v>4012</v>
      </c>
      <c r="P148" s="75">
        <f t="shared" si="25"/>
        <v>26.25</v>
      </c>
    </row>
    <row r="149" spans="1:16" ht="11" customHeight="1" x14ac:dyDescent="0.3">
      <c r="A149" s="7">
        <v>1.3</v>
      </c>
      <c r="B149" s="36">
        <v>3901.01</v>
      </c>
      <c r="C149" s="37"/>
      <c r="D149" s="38"/>
      <c r="E149" s="33">
        <v>4226</v>
      </c>
      <c r="F149" s="34"/>
      <c r="G149" s="34"/>
      <c r="H149" s="35"/>
      <c r="I149" s="30">
        <v>5.75</v>
      </c>
      <c r="J149" s="31"/>
      <c r="M149" s="74">
        <f>FPIG!$O$10*A149</f>
        <v>52156</v>
      </c>
      <c r="N149" s="75">
        <f t="shared" si="26"/>
        <v>4012.01</v>
      </c>
      <c r="O149" s="75">
        <f t="shared" si="27"/>
        <v>4346</v>
      </c>
      <c r="P149" s="75">
        <f t="shared" si="25"/>
        <v>28.75</v>
      </c>
    </row>
    <row r="150" spans="1:16" ht="11" customHeight="1" x14ac:dyDescent="0.3">
      <c r="A150" s="7">
        <v>1.4</v>
      </c>
      <c r="B150" s="36">
        <v>4226.01</v>
      </c>
      <c r="C150" s="37"/>
      <c r="D150" s="38"/>
      <c r="E150" s="33">
        <v>4551</v>
      </c>
      <c r="F150" s="34"/>
      <c r="G150" s="34"/>
      <c r="H150" s="35"/>
      <c r="I150" s="30">
        <v>6</v>
      </c>
      <c r="J150" s="31"/>
      <c r="M150" s="74">
        <f>FPIG!$O$10*A150</f>
        <v>56168</v>
      </c>
      <c r="N150" s="75">
        <f t="shared" si="26"/>
        <v>4346.01</v>
      </c>
      <c r="O150" s="75">
        <f t="shared" si="27"/>
        <v>4681</v>
      </c>
      <c r="P150" s="75">
        <f t="shared" si="25"/>
        <v>30</v>
      </c>
    </row>
    <row r="151" spans="1:16" ht="11" customHeight="1" x14ac:dyDescent="0.3">
      <c r="A151" s="7">
        <v>1.5</v>
      </c>
      <c r="B151" s="36">
        <v>4551.01</v>
      </c>
      <c r="C151" s="37"/>
      <c r="D151" s="38"/>
      <c r="E151" s="33">
        <v>4876</v>
      </c>
      <c r="F151" s="34"/>
      <c r="G151" s="34"/>
      <c r="H151" s="35"/>
      <c r="I151" s="30">
        <v>6.5</v>
      </c>
      <c r="J151" s="31"/>
      <c r="M151" s="74">
        <f>FPIG!$O$10*A151</f>
        <v>60180</v>
      </c>
      <c r="N151" s="75">
        <f t="shared" si="26"/>
        <v>4681.01</v>
      </c>
      <c r="O151" s="75">
        <f t="shared" si="27"/>
        <v>5015</v>
      </c>
      <c r="P151" s="75">
        <f t="shared" si="25"/>
        <v>32.5</v>
      </c>
    </row>
    <row r="152" spans="1:16" ht="11" customHeight="1" x14ac:dyDescent="0.3">
      <c r="A152" s="7">
        <v>1.6</v>
      </c>
      <c r="B152" s="36">
        <v>4876.01</v>
      </c>
      <c r="C152" s="37"/>
      <c r="D152" s="38"/>
      <c r="E152" s="33">
        <v>5201</v>
      </c>
      <c r="F152" s="34"/>
      <c r="G152" s="34"/>
      <c r="H152" s="35"/>
      <c r="I152" s="30">
        <v>7</v>
      </c>
      <c r="J152" s="31"/>
      <c r="M152" s="74">
        <f>FPIG!$O$10*A152</f>
        <v>64192</v>
      </c>
      <c r="N152" s="75">
        <f t="shared" si="26"/>
        <v>5015.01</v>
      </c>
      <c r="O152" s="75">
        <f t="shared" si="27"/>
        <v>5349</v>
      </c>
      <c r="P152" s="75">
        <f t="shared" si="25"/>
        <v>35</v>
      </c>
    </row>
    <row r="153" spans="1:16" ht="11" customHeight="1" x14ac:dyDescent="0.3">
      <c r="A153" s="7">
        <v>1.7</v>
      </c>
      <c r="B153" s="36">
        <v>5201.01</v>
      </c>
      <c r="C153" s="37"/>
      <c r="D153" s="38"/>
      <c r="E153" s="33">
        <v>5526</v>
      </c>
      <c r="F153" s="34"/>
      <c r="G153" s="34"/>
      <c r="H153" s="35"/>
      <c r="I153" s="30">
        <v>7.5</v>
      </c>
      <c r="J153" s="31"/>
      <c r="M153" s="74">
        <f>FPIG!$O$10*A153</f>
        <v>68204</v>
      </c>
      <c r="N153" s="75">
        <f t="shared" si="26"/>
        <v>5349.01</v>
      </c>
      <c r="O153" s="75">
        <f t="shared" si="27"/>
        <v>5684</v>
      </c>
      <c r="P153" s="75">
        <f t="shared" si="25"/>
        <v>37.5</v>
      </c>
    </row>
    <row r="154" spans="1:16" ht="11" customHeight="1" x14ac:dyDescent="0.3">
      <c r="A154" s="7">
        <v>1.8</v>
      </c>
      <c r="B154" s="36">
        <v>5526.01</v>
      </c>
      <c r="C154" s="37"/>
      <c r="D154" s="38"/>
      <c r="E154" s="33">
        <v>5852</v>
      </c>
      <c r="F154" s="34"/>
      <c r="G154" s="34"/>
      <c r="H154" s="35"/>
      <c r="I154" s="30">
        <v>8</v>
      </c>
      <c r="J154" s="31"/>
      <c r="M154" s="74">
        <f>FPIG!$O$10*A154</f>
        <v>72216</v>
      </c>
      <c r="N154" s="75">
        <f t="shared" si="26"/>
        <v>5684.01</v>
      </c>
      <c r="O154" s="75">
        <f t="shared" si="27"/>
        <v>6018</v>
      </c>
      <c r="P154" s="75">
        <f t="shared" si="25"/>
        <v>40</v>
      </c>
    </row>
    <row r="155" spans="1:16" ht="12" customHeight="1" x14ac:dyDescent="0.3">
      <c r="A155" s="8">
        <v>1.85</v>
      </c>
      <c r="B155" s="36">
        <v>5852.01</v>
      </c>
      <c r="C155" s="37"/>
      <c r="D155" s="38"/>
      <c r="E155" s="33">
        <v>6014</v>
      </c>
      <c r="F155" s="34"/>
      <c r="G155" s="34"/>
      <c r="H155" s="35"/>
      <c r="I155" s="30">
        <v>8.5</v>
      </c>
      <c r="J155" s="31"/>
      <c r="M155" s="74">
        <f>FPIG!$O$10*A155</f>
        <v>74222</v>
      </c>
      <c r="N155" s="75">
        <f t="shared" si="26"/>
        <v>6018.01</v>
      </c>
      <c r="O155" s="75">
        <f t="shared" si="27"/>
        <v>6185</v>
      </c>
      <c r="P155" s="75">
        <f t="shared" si="25"/>
        <v>42.5</v>
      </c>
    </row>
    <row r="156" spans="1:16" ht="14" customHeight="1" x14ac:dyDescent="0.3">
      <c r="A156" s="39" t="s">
        <v>21</v>
      </c>
      <c r="B156" s="39"/>
      <c r="C156" s="39"/>
      <c r="D156" s="39"/>
      <c r="E156" s="39"/>
      <c r="F156" s="39"/>
      <c r="G156" s="39"/>
      <c r="H156" s="39"/>
      <c r="I156" s="39"/>
      <c r="J156" s="39"/>
      <c r="K156" s="39"/>
    </row>
    <row r="157" spans="1:16" ht="24" customHeight="1" x14ac:dyDescent="0.3">
      <c r="A157" s="2"/>
      <c r="B157" s="40" t="s">
        <v>6</v>
      </c>
      <c r="C157" s="40"/>
      <c r="D157" s="40"/>
      <c r="E157" s="40"/>
      <c r="F157" s="41" t="s">
        <v>7</v>
      </c>
      <c r="G157" s="41"/>
      <c r="H157" s="41"/>
      <c r="I157" s="41"/>
      <c r="J157" s="20"/>
      <c r="K157" s="20"/>
    </row>
    <row r="158" spans="1:16" ht="11" customHeight="1" x14ac:dyDescent="0.3">
      <c r="A158" s="4"/>
      <c r="B158" s="42">
        <v>43430</v>
      </c>
      <c r="C158" s="42"/>
      <c r="D158" s="42"/>
      <c r="E158" s="42"/>
      <c r="F158" s="23">
        <v>3619.17</v>
      </c>
      <c r="G158" s="23"/>
      <c r="H158" s="23"/>
      <c r="I158" s="23"/>
      <c r="J158" s="22"/>
      <c r="K158" s="22"/>
    </row>
    <row r="159" spans="1:16" ht="24" x14ac:dyDescent="0.3">
      <c r="A159" s="5" t="s">
        <v>8</v>
      </c>
      <c r="B159" s="24" t="s">
        <v>9</v>
      </c>
      <c r="C159" s="25"/>
      <c r="D159" s="25"/>
      <c r="E159" s="26"/>
      <c r="F159" s="24" t="s">
        <v>10</v>
      </c>
      <c r="G159" s="25"/>
      <c r="H159" s="25"/>
      <c r="I159" s="26"/>
      <c r="J159" s="24" t="s">
        <v>11</v>
      </c>
      <c r="K159" s="26"/>
      <c r="M159" s="76" t="s">
        <v>54</v>
      </c>
      <c r="N159" s="76" t="s">
        <v>56</v>
      </c>
      <c r="O159" s="76" t="s">
        <v>55</v>
      </c>
      <c r="P159" s="76" t="s">
        <v>57</v>
      </c>
    </row>
    <row r="160" spans="1:16" ht="11" customHeight="1" x14ac:dyDescent="0.3">
      <c r="A160" s="6">
        <v>0.4</v>
      </c>
      <c r="B160" s="30">
        <v>0</v>
      </c>
      <c r="C160" s="32"/>
      <c r="D160" s="32"/>
      <c r="E160" s="31"/>
      <c r="F160" s="33">
        <v>1448</v>
      </c>
      <c r="G160" s="34"/>
      <c r="H160" s="34"/>
      <c r="I160" s="35"/>
      <c r="J160" s="30">
        <v>0</v>
      </c>
      <c r="K160" s="31"/>
      <c r="M160" s="74">
        <f>FPIG!$O$11*A160</f>
        <v>17864</v>
      </c>
      <c r="N160" s="75">
        <v>0</v>
      </c>
      <c r="O160" s="75">
        <f t="shared" ref="O160:O161" si="28">ROUNDDOWN(M160/12,0)</f>
        <v>1488</v>
      </c>
      <c r="P160" s="75">
        <f>J160*5</f>
        <v>0</v>
      </c>
    </row>
    <row r="161" spans="1:16" ht="11" customHeight="1" x14ac:dyDescent="0.3">
      <c r="A161" s="7">
        <v>0.5</v>
      </c>
      <c r="B161" s="36">
        <v>1448.01</v>
      </c>
      <c r="C161" s="37"/>
      <c r="D161" s="37"/>
      <c r="E161" s="38"/>
      <c r="F161" s="33">
        <v>1810</v>
      </c>
      <c r="G161" s="34"/>
      <c r="H161" s="34"/>
      <c r="I161" s="35"/>
      <c r="J161" s="30">
        <v>2</v>
      </c>
      <c r="K161" s="31"/>
      <c r="M161" s="74">
        <f>FPIG!$O$11*A161</f>
        <v>22330</v>
      </c>
      <c r="N161" s="75">
        <f>O160+0.01</f>
        <v>1488.01</v>
      </c>
      <c r="O161" s="75">
        <f t="shared" si="28"/>
        <v>1860</v>
      </c>
      <c r="P161" s="75">
        <f t="shared" ref="P161:P175" si="29">J161*5</f>
        <v>10</v>
      </c>
    </row>
    <row r="162" spans="1:16" ht="11" customHeight="1" x14ac:dyDescent="0.3">
      <c r="A162" s="7">
        <v>0.6</v>
      </c>
      <c r="B162" s="36">
        <v>1810.01</v>
      </c>
      <c r="C162" s="37"/>
      <c r="D162" s="37"/>
      <c r="E162" s="38"/>
      <c r="F162" s="33">
        <v>2172</v>
      </c>
      <c r="G162" s="34"/>
      <c r="H162" s="34"/>
      <c r="I162" s="35"/>
      <c r="J162" s="30">
        <v>2.5</v>
      </c>
      <c r="K162" s="31"/>
      <c r="M162" s="74">
        <f>FPIG!$O$11*A162</f>
        <v>26796</v>
      </c>
      <c r="N162" s="75">
        <f t="shared" ref="N162:N175" si="30">O161+0.01</f>
        <v>1860.01</v>
      </c>
      <c r="O162" s="75">
        <f>ROUNDDOWN(M162/12,0)</f>
        <v>2233</v>
      </c>
      <c r="P162" s="75">
        <f t="shared" si="29"/>
        <v>12.5</v>
      </c>
    </row>
    <row r="163" spans="1:16" ht="11" customHeight="1" x14ac:dyDescent="0.3">
      <c r="A163" s="7">
        <v>0.7</v>
      </c>
      <c r="B163" s="36">
        <v>2172.0100000000002</v>
      </c>
      <c r="C163" s="37"/>
      <c r="D163" s="37"/>
      <c r="E163" s="38"/>
      <c r="F163" s="33">
        <v>2533</v>
      </c>
      <c r="G163" s="34"/>
      <c r="H163" s="34"/>
      <c r="I163" s="35"/>
      <c r="J163" s="30">
        <v>3.25</v>
      </c>
      <c r="K163" s="31"/>
      <c r="M163" s="74">
        <f>FPIG!$O$11*A163</f>
        <v>31261.999999999996</v>
      </c>
      <c r="N163" s="75">
        <f t="shared" si="30"/>
        <v>2233.0100000000002</v>
      </c>
      <c r="O163" s="75">
        <f t="shared" ref="O163:O175" si="31">ROUND(M163/12,0)</f>
        <v>2605</v>
      </c>
      <c r="P163" s="75">
        <f t="shared" si="29"/>
        <v>16.25</v>
      </c>
    </row>
    <row r="164" spans="1:16" ht="11" customHeight="1" x14ac:dyDescent="0.3">
      <c r="A164" s="7">
        <v>0.8</v>
      </c>
      <c r="B164" s="36">
        <v>2533.0100000000002</v>
      </c>
      <c r="C164" s="37"/>
      <c r="D164" s="37"/>
      <c r="E164" s="38"/>
      <c r="F164" s="33">
        <v>2895</v>
      </c>
      <c r="G164" s="34"/>
      <c r="H164" s="34"/>
      <c r="I164" s="35"/>
      <c r="J164" s="30">
        <v>3.75</v>
      </c>
      <c r="K164" s="31"/>
      <c r="M164" s="74">
        <f>FPIG!$O$11*A164</f>
        <v>35728</v>
      </c>
      <c r="N164" s="75">
        <f t="shared" si="30"/>
        <v>2605.0100000000002</v>
      </c>
      <c r="O164" s="75">
        <f t="shared" si="31"/>
        <v>2977</v>
      </c>
      <c r="P164" s="75">
        <f t="shared" si="29"/>
        <v>18.75</v>
      </c>
    </row>
    <row r="165" spans="1:16" ht="11" customHeight="1" x14ac:dyDescent="0.3">
      <c r="A165" s="7">
        <v>0.9</v>
      </c>
      <c r="B165" s="36">
        <v>2895.01</v>
      </c>
      <c r="C165" s="37"/>
      <c r="D165" s="37"/>
      <c r="E165" s="38"/>
      <c r="F165" s="33">
        <v>3257</v>
      </c>
      <c r="G165" s="34"/>
      <c r="H165" s="34"/>
      <c r="I165" s="35"/>
      <c r="J165" s="30">
        <v>4.25</v>
      </c>
      <c r="K165" s="31"/>
      <c r="M165" s="74">
        <f>FPIG!$O$11*A165</f>
        <v>40194</v>
      </c>
      <c r="N165" s="75">
        <f t="shared" si="30"/>
        <v>2977.01</v>
      </c>
      <c r="O165" s="75">
        <f t="shared" si="31"/>
        <v>3350</v>
      </c>
      <c r="P165" s="75">
        <f t="shared" si="29"/>
        <v>21.25</v>
      </c>
    </row>
    <row r="166" spans="1:16" ht="11" customHeight="1" x14ac:dyDescent="0.3">
      <c r="A166" s="7">
        <v>1</v>
      </c>
      <c r="B166" s="36">
        <v>3257.01</v>
      </c>
      <c r="C166" s="37"/>
      <c r="D166" s="37"/>
      <c r="E166" s="38"/>
      <c r="F166" s="33">
        <v>3619</v>
      </c>
      <c r="G166" s="34"/>
      <c r="H166" s="34"/>
      <c r="I166" s="35"/>
      <c r="J166" s="30">
        <v>4.75</v>
      </c>
      <c r="K166" s="31"/>
      <c r="M166" s="74">
        <f>FPIG!$O$11*A166</f>
        <v>44660</v>
      </c>
      <c r="N166" s="75">
        <f t="shared" si="30"/>
        <v>3350.01</v>
      </c>
      <c r="O166" s="75">
        <f t="shared" si="31"/>
        <v>3722</v>
      </c>
      <c r="P166" s="75">
        <f t="shared" si="29"/>
        <v>23.75</v>
      </c>
    </row>
    <row r="167" spans="1:16" ht="11" customHeight="1" x14ac:dyDescent="0.3">
      <c r="A167" s="7">
        <v>1.1000000000000001</v>
      </c>
      <c r="B167" s="36">
        <v>3619.01</v>
      </c>
      <c r="C167" s="37"/>
      <c r="D167" s="37"/>
      <c r="E167" s="38"/>
      <c r="F167" s="33">
        <v>3981</v>
      </c>
      <c r="G167" s="34"/>
      <c r="H167" s="34"/>
      <c r="I167" s="35"/>
      <c r="J167" s="30">
        <v>5.25</v>
      </c>
      <c r="K167" s="31"/>
      <c r="M167" s="74">
        <f>FPIG!$O$11*A167</f>
        <v>49126.000000000007</v>
      </c>
      <c r="N167" s="75">
        <f t="shared" si="30"/>
        <v>3722.01</v>
      </c>
      <c r="O167" s="75">
        <f t="shared" si="31"/>
        <v>4094</v>
      </c>
      <c r="P167" s="75">
        <f t="shared" si="29"/>
        <v>26.25</v>
      </c>
    </row>
    <row r="168" spans="1:16" ht="11" customHeight="1" x14ac:dyDescent="0.3">
      <c r="A168" s="7">
        <v>1.2</v>
      </c>
      <c r="B168" s="36">
        <v>3981.01</v>
      </c>
      <c r="C168" s="37"/>
      <c r="D168" s="37"/>
      <c r="E168" s="38"/>
      <c r="F168" s="33">
        <v>4343</v>
      </c>
      <c r="G168" s="34"/>
      <c r="H168" s="34"/>
      <c r="I168" s="35"/>
      <c r="J168" s="30">
        <v>5.75</v>
      </c>
      <c r="K168" s="31"/>
      <c r="M168" s="74">
        <f>FPIG!$O$11*A168</f>
        <v>53592</v>
      </c>
      <c r="N168" s="75">
        <f t="shared" si="30"/>
        <v>4094.01</v>
      </c>
      <c r="O168" s="75">
        <f t="shared" si="31"/>
        <v>4466</v>
      </c>
      <c r="P168" s="75">
        <f t="shared" si="29"/>
        <v>28.75</v>
      </c>
    </row>
    <row r="169" spans="1:16" ht="11" customHeight="1" x14ac:dyDescent="0.3">
      <c r="A169" s="7">
        <v>1.3</v>
      </c>
      <c r="B169" s="36">
        <v>4343.01</v>
      </c>
      <c r="C169" s="37"/>
      <c r="D169" s="37"/>
      <c r="E169" s="38"/>
      <c r="F169" s="33">
        <v>4705</v>
      </c>
      <c r="G169" s="34"/>
      <c r="H169" s="34"/>
      <c r="I169" s="35"/>
      <c r="J169" s="30">
        <v>6.25</v>
      </c>
      <c r="K169" s="31"/>
      <c r="M169" s="74">
        <f>FPIG!$O$11*A169</f>
        <v>58058</v>
      </c>
      <c r="N169" s="75">
        <f t="shared" si="30"/>
        <v>4466.01</v>
      </c>
      <c r="O169" s="75">
        <f t="shared" si="31"/>
        <v>4838</v>
      </c>
      <c r="P169" s="75">
        <f t="shared" si="29"/>
        <v>31.25</v>
      </c>
    </row>
    <row r="170" spans="1:16" ht="11" customHeight="1" x14ac:dyDescent="0.3">
      <c r="A170" s="7">
        <v>1.4</v>
      </c>
      <c r="B170" s="36">
        <v>4705.01</v>
      </c>
      <c r="C170" s="37"/>
      <c r="D170" s="37"/>
      <c r="E170" s="38"/>
      <c r="F170" s="33">
        <v>5067</v>
      </c>
      <c r="G170" s="34"/>
      <c r="H170" s="34"/>
      <c r="I170" s="35"/>
      <c r="J170" s="30">
        <v>6.75</v>
      </c>
      <c r="K170" s="31"/>
      <c r="M170" s="74">
        <f>FPIG!$O$11*A170</f>
        <v>62523.999999999993</v>
      </c>
      <c r="N170" s="75">
        <f t="shared" si="30"/>
        <v>4838.01</v>
      </c>
      <c r="O170" s="75">
        <f t="shared" si="31"/>
        <v>5210</v>
      </c>
      <c r="P170" s="75">
        <f t="shared" si="29"/>
        <v>33.75</v>
      </c>
    </row>
    <row r="171" spans="1:16" ht="11" customHeight="1" x14ac:dyDescent="0.3">
      <c r="A171" s="7">
        <v>1.5</v>
      </c>
      <c r="B171" s="36">
        <v>5067.01</v>
      </c>
      <c r="C171" s="37"/>
      <c r="D171" s="37"/>
      <c r="E171" s="38"/>
      <c r="F171" s="33">
        <v>5429</v>
      </c>
      <c r="G171" s="34"/>
      <c r="H171" s="34"/>
      <c r="I171" s="35"/>
      <c r="J171" s="30">
        <v>7.25</v>
      </c>
      <c r="K171" s="31"/>
      <c r="M171" s="74">
        <f>FPIG!$O$11*A171</f>
        <v>66990</v>
      </c>
      <c r="N171" s="75">
        <f t="shared" si="30"/>
        <v>5210.01</v>
      </c>
      <c r="O171" s="75">
        <f t="shared" si="31"/>
        <v>5583</v>
      </c>
      <c r="P171" s="75">
        <f t="shared" si="29"/>
        <v>36.25</v>
      </c>
    </row>
    <row r="172" spans="1:16" ht="11" customHeight="1" x14ac:dyDescent="0.3">
      <c r="A172" s="7">
        <v>1.6</v>
      </c>
      <c r="B172" s="36">
        <v>5429.01</v>
      </c>
      <c r="C172" s="37"/>
      <c r="D172" s="37"/>
      <c r="E172" s="38"/>
      <c r="F172" s="33">
        <v>5791</v>
      </c>
      <c r="G172" s="34"/>
      <c r="H172" s="34"/>
      <c r="I172" s="35"/>
      <c r="J172" s="30">
        <v>7.75</v>
      </c>
      <c r="K172" s="31"/>
      <c r="M172" s="74">
        <f>FPIG!$O$11*A172</f>
        <v>71456</v>
      </c>
      <c r="N172" s="75">
        <f t="shared" si="30"/>
        <v>5583.01</v>
      </c>
      <c r="O172" s="75">
        <f t="shared" si="31"/>
        <v>5955</v>
      </c>
      <c r="P172" s="75">
        <f t="shared" si="29"/>
        <v>38.75</v>
      </c>
    </row>
    <row r="173" spans="1:16" ht="11" customHeight="1" x14ac:dyDescent="0.3">
      <c r="A173" s="7">
        <v>1.7</v>
      </c>
      <c r="B173" s="36">
        <v>5791.01</v>
      </c>
      <c r="C173" s="37"/>
      <c r="D173" s="37"/>
      <c r="E173" s="38"/>
      <c r="F173" s="33">
        <v>6153</v>
      </c>
      <c r="G173" s="34"/>
      <c r="H173" s="34"/>
      <c r="I173" s="35"/>
      <c r="J173" s="30">
        <v>8.5</v>
      </c>
      <c r="K173" s="31"/>
      <c r="M173" s="74">
        <f>FPIG!$O$11*A173</f>
        <v>75922</v>
      </c>
      <c r="N173" s="75">
        <f t="shared" si="30"/>
        <v>5955.01</v>
      </c>
      <c r="O173" s="75">
        <f t="shared" si="31"/>
        <v>6327</v>
      </c>
      <c r="P173" s="75">
        <f t="shared" si="29"/>
        <v>42.5</v>
      </c>
    </row>
    <row r="174" spans="1:16" ht="11" customHeight="1" x14ac:dyDescent="0.3">
      <c r="A174" s="7">
        <v>1.8</v>
      </c>
      <c r="B174" s="36">
        <v>6153.01</v>
      </c>
      <c r="C174" s="37"/>
      <c r="D174" s="37"/>
      <c r="E174" s="38"/>
      <c r="F174" s="33">
        <v>6515</v>
      </c>
      <c r="G174" s="34"/>
      <c r="H174" s="34"/>
      <c r="I174" s="35"/>
      <c r="J174" s="30">
        <v>9</v>
      </c>
      <c r="K174" s="31"/>
      <c r="M174" s="74">
        <f>FPIG!$O$11*A174</f>
        <v>80388</v>
      </c>
      <c r="N174" s="75">
        <f t="shared" si="30"/>
        <v>6327.01</v>
      </c>
      <c r="O174" s="75">
        <f t="shared" si="31"/>
        <v>6699</v>
      </c>
      <c r="P174" s="75">
        <f t="shared" si="29"/>
        <v>45</v>
      </c>
    </row>
    <row r="175" spans="1:16" ht="12" customHeight="1" x14ac:dyDescent="0.3">
      <c r="A175" s="8">
        <v>1.85</v>
      </c>
      <c r="B175" s="36">
        <v>6515.01</v>
      </c>
      <c r="C175" s="37"/>
      <c r="D175" s="37"/>
      <c r="E175" s="38"/>
      <c r="F175" s="33">
        <v>6695</v>
      </c>
      <c r="G175" s="34"/>
      <c r="H175" s="34"/>
      <c r="I175" s="35"/>
      <c r="J175" s="30">
        <v>9.5</v>
      </c>
      <c r="K175" s="31"/>
      <c r="M175" s="74">
        <f>FPIG!$O$11*A175</f>
        <v>82621</v>
      </c>
      <c r="N175" s="75">
        <f t="shared" si="30"/>
        <v>6699.01</v>
      </c>
      <c r="O175" s="75">
        <f t="shared" si="31"/>
        <v>6885</v>
      </c>
      <c r="P175" s="75">
        <f t="shared" si="29"/>
        <v>47.5</v>
      </c>
    </row>
    <row r="176" spans="1:16" ht="9" customHeight="1" x14ac:dyDescent="0.3">
      <c r="A176" s="17" t="s">
        <v>13</v>
      </c>
      <c r="B176" s="17"/>
      <c r="C176" s="17"/>
      <c r="D176" s="49">
        <v>-4876</v>
      </c>
      <c r="E176" s="49"/>
      <c r="F176" s="49"/>
    </row>
    <row r="177" spans="1:16" ht="9" customHeight="1" x14ac:dyDescent="0.3">
      <c r="A177" s="17" t="s">
        <v>13</v>
      </c>
      <c r="B177" s="17"/>
      <c r="C177" s="17"/>
      <c r="D177" s="49">
        <v>-5429</v>
      </c>
      <c r="E177" s="49"/>
      <c r="F177" s="49"/>
      <c r="G177" s="49"/>
    </row>
    <row r="178" spans="1:16" ht="12" customHeight="1" x14ac:dyDescent="0.3">
      <c r="A178" s="16" t="s">
        <v>1</v>
      </c>
      <c r="B178" s="16"/>
      <c r="C178" s="16"/>
      <c r="D178" s="16"/>
      <c r="E178" s="16"/>
      <c r="F178" s="16"/>
      <c r="G178" s="16"/>
      <c r="H178" s="16"/>
      <c r="I178" s="16"/>
      <c r="J178" s="16"/>
      <c r="K178" s="16"/>
      <c r="L178" s="16"/>
    </row>
    <row r="179" spans="1:16" ht="13" customHeight="1" x14ac:dyDescent="0.3">
      <c r="A179" s="17" t="s">
        <v>2</v>
      </c>
      <c r="B179" s="17"/>
      <c r="C179" s="17"/>
      <c r="D179" s="17"/>
      <c r="E179" s="17"/>
      <c r="F179" s="17"/>
      <c r="G179" s="17"/>
      <c r="H179" s="17"/>
      <c r="I179" s="17"/>
      <c r="J179" s="17"/>
      <c r="K179" s="17"/>
      <c r="L179" s="17"/>
    </row>
    <row r="180" spans="1:16" ht="11" customHeight="1" x14ac:dyDescent="0.3">
      <c r="A180" s="18" t="s">
        <v>22</v>
      </c>
      <c r="B180" s="18"/>
      <c r="C180" s="18"/>
      <c r="D180" s="18"/>
      <c r="E180" s="18"/>
      <c r="F180" s="18"/>
      <c r="G180" s="18"/>
      <c r="H180" s="18"/>
      <c r="I180" s="18"/>
      <c r="J180" s="18"/>
      <c r="K180" s="18"/>
      <c r="L180" s="18"/>
    </row>
    <row r="181" spans="1:16" ht="10" customHeight="1" x14ac:dyDescent="0.3">
      <c r="A181" s="18" t="s">
        <v>4</v>
      </c>
      <c r="B181" s="18"/>
      <c r="C181" s="18"/>
      <c r="D181" s="18"/>
      <c r="E181" s="18"/>
      <c r="F181" s="18"/>
      <c r="G181" s="18"/>
      <c r="H181" s="18"/>
      <c r="I181" s="18"/>
      <c r="J181" s="18"/>
      <c r="K181" s="18"/>
      <c r="L181" s="18"/>
    </row>
    <row r="182" spans="1:16" ht="9" customHeight="1" x14ac:dyDescent="0.3">
      <c r="A182" s="19" t="s">
        <v>23</v>
      </c>
      <c r="B182" s="19"/>
      <c r="C182" s="19"/>
      <c r="D182" s="19"/>
      <c r="E182" s="19"/>
      <c r="F182" s="19"/>
      <c r="G182" s="19"/>
      <c r="H182" s="19"/>
      <c r="I182" s="19"/>
      <c r="J182" s="19"/>
    </row>
    <row r="183" spans="1:16" ht="29" customHeight="1" x14ac:dyDescent="0.3">
      <c r="A183" s="2"/>
      <c r="B183" s="52" t="s">
        <v>6</v>
      </c>
      <c r="C183" s="52"/>
      <c r="D183" s="52"/>
      <c r="E183" s="21" t="s">
        <v>7</v>
      </c>
      <c r="F183" s="21"/>
      <c r="G183" s="21"/>
      <c r="H183" s="21"/>
      <c r="I183" s="20"/>
      <c r="J183" s="20"/>
    </row>
    <row r="184" spans="1:16" ht="11" customHeight="1" x14ac:dyDescent="0.3">
      <c r="A184" s="4"/>
      <c r="B184" s="23">
        <v>48960</v>
      </c>
      <c r="C184" s="23"/>
      <c r="D184" s="23"/>
      <c r="E184" s="23">
        <v>4080</v>
      </c>
      <c r="F184" s="23"/>
      <c r="G184" s="23"/>
      <c r="H184" s="23"/>
      <c r="I184" s="22"/>
      <c r="J184" s="22"/>
    </row>
    <row r="185" spans="1:16" ht="24" x14ac:dyDescent="0.3">
      <c r="A185" s="5" t="s">
        <v>8</v>
      </c>
      <c r="B185" s="24" t="s">
        <v>9</v>
      </c>
      <c r="C185" s="25"/>
      <c r="D185" s="26"/>
      <c r="E185" s="24" t="s">
        <v>10</v>
      </c>
      <c r="F185" s="25"/>
      <c r="G185" s="25"/>
      <c r="H185" s="26"/>
      <c r="I185" s="24" t="s">
        <v>11</v>
      </c>
      <c r="J185" s="26"/>
      <c r="M185" s="76" t="s">
        <v>54</v>
      </c>
      <c r="N185" s="76" t="s">
        <v>56</v>
      </c>
      <c r="O185" s="76" t="s">
        <v>55</v>
      </c>
      <c r="P185" s="76" t="s">
        <v>57</v>
      </c>
    </row>
    <row r="186" spans="1:16" ht="11" customHeight="1" x14ac:dyDescent="0.3">
      <c r="A186" s="6">
        <v>0.4</v>
      </c>
      <c r="B186" s="27">
        <v>0</v>
      </c>
      <c r="C186" s="28"/>
      <c r="D186" s="29"/>
      <c r="E186" s="33">
        <v>1632</v>
      </c>
      <c r="F186" s="34"/>
      <c r="G186" s="34"/>
      <c r="H186" s="35"/>
      <c r="I186" s="30">
        <v>0</v>
      </c>
      <c r="J186" s="31"/>
      <c r="M186" s="74">
        <f>FPIG!$O$12*A186</f>
        <v>19680</v>
      </c>
      <c r="N186" s="75">
        <v>0</v>
      </c>
      <c r="O186" s="75">
        <f t="shared" ref="O186:O187" si="32">ROUNDDOWN(M186/12,0)</f>
        <v>1640</v>
      </c>
      <c r="P186" s="75">
        <f>I186*5</f>
        <v>0</v>
      </c>
    </row>
    <row r="187" spans="1:16" ht="13" customHeight="1" x14ac:dyDescent="0.3">
      <c r="A187" s="7">
        <v>0.5</v>
      </c>
      <c r="B187" s="36">
        <v>1632.01</v>
      </c>
      <c r="C187" s="37"/>
      <c r="D187" s="38"/>
      <c r="E187" s="33">
        <v>2040</v>
      </c>
      <c r="F187" s="34"/>
      <c r="G187" s="34"/>
      <c r="H187" s="35"/>
      <c r="I187" s="30">
        <v>2.25</v>
      </c>
      <c r="J187" s="31"/>
      <c r="M187" s="74">
        <f>FPIG!$O$12*A187</f>
        <v>24600</v>
      </c>
      <c r="N187" s="75">
        <f>O186+0.01</f>
        <v>1640.01</v>
      </c>
      <c r="O187" s="75">
        <f t="shared" si="32"/>
        <v>2050</v>
      </c>
      <c r="P187" s="75">
        <f t="shared" ref="P187:P201" si="33">I187*5</f>
        <v>11.25</v>
      </c>
    </row>
    <row r="188" spans="1:16" ht="11" customHeight="1" x14ac:dyDescent="0.3">
      <c r="A188" s="7">
        <v>0.6</v>
      </c>
      <c r="B188" s="36">
        <v>2040.01</v>
      </c>
      <c r="C188" s="37"/>
      <c r="D188" s="38"/>
      <c r="E188" s="33">
        <v>2448</v>
      </c>
      <c r="F188" s="34"/>
      <c r="G188" s="34"/>
      <c r="H188" s="35"/>
      <c r="I188" s="30">
        <v>3</v>
      </c>
      <c r="J188" s="31"/>
      <c r="M188" s="74">
        <f>FPIG!$O$12*A188</f>
        <v>29520</v>
      </c>
      <c r="N188" s="75">
        <f t="shared" ref="N188:N201" si="34">O187+0.01</f>
        <v>2050.0100000000002</v>
      </c>
      <c r="O188" s="75">
        <f>ROUNDDOWN(M188/12,0)</f>
        <v>2460</v>
      </c>
      <c r="P188" s="75">
        <f t="shared" si="33"/>
        <v>15</v>
      </c>
    </row>
    <row r="189" spans="1:16" ht="11" customHeight="1" x14ac:dyDescent="0.3">
      <c r="A189" s="7">
        <v>0.7</v>
      </c>
      <c r="B189" s="36">
        <v>2448.0100000000002</v>
      </c>
      <c r="C189" s="37"/>
      <c r="D189" s="38"/>
      <c r="E189" s="33">
        <v>2856</v>
      </c>
      <c r="F189" s="34"/>
      <c r="G189" s="34"/>
      <c r="H189" s="35"/>
      <c r="I189" s="30">
        <v>3.5</v>
      </c>
      <c r="J189" s="31"/>
      <c r="M189" s="74">
        <f>FPIG!$O$12*A189</f>
        <v>34440</v>
      </c>
      <c r="N189" s="75">
        <f t="shared" si="34"/>
        <v>2460.0100000000002</v>
      </c>
      <c r="O189" s="75">
        <f t="shared" ref="O189:O201" si="35">ROUND(M189/12,0)</f>
        <v>2870</v>
      </c>
      <c r="P189" s="75">
        <f t="shared" si="33"/>
        <v>17.5</v>
      </c>
    </row>
    <row r="190" spans="1:16" ht="11" customHeight="1" x14ac:dyDescent="0.3">
      <c r="A190" s="7">
        <v>0.8</v>
      </c>
      <c r="B190" s="36">
        <v>2856.01</v>
      </c>
      <c r="C190" s="37"/>
      <c r="D190" s="38"/>
      <c r="E190" s="33">
        <v>3264</v>
      </c>
      <c r="F190" s="34"/>
      <c r="G190" s="34"/>
      <c r="H190" s="35"/>
      <c r="I190" s="30">
        <v>4.25</v>
      </c>
      <c r="J190" s="31"/>
      <c r="M190" s="74">
        <f>FPIG!$O$12*A190</f>
        <v>39360</v>
      </c>
      <c r="N190" s="75">
        <f t="shared" si="34"/>
        <v>2870.01</v>
      </c>
      <c r="O190" s="75">
        <f t="shared" si="35"/>
        <v>3280</v>
      </c>
      <c r="P190" s="75">
        <f t="shared" si="33"/>
        <v>21.25</v>
      </c>
    </row>
    <row r="191" spans="1:16" ht="11" customHeight="1" x14ac:dyDescent="0.3">
      <c r="A191" s="7">
        <v>0.9</v>
      </c>
      <c r="B191" s="36">
        <v>3264.01</v>
      </c>
      <c r="C191" s="37"/>
      <c r="D191" s="38"/>
      <c r="E191" s="33">
        <v>3672</v>
      </c>
      <c r="F191" s="34"/>
      <c r="G191" s="34"/>
      <c r="H191" s="35"/>
      <c r="I191" s="30">
        <v>4.75</v>
      </c>
      <c r="J191" s="31"/>
      <c r="M191" s="74">
        <f>FPIG!$O$12*A191</f>
        <v>44280</v>
      </c>
      <c r="N191" s="75">
        <f t="shared" si="34"/>
        <v>3280.01</v>
      </c>
      <c r="O191" s="75">
        <f t="shared" si="35"/>
        <v>3690</v>
      </c>
      <c r="P191" s="75">
        <f t="shared" si="33"/>
        <v>23.75</v>
      </c>
    </row>
    <row r="192" spans="1:16" ht="11" customHeight="1" x14ac:dyDescent="0.3">
      <c r="A192" s="7">
        <v>1</v>
      </c>
      <c r="B192" s="36">
        <v>3672.01</v>
      </c>
      <c r="C192" s="37"/>
      <c r="D192" s="38"/>
      <c r="E192" s="33">
        <v>4080</v>
      </c>
      <c r="F192" s="34"/>
      <c r="G192" s="34"/>
      <c r="H192" s="35"/>
      <c r="I192" s="30">
        <v>5.25</v>
      </c>
      <c r="J192" s="31"/>
      <c r="M192" s="74">
        <f>FPIG!$O$12*A192</f>
        <v>49200</v>
      </c>
      <c r="N192" s="75">
        <f t="shared" si="34"/>
        <v>3690.01</v>
      </c>
      <c r="O192" s="75">
        <f t="shared" si="35"/>
        <v>4100</v>
      </c>
      <c r="P192" s="75">
        <f t="shared" si="33"/>
        <v>26.25</v>
      </c>
    </row>
    <row r="193" spans="1:16" ht="11" customHeight="1" x14ac:dyDescent="0.3">
      <c r="A193" s="7">
        <v>1.1000000000000001</v>
      </c>
      <c r="B193" s="36">
        <v>4080.01</v>
      </c>
      <c r="C193" s="37"/>
      <c r="D193" s="38"/>
      <c r="E193" s="33">
        <v>4488</v>
      </c>
      <c r="F193" s="34"/>
      <c r="G193" s="34"/>
      <c r="H193" s="35"/>
      <c r="I193" s="30">
        <v>6</v>
      </c>
      <c r="J193" s="31"/>
      <c r="M193" s="74">
        <f>FPIG!$O$12*A193</f>
        <v>54120.000000000007</v>
      </c>
      <c r="N193" s="75">
        <f t="shared" si="34"/>
        <v>4100.01</v>
      </c>
      <c r="O193" s="75">
        <f t="shared" si="35"/>
        <v>4510</v>
      </c>
      <c r="P193" s="75">
        <f t="shared" si="33"/>
        <v>30</v>
      </c>
    </row>
    <row r="194" spans="1:16" ht="11" customHeight="1" x14ac:dyDescent="0.3">
      <c r="A194" s="7">
        <v>1.2</v>
      </c>
      <c r="B194" s="36">
        <v>4488.01</v>
      </c>
      <c r="C194" s="37"/>
      <c r="D194" s="38"/>
      <c r="E194" s="33">
        <v>4896</v>
      </c>
      <c r="F194" s="34"/>
      <c r="G194" s="34"/>
      <c r="H194" s="35"/>
      <c r="I194" s="30">
        <v>6.5</v>
      </c>
      <c r="J194" s="31"/>
      <c r="M194" s="74">
        <f>FPIG!$O$12*A194</f>
        <v>59040</v>
      </c>
      <c r="N194" s="75">
        <f t="shared" si="34"/>
        <v>4510.01</v>
      </c>
      <c r="O194" s="75">
        <f t="shared" si="35"/>
        <v>4920</v>
      </c>
      <c r="P194" s="75">
        <f t="shared" si="33"/>
        <v>32.5</v>
      </c>
    </row>
    <row r="195" spans="1:16" ht="11" customHeight="1" x14ac:dyDescent="0.3">
      <c r="A195" s="7">
        <v>1.3</v>
      </c>
      <c r="B195" s="36">
        <v>4896.01</v>
      </c>
      <c r="C195" s="37"/>
      <c r="D195" s="38"/>
      <c r="E195" s="33">
        <v>5304</v>
      </c>
      <c r="F195" s="34"/>
      <c r="G195" s="34"/>
      <c r="H195" s="35"/>
      <c r="I195" s="30">
        <v>7</v>
      </c>
      <c r="J195" s="31"/>
      <c r="M195" s="74">
        <f>FPIG!$O$12*A195</f>
        <v>63960</v>
      </c>
      <c r="N195" s="75">
        <f t="shared" si="34"/>
        <v>4920.01</v>
      </c>
      <c r="O195" s="75">
        <f t="shared" si="35"/>
        <v>5330</v>
      </c>
      <c r="P195" s="75">
        <f t="shared" si="33"/>
        <v>35</v>
      </c>
    </row>
    <row r="196" spans="1:16" ht="11" customHeight="1" x14ac:dyDescent="0.3">
      <c r="A196" s="7">
        <v>1.4</v>
      </c>
      <c r="B196" s="36">
        <v>5304.01</v>
      </c>
      <c r="C196" s="37"/>
      <c r="D196" s="38"/>
      <c r="E196" s="33">
        <v>5712</v>
      </c>
      <c r="F196" s="34"/>
      <c r="G196" s="34"/>
      <c r="H196" s="35"/>
      <c r="I196" s="30">
        <v>7.75</v>
      </c>
      <c r="J196" s="31"/>
      <c r="M196" s="74">
        <f>FPIG!$O$12*A196</f>
        <v>68880</v>
      </c>
      <c r="N196" s="75">
        <f t="shared" si="34"/>
        <v>5330.01</v>
      </c>
      <c r="O196" s="75">
        <f t="shared" si="35"/>
        <v>5740</v>
      </c>
      <c r="P196" s="75">
        <f t="shared" si="33"/>
        <v>38.75</v>
      </c>
    </row>
    <row r="197" spans="1:16" ht="11" customHeight="1" x14ac:dyDescent="0.3">
      <c r="A197" s="7">
        <v>1.5</v>
      </c>
      <c r="B197" s="36">
        <v>5712.01</v>
      </c>
      <c r="C197" s="37"/>
      <c r="D197" s="38"/>
      <c r="E197" s="33">
        <v>6120</v>
      </c>
      <c r="F197" s="34"/>
      <c r="G197" s="34"/>
      <c r="H197" s="35"/>
      <c r="I197" s="30">
        <v>8.25</v>
      </c>
      <c r="J197" s="31"/>
      <c r="M197" s="74">
        <f>FPIG!$O$12*A197</f>
        <v>73800</v>
      </c>
      <c r="N197" s="75">
        <f t="shared" si="34"/>
        <v>5740.01</v>
      </c>
      <c r="O197" s="75">
        <f t="shared" si="35"/>
        <v>6150</v>
      </c>
      <c r="P197" s="75">
        <f t="shared" si="33"/>
        <v>41.25</v>
      </c>
    </row>
    <row r="198" spans="1:16" ht="11" customHeight="1" x14ac:dyDescent="0.3">
      <c r="A198" s="7">
        <v>1.6</v>
      </c>
      <c r="B198" s="36">
        <v>6120.01</v>
      </c>
      <c r="C198" s="37"/>
      <c r="D198" s="38"/>
      <c r="E198" s="33">
        <v>6528</v>
      </c>
      <c r="F198" s="34"/>
      <c r="G198" s="34"/>
      <c r="H198" s="35"/>
      <c r="I198" s="30">
        <v>8.75</v>
      </c>
      <c r="J198" s="31"/>
      <c r="M198" s="74">
        <f>FPIG!$O$12*A198</f>
        <v>78720</v>
      </c>
      <c r="N198" s="75">
        <f t="shared" si="34"/>
        <v>6150.01</v>
      </c>
      <c r="O198" s="75">
        <f t="shared" si="35"/>
        <v>6560</v>
      </c>
      <c r="P198" s="75">
        <f t="shared" si="33"/>
        <v>43.75</v>
      </c>
    </row>
    <row r="199" spans="1:16" ht="11" customHeight="1" x14ac:dyDescent="0.3">
      <c r="A199" s="7">
        <v>1.7</v>
      </c>
      <c r="B199" s="36">
        <v>6528.01</v>
      </c>
      <c r="C199" s="37"/>
      <c r="D199" s="38"/>
      <c r="E199" s="33">
        <v>6936</v>
      </c>
      <c r="F199" s="34"/>
      <c r="G199" s="34"/>
      <c r="H199" s="35"/>
      <c r="I199" s="30">
        <v>9.5</v>
      </c>
      <c r="J199" s="31"/>
      <c r="M199" s="74">
        <f>FPIG!$O$12*A199</f>
        <v>83640</v>
      </c>
      <c r="N199" s="75">
        <f t="shared" si="34"/>
        <v>6560.01</v>
      </c>
      <c r="O199" s="75">
        <f t="shared" si="35"/>
        <v>6970</v>
      </c>
      <c r="P199" s="75">
        <f t="shared" si="33"/>
        <v>47.5</v>
      </c>
    </row>
    <row r="200" spans="1:16" ht="11" customHeight="1" x14ac:dyDescent="0.3">
      <c r="A200" s="7">
        <v>1.8</v>
      </c>
      <c r="B200" s="36">
        <v>6936.01</v>
      </c>
      <c r="C200" s="37"/>
      <c r="D200" s="38"/>
      <c r="E200" s="33">
        <v>6952</v>
      </c>
      <c r="F200" s="34"/>
      <c r="G200" s="34"/>
      <c r="H200" s="35"/>
      <c r="I200" s="30">
        <v>10</v>
      </c>
      <c r="J200" s="31"/>
      <c r="M200" s="74">
        <f>FPIG!$O$12*A200</f>
        <v>88560</v>
      </c>
      <c r="N200" s="75">
        <f t="shared" si="34"/>
        <v>6970.01</v>
      </c>
      <c r="O200" s="75">
        <f t="shared" si="35"/>
        <v>7380</v>
      </c>
      <c r="P200" s="75">
        <f t="shared" si="33"/>
        <v>50</v>
      </c>
    </row>
    <row r="201" spans="1:16" ht="11" customHeight="1" x14ac:dyDescent="0.3">
      <c r="A201" s="8">
        <v>1.85</v>
      </c>
      <c r="B201" s="36">
        <v>6952.01</v>
      </c>
      <c r="C201" s="37"/>
      <c r="D201" s="38"/>
      <c r="E201" s="53">
        <v>7026</v>
      </c>
      <c r="F201" s="54"/>
      <c r="G201" s="54"/>
      <c r="H201" s="55"/>
      <c r="I201" s="30">
        <v>10</v>
      </c>
      <c r="J201" s="31"/>
      <c r="M201" s="74">
        <f>FPIG!$O$12*A201</f>
        <v>91020</v>
      </c>
      <c r="N201" s="75">
        <f t="shared" si="34"/>
        <v>7380.01</v>
      </c>
      <c r="O201" s="75">
        <f t="shared" si="35"/>
        <v>7585</v>
      </c>
      <c r="P201" s="75">
        <f t="shared" si="33"/>
        <v>50</v>
      </c>
    </row>
    <row r="202" spans="1:16" ht="14" customHeight="1" x14ac:dyDescent="0.3">
      <c r="A202" s="18" t="s">
        <v>24</v>
      </c>
      <c r="B202" s="18"/>
      <c r="C202" s="18"/>
      <c r="D202" s="18"/>
      <c r="E202" s="18"/>
      <c r="F202" s="18"/>
      <c r="G202" s="18"/>
      <c r="H202" s="18"/>
      <c r="I202" s="18"/>
      <c r="J202" s="18"/>
      <c r="K202" s="18"/>
    </row>
    <row r="203" spans="1:16" ht="24" customHeight="1" x14ac:dyDescent="0.3">
      <c r="A203" s="2"/>
      <c r="B203" s="56" t="s">
        <v>6</v>
      </c>
      <c r="C203" s="56"/>
      <c r="D203" s="56"/>
      <c r="E203" s="56"/>
      <c r="F203" s="41" t="s">
        <v>7</v>
      </c>
      <c r="G203" s="41"/>
      <c r="H203" s="41"/>
      <c r="I203" s="41"/>
      <c r="J203" s="20"/>
      <c r="K203" s="20"/>
    </row>
    <row r="204" spans="1:16" ht="11" customHeight="1" x14ac:dyDescent="0.3">
      <c r="A204" s="4"/>
      <c r="B204" s="42">
        <v>54490</v>
      </c>
      <c r="C204" s="42"/>
      <c r="D204" s="42"/>
      <c r="E204" s="42"/>
      <c r="F204" s="23">
        <v>4540.83</v>
      </c>
      <c r="G204" s="23"/>
      <c r="H204" s="23"/>
      <c r="I204" s="23"/>
      <c r="J204" s="22"/>
      <c r="K204" s="22"/>
    </row>
    <row r="205" spans="1:16" ht="24" x14ac:dyDescent="0.3">
      <c r="A205" s="5" t="s">
        <v>8</v>
      </c>
      <c r="B205" s="24" t="s">
        <v>9</v>
      </c>
      <c r="C205" s="25"/>
      <c r="D205" s="25"/>
      <c r="E205" s="26"/>
      <c r="F205" s="24" t="s">
        <v>10</v>
      </c>
      <c r="G205" s="25"/>
      <c r="H205" s="25"/>
      <c r="I205" s="26"/>
      <c r="J205" s="24" t="s">
        <v>11</v>
      </c>
      <c r="K205" s="26"/>
      <c r="M205" s="76" t="s">
        <v>54</v>
      </c>
      <c r="N205" s="76" t="s">
        <v>56</v>
      </c>
      <c r="O205" s="76" t="s">
        <v>55</v>
      </c>
      <c r="P205" s="76" t="s">
        <v>57</v>
      </c>
    </row>
    <row r="206" spans="1:16" ht="11" customHeight="1" x14ac:dyDescent="0.3">
      <c r="A206" s="10">
        <v>0.4</v>
      </c>
      <c r="B206" s="30">
        <v>0</v>
      </c>
      <c r="C206" s="32"/>
      <c r="D206" s="32"/>
      <c r="E206" s="31"/>
      <c r="F206" s="33">
        <v>1816</v>
      </c>
      <c r="G206" s="34"/>
      <c r="H206" s="34"/>
      <c r="I206" s="35"/>
      <c r="J206" s="30">
        <v>0</v>
      </c>
      <c r="K206" s="31"/>
      <c r="M206" s="74">
        <f>FPIG!$O$13*A206</f>
        <v>21496</v>
      </c>
      <c r="N206" s="75">
        <v>0</v>
      </c>
      <c r="O206" s="75">
        <f t="shared" ref="O206:O207" si="36">ROUNDDOWN(M206/12,0)</f>
        <v>1791</v>
      </c>
      <c r="P206" s="75">
        <f>J206*5</f>
        <v>0</v>
      </c>
    </row>
    <row r="207" spans="1:16" ht="13" customHeight="1" x14ac:dyDescent="0.3">
      <c r="A207" s="10">
        <v>0.5</v>
      </c>
      <c r="B207" s="36">
        <v>1816.01</v>
      </c>
      <c r="C207" s="37"/>
      <c r="D207" s="37"/>
      <c r="E207" s="38"/>
      <c r="F207" s="33">
        <v>2270</v>
      </c>
      <c r="G207" s="34"/>
      <c r="H207" s="34"/>
      <c r="I207" s="35"/>
      <c r="J207" s="30">
        <v>2.75</v>
      </c>
      <c r="K207" s="31"/>
      <c r="M207" s="74">
        <f>FPIG!$O$13*A207</f>
        <v>26870</v>
      </c>
      <c r="N207" s="75">
        <f>O206+0.01</f>
        <v>1791.01</v>
      </c>
      <c r="O207" s="75">
        <f t="shared" si="36"/>
        <v>2239</v>
      </c>
      <c r="P207" s="75">
        <f t="shared" ref="P207:P221" si="37">J207*5</f>
        <v>13.75</v>
      </c>
    </row>
    <row r="208" spans="1:16" ht="11" customHeight="1" x14ac:dyDescent="0.3">
      <c r="A208" s="10">
        <v>0.6</v>
      </c>
      <c r="B208" s="36">
        <v>2270.0100000000002</v>
      </c>
      <c r="C208" s="37"/>
      <c r="D208" s="37"/>
      <c r="E208" s="38"/>
      <c r="F208" s="33">
        <v>2725</v>
      </c>
      <c r="G208" s="34"/>
      <c r="H208" s="34"/>
      <c r="I208" s="35"/>
      <c r="J208" s="30">
        <v>3.25</v>
      </c>
      <c r="K208" s="31"/>
      <c r="M208" s="74">
        <f>FPIG!$O$13*A208</f>
        <v>32244</v>
      </c>
      <c r="N208" s="75">
        <f t="shared" ref="N208:N221" si="38">O207+0.01</f>
        <v>2239.0100000000002</v>
      </c>
      <c r="O208" s="75">
        <f>ROUNDDOWN(M208/12,0)</f>
        <v>2687</v>
      </c>
      <c r="P208" s="75">
        <f t="shared" si="37"/>
        <v>16.25</v>
      </c>
    </row>
    <row r="209" spans="1:16" ht="11" customHeight="1" x14ac:dyDescent="0.3">
      <c r="A209" s="10">
        <v>0.7</v>
      </c>
      <c r="B209" s="36">
        <v>2725.01</v>
      </c>
      <c r="C209" s="37"/>
      <c r="D209" s="37"/>
      <c r="E209" s="38"/>
      <c r="F209" s="33">
        <v>3179</v>
      </c>
      <c r="G209" s="34"/>
      <c r="H209" s="34"/>
      <c r="I209" s="35"/>
      <c r="J209" s="30">
        <v>4</v>
      </c>
      <c r="K209" s="31"/>
      <c r="M209" s="74">
        <f>FPIG!$O$13*A209</f>
        <v>37618</v>
      </c>
      <c r="N209" s="75">
        <f t="shared" si="38"/>
        <v>2687.01</v>
      </c>
      <c r="O209" s="75">
        <f t="shared" ref="O209:O221" si="39">ROUND(M209/12,0)</f>
        <v>3135</v>
      </c>
      <c r="P209" s="75">
        <f t="shared" si="37"/>
        <v>20</v>
      </c>
    </row>
    <row r="210" spans="1:16" ht="11" customHeight="1" x14ac:dyDescent="0.3">
      <c r="A210" s="10">
        <v>0.8</v>
      </c>
      <c r="B210" s="36">
        <v>3179.01</v>
      </c>
      <c r="C210" s="37"/>
      <c r="D210" s="37"/>
      <c r="E210" s="38"/>
      <c r="F210" s="33">
        <v>3633</v>
      </c>
      <c r="G210" s="34"/>
      <c r="H210" s="34"/>
      <c r="I210" s="35"/>
      <c r="J210" s="30">
        <v>4.5</v>
      </c>
      <c r="K210" s="31"/>
      <c r="M210" s="74">
        <f>FPIG!$O$13*A210</f>
        <v>42992</v>
      </c>
      <c r="N210" s="75">
        <f t="shared" si="38"/>
        <v>3135.01</v>
      </c>
      <c r="O210" s="75">
        <f t="shared" si="39"/>
        <v>3583</v>
      </c>
      <c r="P210" s="75">
        <f t="shared" si="37"/>
        <v>22.5</v>
      </c>
    </row>
    <row r="211" spans="1:16" ht="11" customHeight="1" x14ac:dyDescent="0.3">
      <c r="A211" s="10">
        <v>0.9</v>
      </c>
      <c r="B211" s="36">
        <v>3633.01</v>
      </c>
      <c r="C211" s="37"/>
      <c r="D211" s="37"/>
      <c r="E211" s="38"/>
      <c r="F211" s="33">
        <v>4087</v>
      </c>
      <c r="G211" s="34"/>
      <c r="H211" s="34"/>
      <c r="I211" s="35"/>
      <c r="J211" s="30">
        <v>5.25</v>
      </c>
      <c r="K211" s="31"/>
      <c r="M211" s="74">
        <f>FPIG!$O$13*A211</f>
        <v>48366</v>
      </c>
      <c r="N211" s="75">
        <f t="shared" si="38"/>
        <v>3583.01</v>
      </c>
      <c r="O211" s="75">
        <f t="shared" si="39"/>
        <v>4031</v>
      </c>
      <c r="P211" s="75">
        <f t="shared" si="37"/>
        <v>26.25</v>
      </c>
    </row>
    <row r="212" spans="1:16" ht="11" customHeight="1" x14ac:dyDescent="0.3">
      <c r="A212" s="10">
        <v>1</v>
      </c>
      <c r="B212" s="36">
        <v>4087.01</v>
      </c>
      <c r="C212" s="37"/>
      <c r="D212" s="37"/>
      <c r="E212" s="38"/>
      <c r="F212" s="33">
        <v>4541</v>
      </c>
      <c r="G212" s="34"/>
      <c r="H212" s="34"/>
      <c r="I212" s="35"/>
      <c r="J212" s="30">
        <v>6</v>
      </c>
      <c r="K212" s="31"/>
      <c r="M212" s="74">
        <f>FPIG!$O$13*A212</f>
        <v>53740</v>
      </c>
      <c r="N212" s="75">
        <f t="shared" si="38"/>
        <v>4031.01</v>
      </c>
      <c r="O212" s="75">
        <f t="shared" si="39"/>
        <v>4478</v>
      </c>
      <c r="P212" s="75">
        <f t="shared" si="37"/>
        <v>30</v>
      </c>
    </row>
    <row r="213" spans="1:16" ht="11" customHeight="1" x14ac:dyDescent="0.3">
      <c r="A213" s="10">
        <v>1.1000000000000001</v>
      </c>
      <c r="B213" s="36">
        <v>4541.01</v>
      </c>
      <c r="C213" s="37"/>
      <c r="D213" s="37"/>
      <c r="E213" s="38"/>
      <c r="F213" s="33">
        <v>4995</v>
      </c>
      <c r="G213" s="34"/>
      <c r="H213" s="34"/>
      <c r="I213" s="35"/>
      <c r="J213" s="30">
        <v>6.5</v>
      </c>
      <c r="K213" s="31"/>
      <c r="M213" s="74">
        <f>FPIG!$O$13*A213</f>
        <v>59114.000000000007</v>
      </c>
      <c r="N213" s="75">
        <f t="shared" si="38"/>
        <v>4478.01</v>
      </c>
      <c r="O213" s="75">
        <f t="shared" si="39"/>
        <v>4926</v>
      </c>
      <c r="P213" s="75">
        <f t="shared" si="37"/>
        <v>32.5</v>
      </c>
    </row>
    <row r="214" spans="1:16" ht="11" customHeight="1" x14ac:dyDescent="0.3">
      <c r="A214" s="10">
        <v>1.2</v>
      </c>
      <c r="B214" s="36">
        <v>4995.01</v>
      </c>
      <c r="C214" s="37"/>
      <c r="D214" s="37"/>
      <c r="E214" s="38"/>
      <c r="F214" s="33">
        <v>5449</v>
      </c>
      <c r="G214" s="34"/>
      <c r="H214" s="34"/>
      <c r="I214" s="35"/>
      <c r="J214" s="30">
        <v>7.25</v>
      </c>
      <c r="K214" s="31"/>
      <c r="M214" s="74">
        <f>FPIG!$O$13*A214</f>
        <v>64488</v>
      </c>
      <c r="N214" s="75">
        <f t="shared" si="38"/>
        <v>4926.01</v>
      </c>
      <c r="O214" s="75">
        <f t="shared" si="39"/>
        <v>5374</v>
      </c>
      <c r="P214" s="75">
        <f t="shared" si="37"/>
        <v>36.25</v>
      </c>
    </row>
    <row r="215" spans="1:16" ht="11" customHeight="1" x14ac:dyDescent="0.3">
      <c r="A215" s="10">
        <v>1.3</v>
      </c>
      <c r="B215" s="36">
        <v>5449.01</v>
      </c>
      <c r="C215" s="37"/>
      <c r="D215" s="37"/>
      <c r="E215" s="38"/>
      <c r="F215" s="33">
        <v>5903</v>
      </c>
      <c r="G215" s="34"/>
      <c r="H215" s="34"/>
      <c r="I215" s="35"/>
      <c r="J215" s="30">
        <v>8</v>
      </c>
      <c r="K215" s="31"/>
      <c r="M215" s="74">
        <f>FPIG!$O$13*A215</f>
        <v>69862</v>
      </c>
      <c r="N215" s="75">
        <f t="shared" si="38"/>
        <v>5374.01</v>
      </c>
      <c r="O215" s="75">
        <f t="shared" si="39"/>
        <v>5822</v>
      </c>
      <c r="P215" s="75">
        <f t="shared" si="37"/>
        <v>40</v>
      </c>
    </row>
    <row r="216" spans="1:16" ht="11" customHeight="1" x14ac:dyDescent="0.3">
      <c r="A216" s="10">
        <v>1.4</v>
      </c>
      <c r="B216" s="36">
        <v>5903.01</v>
      </c>
      <c r="C216" s="37"/>
      <c r="D216" s="37"/>
      <c r="E216" s="38"/>
      <c r="F216" s="33">
        <v>6357</v>
      </c>
      <c r="G216" s="34"/>
      <c r="H216" s="34"/>
      <c r="I216" s="35"/>
      <c r="J216" s="30">
        <v>8.5</v>
      </c>
      <c r="K216" s="31"/>
      <c r="M216" s="74">
        <f>FPIG!$O$13*A216</f>
        <v>75236</v>
      </c>
      <c r="N216" s="75">
        <f t="shared" si="38"/>
        <v>5822.01</v>
      </c>
      <c r="O216" s="75">
        <f t="shared" si="39"/>
        <v>6270</v>
      </c>
      <c r="P216" s="75">
        <f t="shared" si="37"/>
        <v>42.5</v>
      </c>
    </row>
    <row r="217" spans="1:16" ht="11" customHeight="1" x14ac:dyDescent="0.3">
      <c r="A217" s="10">
        <v>1.5</v>
      </c>
      <c r="B217" s="36">
        <v>6357.01</v>
      </c>
      <c r="C217" s="37"/>
      <c r="D217" s="37"/>
      <c r="E217" s="38"/>
      <c r="F217" s="33">
        <v>6811</v>
      </c>
      <c r="G217" s="34"/>
      <c r="H217" s="34"/>
      <c r="I217" s="35"/>
      <c r="J217" s="30">
        <v>9.25</v>
      </c>
      <c r="K217" s="31"/>
      <c r="M217" s="74">
        <f>FPIG!$O$13*A217</f>
        <v>80610</v>
      </c>
      <c r="N217" s="75">
        <f t="shared" si="38"/>
        <v>6270.01</v>
      </c>
      <c r="O217" s="75">
        <f t="shared" si="39"/>
        <v>6718</v>
      </c>
      <c r="P217" s="75">
        <f t="shared" si="37"/>
        <v>46.25</v>
      </c>
    </row>
    <row r="218" spans="1:16" ht="11" customHeight="1" x14ac:dyDescent="0.3">
      <c r="A218" s="10">
        <v>1.6</v>
      </c>
      <c r="B218" s="36">
        <v>6811.01</v>
      </c>
      <c r="C218" s="37"/>
      <c r="D218" s="37"/>
      <c r="E218" s="38"/>
      <c r="F218" s="53">
        <v>7175</v>
      </c>
      <c r="G218" s="54"/>
      <c r="H218" s="54"/>
      <c r="I218" s="55"/>
      <c r="J218" s="30">
        <v>9.75</v>
      </c>
      <c r="K218" s="31"/>
      <c r="M218" s="74">
        <f>FPIG!$O$13*A218</f>
        <v>85984</v>
      </c>
      <c r="N218" s="75">
        <f t="shared" si="38"/>
        <v>6718.01</v>
      </c>
      <c r="O218" s="75">
        <f t="shared" si="39"/>
        <v>7165</v>
      </c>
      <c r="P218" s="75">
        <f t="shared" si="37"/>
        <v>48.75</v>
      </c>
    </row>
    <row r="219" spans="1:16" ht="11" customHeight="1" x14ac:dyDescent="0.3">
      <c r="A219" s="11">
        <v>1.7</v>
      </c>
      <c r="B219" s="57"/>
      <c r="C219" s="58"/>
      <c r="D219" s="58"/>
      <c r="E219" s="59"/>
      <c r="F219" s="57"/>
      <c r="G219" s="58"/>
      <c r="H219" s="58"/>
      <c r="I219" s="59"/>
      <c r="J219" s="57"/>
      <c r="K219" s="59"/>
      <c r="M219" s="74">
        <f>FPIG!$O$13*A219</f>
        <v>91358</v>
      </c>
      <c r="N219" s="75">
        <f t="shared" si="38"/>
        <v>7165.01</v>
      </c>
      <c r="O219" s="75">
        <f t="shared" si="39"/>
        <v>7613</v>
      </c>
      <c r="P219" s="75">
        <f t="shared" si="37"/>
        <v>0</v>
      </c>
    </row>
    <row r="220" spans="1:16" ht="11" customHeight="1" x14ac:dyDescent="0.3">
      <c r="A220" s="11">
        <v>1.8</v>
      </c>
      <c r="B220" s="57"/>
      <c r="C220" s="58"/>
      <c r="D220" s="58"/>
      <c r="E220" s="59"/>
      <c r="F220" s="57"/>
      <c r="G220" s="58"/>
      <c r="H220" s="58"/>
      <c r="I220" s="59"/>
      <c r="J220" s="57"/>
      <c r="K220" s="59"/>
      <c r="M220" s="74">
        <f>FPIG!$O$13*A220</f>
        <v>96732</v>
      </c>
      <c r="N220" s="75">
        <f t="shared" si="38"/>
        <v>7613.01</v>
      </c>
      <c r="O220" s="75">
        <f t="shared" si="39"/>
        <v>8061</v>
      </c>
      <c r="P220" s="75">
        <f t="shared" si="37"/>
        <v>0</v>
      </c>
    </row>
    <row r="221" spans="1:16" ht="12" customHeight="1" x14ac:dyDescent="0.3">
      <c r="A221" s="11">
        <v>1.85</v>
      </c>
      <c r="B221" s="57"/>
      <c r="C221" s="58"/>
      <c r="D221" s="58"/>
      <c r="E221" s="59"/>
      <c r="F221" s="57"/>
      <c r="G221" s="58"/>
      <c r="H221" s="58"/>
      <c r="I221" s="59"/>
      <c r="J221" s="57"/>
      <c r="K221" s="59"/>
      <c r="M221" s="74">
        <f>FPIG!$O$13*A221</f>
        <v>99419</v>
      </c>
      <c r="N221" s="75">
        <f t="shared" si="38"/>
        <v>8061.01</v>
      </c>
      <c r="O221" s="75">
        <f t="shared" si="39"/>
        <v>8285</v>
      </c>
      <c r="P221" s="75">
        <f t="shared" si="37"/>
        <v>0</v>
      </c>
    </row>
    <row r="222" spans="1:16" ht="12" customHeight="1" x14ac:dyDescent="0.3">
      <c r="A222" s="12" t="s">
        <v>25</v>
      </c>
    </row>
    <row r="223" spans="1:16" ht="9" customHeight="1" x14ac:dyDescent="0.3">
      <c r="A223" s="17" t="s">
        <v>13</v>
      </c>
      <c r="B223" s="17"/>
      <c r="C223" s="17"/>
      <c r="D223" s="49">
        <v>-6120</v>
      </c>
      <c r="E223" s="49"/>
      <c r="F223" s="49"/>
    </row>
    <row r="224" spans="1:16" ht="9" customHeight="1" x14ac:dyDescent="0.3">
      <c r="A224" s="17" t="s">
        <v>13</v>
      </c>
      <c r="B224" s="17"/>
      <c r="C224" s="17"/>
      <c r="D224" s="49">
        <v>-6811</v>
      </c>
      <c r="E224" s="49"/>
      <c r="F224" s="49"/>
      <c r="G224" s="49"/>
    </row>
    <row r="225" spans="1:10" ht="9" customHeight="1" x14ac:dyDescent="0.3">
      <c r="A225" s="19" t="s">
        <v>26</v>
      </c>
      <c r="B225" s="19"/>
      <c r="C225" s="19"/>
      <c r="D225" s="19"/>
      <c r="E225" s="19"/>
      <c r="F225" s="19"/>
      <c r="G225" s="19"/>
      <c r="H225" s="19"/>
      <c r="I225" s="19"/>
      <c r="J225" s="19"/>
    </row>
    <row r="226" spans="1:10" ht="33" customHeight="1" x14ac:dyDescent="0.3">
      <c r="A226" s="2"/>
      <c r="B226" s="52" t="s">
        <v>6</v>
      </c>
      <c r="C226" s="52"/>
      <c r="D226" s="52"/>
      <c r="E226" s="21" t="s">
        <v>7</v>
      </c>
      <c r="F226" s="21"/>
      <c r="G226" s="21"/>
      <c r="H226" s="21"/>
      <c r="I226" s="20"/>
      <c r="J226" s="20"/>
    </row>
    <row r="227" spans="1:10" ht="15" customHeight="1" x14ac:dyDescent="0.3">
      <c r="A227" s="4"/>
      <c r="B227" s="23">
        <v>60020</v>
      </c>
      <c r="C227" s="23"/>
      <c r="D227" s="23"/>
      <c r="E227" s="23">
        <v>5001.67</v>
      </c>
      <c r="F227" s="23"/>
      <c r="G227" s="23"/>
      <c r="H227" s="23"/>
      <c r="I227" s="22"/>
      <c r="J227" s="22"/>
    </row>
    <row r="228" spans="1:10" ht="18" customHeight="1" x14ac:dyDescent="0.3">
      <c r="A228" s="5" t="s">
        <v>8</v>
      </c>
      <c r="B228" s="24" t="s">
        <v>9</v>
      </c>
      <c r="C228" s="25"/>
      <c r="D228" s="26"/>
      <c r="E228" s="24" t="s">
        <v>10</v>
      </c>
      <c r="F228" s="25"/>
      <c r="G228" s="25"/>
      <c r="H228" s="26"/>
      <c r="I228" s="24" t="s">
        <v>11</v>
      </c>
      <c r="J228" s="26"/>
    </row>
    <row r="229" spans="1:10" ht="15" customHeight="1" x14ac:dyDescent="0.3">
      <c r="A229" s="6">
        <v>0.4</v>
      </c>
      <c r="B229" s="27">
        <v>0</v>
      </c>
      <c r="C229" s="28"/>
      <c r="D229" s="29"/>
      <c r="E229" s="33">
        <v>2000</v>
      </c>
      <c r="F229" s="34"/>
      <c r="G229" s="34"/>
      <c r="H229" s="35"/>
      <c r="I229" s="30">
        <v>0</v>
      </c>
      <c r="J229" s="31"/>
    </row>
    <row r="230" spans="1:10" ht="14" customHeight="1" x14ac:dyDescent="0.3">
      <c r="A230" s="7">
        <v>0.5</v>
      </c>
      <c r="B230" s="36">
        <v>2000.01</v>
      </c>
      <c r="C230" s="37"/>
      <c r="D230" s="38"/>
      <c r="E230" s="33">
        <v>2501</v>
      </c>
      <c r="F230" s="34"/>
      <c r="G230" s="34"/>
      <c r="H230" s="35"/>
      <c r="I230" s="30">
        <v>3</v>
      </c>
      <c r="J230" s="31"/>
    </row>
    <row r="231" spans="1:10" ht="11" customHeight="1" x14ac:dyDescent="0.3">
      <c r="A231" s="7">
        <v>0.6</v>
      </c>
      <c r="B231" s="36">
        <v>2501.0100000000002</v>
      </c>
      <c r="C231" s="37"/>
      <c r="D231" s="38"/>
      <c r="E231" s="33">
        <v>3001</v>
      </c>
      <c r="F231" s="34"/>
      <c r="G231" s="34"/>
      <c r="H231" s="35"/>
      <c r="I231" s="30">
        <v>3.5</v>
      </c>
      <c r="J231" s="31"/>
    </row>
    <row r="232" spans="1:10" ht="11" customHeight="1" x14ac:dyDescent="0.3">
      <c r="A232" s="7">
        <v>0.7</v>
      </c>
      <c r="B232" s="36">
        <v>3001.01</v>
      </c>
      <c r="C232" s="37"/>
      <c r="D232" s="38"/>
      <c r="E232" s="33">
        <v>3501</v>
      </c>
      <c r="F232" s="34"/>
      <c r="G232" s="34"/>
      <c r="H232" s="35"/>
      <c r="I232" s="30">
        <v>4.25</v>
      </c>
      <c r="J232" s="31"/>
    </row>
    <row r="233" spans="1:10" ht="11" customHeight="1" x14ac:dyDescent="0.3">
      <c r="A233" s="7">
        <v>0.8</v>
      </c>
      <c r="B233" s="36">
        <v>3501.01</v>
      </c>
      <c r="C233" s="37"/>
      <c r="D233" s="38"/>
      <c r="E233" s="33">
        <v>4001</v>
      </c>
      <c r="F233" s="34"/>
      <c r="G233" s="34"/>
      <c r="H233" s="35"/>
      <c r="I233" s="30">
        <v>5</v>
      </c>
      <c r="J233" s="31"/>
    </row>
    <row r="234" spans="1:10" ht="11" customHeight="1" x14ac:dyDescent="0.3">
      <c r="A234" s="7">
        <v>0.9</v>
      </c>
      <c r="B234" s="36">
        <v>4001.01</v>
      </c>
      <c r="C234" s="37"/>
      <c r="D234" s="38"/>
      <c r="E234" s="33">
        <v>4502</v>
      </c>
      <c r="F234" s="34"/>
      <c r="G234" s="34"/>
      <c r="H234" s="35"/>
      <c r="I234" s="30">
        <v>5.75</v>
      </c>
      <c r="J234" s="31"/>
    </row>
    <row r="235" spans="1:10" ht="11" customHeight="1" x14ac:dyDescent="0.3">
      <c r="A235" s="7">
        <v>1</v>
      </c>
      <c r="B235" s="36">
        <v>4502.01</v>
      </c>
      <c r="C235" s="37"/>
      <c r="D235" s="38"/>
      <c r="E235" s="33">
        <v>5002</v>
      </c>
      <c r="F235" s="34"/>
      <c r="G235" s="34"/>
      <c r="H235" s="35"/>
      <c r="I235" s="30">
        <v>6.5</v>
      </c>
      <c r="J235" s="31"/>
    </row>
    <row r="236" spans="1:10" ht="11" customHeight="1" x14ac:dyDescent="0.3">
      <c r="A236" s="7">
        <v>1.1000000000000001</v>
      </c>
      <c r="B236" s="36">
        <v>5002.01</v>
      </c>
      <c r="C236" s="37"/>
      <c r="D236" s="38"/>
      <c r="E236" s="33">
        <v>5502</v>
      </c>
      <c r="F236" s="34"/>
      <c r="G236" s="34"/>
      <c r="H236" s="35"/>
      <c r="I236" s="30">
        <v>7.25</v>
      </c>
      <c r="J236" s="31"/>
    </row>
    <row r="237" spans="1:10" ht="11" customHeight="1" x14ac:dyDescent="0.3">
      <c r="A237" s="7">
        <v>1.2</v>
      </c>
      <c r="B237" s="36">
        <v>5502.01</v>
      </c>
      <c r="C237" s="37"/>
      <c r="D237" s="38"/>
      <c r="E237" s="33">
        <v>6002</v>
      </c>
      <c r="F237" s="34"/>
      <c r="G237" s="34"/>
      <c r="H237" s="35"/>
      <c r="I237" s="30">
        <v>8</v>
      </c>
      <c r="J237" s="31"/>
    </row>
    <row r="238" spans="1:10" ht="11" customHeight="1" x14ac:dyDescent="0.3">
      <c r="A238" s="7">
        <v>1.3</v>
      </c>
      <c r="B238" s="36">
        <v>6002.01</v>
      </c>
      <c r="C238" s="37"/>
      <c r="D238" s="38"/>
      <c r="E238" s="33">
        <v>6502</v>
      </c>
      <c r="F238" s="34"/>
      <c r="G238" s="34"/>
      <c r="H238" s="35"/>
      <c r="I238" s="30">
        <v>8.75</v>
      </c>
      <c r="J238" s="31"/>
    </row>
    <row r="239" spans="1:10" ht="11" customHeight="1" x14ac:dyDescent="0.3">
      <c r="A239" s="7">
        <v>1.4</v>
      </c>
      <c r="B239" s="36">
        <v>6502.01</v>
      </c>
      <c r="C239" s="37"/>
      <c r="D239" s="38"/>
      <c r="E239" s="33">
        <v>7002</v>
      </c>
      <c r="F239" s="34"/>
      <c r="G239" s="34"/>
      <c r="H239" s="35"/>
      <c r="I239" s="30">
        <v>9.5</v>
      </c>
      <c r="J239" s="31"/>
    </row>
    <row r="240" spans="1:10" ht="11" customHeight="1" x14ac:dyDescent="0.3">
      <c r="A240" s="7">
        <v>1.5</v>
      </c>
      <c r="B240" s="36">
        <v>7002.01</v>
      </c>
      <c r="C240" s="37"/>
      <c r="D240" s="38"/>
      <c r="E240" s="53">
        <v>7325</v>
      </c>
      <c r="F240" s="54"/>
      <c r="G240" s="54"/>
      <c r="H240" s="55"/>
      <c r="I240" s="30">
        <v>10.25</v>
      </c>
      <c r="J240" s="31"/>
    </row>
    <row r="241" spans="1:10" ht="11" customHeight="1" x14ac:dyDescent="0.3">
      <c r="A241" s="7">
        <v>1.6</v>
      </c>
      <c r="B241" s="57"/>
      <c r="C241" s="58"/>
      <c r="D241" s="59"/>
      <c r="E241" s="57"/>
      <c r="F241" s="58"/>
      <c r="G241" s="58"/>
      <c r="H241" s="59"/>
      <c r="I241" s="57"/>
      <c r="J241" s="59"/>
    </row>
    <row r="242" spans="1:10" ht="11" customHeight="1" x14ac:dyDescent="0.3">
      <c r="A242" s="13">
        <v>1.65</v>
      </c>
      <c r="B242" s="57"/>
      <c r="C242" s="58"/>
      <c r="D242" s="59"/>
      <c r="E242" s="57"/>
      <c r="F242" s="58"/>
      <c r="G242" s="58"/>
      <c r="H242" s="59"/>
      <c r="I242" s="57"/>
      <c r="J242" s="59"/>
    </row>
    <row r="243" spans="1:10" ht="11" customHeight="1" x14ac:dyDescent="0.3">
      <c r="A243" s="13">
        <v>1.7</v>
      </c>
      <c r="B243" s="57"/>
      <c r="C243" s="58"/>
      <c r="D243" s="59"/>
      <c r="E243" s="57"/>
      <c r="F243" s="58"/>
      <c r="G243" s="58"/>
      <c r="H243" s="59"/>
      <c r="I243" s="57"/>
      <c r="J243" s="59"/>
    </row>
    <row r="244" spans="1:10" ht="11" customHeight="1" x14ac:dyDescent="0.3">
      <c r="A244" s="13">
        <v>1.8</v>
      </c>
      <c r="B244" s="57"/>
      <c r="C244" s="58"/>
      <c r="D244" s="59"/>
      <c r="E244" s="57"/>
      <c r="F244" s="58"/>
      <c r="G244" s="58"/>
      <c r="H244" s="59"/>
      <c r="I244" s="57"/>
      <c r="J244" s="59"/>
    </row>
    <row r="245" spans="1:10" ht="12" customHeight="1" x14ac:dyDescent="0.3">
      <c r="A245" s="14">
        <v>1.85</v>
      </c>
      <c r="B245" s="57"/>
      <c r="C245" s="58"/>
      <c r="D245" s="59"/>
      <c r="E245" s="57"/>
      <c r="F245" s="58"/>
      <c r="G245" s="58"/>
      <c r="H245" s="59"/>
      <c r="I245" s="57"/>
      <c r="J245" s="59"/>
    </row>
    <row r="246" spans="1:10" ht="9" customHeight="1" x14ac:dyDescent="0.3">
      <c r="A246" s="17" t="s">
        <v>13</v>
      </c>
      <c r="B246" s="17"/>
      <c r="C246" s="17"/>
      <c r="D246" s="49">
        <v>-6918</v>
      </c>
      <c r="E246" s="49"/>
      <c r="F246" s="49"/>
    </row>
    <row r="247" spans="1:10" ht="8" customHeight="1" x14ac:dyDescent="0.3">
      <c r="A247" s="60" t="s">
        <v>27</v>
      </c>
      <c r="B247" s="60"/>
    </row>
    <row r="248" spans="1:10" ht="10" customHeight="1" x14ac:dyDescent="0.3">
      <c r="A248" s="61" t="s">
        <v>28</v>
      </c>
      <c r="B248" s="61"/>
    </row>
  </sheetData>
  <mergeCells count="678">
    <mergeCell ref="A246:C246"/>
    <mergeCell ref="D246:F246"/>
    <mergeCell ref="A247:B247"/>
    <mergeCell ref="A248:B248"/>
    <mergeCell ref="B244:D244"/>
    <mergeCell ref="E244:H244"/>
    <mergeCell ref="I244:J244"/>
    <mergeCell ref="B245:D245"/>
    <mergeCell ref="E245:H245"/>
    <mergeCell ref="I245:J245"/>
    <mergeCell ref="B242:D242"/>
    <mergeCell ref="E242:H242"/>
    <mergeCell ref="I242:J242"/>
    <mergeCell ref="B243:D243"/>
    <mergeCell ref="E243:H243"/>
    <mergeCell ref="I243:J243"/>
    <mergeCell ref="B240:D240"/>
    <mergeCell ref="E240:H240"/>
    <mergeCell ref="I240:J240"/>
    <mergeCell ref="B241:D241"/>
    <mergeCell ref="E241:H241"/>
    <mergeCell ref="I241:J241"/>
    <mergeCell ref="B238:D238"/>
    <mergeCell ref="E238:H238"/>
    <mergeCell ref="I238:J238"/>
    <mergeCell ref="B239:D239"/>
    <mergeCell ref="E239:H239"/>
    <mergeCell ref="I239:J239"/>
    <mergeCell ref="B236:D236"/>
    <mergeCell ref="E236:H236"/>
    <mergeCell ref="I236:J236"/>
    <mergeCell ref="B237:D237"/>
    <mergeCell ref="E237:H237"/>
    <mergeCell ref="I237:J237"/>
    <mergeCell ref="B234:D234"/>
    <mergeCell ref="E234:H234"/>
    <mergeCell ref="I234:J234"/>
    <mergeCell ref="B235:D235"/>
    <mergeCell ref="E235:H235"/>
    <mergeCell ref="I235:J235"/>
    <mergeCell ref="B232:D232"/>
    <mergeCell ref="E232:H232"/>
    <mergeCell ref="I232:J232"/>
    <mergeCell ref="B233:D233"/>
    <mergeCell ref="E233:H233"/>
    <mergeCell ref="I233:J233"/>
    <mergeCell ref="B230:D230"/>
    <mergeCell ref="E230:H230"/>
    <mergeCell ref="I230:J230"/>
    <mergeCell ref="B231:D231"/>
    <mergeCell ref="E231:H231"/>
    <mergeCell ref="I231:J231"/>
    <mergeCell ref="B228:D228"/>
    <mergeCell ref="E228:H228"/>
    <mergeCell ref="I228:J228"/>
    <mergeCell ref="B229:D229"/>
    <mergeCell ref="E229:H229"/>
    <mergeCell ref="I229:J229"/>
    <mergeCell ref="A225:J225"/>
    <mergeCell ref="B226:D226"/>
    <mergeCell ref="E226:H226"/>
    <mergeCell ref="I226:J226"/>
    <mergeCell ref="B227:D227"/>
    <mergeCell ref="E227:H227"/>
    <mergeCell ref="I227:J227"/>
    <mergeCell ref="B221:E221"/>
    <mergeCell ref="F221:I221"/>
    <mergeCell ref="J221:K221"/>
    <mergeCell ref="A223:C223"/>
    <mergeCell ref="D223:F223"/>
    <mergeCell ref="A224:C224"/>
    <mergeCell ref="D224:G224"/>
    <mergeCell ref="B219:E219"/>
    <mergeCell ref="F219:I219"/>
    <mergeCell ref="J219:K219"/>
    <mergeCell ref="B220:E220"/>
    <mergeCell ref="F220:I220"/>
    <mergeCell ref="J220:K220"/>
    <mergeCell ref="B217:E217"/>
    <mergeCell ref="F217:I217"/>
    <mergeCell ref="J217:K217"/>
    <mergeCell ref="B218:E218"/>
    <mergeCell ref="F218:I218"/>
    <mergeCell ref="J218:K218"/>
    <mergeCell ref="B215:E215"/>
    <mergeCell ref="F215:I215"/>
    <mergeCell ref="J215:K215"/>
    <mergeCell ref="B216:E216"/>
    <mergeCell ref="F216:I216"/>
    <mergeCell ref="J216:K216"/>
    <mergeCell ref="B213:E213"/>
    <mergeCell ref="F213:I213"/>
    <mergeCell ref="J213:K213"/>
    <mergeCell ref="B214:E214"/>
    <mergeCell ref="F214:I214"/>
    <mergeCell ref="J214:K214"/>
    <mergeCell ref="B211:E211"/>
    <mergeCell ref="F211:I211"/>
    <mergeCell ref="J211:K211"/>
    <mergeCell ref="B212:E212"/>
    <mergeCell ref="F212:I212"/>
    <mergeCell ref="J212:K212"/>
    <mergeCell ref="B209:E209"/>
    <mergeCell ref="F209:I209"/>
    <mergeCell ref="J209:K209"/>
    <mergeCell ref="B210:E210"/>
    <mergeCell ref="F210:I210"/>
    <mergeCell ref="J210:K210"/>
    <mergeCell ref="B207:E207"/>
    <mergeCell ref="F207:I207"/>
    <mergeCell ref="J207:K207"/>
    <mergeCell ref="B208:E208"/>
    <mergeCell ref="F208:I208"/>
    <mergeCell ref="J208:K208"/>
    <mergeCell ref="B205:E205"/>
    <mergeCell ref="F205:I205"/>
    <mergeCell ref="J205:K205"/>
    <mergeCell ref="B206:E206"/>
    <mergeCell ref="F206:I206"/>
    <mergeCell ref="J206:K206"/>
    <mergeCell ref="A202:K202"/>
    <mergeCell ref="B203:E203"/>
    <mergeCell ref="F203:I203"/>
    <mergeCell ref="J203:K203"/>
    <mergeCell ref="B204:E204"/>
    <mergeCell ref="F204:I204"/>
    <mergeCell ref="J204:K204"/>
    <mergeCell ref="B200:D200"/>
    <mergeCell ref="E200:H200"/>
    <mergeCell ref="I200:J200"/>
    <mergeCell ref="B201:D201"/>
    <mergeCell ref="E201:H201"/>
    <mergeCell ref="I201:J201"/>
    <mergeCell ref="B198:D198"/>
    <mergeCell ref="E198:H198"/>
    <mergeCell ref="I198:J198"/>
    <mergeCell ref="B199:D199"/>
    <mergeCell ref="E199:H199"/>
    <mergeCell ref="I199:J199"/>
    <mergeCell ref="B196:D196"/>
    <mergeCell ref="E196:H196"/>
    <mergeCell ref="I196:J196"/>
    <mergeCell ref="B197:D197"/>
    <mergeCell ref="E197:H197"/>
    <mergeCell ref="I197:J197"/>
    <mergeCell ref="B194:D194"/>
    <mergeCell ref="E194:H194"/>
    <mergeCell ref="I194:J194"/>
    <mergeCell ref="B195:D195"/>
    <mergeCell ref="E195:H195"/>
    <mergeCell ref="I195:J195"/>
    <mergeCell ref="B192:D192"/>
    <mergeCell ref="E192:H192"/>
    <mergeCell ref="I192:J192"/>
    <mergeCell ref="B193:D193"/>
    <mergeCell ref="E193:H193"/>
    <mergeCell ref="I193:J193"/>
    <mergeCell ref="B190:D190"/>
    <mergeCell ref="E190:H190"/>
    <mergeCell ref="I190:J190"/>
    <mergeCell ref="B191:D191"/>
    <mergeCell ref="E191:H191"/>
    <mergeCell ref="I191:J191"/>
    <mergeCell ref="B188:D188"/>
    <mergeCell ref="E188:H188"/>
    <mergeCell ref="I188:J188"/>
    <mergeCell ref="B189:D189"/>
    <mergeCell ref="E189:H189"/>
    <mergeCell ref="I189:J189"/>
    <mergeCell ref="B186:D186"/>
    <mergeCell ref="E186:H186"/>
    <mergeCell ref="I186:J186"/>
    <mergeCell ref="B187:D187"/>
    <mergeCell ref="E187:H187"/>
    <mergeCell ref="I187:J187"/>
    <mergeCell ref="B184:D184"/>
    <mergeCell ref="E184:H184"/>
    <mergeCell ref="I184:J184"/>
    <mergeCell ref="B185:D185"/>
    <mergeCell ref="E185:H185"/>
    <mergeCell ref="I185:J185"/>
    <mergeCell ref="A180:L180"/>
    <mergeCell ref="A181:L181"/>
    <mergeCell ref="A182:J182"/>
    <mergeCell ref="B183:D183"/>
    <mergeCell ref="E183:H183"/>
    <mergeCell ref="I183:J183"/>
    <mergeCell ref="A176:C176"/>
    <mergeCell ref="D176:F176"/>
    <mergeCell ref="A177:C177"/>
    <mergeCell ref="D177:G177"/>
    <mergeCell ref="A178:L178"/>
    <mergeCell ref="A179:L179"/>
    <mergeCell ref="B174:E174"/>
    <mergeCell ref="F174:I174"/>
    <mergeCell ref="J174:K174"/>
    <mergeCell ref="B175:E175"/>
    <mergeCell ref="F175:I175"/>
    <mergeCell ref="J175:K175"/>
    <mergeCell ref="B172:E172"/>
    <mergeCell ref="F172:I172"/>
    <mergeCell ref="J172:K172"/>
    <mergeCell ref="B173:E173"/>
    <mergeCell ref="F173:I173"/>
    <mergeCell ref="J173:K173"/>
    <mergeCell ref="B170:E170"/>
    <mergeCell ref="F170:I170"/>
    <mergeCell ref="J170:K170"/>
    <mergeCell ref="B171:E171"/>
    <mergeCell ref="F171:I171"/>
    <mergeCell ref="J171:K171"/>
    <mergeCell ref="B168:E168"/>
    <mergeCell ref="F168:I168"/>
    <mergeCell ref="J168:K168"/>
    <mergeCell ref="B169:E169"/>
    <mergeCell ref="F169:I169"/>
    <mergeCell ref="J169:K169"/>
    <mergeCell ref="B166:E166"/>
    <mergeCell ref="F166:I166"/>
    <mergeCell ref="J166:K166"/>
    <mergeCell ref="B167:E167"/>
    <mergeCell ref="F167:I167"/>
    <mergeCell ref="J167:K167"/>
    <mergeCell ref="B164:E164"/>
    <mergeCell ref="F164:I164"/>
    <mergeCell ref="J164:K164"/>
    <mergeCell ref="B165:E165"/>
    <mergeCell ref="F165:I165"/>
    <mergeCell ref="J165:K165"/>
    <mergeCell ref="B162:E162"/>
    <mergeCell ref="F162:I162"/>
    <mergeCell ref="J162:K162"/>
    <mergeCell ref="B163:E163"/>
    <mergeCell ref="F163:I163"/>
    <mergeCell ref="J163:K163"/>
    <mergeCell ref="B160:E160"/>
    <mergeCell ref="F160:I160"/>
    <mergeCell ref="J160:K160"/>
    <mergeCell ref="B161:E161"/>
    <mergeCell ref="F161:I161"/>
    <mergeCell ref="J161:K161"/>
    <mergeCell ref="B158:E158"/>
    <mergeCell ref="F158:I158"/>
    <mergeCell ref="J158:K158"/>
    <mergeCell ref="B159:E159"/>
    <mergeCell ref="F159:I159"/>
    <mergeCell ref="J159:K159"/>
    <mergeCell ref="B155:D155"/>
    <mergeCell ref="E155:H155"/>
    <mergeCell ref="I155:J155"/>
    <mergeCell ref="A156:K156"/>
    <mergeCell ref="B157:E157"/>
    <mergeCell ref="F157:I157"/>
    <mergeCell ref="J157:K157"/>
    <mergeCell ref="B153:D153"/>
    <mergeCell ref="E153:H153"/>
    <mergeCell ref="I153:J153"/>
    <mergeCell ref="B154:D154"/>
    <mergeCell ref="E154:H154"/>
    <mergeCell ref="I154:J154"/>
    <mergeCell ref="B151:D151"/>
    <mergeCell ref="E151:H151"/>
    <mergeCell ref="I151:J151"/>
    <mergeCell ref="B152:D152"/>
    <mergeCell ref="E152:H152"/>
    <mergeCell ref="I152:J152"/>
    <mergeCell ref="B149:D149"/>
    <mergeCell ref="E149:H149"/>
    <mergeCell ref="I149:J149"/>
    <mergeCell ref="B150:D150"/>
    <mergeCell ref="E150:H150"/>
    <mergeCell ref="I150:J150"/>
    <mergeCell ref="B147:D147"/>
    <mergeCell ref="E147:H147"/>
    <mergeCell ref="I147:J147"/>
    <mergeCell ref="B148:D148"/>
    <mergeCell ref="E148:H148"/>
    <mergeCell ref="I148:J148"/>
    <mergeCell ref="B145:D145"/>
    <mergeCell ref="E145:H145"/>
    <mergeCell ref="I145:J145"/>
    <mergeCell ref="B146:D146"/>
    <mergeCell ref="E146:H146"/>
    <mergeCell ref="I146:J146"/>
    <mergeCell ref="B143:D143"/>
    <mergeCell ref="E143:H143"/>
    <mergeCell ref="I143:J143"/>
    <mergeCell ref="B144:D144"/>
    <mergeCell ref="E144:H144"/>
    <mergeCell ref="I144:J144"/>
    <mergeCell ref="B141:D141"/>
    <mergeCell ref="E141:H141"/>
    <mergeCell ref="I141:J141"/>
    <mergeCell ref="B142:D142"/>
    <mergeCell ref="E142:H142"/>
    <mergeCell ref="I142:J142"/>
    <mergeCell ref="B139:D139"/>
    <mergeCell ref="E139:H139"/>
    <mergeCell ref="I139:J139"/>
    <mergeCell ref="B140:D140"/>
    <mergeCell ref="E140:H140"/>
    <mergeCell ref="I140:J140"/>
    <mergeCell ref="A136:J136"/>
    <mergeCell ref="B137:D137"/>
    <mergeCell ref="E137:H137"/>
    <mergeCell ref="I137:J137"/>
    <mergeCell ref="B138:D138"/>
    <mergeCell ref="E138:H138"/>
    <mergeCell ref="I138:J138"/>
    <mergeCell ref="B133:E133"/>
    <mergeCell ref="F133:I133"/>
    <mergeCell ref="J133:K133"/>
    <mergeCell ref="A134:C134"/>
    <mergeCell ref="D134:F134"/>
    <mergeCell ref="A135:C135"/>
    <mergeCell ref="D135:G135"/>
    <mergeCell ref="B131:E131"/>
    <mergeCell ref="F131:I131"/>
    <mergeCell ref="J131:K131"/>
    <mergeCell ref="B132:E132"/>
    <mergeCell ref="F132:I132"/>
    <mergeCell ref="J132:K132"/>
    <mergeCell ref="B129:E129"/>
    <mergeCell ref="F129:I129"/>
    <mergeCell ref="J129:K129"/>
    <mergeCell ref="B130:E130"/>
    <mergeCell ref="F130:I130"/>
    <mergeCell ref="J130:K130"/>
    <mergeCell ref="B127:E127"/>
    <mergeCell ref="F127:I127"/>
    <mergeCell ref="J127:K127"/>
    <mergeCell ref="B128:E128"/>
    <mergeCell ref="F128:I128"/>
    <mergeCell ref="J128:K128"/>
    <mergeCell ref="B125:E125"/>
    <mergeCell ref="F125:I125"/>
    <mergeCell ref="J125:K125"/>
    <mergeCell ref="B126:E126"/>
    <mergeCell ref="F126:I126"/>
    <mergeCell ref="J126:K126"/>
    <mergeCell ref="B123:E123"/>
    <mergeCell ref="F123:I123"/>
    <mergeCell ref="J123:K123"/>
    <mergeCell ref="B124:E124"/>
    <mergeCell ref="F124:I124"/>
    <mergeCell ref="J124:K124"/>
    <mergeCell ref="B121:E121"/>
    <mergeCell ref="F121:I121"/>
    <mergeCell ref="J121:K121"/>
    <mergeCell ref="B122:E122"/>
    <mergeCell ref="F122:I122"/>
    <mergeCell ref="J122:K122"/>
    <mergeCell ref="B119:E119"/>
    <mergeCell ref="F119:I119"/>
    <mergeCell ref="J119:K119"/>
    <mergeCell ref="B120:E120"/>
    <mergeCell ref="F120:I120"/>
    <mergeCell ref="J120:K120"/>
    <mergeCell ref="B117:E117"/>
    <mergeCell ref="F117:I117"/>
    <mergeCell ref="J117:K117"/>
    <mergeCell ref="B118:E118"/>
    <mergeCell ref="F118:I118"/>
    <mergeCell ref="J118:K118"/>
    <mergeCell ref="A114:K114"/>
    <mergeCell ref="B115:E115"/>
    <mergeCell ref="F115:I115"/>
    <mergeCell ref="J115:K115"/>
    <mergeCell ref="B116:E116"/>
    <mergeCell ref="F116:I116"/>
    <mergeCell ref="J116:K116"/>
    <mergeCell ref="B112:D112"/>
    <mergeCell ref="E112:H112"/>
    <mergeCell ref="I112:J112"/>
    <mergeCell ref="B113:D113"/>
    <mergeCell ref="E113:H113"/>
    <mergeCell ref="I113:J113"/>
    <mergeCell ref="B110:D110"/>
    <mergeCell ref="E110:H110"/>
    <mergeCell ref="I110:J110"/>
    <mergeCell ref="B111:D111"/>
    <mergeCell ref="E111:H111"/>
    <mergeCell ref="I111:J111"/>
    <mergeCell ref="B108:D108"/>
    <mergeCell ref="E108:H108"/>
    <mergeCell ref="I108:J108"/>
    <mergeCell ref="B109:D109"/>
    <mergeCell ref="E109:H109"/>
    <mergeCell ref="I109:J109"/>
    <mergeCell ref="B106:D106"/>
    <mergeCell ref="E106:H106"/>
    <mergeCell ref="I106:J106"/>
    <mergeCell ref="B107:D107"/>
    <mergeCell ref="E107:H107"/>
    <mergeCell ref="I107:J107"/>
    <mergeCell ref="B104:D104"/>
    <mergeCell ref="E104:H104"/>
    <mergeCell ref="I104:J104"/>
    <mergeCell ref="B105:D105"/>
    <mergeCell ref="E105:H105"/>
    <mergeCell ref="I105:J105"/>
    <mergeCell ref="B102:D102"/>
    <mergeCell ref="E102:H102"/>
    <mergeCell ref="I102:J102"/>
    <mergeCell ref="B103:D103"/>
    <mergeCell ref="E103:H103"/>
    <mergeCell ref="I103:J103"/>
    <mergeCell ref="B100:D100"/>
    <mergeCell ref="E100:H100"/>
    <mergeCell ref="I100:J100"/>
    <mergeCell ref="B101:D101"/>
    <mergeCell ref="E101:H101"/>
    <mergeCell ref="I101:J101"/>
    <mergeCell ref="B98:D98"/>
    <mergeCell ref="E98:H98"/>
    <mergeCell ref="I98:J98"/>
    <mergeCell ref="B99:D99"/>
    <mergeCell ref="E99:H99"/>
    <mergeCell ref="I99:J99"/>
    <mergeCell ref="B96:D96"/>
    <mergeCell ref="E96:H96"/>
    <mergeCell ref="I96:J96"/>
    <mergeCell ref="B97:D97"/>
    <mergeCell ref="E97:H97"/>
    <mergeCell ref="I97:J97"/>
    <mergeCell ref="A90:L90"/>
    <mergeCell ref="A91:L91"/>
    <mergeCell ref="A92:L92"/>
    <mergeCell ref="A93:L93"/>
    <mergeCell ref="A94:J94"/>
    <mergeCell ref="B95:D95"/>
    <mergeCell ref="E95:H95"/>
    <mergeCell ref="I95:J95"/>
    <mergeCell ref="B87:E87"/>
    <mergeCell ref="F87:I87"/>
    <mergeCell ref="J87:K87"/>
    <mergeCell ref="A88:C88"/>
    <mergeCell ref="D88:F88"/>
    <mergeCell ref="A89:C89"/>
    <mergeCell ref="D89:G89"/>
    <mergeCell ref="B85:E85"/>
    <mergeCell ref="F85:I85"/>
    <mergeCell ref="J85:K85"/>
    <mergeCell ref="B86:E86"/>
    <mergeCell ref="F86:I86"/>
    <mergeCell ref="J86:K86"/>
    <mergeCell ref="B83:E83"/>
    <mergeCell ref="F83:I83"/>
    <mergeCell ref="J83:K83"/>
    <mergeCell ref="B84:E84"/>
    <mergeCell ref="F84:I84"/>
    <mergeCell ref="J84:K84"/>
    <mergeCell ref="B81:E81"/>
    <mergeCell ref="F81:I81"/>
    <mergeCell ref="J81:K81"/>
    <mergeCell ref="B82:E82"/>
    <mergeCell ref="F82:I82"/>
    <mergeCell ref="J82:K82"/>
    <mergeCell ref="B79:E79"/>
    <mergeCell ref="F79:I79"/>
    <mergeCell ref="J79:K79"/>
    <mergeCell ref="B80:E80"/>
    <mergeCell ref="F80:I80"/>
    <mergeCell ref="J80:K80"/>
    <mergeCell ref="B77:E77"/>
    <mergeCell ref="F77:I77"/>
    <mergeCell ref="J77:K77"/>
    <mergeCell ref="B78:E78"/>
    <mergeCell ref="F78:I78"/>
    <mergeCell ref="J78:K78"/>
    <mergeCell ref="B75:E75"/>
    <mergeCell ref="F75:I75"/>
    <mergeCell ref="J75:K75"/>
    <mergeCell ref="B76:E76"/>
    <mergeCell ref="F76:I76"/>
    <mergeCell ref="J76:K76"/>
    <mergeCell ref="B73:E73"/>
    <mergeCell ref="F73:I73"/>
    <mergeCell ref="J73:K73"/>
    <mergeCell ref="B74:E74"/>
    <mergeCell ref="F74:I74"/>
    <mergeCell ref="J74:K74"/>
    <mergeCell ref="B71:E71"/>
    <mergeCell ref="F71:I71"/>
    <mergeCell ref="J71:K71"/>
    <mergeCell ref="B72:E72"/>
    <mergeCell ref="F72:I72"/>
    <mergeCell ref="J72:K72"/>
    <mergeCell ref="A68:K68"/>
    <mergeCell ref="B69:E69"/>
    <mergeCell ref="F69:I69"/>
    <mergeCell ref="J69:K69"/>
    <mergeCell ref="B70:E70"/>
    <mergeCell ref="F70:I70"/>
    <mergeCell ref="J70:K70"/>
    <mergeCell ref="B66:D66"/>
    <mergeCell ref="E66:H66"/>
    <mergeCell ref="I66:J66"/>
    <mergeCell ref="B67:D67"/>
    <mergeCell ref="E67:H67"/>
    <mergeCell ref="I67:J67"/>
    <mergeCell ref="B64:D64"/>
    <mergeCell ref="E64:H64"/>
    <mergeCell ref="I64:J64"/>
    <mergeCell ref="B65:D65"/>
    <mergeCell ref="E65:H65"/>
    <mergeCell ref="I65:J65"/>
    <mergeCell ref="B62:D62"/>
    <mergeCell ref="E62:H62"/>
    <mergeCell ref="I62:J62"/>
    <mergeCell ref="B63:D63"/>
    <mergeCell ref="E63:H63"/>
    <mergeCell ref="I63:J63"/>
    <mergeCell ref="B60:D60"/>
    <mergeCell ref="E60:H60"/>
    <mergeCell ref="I60:J60"/>
    <mergeCell ref="B61:D61"/>
    <mergeCell ref="E61:H61"/>
    <mergeCell ref="I61:J61"/>
    <mergeCell ref="B58:D58"/>
    <mergeCell ref="E58:H58"/>
    <mergeCell ref="I58:J58"/>
    <mergeCell ref="B59:D59"/>
    <mergeCell ref="E59:H59"/>
    <mergeCell ref="I59:J59"/>
    <mergeCell ref="B56:D56"/>
    <mergeCell ref="E56:H56"/>
    <mergeCell ref="I56:J56"/>
    <mergeCell ref="B57:D57"/>
    <mergeCell ref="E57:H57"/>
    <mergeCell ref="I57:J57"/>
    <mergeCell ref="B54:D54"/>
    <mergeCell ref="E54:H54"/>
    <mergeCell ref="I54:J54"/>
    <mergeCell ref="B55:D55"/>
    <mergeCell ref="E55:H55"/>
    <mergeCell ref="I55:J55"/>
    <mergeCell ref="B52:D52"/>
    <mergeCell ref="E52:H52"/>
    <mergeCell ref="I52:J52"/>
    <mergeCell ref="B53:D53"/>
    <mergeCell ref="E53:H53"/>
    <mergeCell ref="I53:J53"/>
    <mergeCell ref="B50:D50"/>
    <mergeCell ref="E50:H50"/>
    <mergeCell ref="I50:J50"/>
    <mergeCell ref="B51:D51"/>
    <mergeCell ref="E51:H51"/>
    <mergeCell ref="I51:J51"/>
    <mergeCell ref="A46:C46"/>
    <mergeCell ref="D46:F46"/>
    <mergeCell ref="A47:C47"/>
    <mergeCell ref="D47:G47"/>
    <mergeCell ref="A48:J48"/>
    <mergeCell ref="B49:D49"/>
    <mergeCell ref="E49:H49"/>
    <mergeCell ref="I49:J49"/>
    <mergeCell ref="B44:E44"/>
    <mergeCell ref="F44:I44"/>
    <mergeCell ref="J44:K44"/>
    <mergeCell ref="B45:E45"/>
    <mergeCell ref="F45:I45"/>
    <mergeCell ref="J45:K45"/>
    <mergeCell ref="B42:E42"/>
    <mergeCell ref="F42:I42"/>
    <mergeCell ref="J42:K42"/>
    <mergeCell ref="B43:E43"/>
    <mergeCell ref="F43:I43"/>
    <mergeCell ref="J43:K43"/>
    <mergeCell ref="B40:E40"/>
    <mergeCell ref="F40:I40"/>
    <mergeCell ref="J40:K40"/>
    <mergeCell ref="B41:E41"/>
    <mergeCell ref="F41:I41"/>
    <mergeCell ref="J41:K41"/>
    <mergeCell ref="B38:E38"/>
    <mergeCell ref="F38:I38"/>
    <mergeCell ref="J38:K38"/>
    <mergeCell ref="B39:E39"/>
    <mergeCell ref="F39:I39"/>
    <mergeCell ref="J39:K39"/>
    <mergeCell ref="B36:E36"/>
    <mergeCell ref="F36:I36"/>
    <mergeCell ref="J36:K36"/>
    <mergeCell ref="B37:E37"/>
    <mergeCell ref="F37:I37"/>
    <mergeCell ref="J37:K37"/>
    <mergeCell ref="B34:E34"/>
    <mergeCell ref="F34:I34"/>
    <mergeCell ref="J34:K34"/>
    <mergeCell ref="B35:E35"/>
    <mergeCell ref="F35:I35"/>
    <mergeCell ref="J35:K35"/>
    <mergeCell ref="B32:E32"/>
    <mergeCell ref="F32:I32"/>
    <mergeCell ref="J32:K32"/>
    <mergeCell ref="B33:E33"/>
    <mergeCell ref="F33:I33"/>
    <mergeCell ref="J33:K33"/>
    <mergeCell ref="B30:E30"/>
    <mergeCell ref="F30:I30"/>
    <mergeCell ref="J30:K30"/>
    <mergeCell ref="B31:E31"/>
    <mergeCell ref="F31:I31"/>
    <mergeCell ref="J31:K31"/>
    <mergeCell ref="B28:E28"/>
    <mergeCell ref="F28:I28"/>
    <mergeCell ref="J28:K28"/>
    <mergeCell ref="B29:E29"/>
    <mergeCell ref="F29:I29"/>
    <mergeCell ref="J29:K29"/>
    <mergeCell ref="B25:D25"/>
    <mergeCell ref="E25:H25"/>
    <mergeCell ref="I25:J25"/>
    <mergeCell ref="A26:K26"/>
    <mergeCell ref="B27:E27"/>
    <mergeCell ref="F27:I27"/>
    <mergeCell ref="J27:K27"/>
    <mergeCell ref="B23:D23"/>
    <mergeCell ref="E23:H23"/>
    <mergeCell ref="I23:J23"/>
    <mergeCell ref="B24:D24"/>
    <mergeCell ref="E24:H24"/>
    <mergeCell ref="I24:J24"/>
    <mergeCell ref="B21:D21"/>
    <mergeCell ref="E21:H21"/>
    <mergeCell ref="I21:J21"/>
    <mergeCell ref="B22:D22"/>
    <mergeCell ref="E22:H22"/>
    <mergeCell ref="I22:J22"/>
    <mergeCell ref="B19:D19"/>
    <mergeCell ref="E19:H19"/>
    <mergeCell ref="I19:J19"/>
    <mergeCell ref="B20:D20"/>
    <mergeCell ref="E20:H20"/>
    <mergeCell ref="I20:J20"/>
    <mergeCell ref="B17:D17"/>
    <mergeCell ref="E17:H17"/>
    <mergeCell ref="I17:J17"/>
    <mergeCell ref="B18:D18"/>
    <mergeCell ref="E18:H18"/>
    <mergeCell ref="I18:J18"/>
    <mergeCell ref="B15:D15"/>
    <mergeCell ref="E15:H15"/>
    <mergeCell ref="I15:J15"/>
    <mergeCell ref="B16:D16"/>
    <mergeCell ref="E16:H16"/>
    <mergeCell ref="I16:J16"/>
    <mergeCell ref="B13:D13"/>
    <mergeCell ref="E13:H13"/>
    <mergeCell ref="I13:J13"/>
    <mergeCell ref="B14:D14"/>
    <mergeCell ref="E14:H14"/>
    <mergeCell ref="I14:J14"/>
    <mergeCell ref="B11:D11"/>
    <mergeCell ref="E11:H11"/>
    <mergeCell ref="I11:J11"/>
    <mergeCell ref="B12:D12"/>
    <mergeCell ref="E12:H12"/>
    <mergeCell ref="I12:J12"/>
    <mergeCell ref="B9:D9"/>
    <mergeCell ref="E9:H9"/>
    <mergeCell ref="I9:J9"/>
    <mergeCell ref="B10:D10"/>
    <mergeCell ref="E10:H10"/>
    <mergeCell ref="I10:J10"/>
    <mergeCell ref="B7:D7"/>
    <mergeCell ref="E7:H7"/>
    <mergeCell ref="I7:J7"/>
    <mergeCell ref="B8:D8"/>
    <mergeCell ref="E8:H8"/>
    <mergeCell ref="I8:J8"/>
    <mergeCell ref="A1:L1"/>
    <mergeCell ref="A2:L2"/>
    <mergeCell ref="A3:L3"/>
    <mergeCell ref="A4:L4"/>
    <mergeCell ref="A5:L5"/>
    <mergeCell ref="A6:J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BEF4-F820-4BED-BA22-961672838A4E}">
  <dimension ref="A1:Q248"/>
  <sheetViews>
    <sheetView topLeftCell="M1" workbookViewId="0">
      <selection activeCell="N206" sqref="N206:P221"/>
    </sheetView>
  </sheetViews>
  <sheetFormatPr defaultRowHeight="13" x14ac:dyDescent="0.3"/>
  <cols>
    <col min="1" max="1" width="12.69921875" customWidth="1"/>
    <col min="2" max="2" width="2.19921875" customWidth="1"/>
    <col min="3" max="3" width="1.09765625" customWidth="1"/>
    <col min="4" max="4" width="8" customWidth="1"/>
    <col min="5" max="5" width="1.09765625" customWidth="1"/>
    <col min="6" max="6" width="2.19921875" customWidth="1"/>
    <col min="7" max="7" width="1.09765625" customWidth="1"/>
    <col min="8" max="8" width="6.8984375" customWidth="1"/>
    <col min="9" max="9" width="3.296875" customWidth="1"/>
    <col min="10" max="10" width="8" customWidth="1"/>
    <col min="11" max="11" width="4.69921875" customWidth="1"/>
    <col min="12" max="12" width="5.09765625" customWidth="1"/>
    <col min="13" max="17" width="14.19921875" style="71" customWidth="1"/>
  </cols>
  <sheetData>
    <row r="1" spans="1:17" ht="10" customHeight="1" x14ac:dyDescent="0.3">
      <c r="A1" s="15" t="s">
        <v>0</v>
      </c>
      <c r="B1" s="15"/>
      <c r="C1" s="15"/>
      <c r="D1" s="15"/>
      <c r="E1" s="15"/>
      <c r="F1" s="15"/>
      <c r="G1" s="15"/>
      <c r="H1" s="15"/>
      <c r="I1" s="15"/>
      <c r="J1" s="15"/>
      <c r="K1" s="15"/>
      <c r="L1" s="15"/>
    </row>
    <row r="2" spans="1:17" ht="18" customHeight="1" x14ac:dyDescent="0.3">
      <c r="A2" s="16" t="s">
        <v>1</v>
      </c>
      <c r="B2" s="16"/>
      <c r="C2" s="16"/>
      <c r="D2" s="16"/>
      <c r="E2" s="16"/>
      <c r="F2" s="16"/>
      <c r="G2" s="16"/>
      <c r="H2" s="16"/>
      <c r="I2" s="16"/>
      <c r="J2" s="16"/>
      <c r="K2" s="16"/>
      <c r="L2" s="16"/>
    </row>
    <row r="3" spans="1:17" ht="18" customHeight="1" x14ac:dyDescent="0.3">
      <c r="A3" s="17" t="s">
        <v>2</v>
      </c>
      <c r="B3" s="17"/>
      <c r="C3" s="17"/>
      <c r="D3" s="17"/>
      <c r="E3" s="17"/>
      <c r="F3" s="17"/>
      <c r="G3" s="17"/>
      <c r="H3" s="17"/>
      <c r="I3" s="17"/>
      <c r="J3" s="17"/>
      <c r="K3" s="17"/>
      <c r="L3" s="17"/>
    </row>
    <row r="4" spans="1:17" ht="11" customHeight="1" x14ac:dyDescent="0.3">
      <c r="A4" s="18" t="s">
        <v>3</v>
      </c>
      <c r="B4" s="18"/>
      <c r="C4" s="18"/>
      <c r="D4" s="18"/>
      <c r="E4" s="18"/>
      <c r="F4" s="18"/>
      <c r="G4" s="18"/>
      <c r="H4" s="18"/>
      <c r="I4" s="18"/>
      <c r="J4" s="18"/>
      <c r="K4" s="18"/>
      <c r="L4" s="18"/>
    </row>
    <row r="5" spans="1:17" ht="10" customHeight="1" x14ac:dyDescent="0.3">
      <c r="A5" s="18" t="s">
        <v>4</v>
      </c>
      <c r="B5" s="18"/>
      <c r="C5" s="18"/>
      <c r="D5" s="18"/>
      <c r="E5" s="18"/>
      <c r="F5" s="18"/>
      <c r="G5" s="18"/>
      <c r="H5" s="18"/>
      <c r="I5" s="18"/>
      <c r="J5" s="18"/>
      <c r="K5" s="18"/>
      <c r="L5" s="18"/>
    </row>
    <row r="6" spans="1:17" ht="10" customHeight="1" x14ac:dyDescent="0.3">
      <c r="A6" s="19" t="s">
        <v>5</v>
      </c>
      <c r="B6" s="19"/>
      <c r="C6" s="19"/>
      <c r="D6" s="19"/>
      <c r="E6" s="19"/>
      <c r="F6" s="19"/>
      <c r="G6" s="19"/>
      <c r="H6" s="19"/>
      <c r="I6" s="19"/>
      <c r="J6" s="19"/>
    </row>
    <row r="7" spans="1:17" ht="30" customHeight="1" x14ac:dyDescent="0.3">
      <c r="A7" s="1" t="s">
        <v>6</v>
      </c>
      <c r="B7" s="20"/>
      <c r="C7" s="20"/>
      <c r="D7" s="20"/>
      <c r="E7" s="21" t="s">
        <v>7</v>
      </c>
      <c r="F7" s="21"/>
      <c r="G7" s="21"/>
      <c r="H7" s="21"/>
      <c r="I7" s="20"/>
      <c r="J7" s="20"/>
    </row>
    <row r="8" spans="1:17" x14ac:dyDescent="0.3">
      <c r="A8" s="3">
        <v>12490</v>
      </c>
      <c r="B8" s="22"/>
      <c r="C8" s="22"/>
      <c r="D8" s="22"/>
      <c r="E8" s="23">
        <v>1040.83</v>
      </c>
      <c r="F8" s="23"/>
      <c r="G8" s="23"/>
      <c r="H8" s="23"/>
      <c r="I8" s="22"/>
      <c r="J8" s="22"/>
    </row>
    <row r="9" spans="1:17" ht="24" x14ac:dyDescent="0.3">
      <c r="A9" s="5" t="s">
        <v>8</v>
      </c>
      <c r="B9" s="24" t="s">
        <v>9</v>
      </c>
      <c r="C9" s="25"/>
      <c r="D9" s="26"/>
      <c r="E9" s="24" t="s">
        <v>10</v>
      </c>
      <c r="F9" s="25"/>
      <c r="G9" s="25"/>
      <c r="H9" s="26"/>
      <c r="I9" s="24" t="s">
        <v>11</v>
      </c>
      <c r="J9" s="26"/>
      <c r="M9" s="76" t="s">
        <v>54</v>
      </c>
      <c r="N9" s="76" t="s">
        <v>56</v>
      </c>
      <c r="O9" s="76" t="s">
        <v>55</v>
      </c>
      <c r="P9" s="76" t="s">
        <v>57</v>
      </c>
      <c r="Q9" s="70"/>
    </row>
    <row r="10" spans="1:17" ht="11" customHeight="1" x14ac:dyDescent="0.3">
      <c r="A10" s="6">
        <v>0.4</v>
      </c>
      <c r="B10" s="27">
        <v>0</v>
      </c>
      <c r="C10" s="28"/>
      <c r="D10" s="29"/>
      <c r="E10" s="27">
        <v>416</v>
      </c>
      <c r="F10" s="28"/>
      <c r="G10" s="28"/>
      <c r="H10" s="29"/>
      <c r="I10" s="30">
        <v>0</v>
      </c>
      <c r="J10" s="31"/>
      <c r="M10" s="74">
        <f>FPIG!$P$4*A10</f>
        <v>5436</v>
      </c>
      <c r="N10" s="75">
        <v>0</v>
      </c>
      <c r="O10" s="75">
        <f t="shared" ref="O10:O11" si="0">ROUNDDOWN(M10/12,0)</f>
        <v>453</v>
      </c>
      <c r="P10" s="75">
        <f>I10*5</f>
        <v>0</v>
      </c>
      <c r="Q10" s="73"/>
    </row>
    <row r="11" spans="1:17" ht="11" customHeight="1" x14ac:dyDescent="0.3">
      <c r="A11" s="7">
        <v>0.5</v>
      </c>
      <c r="B11" s="30">
        <v>416.01</v>
      </c>
      <c r="C11" s="32"/>
      <c r="D11" s="31"/>
      <c r="E11" s="27">
        <v>520</v>
      </c>
      <c r="F11" s="28"/>
      <c r="G11" s="28"/>
      <c r="H11" s="29"/>
      <c r="I11" s="30">
        <v>1.75</v>
      </c>
      <c r="J11" s="31"/>
      <c r="M11" s="74">
        <f>FPIG!$P$4*A11</f>
        <v>6795</v>
      </c>
      <c r="N11" s="75">
        <f>O10+0.01</f>
        <v>453.01</v>
      </c>
      <c r="O11" s="75">
        <f t="shared" si="0"/>
        <v>566</v>
      </c>
      <c r="P11" s="75">
        <f t="shared" ref="P11:P25" si="1">I11*5</f>
        <v>8.75</v>
      </c>
      <c r="Q11" s="73"/>
    </row>
    <row r="12" spans="1:17" ht="11" customHeight="1" x14ac:dyDescent="0.3">
      <c r="A12" s="7">
        <v>0.6</v>
      </c>
      <c r="B12" s="30">
        <v>520.01</v>
      </c>
      <c r="C12" s="32"/>
      <c r="D12" s="31"/>
      <c r="E12" s="27">
        <v>624</v>
      </c>
      <c r="F12" s="28"/>
      <c r="G12" s="28"/>
      <c r="H12" s="29"/>
      <c r="I12" s="30">
        <v>2.25</v>
      </c>
      <c r="J12" s="31"/>
      <c r="M12" s="74">
        <f>FPIG!$P$4*A12</f>
        <v>8154</v>
      </c>
      <c r="N12" s="75">
        <f t="shared" ref="N12:N25" si="2">O11+0.01</f>
        <v>566.01</v>
      </c>
      <c r="O12" s="75">
        <f>ROUNDDOWN(M12/12,0)</f>
        <v>679</v>
      </c>
      <c r="P12" s="75">
        <f t="shared" si="1"/>
        <v>11.25</v>
      </c>
      <c r="Q12" s="73"/>
    </row>
    <row r="13" spans="1:17" ht="11" customHeight="1" x14ac:dyDescent="0.3">
      <c r="A13" s="7">
        <v>0.7</v>
      </c>
      <c r="B13" s="30">
        <v>624.01</v>
      </c>
      <c r="C13" s="32"/>
      <c r="D13" s="31"/>
      <c r="E13" s="27">
        <v>729</v>
      </c>
      <c r="F13" s="28"/>
      <c r="G13" s="28"/>
      <c r="H13" s="29"/>
      <c r="I13" s="30">
        <v>2.75</v>
      </c>
      <c r="J13" s="31"/>
      <c r="M13" s="74">
        <f>FPIG!$P$4*A13</f>
        <v>9513</v>
      </c>
      <c r="N13" s="75">
        <f t="shared" si="2"/>
        <v>679.01</v>
      </c>
      <c r="O13" s="75">
        <f t="shared" ref="O13:O25" si="3">ROUND(M13/12,0)</f>
        <v>793</v>
      </c>
      <c r="P13" s="75">
        <f t="shared" si="1"/>
        <v>13.75</v>
      </c>
      <c r="Q13" s="73"/>
    </row>
    <row r="14" spans="1:17" ht="11" customHeight="1" x14ac:dyDescent="0.3">
      <c r="A14" s="7">
        <v>0.8</v>
      </c>
      <c r="B14" s="30">
        <v>729.01</v>
      </c>
      <c r="C14" s="32"/>
      <c r="D14" s="31"/>
      <c r="E14" s="27">
        <v>833</v>
      </c>
      <c r="F14" s="28"/>
      <c r="G14" s="28"/>
      <c r="H14" s="29"/>
      <c r="I14" s="30">
        <v>3.25</v>
      </c>
      <c r="J14" s="31"/>
      <c r="M14" s="74">
        <f>FPIG!$P$4*A14</f>
        <v>10872</v>
      </c>
      <c r="N14" s="75">
        <f t="shared" si="2"/>
        <v>793.01</v>
      </c>
      <c r="O14" s="75">
        <f t="shared" si="3"/>
        <v>906</v>
      </c>
      <c r="P14" s="75">
        <f t="shared" si="1"/>
        <v>16.25</v>
      </c>
      <c r="Q14" s="73"/>
    </row>
    <row r="15" spans="1:17" ht="11" customHeight="1" x14ac:dyDescent="0.3">
      <c r="A15" s="7">
        <v>0.9</v>
      </c>
      <c r="B15" s="30">
        <v>833.01</v>
      </c>
      <c r="C15" s="32"/>
      <c r="D15" s="31"/>
      <c r="E15" s="27">
        <v>937</v>
      </c>
      <c r="F15" s="28"/>
      <c r="G15" s="28"/>
      <c r="H15" s="29"/>
      <c r="I15" s="30">
        <v>3.5</v>
      </c>
      <c r="J15" s="31"/>
      <c r="M15" s="74">
        <f>FPIG!$P$4*A15</f>
        <v>12231</v>
      </c>
      <c r="N15" s="75">
        <f t="shared" si="2"/>
        <v>906.01</v>
      </c>
      <c r="O15" s="75">
        <f t="shared" si="3"/>
        <v>1019</v>
      </c>
      <c r="P15" s="75">
        <f t="shared" si="1"/>
        <v>17.5</v>
      </c>
      <c r="Q15" s="73"/>
    </row>
    <row r="16" spans="1:17" ht="11" customHeight="1" x14ac:dyDescent="0.3">
      <c r="A16" s="7">
        <v>1</v>
      </c>
      <c r="B16" s="30">
        <v>937.01</v>
      </c>
      <c r="C16" s="32"/>
      <c r="D16" s="31"/>
      <c r="E16" s="33">
        <v>1041</v>
      </c>
      <c r="F16" s="34"/>
      <c r="G16" s="34"/>
      <c r="H16" s="35"/>
      <c r="I16" s="30">
        <v>4</v>
      </c>
      <c r="J16" s="31"/>
      <c r="M16" s="74">
        <f>FPIG!$P$4*A16</f>
        <v>13590</v>
      </c>
      <c r="N16" s="75">
        <f t="shared" si="2"/>
        <v>1019.01</v>
      </c>
      <c r="O16" s="75">
        <f t="shared" si="3"/>
        <v>1133</v>
      </c>
      <c r="P16" s="75">
        <f t="shared" si="1"/>
        <v>20</v>
      </c>
      <c r="Q16" s="73"/>
    </row>
    <row r="17" spans="1:17" ht="11" customHeight="1" x14ac:dyDescent="0.3">
      <c r="A17" s="7">
        <v>1.1000000000000001</v>
      </c>
      <c r="B17" s="36">
        <v>1041.01</v>
      </c>
      <c r="C17" s="37"/>
      <c r="D17" s="38"/>
      <c r="E17" s="33">
        <v>1145</v>
      </c>
      <c r="F17" s="34"/>
      <c r="G17" s="34"/>
      <c r="H17" s="35"/>
      <c r="I17" s="30">
        <v>4.5</v>
      </c>
      <c r="J17" s="31"/>
      <c r="M17" s="74">
        <f>FPIG!$P$4*A17</f>
        <v>14949.000000000002</v>
      </c>
      <c r="N17" s="75">
        <f t="shared" si="2"/>
        <v>1133.01</v>
      </c>
      <c r="O17" s="75">
        <f t="shared" si="3"/>
        <v>1246</v>
      </c>
      <c r="P17" s="75">
        <f t="shared" si="1"/>
        <v>22.5</v>
      </c>
      <c r="Q17" s="73"/>
    </row>
    <row r="18" spans="1:17" ht="11" customHeight="1" x14ac:dyDescent="0.3">
      <c r="A18" s="7">
        <v>1.2</v>
      </c>
      <c r="B18" s="36">
        <v>1145.01</v>
      </c>
      <c r="C18" s="37"/>
      <c r="D18" s="38"/>
      <c r="E18" s="33">
        <v>1249</v>
      </c>
      <c r="F18" s="34"/>
      <c r="G18" s="34"/>
      <c r="H18" s="35"/>
      <c r="I18" s="30">
        <v>5</v>
      </c>
      <c r="J18" s="31"/>
      <c r="M18" s="74">
        <f>FPIG!$P$4*A18</f>
        <v>16308</v>
      </c>
      <c r="N18" s="75">
        <f t="shared" si="2"/>
        <v>1246.01</v>
      </c>
      <c r="O18" s="75">
        <f t="shared" si="3"/>
        <v>1359</v>
      </c>
      <c r="P18" s="75">
        <f t="shared" si="1"/>
        <v>25</v>
      </c>
      <c r="Q18" s="73"/>
    </row>
    <row r="19" spans="1:17" ht="11" customHeight="1" x14ac:dyDescent="0.3">
      <c r="A19" s="7">
        <v>1.3</v>
      </c>
      <c r="B19" s="36">
        <v>1249.01</v>
      </c>
      <c r="C19" s="37"/>
      <c r="D19" s="38"/>
      <c r="E19" s="33">
        <v>1353</v>
      </c>
      <c r="F19" s="34"/>
      <c r="G19" s="34"/>
      <c r="H19" s="35"/>
      <c r="I19" s="30">
        <v>5.5</v>
      </c>
      <c r="J19" s="31"/>
      <c r="M19" s="74">
        <f>FPIG!$P$4*A19</f>
        <v>17667</v>
      </c>
      <c r="N19" s="75">
        <f t="shared" si="2"/>
        <v>1359.01</v>
      </c>
      <c r="O19" s="75">
        <f t="shared" si="3"/>
        <v>1472</v>
      </c>
      <c r="P19" s="75">
        <f t="shared" si="1"/>
        <v>27.5</v>
      </c>
      <c r="Q19" s="73"/>
    </row>
    <row r="20" spans="1:17" ht="11" customHeight="1" x14ac:dyDescent="0.3">
      <c r="A20" s="7">
        <v>1.4</v>
      </c>
      <c r="B20" s="36">
        <v>1353.01</v>
      </c>
      <c r="C20" s="37"/>
      <c r="D20" s="38"/>
      <c r="E20" s="33">
        <v>1457</v>
      </c>
      <c r="F20" s="34"/>
      <c r="G20" s="34"/>
      <c r="H20" s="35"/>
      <c r="I20" s="30">
        <v>6</v>
      </c>
      <c r="J20" s="31"/>
      <c r="M20" s="74">
        <f>FPIG!$P$4*A20</f>
        <v>19026</v>
      </c>
      <c r="N20" s="75">
        <f t="shared" si="2"/>
        <v>1472.01</v>
      </c>
      <c r="O20" s="75">
        <f t="shared" si="3"/>
        <v>1586</v>
      </c>
      <c r="P20" s="75">
        <f t="shared" si="1"/>
        <v>30</v>
      </c>
      <c r="Q20" s="73"/>
    </row>
    <row r="21" spans="1:17" ht="11" customHeight="1" x14ac:dyDescent="0.3">
      <c r="A21" s="7">
        <v>1.5</v>
      </c>
      <c r="B21" s="36">
        <v>1457.01</v>
      </c>
      <c r="C21" s="37"/>
      <c r="D21" s="38"/>
      <c r="E21" s="33">
        <v>1561</v>
      </c>
      <c r="F21" s="34"/>
      <c r="G21" s="34"/>
      <c r="H21" s="35"/>
      <c r="I21" s="30">
        <v>6.25</v>
      </c>
      <c r="J21" s="31"/>
      <c r="M21" s="74">
        <f>FPIG!$P$4*A21</f>
        <v>20385</v>
      </c>
      <c r="N21" s="75">
        <f t="shared" si="2"/>
        <v>1586.01</v>
      </c>
      <c r="O21" s="75">
        <f t="shared" si="3"/>
        <v>1699</v>
      </c>
      <c r="P21" s="75">
        <f t="shared" si="1"/>
        <v>31.25</v>
      </c>
      <c r="Q21" s="73"/>
    </row>
    <row r="22" spans="1:17" ht="11" customHeight="1" x14ac:dyDescent="0.3">
      <c r="A22" s="7">
        <v>1.6</v>
      </c>
      <c r="B22" s="36">
        <v>1561.01</v>
      </c>
      <c r="C22" s="37"/>
      <c r="D22" s="38"/>
      <c r="E22" s="33">
        <v>1665</v>
      </c>
      <c r="F22" s="34"/>
      <c r="G22" s="34"/>
      <c r="H22" s="35"/>
      <c r="I22" s="30">
        <v>6.75</v>
      </c>
      <c r="J22" s="31"/>
      <c r="M22" s="74">
        <f>FPIG!$P$4*A22</f>
        <v>21744</v>
      </c>
      <c r="N22" s="75">
        <f t="shared" si="2"/>
        <v>1699.01</v>
      </c>
      <c r="O22" s="75">
        <f t="shared" si="3"/>
        <v>1812</v>
      </c>
      <c r="P22" s="75">
        <f t="shared" si="1"/>
        <v>33.75</v>
      </c>
      <c r="Q22" s="73"/>
    </row>
    <row r="23" spans="1:17" ht="11" customHeight="1" x14ac:dyDescent="0.3">
      <c r="A23" s="7">
        <v>1.7</v>
      </c>
      <c r="B23" s="36">
        <v>1665.01</v>
      </c>
      <c r="C23" s="37"/>
      <c r="D23" s="38"/>
      <c r="E23" s="33">
        <v>1769</v>
      </c>
      <c r="F23" s="34"/>
      <c r="G23" s="34"/>
      <c r="H23" s="35"/>
      <c r="I23" s="30">
        <v>7.25</v>
      </c>
      <c r="J23" s="31"/>
      <c r="M23" s="74">
        <f>FPIG!$P$4*A23</f>
        <v>23103</v>
      </c>
      <c r="N23" s="75">
        <f t="shared" si="2"/>
        <v>1812.01</v>
      </c>
      <c r="O23" s="75">
        <f t="shared" si="3"/>
        <v>1925</v>
      </c>
      <c r="P23" s="75">
        <f t="shared" si="1"/>
        <v>36.25</v>
      </c>
      <c r="Q23" s="73"/>
    </row>
    <row r="24" spans="1:17" ht="11" customHeight="1" x14ac:dyDescent="0.3">
      <c r="A24" s="7">
        <v>1.8</v>
      </c>
      <c r="B24" s="36">
        <v>1769.01</v>
      </c>
      <c r="C24" s="37"/>
      <c r="D24" s="38"/>
      <c r="E24" s="33">
        <v>1874</v>
      </c>
      <c r="F24" s="34"/>
      <c r="G24" s="34"/>
      <c r="H24" s="35"/>
      <c r="I24" s="30">
        <v>7.75</v>
      </c>
      <c r="J24" s="31"/>
      <c r="M24" s="74">
        <f>FPIG!$P$4*A24</f>
        <v>24462</v>
      </c>
      <c r="N24" s="75">
        <f t="shared" si="2"/>
        <v>1925.01</v>
      </c>
      <c r="O24" s="75">
        <f t="shared" si="3"/>
        <v>2039</v>
      </c>
      <c r="P24" s="75">
        <f t="shared" si="1"/>
        <v>38.75</v>
      </c>
      <c r="Q24" s="73"/>
    </row>
    <row r="25" spans="1:17" ht="12" customHeight="1" x14ac:dyDescent="0.3">
      <c r="A25" s="8">
        <v>1.85</v>
      </c>
      <c r="B25" s="36">
        <v>1874.01</v>
      </c>
      <c r="C25" s="37"/>
      <c r="D25" s="38"/>
      <c r="E25" s="33">
        <v>1926</v>
      </c>
      <c r="F25" s="34"/>
      <c r="G25" s="34"/>
      <c r="H25" s="35"/>
      <c r="I25" s="30">
        <v>8.25</v>
      </c>
      <c r="J25" s="31"/>
      <c r="M25" s="74">
        <f>FPIG!$P$4*A25</f>
        <v>25141.5</v>
      </c>
      <c r="N25" s="75">
        <f t="shared" si="2"/>
        <v>2039.01</v>
      </c>
      <c r="O25" s="75">
        <f t="shared" si="3"/>
        <v>2095</v>
      </c>
      <c r="P25" s="75">
        <f t="shared" si="1"/>
        <v>41.25</v>
      </c>
      <c r="Q25" s="73"/>
    </row>
    <row r="26" spans="1:17" ht="15" customHeight="1" x14ac:dyDescent="0.3">
      <c r="A26" s="39" t="s">
        <v>12</v>
      </c>
      <c r="B26" s="39"/>
      <c r="C26" s="39"/>
      <c r="D26" s="39"/>
      <c r="E26" s="39"/>
      <c r="F26" s="39"/>
      <c r="G26" s="39"/>
      <c r="H26" s="39"/>
      <c r="I26" s="39"/>
      <c r="J26" s="39"/>
      <c r="K26" s="39"/>
      <c r="M26" s="72"/>
    </row>
    <row r="27" spans="1:17" ht="25" customHeight="1" x14ac:dyDescent="0.3">
      <c r="A27" s="2"/>
      <c r="B27" s="40" t="s">
        <v>6</v>
      </c>
      <c r="C27" s="40"/>
      <c r="D27" s="40"/>
      <c r="E27" s="40"/>
      <c r="F27" s="41" t="s">
        <v>7</v>
      </c>
      <c r="G27" s="41"/>
      <c r="H27" s="41"/>
      <c r="I27" s="41"/>
      <c r="J27" s="20"/>
      <c r="K27" s="20"/>
    </row>
    <row r="28" spans="1:17" ht="11" customHeight="1" x14ac:dyDescent="0.3">
      <c r="A28" s="4"/>
      <c r="B28" s="42">
        <v>16910</v>
      </c>
      <c r="C28" s="42"/>
      <c r="D28" s="42"/>
      <c r="E28" s="42"/>
      <c r="F28" s="23">
        <v>1409.17</v>
      </c>
      <c r="G28" s="23"/>
      <c r="H28" s="23"/>
      <c r="I28" s="23"/>
      <c r="J28" s="22"/>
      <c r="K28" s="22"/>
    </row>
    <row r="29" spans="1:17" ht="24" x14ac:dyDescent="0.3">
      <c r="A29" s="5" t="s">
        <v>8</v>
      </c>
      <c r="B29" s="43" t="s">
        <v>9</v>
      </c>
      <c r="C29" s="44"/>
      <c r="D29" s="44"/>
      <c r="E29" s="45"/>
      <c r="F29" s="46" t="s">
        <v>10</v>
      </c>
      <c r="G29" s="47"/>
      <c r="H29" s="47"/>
      <c r="I29" s="48"/>
      <c r="J29" s="24" t="s">
        <v>11</v>
      </c>
      <c r="K29" s="26"/>
      <c r="M29" s="76" t="s">
        <v>54</v>
      </c>
      <c r="N29" s="76" t="s">
        <v>56</v>
      </c>
      <c r="O29" s="76" t="s">
        <v>55</v>
      </c>
      <c r="P29" s="76" t="s">
        <v>57</v>
      </c>
    </row>
    <row r="30" spans="1:17" ht="11" customHeight="1" x14ac:dyDescent="0.3">
      <c r="A30" s="6">
        <v>0.4</v>
      </c>
      <c r="B30" s="30">
        <v>0</v>
      </c>
      <c r="C30" s="32"/>
      <c r="D30" s="32"/>
      <c r="E30" s="31"/>
      <c r="F30" s="27">
        <v>564</v>
      </c>
      <c r="G30" s="28"/>
      <c r="H30" s="28"/>
      <c r="I30" s="29"/>
      <c r="J30" s="30">
        <v>0</v>
      </c>
      <c r="K30" s="31"/>
      <c r="M30" s="74">
        <f>FPIG!$P$5*A30</f>
        <v>7324</v>
      </c>
      <c r="N30" s="75">
        <v>0</v>
      </c>
      <c r="O30" s="75">
        <f t="shared" ref="O30:O31" si="4">ROUNDDOWN(M30/12,0)</f>
        <v>610</v>
      </c>
      <c r="P30" s="75">
        <f>J30*5</f>
        <v>0</v>
      </c>
    </row>
    <row r="31" spans="1:17" ht="11" customHeight="1" x14ac:dyDescent="0.3">
      <c r="A31" s="7">
        <v>0.5</v>
      </c>
      <c r="B31" s="30">
        <v>564.01</v>
      </c>
      <c r="C31" s="32"/>
      <c r="D31" s="32"/>
      <c r="E31" s="31"/>
      <c r="F31" s="27">
        <v>705</v>
      </c>
      <c r="G31" s="28"/>
      <c r="H31" s="28"/>
      <c r="I31" s="29"/>
      <c r="J31" s="30">
        <v>2.5</v>
      </c>
      <c r="K31" s="31"/>
      <c r="M31" s="74">
        <f>FPIG!$P$5*A31</f>
        <v>9155</v>
      </c>
      <c r="N31" s="75">
        <f>O30+0.01</f>
        <v>610.01</v>
      </c>
      <c r="O31" s="75">
        <f t="shared" si="4"/>
        <v>762</v>
      </c>
      <c r="P31" s="75">
        <f t="shared" ref="P31:P45" si="5">J31*5</f>
        <v>12.5</v>
      </c>
    </row>
    <row r="32" spans="1:17" ht="11" customHeight="1" x14ac:dyDescent="0.3">
      <c r="A32" s="7">
        <v>0.6</v>
      </c>
      <c r="B32" s="30">
        <v>705.01</v>
      </c>
      <c r="C32" s="32"/>
      <c r="D32" s="32"/>
      <c r="E32" s="31"/>
      <c r="F32" s="27">
        <v>846</v>
      </c>
      <c r="G32" s="28"/>
      <c r="H32" s="28"/>
      <c r="I32" s="29"/>
      <c r="J32" s="30">
        <v>3</v>
      </c>
      <c r="K32" s="31"/>
      <c r="M32" s="74">
        <f>FPIG!$P$5*A32</f>
        <v>10986</v>
      </c>
      <c r="N32" s="75">
        <f t="shared" ref="N32:N45" si="6">O31+0.01</f>
        <v>762.01</v>
      </c>
      <c r="O32" s="75">
        <f>ROUNDDOWN(M32/12,0)</f>
        <v>915</v>
      </c>
      <c r="P32" s="75">
        <f t="shared" si="5"/>
        <v>15</v>
      </c>
    </row>
    <row r="33" spans="1:16" ht="11" customHeight="1" x14ac:dyDescent="0.3">
      <c r="A33" s="7">
        <v>0.7</v>
      </c>
      <c r="B33" s="30">
        <v>846.01</v>
      </c>
      <c r="C33" s="32"/>
      <c r="D33" s="32"/>
      <c r="E33" s="31"/>
      <c r="F33" s="27">
        <v>986</v>
      </c>
      <c r="G33" s="28"/>
      <c r="H33" s="28"/>
      <c r="I33" s="29"/>
      <c r="J33" s="30">
        <v>3.75</v>
      </c>
      <c r="K33" s="31"/>
      <c r="M33" s="74">
        <f>FPIG!$P$5*A33</f>
        <v>12817</v>
      </c>
      <c r="N33" s="75">
        <f t="shared" si="6"/>
        <v>915.01</v>
      </c>
      <c r="O33" s="75">
        <f t="shared" ref="O33:O45" si="7">ROUND(M33/12,0)</f>
        <v>1068</v>
      </c>
      <c r="P33" s="75">
        <f t="shared" si="5"/>
        <v>18.75</v>
      </c>
    </row>
    <row r="34" spans="1:16" ht="11" customHeight="1" x14ac:dyDescent="0.3">
      <c r="A34" s="7">
        <v>0.8</v>
      </c>
      <c r="B34" s="30">
        <v>986.01</v>
      </c>
      <c r="C34" s="32"/>
      <c r="D34" s="32"/>
      <c r="E34" s="31"/>
      <c r="F34" s="33">
        <v>1127</v>
      </c>
      <c r="G34" s="34"/>
      <c r="H34" s="34"/>
      <c r="I34" s="35"/>
      <c r="J34" s="30">
        <v>4.25</v>
      </c>
      <c r="K34" s="31"/>
      <c r="M34" s="74">
        <f>FPIG!$P$5*A34</f>
        <v>14648</v>
      </c>
      <c r="N34" s="75">
        <f t="shared" si="6"/>
        <v>1068.01</v>
      </c>
      <c r="O34" s="75">
        <f t="shared" si="7"/>
        <v>1221</v>
      </c>
      <c r="P34" s="75">
        <f t="shared" si="5"/>
        <v>21.25</v>
      </c>
    </row>
    <row r="35" spans="1:16" ht="11" customHeight="1" x14ac:dyDescent="0.3">
      <c r="A35" s="7">
        <v>0.9</v>
      </c>
      <c r="B35" s="36">
        <v>1127.01</v>
      </c>
      <c r="C35" s="37"/>
      <c r="D35" s="37"/>
      <c r="E35" s="38"/>
      <c r="F35" s="33">
        <v>1268</v>
      </c>
      <c r="G35" s="34"/>
      <c r="H35" s="34"/>
      <c r="I35" s="35"/>
      <c r="J35" s="30">
        <v>5</v>
      </c>
      <c r="K35" s="31"/>
      <c r="M35" s="74">
        <f>FPIG!$P$5*A35</f>
        <v>16479</v>
      </c>
      <c r="N35" s="75">
        <f t="shared" si="6"/>
        <v>1221.01</v>
      </c>
      <c r="O35" s="75">
        <f t="shared" si="7"/>
        <v>1373</v>
      </c>
      <c r="P35" s="75">
        <f t="shared" si="5"/>
        <v>25</v>
      </c>
    </row>
    <row r="36" spans="1:16" ht="11" customHeight="1" x14ac:dyDescent="0.3">
      <c r="A36" s="7">
        <v>1</v>
      </c>
      <c r="B36" s="36">
        <v>1268.01</v>
      </c>
      <c r="C36" s="37"/>
      <c r="D36" s="37"/>
      <c r="E36" s="38"/>
      <c r="F36" s="33">
        <v>1409</v>
      </c>
      <c r="G36" s="34"/>
      <c r="H36" s="34"/>
      <c r="I36" s="35"/>
      <c r="J36" s="30">
        <v>5.5</v>
      </c>
      <c r="K36" s="31"/>
      <c r="M36" s="74">
        <f>FPIG!$P$5*A36</f>
        <v>18310</v>
      </c>
      <c r="N36" s="75">
        <f t="shared" si="6"/>
        <v>1373.01</v>
      </c>
      <c r="O36" s="75">
        <f t="shared" si="7"/>
        <v>1526</v>
      </c>
      <c r="P36" s="75">
        <f t="shared" si="5"/>
        <v>27.5</v>
      </c>
    </row>
    <row r="37" spans="1:16" ht="11" customHeight="1" x14ac:dyDescent="0.3">
      <c r="A37" s="7">
        <v>1.1000000000000001</v>
      </c>
      <c r="B37" s="36">
        <v>1409.01</v>
      </c>
      <c r="C37" s="37"/>
      <c r="D37" s="37"/>
      <c r="E37" s="38"/>
      <c r="F37" s="33">
        <v>1550</v>
      </c>
      <c r="G37" s="34"/>
      <c r="H37" s="34"/>
      <c r="I37" s="35"/>
      <c r="J37" s="30">
        <v>6.25</v>
      </c>
      <c r="K37" s="31"/>
      <c r="M37" s="74">
        <f>FPIG!$P$5*A37</f>
        <v>20141</v>
      </c>
      <c r="N37" s="75">
        <f t="shared" si="6"/>
        <v>1526.01</v>
      </c>
      <c r="O37" s="75">
        <f t="shared" si="7"/>
        <v>1678</v>
      </c>
      <c r="P37" s="75">
        <f t="shared" si="5"/>
        <v>31.25</v>
      </c>
    </row>
    <row r="38" spans="1:16" ht="11" customHeight="1" x14ac:dyDescent="0.3">
      <c r="A38" s="7">
        <v>1.2</v>
      </c>
      <c r="B38" s="36">
        <v>1550.01</v>
      </c>
      <c r="C38" s="37"/>
      <c r="D38" s="37"/>
      <c r="E38" s="38"/>
      <c r="F38" s="33">
        <v>1691</v>
      </c>
      <c r="G38" s="34"/>
      <c r="H38" s="34"/>
      <c r="I38" s="35"/>
      <c r="J38" s="30">
        <v>6.75</v>
      </c>
      <c r="K38" s="31"/>
      <c r="M38" s="74">
        <f>FPIG!$P$5*A38</f>
        <v>21972</v>
      </c>
      <c r="N38" s="75">
        <f t="shared" si="6"/>
        <v>1678.01</v>
      </c>
      <c r="O38" s="75">
        <f t="shared" si="7"/>
        <v>1831</v>
      </c>
      <c r="P38" s="75">
        <f t="shared" si="5"/>
        <v>33.75</v>
      </c>
    </row>
    <row r="39" spans="1:16" ht="11" customHeight="1" x14ac:dyDescent="0.3">
      <c r="A39" s="7">
        <v>1.3</v>
      </c>
      <c r="B39" s="36">
        <v>1691.01</v>
      </c>
      <c r="C39" s="37"/>
      <c r="D39" s="37"/>
      <c r="E39" s="38"/>
      <c r="F39" s="33">
        <v>1832</v>
      </c>
      <c r="G39" s="34"/>
      <c r="H39" s="34"/>
      <c r="I39" s="35"/>
      <c r="J39" s="30">
        <v>7.25</v>
      </c>
      <c r="K39" s="31"/>
      <c r="M39" s="74">
        <f>FPIG!$P$5*A39</f>
        <v>23803</v>
      </c>
      <c r="N39" s="75">
        <f t="shared" si="6"/>
        <v>1831.01</v>
      </c>
      <c r="O39" s="75">
        <f t="shared" si="7"/>
        <v>1984</v>
      </c>
      <c r="P39" s="75">
        <f t="shared" si="5"/>
        <v>36.25</v>
      </c>
    </row>
    <row r="40" spans="1:16" ht="11" customHeight="1" x14ac:dyDescent="0.3">
      <c r="A40" s="7">
        <v>1.4</v>
      </c>
      <c r="B40" s="36">
        <v>1832.01</v>
      </c>
      <c r="C40" s="37"/>
      <c r="D40" s="37"/>
      <c r="E40" s="38"/>
      <c r="F40" s="33">
        <v>1973</v>
      </c>
      <c r="G40" s="34"/>
      <c r="H40" s="34"/>
      <c r="I40" s="35"/>
      <c r="J40" s="30">
        <v>8</v>
      </c>
      <c r="K40" s="31"/>
      <c r="M40" s="74">
        <f>FPIG!$P$5*A40</f>
        <v>25634</v>
      </c>
      <c r="N40" s="75">
        <f t="shared" si="6"/>
        <v>1984.01</v>
      </c>
      <c r="O40" s="75">
        <f t="shared" si="7"/>
        <v>2136</v>
      </c>
      <c r="P40" s="75">
        <f t="shared" si="5"/>
        <v>40</v>
      </c>
    </row>
    <row r="41" spans="1:16" ht="11" customHeight="1" x14ac:dyDescent="0.3">
      <c r="A41" s="7">
        <v>1.5</v>
      </c>
      <c r="B41" s="36">
        <v>1973.01</v>
      </c>
      <c r="C41" s="37"/>
      <c r="D41" s="37"/>
      <c r="E41" s="38"/>
      <c r="F41" s="33">
        <v>2114</v>
      </c>
      <c r="G41" s="34"/>
      <c r="H41" s="34"/>
      <c r="I41" s="35"/>
      <c r="J41" s="30">
        <v>8.5</v>
      </c>
      <c r="K41" s="31"/>
      <c r="M41" s="74">
        <f>FPIG!$P$5*A41</f>
        <v>27465</v>
      </c>
      <c r="N41" s="75">
        <f t="shared" si="6"/>
        <v>2136.0100000000002</v>
      </c>
      <c r="O41" s="75">
        <f t="shared" si="7"/>
        <v>2289</v>
      </c>
      <c r="P41" s="75">
        <f t="shared" si="5"/>
        <v>42.5</v>
      </c>
    </row>
    <row r="42" spans="1:16" ht="11" customHeight="1" x14ac:dyDescent="0.3">
      <c r="A42" s="7">
        <v>1.6</v>
      </c>
      <c r="B42" s="36">
        <v>2114.0100000000002</v>
      </c>
      <c r="C42" s="37"/>
      <c r="D42" s="37"/>
      <c r="E42" s="38"/>
      <c r="F42" s="33">
        <v>2255</v>
      </c>
      <c r="G42" s="34"/>
      <c r="H42" s="34"/>
      <c r="I42" s="35"/>
      <c r="J42" s="30">
        <v>9.25</v>
      </c>
      <c r="K42" s="31"/>
      <c r="M42" s="74">
        <f>FPIG!$P$5*A42</f>
        <v>29296</v>
      </c>
      <c r="N42" s="75">
        <f t="shared" si="6"/>
        <v>2289.0100000000002</v>
      </c>
      <c r="O42" s="75">
        <f t="shared" si="7"/>
        <v>2441</v>
      </c>
      <c r="P42" s="75">
        <f t="shared" si="5"/>
        <v>46.25</v>
      </c>
    </row>
    <row r="43" spans="1:16" ht="11" customHeight="1" x14ac:dyDescent="0.3">
      <c r="A43" s="7">
        <v>1.7</v>
      </c>
      <c r="B43" s="36">
        <v>2255.0100000000002</v>
      </c>
      <c r="C43" s="37"/>
      <c r="D43" s="37"/>
      <c r="E43" s="38"/>
      <c r="F43" s="33">
        <v>2396</v>
      </c>
      <c r="G43" s="34"/>
      <c r="H43" s="34"/>
      <c r="I43" s="35"/>
      <c r="J43" s="30">
        <v>9.75</v>
      </c>
      <c r="K43" s="31"/>
      <c r="M43" s="74">
        <f>FPIG!$P$5*A43</f>
        <v>31127</v>
      </c>
      <c r="N43" s="75">
        <f t="shared" si="6"/>
        <v>2441.0100000000002</v>
      </c>
      <c r="O43" s="75">
        <f t="shared" si="7"/>
        <v>2594</v>
      </c>
      <c r="P43" s="75">
        <f t="shared" si="5"/>
        <v>48.75</v>
      </c>
    </row>
    <row r="44" spans="1:16" ht="11" customHeight="1" x14ac:dyDescent="0.3">
      <c r="A44" s="7">
        <v>1.8</v>
      </c>
      <c r="B44" s="36">
        <v>2396.0100000000002</v>
      </c>
      <c r="C44" s="37"/>
      <c r="D44" s="37"/>
      <c r="E44" s="38"/>
      <c r="F44" s="33">
        <v>2537</v>
      </c>
      <c r="G44" s="34"/>
      <c r="H44" s="34"/>
      <c r="I44" s="35"/>
      <c r="J44" s="30">
        <v>10.5</v>
      </c>
      <c r="K44" s="31"/>
      <c r="M44" s="74">
        <f>FPIG!$P$5*A44</f>
        <v>32958</v>
      </c>
      <c r="N44" s="75">
        <f t="shared" si="6"/>
        <v>2594.0100000000002</v>
      </c>
      <c r="O44" s="75">
        <f t="shared" si="7"/>
        <v>2747</v>
      </c>
      <c r="P44" s="75">
        <f t="shared" si="5"/>
        <v>52.5</v>
      </c>
    </row>
    <row r="45" spans="1:16" ht="12" customHeight="1" x14ac:dyDescent="0.3">
      <c r="A45" s="8">
        <v>1.85</v>
      </c>
      <c r="B45" s="36">
        <v>2537.0100000000002</v>
      </c>
      <c r="C45" s="37"/>
      <c r="D45" s="37"/>
      <c r="E45" s="38"/>
      <c r="F45" s="33">
        <v>2607</v>
      </c>
      <c r="G45" s="34"/>
      <c r="H45" s="34"/>
      <c r="I45" s="35"/>
      <c r="J45" s="30">
        <v>11</v>
      </c>
      <c r="K45" s="31"/>
      <c r="M45" s="74">
        <f>FPIG!$P$5*A45</f>
        <v>33873.5</v>
      </c>
      <c r="N45" s="75">
        <f t="shared" si="6"/>
        <v>2747.01</v>
      </c>
      <c r="O45" s="75">
        <f t="shared" si="7"/>
        <v>2823</v>
      </c>
      <c r="P45" s="75">
        <f t="shared" si="5"/>
        <v>55</v>
      </c>
    </row>
    <row r="46" spans="1:16" ht="9" customHeight="1" x14ac:dyDescent="0.3">
      <c r="A46" s="17" t="s">
        <v>13</v>
      </c>
      <c r="B46" s="17"/>
      <c r="C46" s="17"/>
      <c r="D46" s="49">
        <v>-1561</v>
      </c>
      <c r="E46" s="49"/>
      <c r="F46" s="49"/>
    </row>
    <row r="47" spans="1:16" ht="9" customHeight="1" x14ac:dyDescent="0.3">
      <c r="A47" s="17" t="s">
        <v>13</v>
      </c>
      <c r="B47" s="17"/>
      <c r="C47" s="17"/>
      <c r="D47" s="49">
        <v>-2114</v>
      </c>
      <c r="E47" s="49"/>
      <c r="F47" s="49"/>
      <c r="G47" s="49"/>
    </row>
    <row r="48" spans="1:16" ht="16" customHeight="1" x14ac:dyDescent="0.3">
      <c r="A48" s="19" t="s">
        <v>14</v>
      </c>
      <c r="B48" s="19"/>
      <c r="C48" s="19"/>
      <c r="D48" s="19"/>
      <c r="E48" s="19"/>
      <c r="F48" s="19"/>
      <c r="G48" s="19"/>
      <c r="H48" s="19"/>
      <c r="I48" s="19"/>
      <c r="J48" s="19"/>
    </row>
    <row r="49" spans="1:16" ht="35" customHeight="1" x14ac:dyDescent="0.3">
      <c r="A49" s="2"/>
      <c r="B49" s="50" t="s">
        <v>6</v>
      </c>
      <c r="C49" s="50"/>
      <c r="D49" s="50"/>
      <c r="E49" s="21" t="s">
        <v>7</v>
      </c>
      <c r="F49" s="21"/>
      <c r="G49" s="21"/>
      <c r="H49" s="21"/>
      <c r="I49" s="20"/>
      <c r="J49" s="20"/>
    </row>
    <row r="50" spans="1:16" ht="11" customHeight="1" x14ac:dyDescent="0.3">
      <c r="A50" s="4"/>
      <c r="B50" s="23">
        <v>21330</v>
      </c>
      <c r="C50" s="23"/>
      <c r="D50" s="23"/>
      <c r="E50" s="23">
        <v>1777.5</v>
      </c>
      <c r="F50" s="23"/>
      <c r="G50" s="23"/>
      <c r="H50" s="23"/>
      <c r="I50" s="22"/>
      <c r="J50" s="22"/>
    </row>
    <row r="51" spans="1:16" ht="11" customHeight="1" x14ac:dyDescent="0.3">
      <c r="A51" s="9"/>
      <c r="B51" s="24" t="s">
        <v>9</v>
      </c>
      <c r="C51" s="25"/>
      <c r="D51" s="26"/>
      <c r="E51" s="24" t="s">
        <v>10</v>
      </c>
      <c r="F51" s="25"/>
      <c r="G51" s="25"/>
      <c r="H51" s="26"/>
      <c r="I51" s="24" t="s">
        <v>11</v>
      </c>
      <c r="J51" s="26"/>
      <c r="M51" s="76" t="s">
        <v>54</v>
      </c>
      <c r="N51" s="76" t="s">
        <v>56</v>
      </c>
      <c r="O51" s="76" t="s">
        <v>55</v>
      </c>
      <c r="P51" s="76" t="s">
        <v>57</v>
      </c>
    </row>
    <row r="52" spans="1:16" ht="11" customHeight="1" x14ac:dyDescent="0.3">
      <c r="A52" s="6">
        <v>0.4</v>
      </c>
      <c r="B52" s="27">
        <v>0</v>
      </c>
      <c r="C52" s="28"/>
      <c r="D52" s="29"/>
      <c r="E52" s="27">
        <v>711</v>
      </c>
      <c r="F52" s="28"/>
      <c r="G52" s="28"/>
      <c r="H52" s="29"/>
      <c r="I52" s="27">
        <v>0</v>
      </c>
      <c r="J52" s="29"/>
      <c r="M52" s="74">
        <f>FPIG!$P$6*A52</f>
        <v>9212</v>
      </c>
      <c r="N52" s="75">
        <v>0</v>
      </c>
      <c r="O52" s="75">
        <f t="shared" ref="O52:O53" si="8">ROUNDDOWN(M52/12,0)</f>
        <v>767</v>
      </c>
      <c r="P52" s="75">
        <f>I52*5</f>
        <v>0</v>
      </c>
    </row>
    <row r="53" spans="1:16" ht="11" customHeight="1" x14ac:dyDescent="0.3">
      <c r="A53" s="7">
        <v>0.5</v>
      </c>
      <c r="B53" s="30">
        <v>711.01</v>
      </c>
      <c r="C53" s="32"/>
      <c r="D53" s="31"/>
      <c r="E53" s="27">
        <v>889</v>
      </c>
      <c r="F53" s="28"/>
      <c r="G53" s="28"/>
      <c r="H53" s="29"/>
      <c r="I53" s="30">
        <v>1.5</v>
      </c>
      <c r="J53" s="31"/>
      <c r="M53" s="74">
        <f>FPIG!$P$6*A53</f>
        <v>11515</v>
      </c>
      <c r="N53" s="75">
        <f>O52+0.01</f>
        <v>767.01</v>
      </c>
      <c r="O53" s="75">
        <f t="shared" si="8"/>
        <v>959</v>
      </c>
      <c r="P53" s="75">
        <f t="shared" ref="P53:P67" si="9">I53*5</f>
        <v>7.5</v>
      </c>
    </row>
    <row r="54" spans="1:16" ht="11" customHeight="1" x14ac:dyDescent="0.3">
      <c r="A54" s="7">
        <v>0.6</v>
      </c>
      <c r="B54" s="30">
        <v>889.01</v>
      </c>
      <c r="C54" s="32"/>
      <c r="D54" s="31"/>
      <c r="E54" s="33">
        <v>1067</v>
      </c>
      <c r="F54" s="34"/>
      <c r="G54" s="34"/>
      <c r="H54" s="35"/>
      <c r="I54" s="30">
        <v>2</v>
      </c>
      <c r="J54" s="31"/>
      <c r="M54" s="74">
        <f>FPIG!$P$6*A54</f>
        <v>13818</v>
      </c>
      <c r="N54" s="75">
        <f t="shared" ref="N54:N67" si="10">O53+0.01</f>
        <v>959.01</v>
      </c>
      <c r="O54" s="75">
        <f>ROUNDDOWN(M54/12,0)</f>
        <v>1151</v>
      </c>
      <c r="P54" s="75">
        <f t="shared" si="9"/>
        <v>10</v>
      </c>
    </row>
    <row r="55" spans="1:16" ht="11" customHeight="1" x14ac:dyDescent="0.3">
      <c r="A55" s="7">
        <v>0.7</v>
      </c>
      <c r="B55" s="36">
        <v>1067.01</v>
      </c>
      <c r="C55" s="37"/>
      <c r="D55" s="38"/>
      <c r="E55" s="33">
        <v>1244</v>
      </c>
      <c r="F55" s="34"/>
      <c r="G55" s="34"/>
      <c r="H55" s="35"/>
      <c r="I55" s="30">
        <v>2.25</v>
      </c>
      <c r="J55" s="31"/>
      <c r="M55" s="74">
        <f>FPIG!$P$6*A55</f>
        <v>16120.999999999998</v>
      </c>
      <c r="N55" s="75">
        <f t="shared" si="10"/>
        <v>1151.01</v>
      </c>
      <c r="O55" s="75">
        <f t="shared" ref="O55:O67" si="11">ROUND(M55/12,0)</f>
        <v>1343</v>
      </c>
      <c r="P55" s="75">
        <f t="shared" si="9"/>
        <v>11.25</v>
      </c>
    </row>
    <row r="56" spans="1:16" ht="11" customHeight="1" x14ac:dyDescent="0.3">
      <c r="A56" s="7">
        <v>0.8</v>
      </c>
      <c r="B56" s="36">
        <v>1244.01</v>
      </c>
      <c r="C56" s="37"/>
      <c r="D56" s="38"/>
      <c r="E56" s="33">
        <v>1422</v>
      </c>
      <c r="F56" s="34"/>
      <c r="G56" s="34"/>
      <c r="H56" s="35"/>
      <c r="I56" s="30">
        <v>2.75</v>
      </c>
      <c r="J56" s="31"/>
      <c r="M56" s="74">
        <f>FPIG!$P$6*A56</f>
        <v>18424</v>
      </c>
      <c r="N56" s="75">
        <f t="shared" si="10"/>
        <v>1343.01</v>
      </c>
      <c r="O56" s="75">
        <f t="shared" si="11"/>
        <v>1535</v>
      </c>
      <c r="P56" s="75">
        <f t="shared" si="9"/>
        <v>13.75</v>
      </c>
    </row>
    <row r="57" spans="1:16" ht="11" customHeight="1" x14ac:dyDescent="0.3">
      <c r="A57" s="7">
        <v>0.9</v>
      </c>
      <c r="B57" s="36">
        <v>1422.01</v>
      </c>
      <c r="C57" s="37"/>
      <c r="D57" s="38"/>
      <c r="E57" s="33">
        <v>1600</v>
      </c>
      <c r="F57" s="34"/>
      <c r="G57" s="34"/>
      <c r="H57" s="35"/>
      <c r="I57" s="30">
        <v>3</v>
      </c>
      <c r="J57" s="31"/>
      <c r="M57" s="74">
        <f>FPIG!$P$6*A57</f>
        <v>20727</v>
      </c>
      <c r="N57" s="75">
        <f t="shared" si="10"/>
        <v>1535.01</v>
      </c>
      <c r="O57" s="75">
        <f t="shared" si="11"/>
        <v>1727</v>
      </c>
      <c r="P57" s="75">
        <f t="shared" si="9"/>
        <v>15</v>
      </c>
    </row>
    <row r="58" spans="1:16" ht="11" customHeight="1" x14ac:dyDescent="0.3">
      <c r="A58" s="7">
        <v>1</v>
      </c>
      <c r="B58" s="36">
        <v>1600.01</v>
      </c>
      <c r="C58" s="37"/>
      <c r="D58" s="38"/>
      <c r="E58" s="33">
        <v>1778</v>
      </c>
      <c r="F58" s="34"/>
      <c r="G58" s="34"/>
      <c r="H58" s="35"/>
      <c r="I58" s="30">
        <v>3.5</v>
      </c>
      <c r="J58" s="31"/>
      <c r="M58" s="74">
        <f>FPIG!$P$6*A58</f>
        <v>23030</v>
      </c>
      <c r="N58" s="75">
        <f t="shared" si="10"/>
        <v>1727.01</v>
      </c>
      <c r="O58" s="75">
        <f t="shared" si="11"/>
        <v>1919</v>
      </c>
      <c r="P58" s="75">
        <f t="shared" si="9"/>
        <v>17.5</v>
      </c>
    </row>
    <row r="59" spans="1:16" ht="11" customHeight="1" x14ac:dyDescent="0.3">
      <c r="A59" s="7">
        <v>1.1000000000000001</v>
      </c>
      <c r="B59" s="36">
        <v>1778.01</v>
      </c>
      <c r="C59" s="37"/>
      <c r="D59" s="38"/>
      <c r="E59" s="33">
        <v>1955</v>
      </c>
      <c r="F59" s="34"/>
      <c r="G59" s="34"/>
      <c r="H59" s="35"/>
      <c r="I59" s="30">
        <v>3.75</v>
      </c>
      <c r="J59" s="31"/>
      <c r="M59" s="74">
        <f>FPIG!$P$6*A59</f>
        <v>25333.000000000004</v>
      </c>
      <c r="N59" s="75">
        <f t="shared" si="10"/>
        <v>1919.01</v>
      </c>
      <c r="O59" s="75">
        <f t="shared" si="11"/>
        <v>2111</v>
      </c>
      <c r="P59" s="75">
        <f t="shared" si="9"/>
        <v>18.75</v>
      </c>
    </row>
    <row r="60" spans="1:16" ht="11" customHeight="1" x14ac:dyDescent="0.3">
      <c r="A60" s="7">
        <v>1.2</v>
      </c>
      <c r="B60" s="36">
        <v>1955.01</v>
      </c>
      <c r="C60" s="37"/>
      <c r="D60" s="38"/>
      <c r="E60" s="33">
        <v>2133</v>
      </c>
      <c r="F60" s="34"/>
      <c r="G60" s="34"/>
      <c r="H60" s="35"/>
      <c r="I60" s="30">
        <v>4.25</v>
      </c>
      <c r="J60" s="31"/>
      <c r="M60" s="74">
        <f>FPIG!$P$6*A60</f>
        <v>27636</v>
      </c>
      <c r="N60" s="75">
        <f t="shared" si="10"/>
        <v>2111.0100000000002</v>
      </c>
      <c r="O60" s="75">
        <f t="shared" si="11"/>
        <v>2303</v>
      </c>
      <c r="P60" s="75">
        <f t="shared" si="9"/>
        <v>21.25</v>
      </c>
    </row>
    <row r="61" spans="1:16" ht="11" customHeight="1" x14ac:dyDescent="0.3">
      <c r="A61" s="7">
        <v>1.3</v>
      </c>
      <c r="B61" s="36">
        <v>2133.0100000000002</v>
      </c>
      <c r="C61" s="37"/>
      <c r="D61" s="38"/>
      <c r="E61" s="33">
        <v>2311</v>
      </c>
      <c r="F61" s="34"/>
      <c r="G61" s="34"/>
      <c r="H61" s="35"/>
      <c r="I61" s="30">
        <v>4.75</v>
      </c>
      <c r="J61" s="31"/>
      <c r="M61" s="74">
        <f>FPIG!$P$6*A61</f>
        <v>29939</v>
      </c>
      <c r="N61" s="75">
        <f t="shared" si="10"/>
        <v>2303.0100000000002</v>
      </c>
      <c r="O61" s="75">
        <f t="shared" si="11"/>
        <v>2495</v>
      </c>
      <c r="P61" s="75">
        <f t="shared" si="9"/>
        <v>23.75</v>
      </c>
    </row>
    <row r="62" spans="1:16" ht="11" customHeight="1" x14ac:dyDescent="0.3">
      <c r="A62" s="7">
        <v>1.4</v>
      </c>
      <c r="B62" s="36">
        <v>2311.0100000000002</v>
      </c>
      <c r="C62" s="37"/>
      <c r="D62" s="38"/>
      <c r="E62" s="33">
        <v>2489</v>
      </c>
      <c r="F62" s="34"/>
      <c r="G62" s="34"/>
      <c r="H62" s="35"/>
      <c r="I62" s="30">
        <v>5</v>
      </c>
      <c r="J62" s="31"/>
      <c r="M62" s="74">
        <f>FPIG!$P$6*A62</f>
        <v>32241.999999999996</v>
      </c>
      <c r="N62" s="75">
        <f t="shared" si="10"/>
        <v>2495.0100000000002</v>
      </c>
      <c r="O62" s="75">
        <f t="shared" si="11"/>
        <v>2687</v>
      </c>
      <c r="P62" s="75">
        <f t="shared" si="9"/>
        <v>25</v>
      </c>
    </row>
    <row r="63" spans="1:16" ht="11" customHeight="1" x14ac:dyDescent="0.3">
      <c r="A63" s="7">
        <v>1.5</v>
      </c>
      <c r="B63" s="36">
        <v>2489.0100000000002</v>
      </c>
      <c r="C63" s="37"/>
      <c r="D63" s="38"/>
      <c r="E63" s="33">
        <v>2666</v>
      </c>
      <c r="F63" s="34"/>
      <c r="G63" s="34"/>
      <c r="H63" s="35"/>
      <c r="I63" s="30">
        <v>5.5</v>
      </c>
      <c r="J63" s="31"/>
      <c r="M63" s="74">
        <f>FPIG!$P$6*A63</f>
        <v>34545</v>
      </c>
      <c r="N63" s="75">
        <f t="shared" si="10"/>
        <v>2687.01</v>
      </c>
      <c r="O63" s="75">
        <f t="shared" si="11"/>
        <v>2879</v>
      </c>
      <c r="P63" s="75">
        <f t="shared" si="9"/>
        <v>27.5</v>
      </c>
    </row>
    <row r="64" spans="1:16" ht="11" customHeight="1" x14ac:dyDescent="0.3">
      <c r="A64" s="7">
        <v>1.6</v>
      </c>
      <c r="B64" s="36">
        <v>2666.01</v>
      </c>
      <c r="C64" s="37"/>
      <c r="D64" s="38"/>
      <c r="E64" s="33">
        <v>2844</v>
      </c>
      <c r="F64" s="34"/>
      <c r="G64" s="34"/>
      <c r="H64" s="35"/>
      <c r="I64" s="30">
        <v>5.75</v>
      </c>
      <c r="J64" s="31"/>
      <c r="M64" s="74">
        <f>FPIG!$P$6*A64</f>
        <v>36848</v>
      </c>
      <c r="N64" s="75">
        <f t="shared" si="10"/>
        <v>2879.01</v>
      </c>
      <c r="O64" s="75">
        <f t="shared" si="11"/>
        <v>3071</v>
      </c>
      <c r="P64" s="75">
        <f t="shared" si="9"/>
        <v>28.75</v>
      </c>
    </row>
    <row r="65" spans="1:16" ht="11" customHeight="1" x14ac:dyDescent="0.3">
      <c r="A65" s="7">
        <v>1.7</v>
      </c>
      <c r="B65" s="36">
        <v>2844.01</v>
      </c>
      <c r="C65" s="37"/>
      <c r="D65" s="38"/>
      <c r="E65" s="33">
        <v>3022</v>
      </c>
      <c r="F65" s="34"/>
      <c r="G65" s="34"/>
      <c r="H65" s="35"/>
      <c r="I65" s="30">
        <v>6.25</v>
      </c>
      <c r="J65" s="31"/>
      <c r="M65" s="74">
        <f>FPIG!$P$6*A65</f>
        <v>39151</v>
      </c>
      <c r="N65" s="75">
        <f t="shared" si="10"/>
        <v>3071.01</v>
      </c>
      <c r="O65" s="75">
        <f t="shared" si="11"/>
        <v>3263</v>
      </c>
      <c r="P65" s="75">
        <f t="shared" si="9"/>
        <v>31.25</v>
      </c>
    </row>
    <row r="66" spans="1:16" ht="11" customHeight="1" x14ac:dyDescent="0.3">
      <c r="A66" s="7">
        <v>1.8</v>
      </c>
      <c r="B66" s="36">
        <v>3022.01</v>
      </c>
      <c r="C66" s="37"/>
      <c r="D66" s="38"/>
      <c r="E66" s="33">
        <v>3200</v>
      </c>
      <c r="F66" s="34"/>
      <c r="G66" s="34"/>
      <c r="H66" s="35"/>
      <c r="I66" s="30">
        <v>6.5</v>
      </c>
      <c r="J66" s="31"/>
      <c r="M66" s="74">
        <f>FPIG!$P$6*A66</f>
        <v>41454</v>
      </c>
      <c r="N66" s="75">
        <f t="shared" si="10"/>
        <v>3263.01</v>
      </c>
      <c r="O66" s="75">
        <f t="shared" si="11"/>
        <v>3455</v>
      </c>
      <c r="P66" s="75">
        <f t="shared" si="9"/>
        <v>32.5</v>
      </c>
    </row>
    <row r="67" spans="1:16" ht="11" customHeight="1" x14ac:dyDescent="0.3">
      <c r="A67" s="8">
        <v>1.85</v>
      </c>
      <c r="B67" s="36">
        <v>3200.01</v>
      </c>
      <c r="C67" s="37"/>
      <c r="D67" s="38"/>
      <c r="E67" s="33">
        <v>3288</v>
      </c>
      <c r="F67" s="34"/>
      <c r="G67" s="34"/>
      <c r="H67" s="35"/>
      <c r="I67" s="30">
        <v>7</v>
      </c>
      <c r="J67" s="31"/>
      <c r="M67" s="74">
        <f>FPIG!$P$6*A67</f>
        <v>42605.5</v>
      </c>
      <c r="N67" s="75">
        <f t="shared" si="10"/>
        <v>3455.01</v>
      </c>
      <c r="O67" s="75">
        <f t="shared" si="11"/>
        <v>3550</v>
      </c>
      <c r="P67" s="75">
        <f t="shared" si="9"/>
        <v>35</v>
      </c>
    </row>
    <row r="68" spans="1:16" ht="16" customHeight="1" x14ac:dyDescent="0.3">
      <c r="A68" s="39" t="s">
        <v>15</v>
      </c>
      <c r="B68" s="39"/>
      <c r="C68" s="39"/>
      <c r="D68" s="39"/>
      <c r="E68" s="39"/>
      <c r="F68" s="39"/>
      <c r="G68" s="39"/>
      <c r="H68" s="39"/>
      <c r="I68" s="39"/>
      <c r="J68" s="39"/>
      <c r="K68" s="39"/>
    </row>
    <row r="69" spans="1:16" ht="35" customHeight="1" x14ac:dyDescent="0.3">
      <c r="A69" s="1" t="s">
        <v>6</v>
      </c>
      <c r="B69" s="51" t="s">
        <v>16</v>
      </c>
      <c r="C69" s="51"/>
      <c r="D69" s="51"/>
      <c r="E69" s="51"/>
      <c r="F69" s="20"/>
      <c r="G69" s="20"/>
      <c r="H69" s="20"/>
      <c r="I69" s="20"/>
      <c r="J69" s="20"/>
      <c r="K69" s="20"/>
    </row>
    <row r="70" spans="1:16" ht="11" customHeight="1" x14ac:dyDescent="0.3">
      <c r="A70" s="3">
        <v>25750</v>
      </c>
      <c r="B70" s="42">
        <v>2145.83</v>
      </c>
      <c r="C70" s="42"/>
      <c r="D70" s="42"/>
      <c r="E70" s="42"/>
      <c r="F70" s="22"/>
      <c r="G70" s="22"/>
      <c r="H70" s="22"/>
      <c r="I70" s="22"/>
      <c r="J70" s="22"/>
      <c r="K70" s="22"/>
    </row>
    <row r="71" spans="1:16" ht="24" x14ac:dyDescent="0.3">
      <c r="A71" s="9"/>
      <c r="B71" s="24" t="s">
        <v>9</v>
      </c>
      <c r="C71" s="25"/>
      <c r="D71" s="25"/>
      <c r="E71" s="26"/>
      <c r="F71" s="24" t="s">
        <v>10</v>
      </c>
      <c r="G71" s="25"/>
      <c r="H71" s="25"/>
      <c r="I71" s="26"/>
      <c r="J71" s="24" t="s">
        <v>11</v>
      </c>
      <c r="K71" s="26"/>
      <c r="M71" s="76" t="s">
        <v>54</v>
      </c>
      <c r="N71" s="76" t="s">
        <v>56</v>
      </c>
      <c r="O71" s="76" t="s">
        <v>55</v>
      </c>
      <c r="P71" s="76" t="s">
        <v>57</v>
      </c>
    </row>
    <row r="72" spans="1:16" ht="11" customHeight="1" x14ac:dyDescent="0.3">
      <c r="A72" s="6">
        <v>0.4</v>
      </c>
      <c r="B72" s="30">
        <v>0</v>
      </c>
      <c r="C72" s="32"/>
      <c r="D72" s="32"/>
      <c r="E72" s="31"/>
      <c r="F72" s="27">
        <v>858</v>
      </c>
      <c r="G72" s="28"/>
      <c r="H72" s="28"/>
      <c r="I72" s="29"/>
      <c r="J72" s="30">
        <v>0</v>
      </c>
      <c r="K72" s="31"/>
      <c r="M72" s="74">
        <f>FPIG!$P$7*A72</f>
        <v>11100</v>
      </c>
      <c r="N72" s="75">
        <v>0</v>
      </c>
      <c r="O72" s="75">
        <f t="shared" ref="O72:O73" si="12">ROUNDDOWN(M72/12,0)</f>
        <v>925</v>
      </c>
      <c r="P72" s="75">
        <f>J72*5</f>
        <v>0</v>
      </c>
    </row>
    <row r="73" spans="1:16" ht="11" customHeight="1" x14ac:dyDescent="0.3">
      <c r="A73" s="7">
        <v>0.5</v>
      </c>
      <c r="B73" s="30">
        <v>858.01</v>
      </c>
      <c r="C73" s="32"/>
      <c r="D73" s="32"/>
      <c r="E73" s="31"/>
      <c r="F73" s="33">
        <v>1073</v>
      </c>
      <c r="G73" s="34"/>
      <c r="H73" s="34"/>
      <c r="I73" s="35"/>
      <c r="J73" s="30">
        <v>1.25</v>
      </c>
      <c r="K73" s="31"/>
      <c r="M73" s="74">
        <f>FPIG!$P$7*A73</f>
        <v>13875</v>
      </c>
      <c r="N73" s="75">
        <f>O72+0.01</f>
        <v>925.01</v>
      </c>
      <c r="O73" s="75">
        <f t="shared" si="12"/>
        <v>1156</v>
      </c>
      <c r="P73" s="75">
        <f t="shared" ref="P73:P87" si="13">J73*5</f>
        <v>6.25</v>
      </c>
    </row>
    <row r="74" spans="1:16" ht="11" customHeight="1" x14ac:dyDescent="0.3">
      <c r="A74" s="7">
        <v>0.6</v>
      </c>
      <c r="B74" s="36">
        <v>1073.01</v>
      </c>
      <c r="C74" s="37"/>
      <c r="D74" s="37"/>
      <c r="E74" s="38"/>
      <c r="F74" s="33">
        <v>1288</v>
      </c>
      <c r="G74" s="34"/>
      <c r="H74" s="34"/>
      <c r="I74" s="35"/>
      <c r="J74" s="30">
        <v>1.5</v>
      </c>
      <c r="K74" s="31"/>
      <c r="M74" s="74">
        <f>FPIG!$P$7*A74</f>
        <v>16650</v>
      </c>
      <c r="N74" s="75">
        <f t="shared" ref="N74:N87" si="14">O73+0.01</f>
        <v>1156.01</v>
      </c>
      <c r="O74" s="75">
        <f>ROUNDDOWN(M74/12,0)</f>
        <v>1387</v>
      </c>
      <c r="P74" s="75">
        <f t="shared" si="13"/>
        <v>7.5</v>
      </c>
    </row>
    <row r="75" spans="1:16" ht="11" customHeight="1" x14ac:dyDescent="0.3">
      <c r="A75" s="7">
        <v>0.7</v>
      </c>
      <c r="B75" s="36">
        <v>1288.01</v>
      </c>
      <c r="C75" s="37"/>
      <c r="D75" s="37"/>
      <c r="E75" s="38"/>
      <c r="F75" s="33">
        <v>1502</v>
      </c>
      <c r="G75" s="34"/>
      <c r="H75" s="34"/>
      <c r="I75" s="35"/>
      <c r="J75" s="30">
        <v>1.75</v>
      </c>
      <c r="K75" s="31"/>
      <c r="M75" s="74">
        <f>FPIG!$P$7*A75</f>
        <v>19425</v>
      </c>
      <c r="N75" s="75">
        <f t="shared" si="14"/>
        <v>1387.01</v>
      </c>
      <c r="O75" s="75">
        <f t="shared" ref="O75:O87" si="15">ROUND(M75/12,0)</f>
        <v>1619</v>
      </c>
      <c r="P75" s="75">
        <f t="shared" si="13"/>
        <v>8.75</v>
      </c>
    </row>
    <row r="76" spans="1:16" ht="11" customHeight="1" x14ac:dyDescent="0.3">
      <c r="A76" s="7">
        <v>0.8</v>
      </c>
      <c r="B76" s="36">
        <v>1502.01</v>
      </c>
      <c r="C76" s="37"/>
      <c r="D76" s="37"/>
      <c r="E76" s="38"/>
      <c r="F76" s="33">
        <v>1717</v>
      </c>
      <c r="G76" s="34"/>
      <c r="H76" s="34"/>
      <c r="I76" s="35"/>
      <c r="J76" s="30">
        <v>2.25</v>
      </c>
      <c r="K76" s="31"/>
      <c r="M76" s="74">
        <f>FPIG!$P$7*A76</f>
        <v>22200</v>
      </c>
      <c r="N76" s="75">
        <f t="shared" si="14"/>
        <v>1619.01</v>
      </c>
      <c r="O76" s="75">
        <f t="shared" si="15"/>
        <v>1850</v>
      </c>
      <c r="P76" s="75">
        <f t="shared" si="13"/>
        <v>11.25</v>
      </c>
    </row>
    <row r="77" spans="1:16" ht="11" customHeight="1" x14ac:dyDescent="0.3">
      <c r="A77" s="7">
        <v>0.9</v>
      </c>
      <c r="B77" s="36">
        <v>1717.01</v>
      </c>
      <c r="C77" s="37"/>
      <c r="D77" s="37"/>
      <c r="E77" s="38"/>
      <c r="F77" s="33">
        <v>1931</v>
      </c>
      <c r="G77" s="34"/>
      <c r="H77" s="34"/>
      <c r="I77" s="35"/>
      <c r="J77" s="30">
        <v>2.5</v>
      </c>
      <c r="K77" s="31"/>
      <c r="M77" s="74">
        <f>FPIG!$P$7*A77</f>
        <v>24975</v>
      </c>
      <c r="N77" s="75">
        <f t="shared" si="14"/>
        <v>1850.01</v>
      </c>
      <c r="O77" s="75">
        <f t="shared" si="15"/>
        <v>2081</v>
      </c>
      <c r="P77" s="75">
        <f t="shared" si="13"/>
        <v>12.5</v>
      </c>
    </row>
    <row r="78" spans="1:16" ht="11" customHeight="1" x14ac:dyDescent="0.3">
      <c r="A78" s="7">
        <v>1</v>
      </c>
      <c r="B78" s="36">
        <v>1931.01</v>
      </c>
      <c r="C78" s="37"/>
      <c r="D78" s="37"/>
      <c r="E78" s="38"/>
      <c r="F78" s="33">
        <v>2146</v>
      </c>
      <c r="G78" s="34"/>
      <c r="H78" s="34"/>
      <c r="I78" s="35"/>
      <c r="J78" s="30">
        <v>2.75</v>
      </c>
      <c r="K78" s="31"/>
      <c r="M78" s="74">
        <f>FPIG!$P$7*A78</f>
        <v>27750</v>
      </c>
      <c r="N78" s="75">
        <f t="shared" si="14"/>
        <v>2081.0100000000002</v>
      </c>
      <c r="O78" s="75">
        <f t="shared" si="15"/>
        <v>2313</v>
      </c>
      <c r="P78" s="75">
        <f t="shared" si="13"/>
        <v>13.75</v>
      </c>
    </row>
    <row r="79" spans="1:16" ht="11" customHeight="1" x14ac:dyDescent="0.3">
      <c r="A79" s="7">
        <v>1.1000000000000001</v>
      </c>
      <c r="B79" s="36">
        <v>2146.0100000000002</v>
      </c>
      <c r="C79" s="37"/>
      <c r="D79" s="37"/>
      <c r="E79" s="38"/>
      <c r="F79" s="33">
        <v>2360</v>
      </c>
      <c r="G79" s="34"/>
      <c r="H79" s="34"/>
      <c r="I79" s="35"/>
      <c r="J79" s="30">
        <v>3</v>
      </c>
      <c r="K79" s="31"/>
      <c r="M79" s="74">
        <f>FPIG!$P$7*A79</f>
        <v>30525.000000000004</v>
      </c>
      <c r="N79" s="75">
        <f t="shared" si="14"/>
        <v>2313.0100000000002</v>
      </c>
      <c r="O79" s="75">
        <f t="shared" si="15"/>
        <v>2544</v>
      </c>
      <c r="P79" s="75">
        <f t="shared" si="13"/>
        <v>15</v>
      </c>
    </row>
    <row r="80" spans="1:16" ht="11" customHeight="1" x14ac:dyDescent="0.3">
      <c r="A80" s="7">
        <v>1.2</v>
      </c>
      <c r="B80" s="36">
        <v>2360.0100000000002</v>
      </c>
      <c r="C80" s="37"/>
      <c r="D80" s="37"/>
      <c r="E80" s="38"/>
      <c r="F80" s="33">
        <v>2575</v>
      </c>
      <c r="G80" s="34"/>
      <c r="H80" s="34"/>
      <c r="I80" s="35"/>
      <c r="J80" s="30">
        <v>3.5</v>
      </c>
      <c r="K80" s="31"/>
      <c r="M80" s="74">
        <f>FPIG!$P$7*A80</f>
        <v>33300</v>
      </c>
      <c r="N80" s="75">
        <f t="shared" si="14"/>
        <v>2544.0100000000002</v>
      </c>
      <c r="O80" s="75">
        <f t="shared" si="15"/>
        <v>2775</v>
      </c>
      <c r="P80" s="75">
        <f t="shared" si="13"/>
        <v>17.5</v>
      </c>
    </row>
    <row r="81" spans="1:16" ht="11" customHeight="1" x14ac:dyDescent="0.3">
      <c r="A81" s="7">
        <v>1.3</v>
      </c>
      <c r="B81" s="36">
        <v>2575.0100000000002</v>
      </c>
      <c r="C81" s="37"/>
      <c r="D81" s="37"/>
      <c r="E81" s="38"/>
      <c r="F81" s="33">
        <v>2790</v>
      </c>
      <c r="G81" s="34"/>
      <c r="H81" s="34"/>
      <c r="I81" s="35"/>
      <c r="J81" s="30">
        <v>3.75</v>
      </c>
      <c r="K81" s="31"/>
      <c r="M81" s="74">
        <f>FPIG!$P$7*A81</f>
        <v>36075</v>
      </c>
      <c r="N81" s="75">
        <f t="shared" si="14"/>
        <v>2775.01</v>
      </c>
      <c r="O81" s="75">
        <f t="shared" si="15"/>
        <v>3006</v>
      </c>
      <c r="P81" s="75">
        <f t="shared" si="13"/>
        <v>18.75</v>
      </c>
    </row>
    <row r="82" spans="1:16" ht="11" customHeight="1" x14ac:dyDescent="0.3">
      <c r="A82" s="7">
        <v>1.4</v>
      </c>
      <c r="B82" s="36">
        <v>2790.01</v>
      </c>
      <c r="C82" s="37"/>
      <c r="D82" s="37"/>
      <c r="E82" s="38"/>
      <c r="F82" s="33">
        <v>3004</v>
      </c>
      <c r="G82" s="34"/>
      <c r="H82" s="34"/>
      <c r="I82" s="35"/>
      <c r="J82" s="30">
        <v>4</v>
      </c>
      <c r="K82" s="31"/>
      <c r="M82" s="74">
        <f>FPIG!$P$7*A82</f>
        <v>38850</v>
      </c>
      <c r="N82" s="75">
        <f t="shared" si="14"/>
        <v>3006.01</v>
      </c>
      <c r="O82" s="75">
        <f t="shared" si="15"/>
        <v>3238</v>
      </c>
      <c r="P82" s="75">
        <f t="shared" si="13"/>
        <v>20</v>
      </c>
    </row>
    <row r="83" spans="1:16" ht="11" customHeight="1" x14ac:dyDescent="0.3">
      <c r="A83" s="7">
        <v>1.5</v>
      </c>
      <c r="B83" s="36">
        <v>3004.01</v>
      </c>
      <c r="C83" s="37"/>
      <c r="D83" s="37"/>
      <c r="E83" s="38"/>
      <c r="F83" s="33">
        <v>3219</v>
      </c>
      <c r="G83" s="34"/>
      <c r="H83" s="34"/>
      <c r="I83" s="35"/>
      <c r="J83" s="30">
        <v>4.25</v>
      </c>
      <c r="K83" s="31"/>
      <c r="M83" s="74">
        <f>FPIG!$P$7*A83</f>
        <v>41625</v>
      </c>
      <c r="N83" s="75">
        <f t="shared" si="14"/>
        <v>3238.01</v>
      </c>
      <c r="O83" s="75">
        <f t="shared" si="15"/>
        <v>3469</v>
      </c>
      <c r="P83" s="75">
        <f t="shared" si="13"/>
        <v>21.25</v>
      </c>
    </row>
    <row r="84" spans="1:16" ht="11" customHeight="1" x14ac:dyDescent="0.3">
      <c r="A84" s="7">
        <v>1.6</v>
      </c>
      <c r="B84" s="36">
        <v>3219.01</v>
      </c>
      <c r="C84" s="37"/>
      <c r="D84" s="37"/>
      <c r="E84" s="38"/>
      <c r="F84" s="33">
        <v>3433</v>
      </c>
      <c r="G84" s="34"/>
      <c r="H84" s="34"/>
      <c r="I84" s="35"/>
      <c r="J84" s="30">
        <v>4.75</v>
      </c>
      <c r="K84" s="31"/>
      <c r="M84" s="74">
        <f>FPIG!$P$7*A84</f>
        <v>44400</v>
      </c>
      <c r="N84" s="75">
        <f t="shared" si="14"/>
        <v>3469.01</v>
      </c>
      <c r="O84" s="75">
        <f t="shared" si="15"/>
        <v>3700</v>
      </c>
      <c r="P84" s="75">
        <f t="shared" si="13"/>
        <v>23.75</v>
      </c>
    </row>
    <row r="85" spans="1:16" ht="11" customHeight="1" x14ac:dyDescent="0.3">
      <c r="A85" s="7">
        <v>1.7</v>
      </c>
      <c r="B85" s="36">
        <v>3433.01</v>
      </c>
      <c r="C85" s="37"/>
      <c r="D85" s="37"/>
      <c r="E85" s="38"/>
      <c r="F85" s="33">
        <v>3648</v>
      </c>
      <c r="G85" s="34"/>
      <c r="H85" s="34"/>
      <c r="I85" s="35"/>
      <c r="J85" s="30">
        <v>5</v>
      </c>
      <c r="K85" s="31"/>
      <c r="M85" s="74">
        <f>FPIG!$P$7*A85</f>
        <v>47175</v>
      </c>
      <c r="N85" s="75">
        <f t="shared" si="14"/>
        <v>3700.01</v>
      </c>
      <c r="O85" s="75">
        <f t="shared" si="15"/>
        <v>3931</v>
      </c>
      <c r="P85" s="75">
        <f t="shared" si="13"/>
        <v>25</v>
      </c>
    </row>
    <row r="86" spans="1:16" ht="11" customHeight="1" x14ac:dyDescent="0.3">
      <c r="A86" s="7">
        <v>1.8</v>
      </c>
      <c r="B86" s="36">
        <v>3648.01</v>
      </c>
      <c r="C86" s="37"/>
      <c r="D86" s="37"/>
      <c r="E86" s="38"/>
      <c r="F86" s="33">
        <v>3863</v>
      </c>
      <c r="G86" s="34"/>
      <c r="H86" s="34"/>
      <c r="I86" s="35"/>
      <c r="J86" s="30">
        <v>5.25</v>
      </c>
      <c r="K86" s="31"/>
      <c r="M86" s="74">
        <f>FPIG!$P$7*A86</f>
        <v>49950</v>
      </c>
      <c r="N86" s="75">
        <f t="shared" si="14"/>
        <v>3931.01</v>
      </c>
      <c r="O86" s="75">
        <f t="shared" si="15"/>
        <v>4163</v>
      </c>
      <c r="P86" s="75">
        <f t="shared" si="13"/>
        <v>26.25</v>
      </c>
    </row>
    <row r="87" spans="1:16" ht="11" customHeight="1" x14ac:dyDescent="0.3">
      <c r="A87" s="8">
        <v>1.85</v>
      </c>
      <c r="B87" s="36">
        <v>3863.01</v>
      </c>
      <c r="C87" s="37"/>
      <c r="D87" s="37"/>
      <c r="E87" s="38"/>
      <c r="F87" s="33">
        <v>3970</v>
      </c>
      <c r="G87" s="34"/>
      <c r="H87" s="34"/>
      <c r="I87" s="35"/>
      <c r="J87" s="30">
        <v>5.5</v>
      </c>
      <c r="K87" s="31"/>
      <c r="M87" s="74">
        <f>FPIG!$P$7*A87</f>
        <v>51337.5</v>
      </c>
      <c r="N87" s="75">
        <f t="shared" si="14"/>
        <v>4163.01</v>
      </c>
      <c r="O87" s="75">
        <f t="shared" si="15"/>
        <v>4278</v>
      </c>
      <c r="P87" s="75">
        <f t="shared" si="13"/>
        <v>27.5</v>
      </c>
    </row>
    <row r="88" spans="1:16" ht="9" customHeight="1" x14ac:dyDescent="0.3">
      <c r="A88" s="17" t="s">
        <v>13</v>
      </c>
      <c r="B88" s="17"/>
      <c r="C88" s="17"/>
      <c r="D88" s="49">
        <v>-2666</v>
      </c>
      <c r="E88" s="49"/>
      <c r="F88" s="49"/>
      <c r="M88" s="74"/>
    </row>
    <row r="89" spans="1:16" ht="9" customHeight="1" x14ac:dyDescent="0.3">
      <c r="A89" s="17" t="s">
        <v>13</v>
      </c>
      <c r="B89" s="17"/>
      <c r="C89" s="17"/>
      <c r="D89" s="49">
        <v>-3219</v>
      </c>
      <c r="E89" s="49"/>
      <c r="F89" s="49"/>
      <c r="G89" s="49"/>
    </row>
    <row r="90" spans="1:16" ht="18" customHeight="1" x14ac:dyDescent="0.3">
      <c r="A90" s="16" t="s">
        <v>1</v>
      </c>
      <c r="B90" s="16"/>
      <c r="C90" s="16"/>
      <c r="D90" s="16"/>
      <c r="E90" s="16"/>
      <c r="F90" s="16"/>
      <c r="G90" s="16"/>
      <c r="H90" s="16"/>
      <c r="I90" s="16"/>
      <c r="J90" s="16"/>
      <c r="K90" s="16"/>
      <c r="L90" s="16"/>
    </row>
    <row r="91" spans="1:16" ht="19" customHeight="1" x14ac:dyDescent="0.3">
      <c r="A91" s="50" t="s">
        <v>2</v>
      </c>
      <c r="B91" s="50"/>
      <c r="C91" s="50"/>
      <c r="D91" s="50"/>
      <c r="E91" s="50"/>
      <c r="F91" s="50"/>
      <c r="G91" s="50"/>
      <c r="H91" s="50"/>
      <c r="I91" s="50"/>
      <c r="J91" s="50"/>
      <c r="K91" s="50"/>
      <c r="L91" s="50"/>
    </row>
    <row r="92" spans="1:16" ht="11" customHeight="1" x14ac:dyDescent="0.3">
      <c r="A92" s="18" t="s">
        <v>17</v>
      </c>
      <c r="B92" s="18"/>
      <c r="C92" s="18"/>
      <c r="D92" s="18"/>
      <c r="E92" s="18"/>
      <c r="F92" s="18"/>
      <c r="G92" s="18"/>
      <c r="H92" s="18"/>
      <c r="I92" s="18"/>
      <c r="J92" s="18"/>
      <c r="K92" s="18"/>
      <c r="L92" s="18"/>
    </row>
    <row r="93" spans="1:16" ht="10" customHeight="1" x14ac:dyDescent="0.3">
      <c r="A93" s="18" t="s">
        <v>4</v>
      </c>
      <c r="B93" s="18"/>
      <c r="C93" s="18"/>
      <c r="D93" s="18"/>
      <c r="E93" s="18"/>
      <c r="F93" s="18"/>
      <c r="G93" s="18"/>
      <c r="H93" s="18"/>
      <c r="I93" s="18"/>
      <c r="J93" s="18"/>
      <c r="K93" s="18"/>
      <c r="L93" s="18"/>
    </row>
    <row r="94" spans="1:16" ht="15" customHeight="1" x14ac:dyDescent="0.3">
      <c r="A94" s="19" t="s">
        <v>18</v>
      </c>
      <c r="B94" s="19"/>
      <c r="C94" s="19"/>
      <c r="D94" s="19"/>
      <c r="E94" s="19"/>
      <c r="F94" s="19"/>
      <c r="G94" s="19"/>
      <c r="H94" s="19"/>
      <c r="I94" s="19"/>
      <c r="J94" s="19"/>
    </row>
    <row r="95" spans="1:16" ht="35" customHeight="1" x14ac:dyDescent="0.3">
      <c r="A95" s="2"/>
      <c r="B95" s="50" t="s">
        <v>6</v>
      </c>
      <c r="C95" s="50"/>
      <c r="D95" s="50"/>
      <c r="E95" s="21" t="s">
        <v>7</v>
      </c>
      <c r="F95" s="21"/>
      <c r="G95" s="21"/>
      <c r="H95" s="21"/>
      <c r="I95" s="20"/>
      <c r="J95" s="20"/>
    </row>
    <row r="96" spans="1:16" ht="11" customHeight="1" x14ac:dyDescent="0.3">
      <c r="A96" s="4"/>
      <c r="B96" s="23">
        <v>30170</v>
      </c>
      <c r="C96" s="23"/>
      <c r="D96" s="23"/>
      <c r="E96" s="23">
        <v>2514.17</v>
      </c>
      <c r="F96" s="23"/>
      <c r="G96" s="23"/>
      <c r="H96" s="23"/>
      <c r="I96" s="22"/>
      <c r="J96" s="22"/>
    </row>
    <row r="97" spans="1:16" ht="24" x14ac:dyDescent="0.3">
      <c r="A97" s="5" t="s">
        <v>8</v>
      </c>
      <c r="B97" s="24" t="s">
        <v>9</v>
      </c>
      <c r="C97" s="25"/>
      <c r="D97" s="26"/>
      <c r="E97" s="24" t="s">
        <v>10</v>
      </c>
      <c r="F97" s="25"/>
      <c r="G97" s="25"/>
      <c r="H97" s="26"/>
      <c r="I97" s="24" t="s">
        <v>11</v>
      </c>
      <c r="J97" s="26"/>
      <c r="M97" s="76" t="s">
        <v>54</v>
      </c>
      <c r="N97" s="76" t="s">
        <v>56</v>
      </c>
      <c r="O97" s="76" t="s">
        <v>55</v>
      </c>
      <c r="P97" s="76" t="s">
        <v>57</v>
      </c>
    </row>
    <row r="98" spans="1:16" ht="11" customHeight="1" x14ac:dyDescent="0.3">
      <c r="A98" s="6">
        <v>0.4</v>
      </c>
      <c r="B98" s="27">
        <v>0</v>
      </c>
      <c r="C98" s="28"/>
      <c r="D98" s="29"/>
      <c r="E98" s="33">
        <v>1006</v>
      </c>
      <c r="F98" s="34"/>
      <c r="G98" s="34"/>
      <c r="H98" s="35"/>
      <c r="I98" s="30">
        <v>0</v>
      </c>
      <c r="J98" s="31"/>
      <c r="M98" s="74">
        <f>FPIG!$P$8*A98</f>
        <v>12988</v>
      </c>
      <c r="N98" s="75">
        <v>0</v>
      </c>
      <c r="O98" s="75">
        <f t="shared" ref="O98:O99" si="16">ROUNDDOWN(M98/12,0)</f>
        <v>1082</v>
      </c>
      <c r="P98" s="75">
        <f>I98*5</f>
        <v>0</v>
      </c>
    </row>
    <row r="99" spans="1:16" ht="11" customHeight="1" x14ac:dyDescent="0.3">
      <c r="A99" s="7">
        <v>0.5</v>
      </c>
      <c r="B99" s="36">
        <v>1006.01</v>
      </c>
      <c r="C99" s="37"/>
      <c r="D99" s="38"/>
      <c r="E99" s="33">
        <v>1257</v>
      </c>
      <c r="F99" s="34"/>
      <c r="G99" s="34"/>
      <c r="H99" s="35"/>
      <c r="I99" s="30">
        <v>1.5</v>
      </c>
      <c r="J99" s="31"/>
      <c r="M99" s="74">
        <f>FPIG!$P$8*A99</f>
        <v>16235</v>
      </c>
      <c r="N99" s="75">
        <f>O98+0.01</f>
        <v>1082.01</v>
      </c>
      <c r="O99" s="75">
        <f t="shared" si="16"/>
        <v>1352</v>
      </c>
      <c r="P99" s="75">
        <f t="shared" ref="P99:P113" si="17">I99*5</f>
        <v>7.5</v>
      </c>
    </row>
    <row r="100" spans="1:16" ht="11" customHeight="1" x14ac:dyDescent="0.3">
      <c r="A100" s="7">
        <v>0.6</v>
      </c>
      <c r="B100" s="36">
        <v>1257.01</v>
      </c>
      <c r="C100" s="37"/>
      <c r="D100" s="38"/>
      <c r="E100" s="33">
        <v>1509</v>
      </c>
      <c r="F100" s="34"/>
      <c r="G100" s="34"/>
      <c r="H100" s="35"/>
      <c r="I100" s="30">
        <v>1.75</v>
      </c>
      <c r="J100" s="31"/>
      <c r="M100" s="74">
        <f>FPIG!$P$8*A100</f>
        <v>19482</v>
      </c>
      <c r="N100" s="75">
        <f t="shared" ref="N100:N113" si="18">O99+0.01</f>
        <v>1352.01</v>
      </c>
      <c r="O100" s="75">
        <f>ROUNDDOWN(M100/12,0)</f>
        <v>1623</v>
      </c>
      <c r="P100" s="75">
        <f t="shared" si="17"/>
        <v>8.75</v>
      </c>
    </row>
    <row r="101" spans="1:16" ht="11" customHeight="1" x14ac:dyDescent="0.3">
      <c r="A101" s="7">
        <v>0.7</v>
      </c>
      <c r="B101" s="36">
        <v>1509.01</v>
      </c>
      <c r="C101" s="37"/>
      <c r="D101" s="38"/>
      <c r="E101" s="33">
        <v>1760</v>
      </c>
      <c r="F101" s="34"/>
      <c r="G101" s="34"/>
      <c r="H101" s="35"/>
      <c r="I101" s="30">
        <v>2.25</v>
      </c>
      <c r="J101" s="31"/>
      <c r="M101" s="74">
        <f>FPIG!$P$8*A101</f>
        <v>22729</v>
      </c>
      <c r="N101" s="75">
        <f t="shared" si="18"/>
        <v>1623.01</v>
      </c>
      <c r="O101" s="75">
        <f t="shared" ref="O101:O113" si="19">ROUND(M101/12,0)</f>
        <v>1894</v>
      </c>
      <c r="P101" s="75">
        <f t="shared" si="17"/>
        <v>11.25</v>
      </c>
    </row>
    <row r="102" spans="1:16" ht="11" customHeight="1" x14ac:dyDescent="0.3">
      <c r="A102" s="7">
        <v>0.8</v>
      </c>
      <c r="B102" s="36">
        <v>1760.01</v>
      </c>
      <c r="C102" s="37"/>
      <c r="D102" s="38"/>
      <c r="E102" s="33">
        <v>2011</v>
      </c>
      <c r="F102" s="34"/>
      <c r="G102" s="34"/>
      <c r="H102" s="35"/>
      <c r="I102" s="30">
        <v>2.5</v>
      </c>
      <c r="J102" s="31"/>
      <c r="M102" s="74">
        <f>FPIG!$P$8*A102</f>
        <v>25976</v>
      </c>
      <c r="N102" s="75">
        <f t="shared" si="18"/>
        <v>1894.01</v>
      </c>
      <c r="O102" s="75">
        <f t="shared" si="19"/>
        <v>2165</v>
      </c>
      <c r="P102" s="75">
        <f t="shared" si="17"/>
        <v>12.5</v>
      </c>
    </row>
    <row r="103" spans="1:16" ht="11" customHeight="1" x14ac:dyDescent="0.3">
      <c r="A103" s="7">
        <v>0.9</v>
      </c>
      <c r="B103" s="36">
        <v>2011.01</v>
      </c>
      <c r="C103" s="37"/>
      <c r="D103" s="38"/>
      <c r="E103" s="33">
        <v>2263</v>
      </c>
      <c r="F103" s="34"/>
      <c r="G103" s="34"/>
      <c r="H103" s="35"/>
      <c r="I103" s="30">
        <v>3</v>
      </c>
      <c r="J103" s="31"/>
      <c r="M103" s="74">
        <f>FPIG!$P$8*A103</f>
        <v>29223</v>
      </c>
      <c r="N103" s="75">
        <f t="shared" si="18"/>
        <v>2165.0100000000002</v>
      </c>
      <c r="O103" s="75">
        <f t="shared" si="19"/>
        <v>2435</v>
      </c>
      <c r="P103" s="75">
        <f t="shared" si="17"/>
        <v>15</v>
      </c>
    </row>
    <row r="104" spans="1:16" ht="11" customHeight="1" x14ac:dyDescent="0.3">
      <c r="A104" s="7">
        <v>1</v>
      </c>
      <c r="B104" s="36">
        <v>2263.0100000000002</v>
      </c>
      <c r="C104" s="37"/>
      <c r="D104" s="38"/>
      <c r="E104" s="33">
        <v>2514</v>
      </c>
      <c r="F104" s="34"/>
      <c r="G104" s="34"/>
      <c r="H104" s="35"/>
      <c r="I104" s="30">
        <v>3.25</v>
      </c>
      <c r="J104" s="31"/>
      <c r="M104" s="74">
        <f>FPIG!$P$8*A104</f>
        <v>32470</v>
      </c>
      <c r="N104" s="75">
        <f t="shared" si="18"/>
        <v>2435.0100000000002</v>
      </c>
      <c r="O104" s="75">
        <f t="shared" si="19"/>
        <v>2706</v>
      </c>
      <c r="P104" s="75">
        <f t="shared" si="17"/>
        <v>16.25</v>
      </c>
    </row>
    <row r="105" spans="1:16" ht="11" customHeight="1" x14ac:dyDescent="0.3">
      <c r="A105" s="7">
        <v>1.1000000000000001</v>
      </c>
      <c r="B105" s="36">
        <v>2514.0100000000002</v>
      </c>
      <c r="C105" s="37"/>
      <c r="D105" s="38"/>
      <c r="E105" s="33">
        <v>2766</v>
      </c>
      <c r="F105" s="34"/>
      <c r="G105" s="34"/>
      <c r="H105" s="35"/>
      <c r="I105" s="30">
        <v>3.75</v>
      </c>
      <c r="J105" s="31"/>
      <c r="M105" s="74">
        <f>FPIG!$P$8*A105</f>
        <v>35717</v>
      </c>
      <c r="N105" s="75">
        <f t="shared" si="18"/>
        <v>2706.01</v>
      </c>
      <c r="O105" s="75">
        <f t="shared" si="19"/>
        <v>2976</v>
      </c>
      <c r="P105" s="75">
        <f t="shared" si="17"/>
        <v>18.75</v>
      </c>
    </row>
    <row r="106" spans="1:16" ht="11" customHeight="1" x14ac:dyDescent="0.3">
      <c r="A106" s="7">
        <v>1.2</v>
      </c>
      <c r="B106" s="36">
        <v>2766.01</v>
      </c>
      <c r="C106" s="37"/>
      <c r="D106" s="38"/>
      <c r="E106" s="33">
        <v>3017</v>
      </c>
      <c r="F106" s="34"/>
      <c r="G106" s="34"/>
      <c r="H106" s="35"/>
      <c r="I106" s="30">
        <v>4</v>
      </c>
      <c r="J106" s="31"/>
      <c r="M106" s="74">
        <f>FPIG!$P$8*A106</f>
        <v>38964</v>
      </c>
      <c r="N106" s="75">
        <f t="shared" si="18"/>
        <v>2976.01</v>
      </c>
      <c r="O106" s="75">
        <f t="shared" si="19"/>
        <v>3247</v>
      </c>
      <c r="P106" s="75">
        <f t="shared" si="17"/>
        <v>20</v>
      </c>
    </row>
    <row r="107" spans="1:16" ht="11" customHeight="1" x14ac:dyDescent="0.3">
      <c r="A107" s="7">
        <v>1.3</v>
      </c>
      <c r="B107" s="36">
        <v>3017.01</v>
      </c>
      <c r="C107" s="37"/>
      <c r="D107" s="38"/>
      <c r="E107" s="33">
        <v>3268</v>
      </c>
      <c r="F107" s="34"/>
      <c r="G107" s="34"/>
      <c r="H107" s="35"/>
      <c r="I107" s="30">
        <v>4.25</v>
      </c>
      <c r="J107" s="31"/>
      <c r="M107" s="74">
        <f>FPIG!$P$8*A107</f>
        <v>42211</v>
      </c>
      <c r="N107" s="75">
        <f t="shared" si="18"/>
        <v>3247.01</v>
      </c>
      <c r="O107" s="75">
        <f t="shared" si="19"/>
        <v>3518</v>
      </c>
      <c r="P107" s="75">
        <f t="shared" si="17"/>
        <v>21.25</v>
      </c>
    </row>
    <row r="108" spans="1:16" ht="11" customHeight="1" x14ac:dyDescent="0.3">
      <c r="A108" s="7">
        <v>1.4</v>
      </c>
      <c r="B108" s="36">
        <v>3268.01</v>
      </c>
      <c r="C108" s="37"/>
      <c r="D108" s="38"/>
      <c r="E108" s="33">
        <v>3520</v>
      </c>
      <c r="F108" s="34"/>
      <c r="G108" s="34"/>
      <c r="H108" s="35"/>
      <c r="I108" s="30">
        <v>4.75</v>
      </c>
      <c r="J108" s="31"/>
      <c r="M108" s="74">
        <f>FPIG!$P$8*A108</f>
        <v>45458</v>
      </c>
      <c r="N108" s="75">
        <f t="shared" si="18"/>
        <v>3518.01</v>
      </c>
      <c r="O108" s="75">
        <f t="shared" si="19"/>
        <v>3788</v>
      </c>
      <c r="P108" s="75">
        <f t="shared" si="17"/>
        <v>23.75</v>
      </c>
    </row>
    <row r="109" spans="1:16" ht="11" customHeight="1" x14ac:dyDescent="0.3">
      <c r="A109" s="7">
        <v>1.5</v>
      </c>
      <c r="B109" s="36">
        <v>3520.01</v>
      </c>
      <c r="C109" s="37"/>
      <c r="D109" s="38"/>
      <c r="E109" s="33">
        <v>3771</v>
      </c>
      <c r="F109" s="34"/>
      <c r="G109" s="34"/>
      <c r="H109" s="35"/>
      <c r="I109" s="30">
        <v>5</v>
      </c>
      <c r="J109" s="31"/>
      <c r="M109" s="74">
        <f>FPIG!$P$8*A109</f>
        <v>48705</v>
      </c>
      <c r="N109" s="75">
        <f t="shared" si="18"/>
        <v>3788.01</v>
      </c>
      <c r="O109" s="75">
        <f t="shared" si="19"/>
        <v>4059</v>
      </c>
      <c r="P109" s="75">
        <f t="shared" si="17"/>
        <v>25</v>
      </c>
    </row>
    <row r="110" spans="1:16" ht="11" customHeight="1" x14ac:dyDescent="0.3">
      <c r="A110" s="7">
        <v>1.6</v>
      </c>
      <c r="B110" s="36">
        <v>3771.01</v>
      </c>
      <c r="C110" s="37"/>
      <c r="D110" s="38"/>
      <c r="E110" s="33">
        <v>4023</v>
      </c>
      <c r="F110" s="34"/>
      <c r="G110" s="34"/>
      <c r="H110" s="35"/>
      <c r="I110" s="30">
        <v>5.5</v>
      </c>
      <c r="J110" s="31"/>
      <c r="M110" s="74">
        <f>FPIG!$P$8*A110</f>
        <v>51952</v>
      </c>
      <c r="N110" s="75">
        <f t="shared" si="18"/>
        <v>4059.01</v>
      </c>
      <c r="O110" s="75">
        <f t="shared" si="19"/>
        <v>4329</v>
      </c>
      <c r="P110" s="75">
        <f t="shared" si="17"/>
        <v>27.5</v>
      </c>
    </row>
    <row r="111" spans="1:16" ht="11" customHeight="1" x14ac:dyDescent="0.3">
      <c r="A111" s="7">
        <v>1.7</v>
      </c>
      <c r="B111" s="36">
        <v>4023.01</v>
      </c>
      <c r="C111" s="37"/>
      <c r="D111" s="38"/>
      <c r="E111" s="33">
        <v>4274</v>
      </c>
      <c r="F111" s="34"/>
      <c r="G111" s="34"/>
      <c r="H111" s="35"/>
      <c r="I111" s="30">
        <v>5.75</v>
      </c>
      <c r="J111" s="31"/>
      <c r="M111" s="74">
        <f>FPIG!$P$8*A111</f>
        <v>55199</v>
      </c>
      <c r="N111" s="75">
        <f t="shared" si="18"/>
        <v>4329.01</v>
      </c>
      <c r="O111" s="75">
        <f t="shared" si="19"/>
        <v>4600</v>
      </c>
      <c r="P111" s="75">
        <f t="shared" si="17"/>
        <v>28.75</v>
      </c>
    </row>
    <row r="112" spans="1:16" ht="11" customHeight="1" x14ac:dyDescent="0.3">
      <c r="A112" s="7">
        <v>1.8</v>
      </c>
      <c r="B112" s="36">
        <v>4274.01</v>
      </c>
      <c r="C112" s="37"/>
      <c r="D112" s="38"/>
      <c r="E112" s="33">
        <v>4526</v>
      </c>
      <c r="F112" s="34"/>
      <c r="G112" s="34"/>
      <c r="H112" s="35"/>
      <c r="I112" s="30">
        <v>6.25</v>
      </c>
      <c r="J112" s="31"/>
      <c r="M112" s="74">
        <f>FPIG!$P$8*A112</f>
        <v>58446</v>
      </c>
      <c r="N112" s="75">
        <f t="shared" si="18"/>
        <v>4600.01</v>
      </c>
      <c r="O112" s="75">
        <f t="shared" si="19"/>
        <v>4871</v>
      </c>
      <c r="P112" s="75">
        <f t="shared" si="17"/>
        <v>31.25</v>
      </c>
    </row>
    <row r="113" spans="1:16" ht="12" customHeight="1" x14ac:dyDescent="0.3">
      <c r="A113" s="8">
        <v>1.85</v>
      </c>
      <c r="B113" s="36">
        <v>4526.01</v>
      </c>
      <c r="C113" s="37"/>
      <c r="D113" s="38"/>
      <c r="E113" s="33">
        <v>4651</v>
      </c>
      <c r="F113" s="34"/>
      <c r="G113" s="34"/>
      <c r="H113" s="35"/>
      <c r="I113" s="30">
        <v>6.5</v>
      </c>
      <c r="J113" s="31"/>
      <c r="M113" s="74">
        <f>FPIG!$P$8*A113</f>
        <v>60069.5</v>
      </c>
      <c r="N113" s="75">
        <f t="shared" si="18"/>
        <v>4871.01</v>
      </c>
      <c r="O113" s="75">
        <f t="shared" si="19"/>
        <v>5006</v>
      </c>
      <c r="P113" s="75">
        <f t="shared" si="17"/>
        <v>32.5</v>
      </c>
    </row>
    <row r="114" spans="1:16" ht="20" customHeight="1" x14ac:dyDescent="0.3">
      <c r="A114" s="18" t="s">
        <v>19</v>
      </c>
      <c r="B114" s="18"/>
      <c r="C114" s="18"/>
      <c r="D114" s="18"/>
      <c r="E114" s="18"/>
      <c r="F114" s="18"/>
      <c r="G114" s="18"/>
      <c r="H114" s="18"/>
      <c r="I114" s="18"/>
      <c r="J114" s="18"/>
      <c r="K114" s="18"/>
    </row>
    <row r="115" spans="1:16" ht="30" customHeight="1" x14ac:dyDescent="0.3">
      <c r="A115" s="2"/>
      <c r="B115" s="40" t="s">
        <v>6</v>
      </c>
      <c r="C115" s="40"/>
      <c r="D115" s="40"/>
      <c r="E115" s="40"/>
      <c r="F115" s="41" t="s">
        <v>7</v>
      </c>
      <c r="G115" s="41"/>
      <c r="H115" s="41"/>
      <c r="I115" s="41"/>
      <c r="J115" s="20"/>
      <c r="K115" s="20"/>
    </row>
    <row r="116" spans="1:16" ht="11" customHeight="1" x14ac:dyDescent="0.3">
      <c r="A116" s="4"/>
      <c r="B116" s="42">
        <v>34590</v>
      </c>
      <c r="C116" s="42"/>
      <c r="D116" s="42"/>
      <c r="E116" s="42"/>
      <c r="F116" s="23">
        <v>2882.5</v>
      </c>
      <c r="G116" s="23"/>
      <c r="H116" s="23"/>
      <c r="I116" s="23"/>
      <c r="J116" s="22"/>
      <c r="K116" s="22"/>
    </row>
    <row r="117" spans="1:16" ht="24" x14ac:dyDescent="0.3">
      <c r="A117" s="5" t="s">
        <v>8</v>
      </c>
      <c r="B117" s="24" t="s">
        <v>9</v>
      </c>
      <c r="C117" s="25"/>
      <c r="D117" s="25"/>
      <c r="E117" s="26"/>
      <c r="F117" s="24" t="s">
        <v>10</v>
      </c>
      <c r="G117" s="25"/>
      <c r="H117" s="25"/>
      <c r="I117" s="26"/>
      <c r="J117" s="24" t="s">
        <v>11</v>
      </c>
      <c r="K117" s="26"/>
      <c r="M117" s="76" t="s">
        <v>54</v>
      </c>
      <c r="N117" s="76" t="s">
        <v>56</v>
      </c>
      <c r="O117" s="76" t="s">
        <v>55</v>
      </c>
      <c r="P117" s="76" t="s">
        <v>57</v>
      </c>
    </row>
    <row r="118" spans="1:16" ht="11" customHeight="1" x14ac:dyDescent="0.3">
      <c r="A118" s="6">
        <v>0.4</v>
      </c>
      <c r="B118" s="30">
        <v>0</v>
      </c>
      <c r="C118" s="32"/>
      <c r="D118" s="32"/>
      <c r="E118" s="31"/>
      <c r="F118" s="33">
        <v>1153</v>
      </c>
      <c r="G118" s="34"/>
      <c r="H118" s="34"/>
      <c r="I118" s="35"/>
      <c r="J118" s="30">
        <v>0</v>
      </c>
      <c r="K118" s="31"/>
      <c r="M118" s="74">
        <f>FPIG!$P$9*A118</f>
        <v>14876</v>
      </c>
      <c r="N118" s="75">
        <v>0</v>
      </c>
      <c r="O118" s="75">
        <f t="shared" ref="O118:O119" si="20">ROUNDDOWN(M118/12,0)</f>
        <v>1239</v>
      </c>
      <c r="P118" s="75">
        <f>J118*5</f>
        <v>0</v>
      </c>
    </row>
    <row r="119" spans="1:16" ht="11" customHeight="1" x14ac:dyDescent="0.3">
      <c r="A119" s="7">
        <v>0.5</v>
      </c>
      <c r="B119" s="36">
        <v>1153.01</v>
      </c>
      <c r="C119" s="37"/>
      <c r="D119" s="37"/>
      <c r="E119" s="38"/>
      <c r="F119" s="33">
        <v>1441</v>
      </c>
      <c r="G119" s="34"/>
      <c r="H119" s="34"/>
      <c r="I119" s="35"/>
      <c r="J119" s="30">
        <v>1.75</v>
      </c>
      <c r="K119" s="31"/>
      <c r="M119" s="74">
        <f>FPIG!$P$9*A119</f>
        <v>18595</v>
      </c>
      <c r="N119" s="75">
        <f>O118+0.01</f>
        <v>1239.01</v>
      </c>
      <c r="O119" s="75">
        <f t="shared" si="20"/>
        <v>1549</v>
      </c>
      <c r="P119" s="75">
        <f t="shared" ref="P119:P133" si="21">J119*5</f>
        <v>8.75</v>
      </c>
    </row>
    <row r="120" spans="1:16" ht="11" customHeight="1" x14ac:dyDescent="0.3">
      <c r="A120" s="7">
        <v>0.6</v>
      </c>
      <c r="B120" s="36">
        <v>1441.01</v>
      </c>
      <c r="C120" s="37"/>
      <c r="D120" s="37"/>
      <c r="E120" s="38"/>
      <c r="F120" s="33">
        <v>1730</v>
      </c>
      <c r="G120" s="34"/>
      <c r="H120" s="34"/>
      <c r="I120" s="35"/>
      <c r="J120" s="30">
        <v>2</v>
      </c>
      <c r="K120" s="31"/>
      <c r="M120" s="74">
        <f>FPIG!$P$9*A120</f>
        <v>22314</v>
      </c>
      <c r="N120" s="75">
        <f t="shared" ref="N120:N133" si="22">O119+0.01</f>
        <v>1549.01</v>
      </c>
      <c r="O120" s="75">
        <f>ROUNDDOWN(M120/12,0)</f>
        <v>1859</v>
      </c>
      <c r="P120" s="75">
        <f t="shared" si="21"/>
        <v>10</v>
      </c>
    </row>
    <row r="121" spans="1:16" ht="11" customHeight="1" x14ac:dyDescent="0.3">
      <c r="A121" s="7">
        <v>0.7</v>
      </c>
      <c r="B121" s="36">
        <v>1730.01</v>
      </c>
      <c r="C121" s="37"/>
      <c r="D121" s="37"/>
      <c r="E121" s="38"/>
      <c r="F121" s="33">
        <v>2018</v>
      </c>
      <c r="G121" s="34"/>
      <c r="H121" s="34"/>
      <c r="I121" s="35"/>
      <c r="J121" s="30">
        <v>2.5</v>
      </c>
      <c r="K121" s="31"/>
      <c r="M121" s="74">
        <f>FPIG!$P$9*A121</f>
        <v>26033</v>
      </c>
      <c r="N121" s="75">
        <f t="shared" si="22"/>
        <v>1859.01</v>
      </c>
      <c r="O121" s="75">
        <f t="shared" ref="O121:O133" si="23">ROUND(M121/12,0)</f>
        <v>2169</v>
      </c>
      <c r="P121" s="75">
        <f t="shared" si="21"/>
        <v>12.5</v>
      </c>
    </row>
    <row r="122" spans="1:16" ht="11" customHeight="1" x14ac:dyDescent="0.3">
      <c r="A122" s="7">
        <v>0.8</v>
      </c>
      <c r="B122" s="36">
        <v>2018.01</v>
      </c>
      <c r="C122" s="37"/>
      <c r="D122" s="37"/>
      <c r="E122" s="38"/>
      <c r="F122" s="33">
        <v>2306</v>
      </c>
      <c r="G122" s="34"/>
      <c r="H122" s="34"/>
      <c r="I122" s="35"/>
      <c r="J122" s="30">
        <v>3</v>
      </c>
      <c r="K122" s="31"/>
      <c r="M122" s="74">
        <f>FPIG!$P$9*A122</f>
        <v>29752</v>
      </c>
      <c r="N122" s="75">
        <f t="shared" si="22"/>
        <v>2169.0100000000002</v>
      </c>
      <c r="O122" s="75">
        <f t="shared" si="23"/>
        <v>2479</v>
      </c>
      <c r="P122" s="75">
        <f t="shared" si="21"/>
        <v>15</v>
      </c>
    </row>
    <row r="123" spans="1:16" ht="11" customHeight="1" x14ac:dyDescent="0.3">
      <c r="A123" s="7">
        <v>0.9</v>
      </c>
      <c r="B123" s="36">
        <v>2306.0100000000002</v>
      </c>
      <c r="C123" s="37"/>
      <c r="D123" s="37"/>
      <c r="E123" s="38"/>
      <c r="F123" s="33">
        <v>2594</v>
      </c>
      <c r="G123" s="34"/>
      <c r="H123" s="34"/>
      <c r="I123" s="35"/>
      <c r="J123" s="30">
        <v>3.25</v>
      </c>
      <c r="K123" s="31"/>
      <c r="M123" s="74">
        <f>FPIG!$P$9*A123</f>
        <v>33471</v>
      </c>
      <c r="N123" s="75">
        <f t="shared" si="22"/>
        <v>2479.0100000000002</v>
      </c>
      <c r="O123" s="75">
        <f t="shared" si="23"/>
        <v>2789</v>
      </c>
      <c r="P123" s="75">
        <f t="shared" si="21"/>
        <v>16.25</v>
      </c>
    </row>
    <row r="124" spans="1:16" ht="11" customHeight="1" x14ac:dyDescent="0.3">
      <c r="A124" s="7">
        <v>1</v>
      </c>
      <c r="B124" s="36">
        <v>2594.0100000000002</v>
      </c>
      <c r="C124" s="37"/>
      <c r="D124" s="37"/>
      <c r="E124" s="38"/>
      <c r="F124" s="33">
        <v>2883</v>
      </c>
      <c r="G124" s="34"/>
      <c r="H124" s="34"/>
      <c r="I124" s="35"/>
      <c r="J124" s="30">
        <v>3.75</v>
      </c>
      <c r="K124" s="31"/>
      <c r="M124" s="74">
        <f>FPIG!$P$9*A124</f>
        <v>37190</v>
      </c>
      <c r="N124" s="75">
        <f t="shared" si="22"/>
        <v>2789.01</v>
      </c>
      <c r="O124" s="75">
        <f t="shared" si="23"/>
        <v>3099</v>
      </c>
      <c r="P124" s="75">
        <f t="shared" si="21"/>
        <v>18.75</v>
      </c>
    </row>
    <row r="125" spans="1:16" ht="11" customHeight="1" x14ac:dyDescent="0.3">
      <c r="A125" s="7">
        <v>1.1000000000000001</v>
      </c>
      <c r="B125" s="36">
        <v>2883.01</v>
      </c>
      <c r="C125" s="37"/>
      <c r="D125" s="37"/>
      <c r="E125" s="38"/>
      <c r="F125" s="33">
        <v>3171</v>
      </c>
      <c r="G125" s="34"/>
      <c r="H125" s="34"/>
      <c r="I125" s="35"/>
      <c r="J125" s="30">
        <v>4.25</v>
      </c>
      <c r="K125" s="31"/>
      <c r="M125" s="74">
        <f>FPIG!$P$9*A125</f>
        <v>40909</v>
      </c>
      <c r="N125" s="75">
        <f t="shared" si="22"/>
        <v>3099.01</v>
      </c>
      <c r="O125" s="75">
        <f t="shared" si="23"/>
        <v>3409</v>
      </c>
      <c r="P125" s="75">
        <f t="shared" si="21"/>
        <v>21.25</v>
      </c>
    </row>
    <row r="126" spans="1:16" ht="11" customHeight="1" x14ac:dyDescent="0.3">
      <c r="A126" s="7">
        <v>1.2</v>
      </c>
      <c r="B126" s="36">
        <v>3171.01</v>
      </c>
      <c r="C126" s="37"/>
      <c r="D126" s="37"/>
      <c r="E126" s="38"/>
      <c r="F126" s="33">
        <v>3459</v>
      </c>
      <c r="G126" s="34"/>
      <c r="H126" s="34"/>
      <c r="I126" s="35"/>
      <c r="J126" s="30">
        <v>4.5</v>
      </c>
      <c r="K126" s="31"/>
      <c r="M126" s="74">
        <f>FPIG!$P$9*A126</f>
        <v>44628</v>
      </c>
      <c r="N126" s="75">
        <f t="shared" si="22"/>
        <v>3409.01</v>
      </c>
      <c r="O126" s="75">
        <f t="shared" si="23"/>
        <v>3719</v>
      </c>
      <c r="P126" s="75">
        <f t="shared" si="21"/>
        <v>22.5</v>
      </c>
    </row>
    <row r="127" spans="1:16" ht="11" customHeight="1" x14ac:dyDescent="0.3">
      <c r="A127" s="7">
        <v>1.3</v>
      </c>
      <c r="B127" s="36">
        <v>3459.01</v>
      </c>
      <c r="C127" s="37"/>
      <c r="D127" s="37"/>
      <c r="E127" s="38"/>
      <c r="F127" s="33">
        <v>3747</v>
      </c>
      <c r="G127" s="34"/>
      <c r="H127" s="34"/>
      <c r="I127" s="35"/>
      <c r="J127" s="30">
        <v>5</v>
      </c>
      <c r="K127" s="31"/>
      <c r="M127" s="74">
        <f>FPIG!$P$9*A127</f>
        <v>48347</v>
      </c>
      <c r="N127" s="75">
        <f t="shared" si="22"/>
        <v>3719.01</v>
      </c>
      <c r="O127" s="75">
        <f t="shared" si="23"/>
        <v>4029</v>
      </c>
      <c r="P127" s="75">
        <f t="shared" si="21"/>
        <v>25</v>
      </c>
    </row>
    <row r="128" spans="1:16" ht="11" customHeight="1" x14ac:dyDescent="0.3">
      <c r="A128" s="7">
        <v>1.4</v>
      </c>
      <c r="B128" s="36">
        <v>3747.01</v>
      </c>
      <c r="C128" s="37"/>
      <c r="D128" s="37"/>
      <c r="E128" s="38"/>
      <c r="F128" s="33">
        <v>4036</v>
      </c>
      <c r="G128" s="34"/>
      <c r="H128" s="34"/>
      <c r="I128" s="35"/>
      <c r="J128" s="30">
        <v>5.5</v>
      </c>
      <c r="K128" s="31"/>
      <c r="M128" s="74">
        <f>FPIG!$P$9*A128</f>
        <v>52066</v>
      </c>
      <c r="N128" s="75">
        <f t="shared" si="22"/>
        <v>4029.01</v>
      </c>
      <c r="O128" s="75">
        <f t="shared" si="23"/>
        <v>4339</v>
      </c>
      <c r="P128" s="75">
        <f t="shared" si="21"/>
        <v>27.5</v>
      </c>
    </row>
    <row r="129" spans="1:16" ht="11" customHeight="1" x14ac:dyDescent="0.3">
      <c r="A129" s="7">
        <v>1.5</v>
      </c>
      <c r="B129" s="36">
        <v>4036.01</v>
      </c>
      <c r="C129" s="37"/>
      <c r="D129" s="37"/>
      <c r="E129" s="38"/>
      <c r="F129" s="33">
        <v>4324</v>
      </c>
      <c r="G129" s="34"/>
      <c r="H129" s="34"/>
      <c r="I129" s="35"/>
      <c r="J129" s="30">
        <v>5.75</v>
      </c>
      <c r="K129" s="31"/>
      <c r="M129" s="74">
        <f>FPIG!$P$9*A129</f>
        <v>55785</v>
      </c>
      <c r="N129" s="75">
        <f t="shared" si="22"/>
        <v>4339.01</v>
      </c>
      <c r="O129" s="75">
        <f t="shared" si="23"/>
        <v>4649</v>
      </c>
      <c r="P129" s="75">
        <f t="shared" si="21"/>
        <v>28.75</v>
      </c>
    </row>
    <row r="130" spans="1:16" ht="11" customHeight="1" x14ac:dyDescent="0.3">
      <c r="A130" s="7">
        <v>1.6</v>
      </c>
      <c r="B130" s="36">
        <v>4324.01</v>
      </c>
      <c r="C130" s="37"/>
      <c r="D130" s="37"/>
      <c r="E130" s="38"/>
      <c r="F130" s="33">
        <v>4612</v>
      </c>
      <c r="G130" s="34"/>
      <c r="H130" s="34"/>
      <c r="I130" s="35"/>
      <c r="J130" s="30">
        <v>6.25</v>
      </c>
      <c r="K130" s="31"/>
      <c r="M130" s="74">
        <f>FPIG!$P$9*A130</f>
        <v>59504</v>
      </c>
      <c r="N130" s="75">
        <f t="shared" si="22"/>
        <v>4649.01</v>
      </c>
      <c r="O130" s="75">
        <f t="shared" si="23"/>
        <v>4959</v>
      </c>
      <c r="P130" s="75">
        <f t="shared" si="21"/>
        <v>31.25</v>
      </c>
    </row>
    <row r="131" spans="1:16" ht="11" customHeight="1" x14ac:dyDescent="0.3">
      <c r="A131" s="7">
        <v>1.7</v>
      </c>
      <c r="B131" s="36">
        <v>4612.01</v>
      </c>
      <c r="C131" s="37"/>
      <c r="D131" s="37"/>
      <c r="E131" s="38"/>
      <c r="F131" s="33">
        <v>4900</v>
      </c>
      <c r="G131" s="34"/>
      <c r="H131" s="34"/>
      <c r="I131" s="35"/>
      <c r="J131" s="30">
        <v>6.75</v>
      </c>
      <c r="K131" s="31"/>
      <c r="M131" s="74">
        <f>FPIG!$P$9*A131</f>
        <v>63223</v>
      </c>
      <c r="N131" s="75">
        <f t="shared" si="22"/>
        <v>4959.01</v>
      </c>
      <c r="O131" s="75">
        <f t="shared" si="23"/>
        <v>5269</v>
      </c>
      <c r="P131" s="75">
        <f t="shared" si="21"/>
        <v>33.75</v>
      </c>
    </row>
    <row r="132" spans="1:16" ht="11" customHeight="1" x14ac:dyDescent="0.3">
      <c r="A132" s="7">
        <v>1.8</v>
      </c>
      <c r="B132" s="36">
        <v>4900.01</v>
      </c>
      <c r="C132" s="37"/>
      <c r="D132" s="37"/>
      <c r="E132" s="38"/>
      <c r="F132" s="33">
        <v>5189</v>
      </c>
      <c r="G132" s="34"/>
      <c r="H132" s="34"/>
      <c r="I132" s="35"/>
      <c r="J132" s="30">
        <v>7</v>
      </c>
      <c r="K132" s="31"/>
      <c r="M132" s="74">
        <f>FPIG!$P$9*A132</f>
        <v>66942</v>
      </c>
      <c r="N132" s="75">
        <f t="shared" si="22"/>
        <v>5269.01</v>
      </c>
      <c r="O132" s="75">
        <f t="shared" si="23"/>
        <v>5579</v>
      </c>
      <c r="P132" s="75">
        <f t="shared" si="21"/>
        <v>35</v>
      </c>
    </row>
    <row r="133" spans="1:16" ht="12" customHeight="1" x14ac:dyDescent="0.3">
      <c r="A133" s="8">
        <v>1.85</v>
      </c>
      <c r="B133" s="36">
        <v>5189.01</v>
      </c>
      <c r="C133" s="37"/>
      <c r="D133" s="37"/>
      <c r="E133" s="38"/>
      <c r="F133" s="33">
        <v>5333</v>
      </c>
      <c r="G133" s="34"/>
      <c r="H133" s="34"/>
      <c r="I133" s="35"/>
      <c r="J133" s="30">
        <v>7.5</v>
      </c>
      <c r="K133" s="31"/>
      <c r="M133" s="74">
        <f>FPIG!$P$9*A133</f>
        <v>68801.5</v>
      </c>
      <c r="N133" s="75">
        <f t="shared" si="22"/>
        <v>5579.01</v>
      </c>
      <c r="O133" s="75">
        <f t="shared" si="23"/>
        <v>5733</v>
      </c>
      <c r="P133" s="75">
        <f t="shared" si="21"/>
        <v>37.5</v>
      </c>
    </row>
    <row r="134" spans="1:16" ht="9" customHeight="1" x14ac:dyDescent="0.3">
      <c r="A134" s="17" t="s">
        <v>13</v>
      </c>
      <c r="B134" s="17"/>
      <c r="C134" s="17"/>
      <c r="D134" s="49">
        <v>-3771</v>
      </c>
      <c r="E134" s="49"/>
      <c r="F134" s="49"/>
    </row>
    <row r="135" spans="1:16" ht="9" customHeight="1" x14ac:dyDescent="0.3">
      <c r="A135" s="17" t="s">
        <v>13</v>
      </c>
      <c r="B135" s="17"/>
      <c r="C135" s="17"/>
      <c r="D135" s="49">
        <v>-4324</v>
      </c>
      <c r="E135" s="49"/>
      <c r="F135" s="49"/>
      <c r="G135" s="49"/>
    </row>
    <row r="136" spans="1:16" ht="9" customHeight="1" x14ac:dyDescent="0.3">
      <c r="A136" s="19" t="s">
        <v>20</v>
      </c>
      <c r="B136" s="19"/>
      <c r="C136" s="19"/>
      <c r="D136" s="19"/>
      <c r="E136" s="19"/>
      <c r="F136" s="19"/>
      <c r="G136" s="19"/>
      <c r="H136" s="19"/>
      <c r="I136" s="19"/>
      <c r="J136" s="19"/>
    </row>
    <row r="137" spans="1:16" ht="29" customHeight="1" x14ac:dyDescent="0.3">
      <c r="A137" s="2"/>
      <c r="B137" s="17" t="s">
        <v>6</v>
      </c>
      <c r="C137" s="17"/>
      <c r="D137" s="17"/>
      <c r="E137" s="21" t="s">
        <v>7</v>
      </c>
      <c r="F137" s="21"/>
      <c r="G137" s="21"/>
      <c r="H137" s="21"/>
      <c r="I137" s="20"/>
      <c r="J137" s="20"/>
    </row>
    <row r="138" spans="1:16" ht="11" customHeight="1" x14ac:dyDescent="0.3">
      <c r="A138" s="4"/>
      <c r="B138" s="23">
        <v>39010</v>
      </c>
      <c r="C138" s="23"/>
      <c r="D138" s="23"/>
      <c r="E138" s="23">
        <v>3250.83</v>
      </c>
      <c r="F138" s="23"/>
      <c r="G138" s="23"/>
      <c r="H138" s="23"/>
      <c r="I138" s="22"/>
      <c r="J138" s="22"/>
    </row>
    <row r="139" spans="1:16" ht="24" x14ac:dyDescent="0.3">
      <c r="A139" s="5" t="s">
        <v>8</v>
      </c>
      <c r="B139" s="24" t="s">
        <v>9</v>
      </c>
      <c r="C139" s="25"/>
      <c r="D139" s="26"/>
      <c r="E139" s="24" t="s">
        <v>10</v>
      </c>
      <c r="F139" s="25"/>
      <c r="G139" s="25"/>
      <c r="H139" s="26"/>
      <c r="I139" s="24" t="s">
        <v>11</v>
      </c>
      <c r="J139" s="26"/>
      <c r="M139" s="76" t="s">
        <v>54</v>
      </c>
      <c r="N139" s="76" t="s">
        <v>56</v>
      </c>
      <c r="O139" s="76" t="s">
        <v>55</v>
      </c>
      <c r="P139" s="76" t="s">
        <v>57</v>
      </c>
    </row>
    <row r="140" spans="1:16" ht="11" customHeight="1" x14ac:dyDescent="0.3">
      <c r="A140" s="6">
        <v>0.4</v>
      </c>
      <c r="B140" s="27">
        <v>0</v>
      </c>
      <c r="C140" s="28"/>
      <c r="D140" s="29"/>
      <c r="E140" s="33">
        <v>1300</v>
      </c>
      <c r="F140" s="34"/>
      <c r="G140" s="34"/>
      <c r="H140" s="35"/>
      <c r="I140" s="30">
        <v>0</v>
      </c>
      <c r="J140" s="31"/>
      <c r="M140" s="74">
        <f>FPIG!$P$10*A140</f>
        <v>16764</v>
      </c>
      <c r="N140" s="75">
        <v>0</v>
      </c>
      <c r="O140" s="75">
        <f t="shared" ref="O140:O141" si="24">ROUNDDOWN(M140/12,0)</f>
        <v>1397</v>
      </c>
      <c r="P140" s="75">
        <f>I140*5</f>
        <v>0</v>
      </c>
    </row>
    <row r="141" spans="1:16" ht="11" customHeight="1" x14ac:dyDescent="0.3">
      <c r="A141" s="7">
        <v>0.5</v>
      </c>
      <c r="B141" s="36">
        <v>1300.01</v>
      </c>
      <c r="C141" s="37"/>
      <c r="D141" s="38"/>
      <c r="E141" s="33">
        <v>1625</v>
      </c>
      <c r="F141" s="34"/>
      <c r="G141" s="34"/>
      <c r="H141" s="35"/>
      <c r="I141" s="30">
        <v>2</v>
      </c>
      <c r="J141" s="31"/>
      <c r="M141" s="74">
        <f>FPIG!$P$10*A141</f>
        <v>20955</v>
      </c>
      <c r="N141" s="75">
        <f>O140+0.01</f>
        <v>1397.01</v>
      </c>
      <c r="O141" s="75">
        <f t="shared" si="24"/>
        <v>1746</v>
      </c>
      <c r="P141" s="75">
        <f t="shared" ref="P141:P155" si="25">I141*5</f>
        <v>10</v>
      </c>
    </row>
    <row r="142" spans="1:16" ht="11" customHeight="1" x14ac:dyDescent="0.3">
      <c r="A142" s="7">
        <v>0.6</v>
      </c>
      <c r="B142" s="36">
        <v>1625.01</v>
      </c>
      <c r="C142" s="37"/>
      <c r="D142" s="38"/>
      <c r="E142" s="33">
        <v>1951</v>
      </c>
      <c r="F142" s="34"/>
      <c r="G142" s="34"/>
      <c r="H142" s="35"/>
      <c r="I142" s="30">
        <v>2.25</v>
      </c>
      <c r="J142" s="31"/>
      <c r="M142" s="74">
        <f>FPIG!$P$10*A142</f>
        <v>25146</v>
      </c>
      <c r="N142" s="75">
        <f t="shared" ref="N142:N155" si="26">O141+0.01</f>
        <v>1746.01</v>
      </c>
      <c r="O142" s="75">
        <f>ROUNDDOWN(M142/12,0)</f>
        <v>2095</v>
      </c>
      <c r="P142" s="75">
        <f t="shared" si="25"/>
        <v>11.25</v>
      </c>
    </row>
    <row r="143" spans="1:16" ht="11" customHeight="1" x14ac:dyDescent="0.3">
      <c r="A143" s="7">
        <v>0.7</v>
      </c>
      <c r="B143" s="36">
        <v>1951.01</v>
      </c>
      <c r="C143" s="37"/>
      <c r="D143" s="38"/>
      <c r="E143" s="33">
        <v>2276</v>
      </c>
      <c r="F143" s="34"/>
      <c r="G143" s="34"/>
      <c r="H143" s="35"/>
      <c r="I143" s="30">
        <v>2.75</v>
      </c>
      <c r="J143" s="31"/>
      <c r="M143" s="74">
        <f>FPIG!$P$10*A143</f>
        <v>29336.999999999996</v>
      </c>
      <c r="N143" s="75">
        <f t="shared" si="26"/>
        <v>2095.0100000000002</v>
      </c>
      <c r="O143" s="75">
        <f t="shared" ref="O143:O155" si="27">ROUND(M143/12,0)</f>
        <v>2445</v>
      </c>
      <c r="P143" s="75">
        <f t="shared" si="25"/>
        <v>13.75</v>
      </c>
    </row>
    <row r="144" spans="1:16" ht="11" customHeight="1" x14ac:dyDescent="0.3">
      <c r="A144" s="7">
        <v>0.8</v>
      </c>
      <c r="B144" s="36">
        <v>2276.0100000000002</v>
      </c>
      <c r="C144" s="37"/>
      <c r="D144" s="38"/>
      <c r="E144" s="33">
        <v>2601</v>
      </c>
      <c r="F144" s="34"/>
      <c r="G144" s="34"/>
      <c r="H144" s="35"/>
      <c r="I144" s="30">
        <v>3.25</v>
      </c>
      <c r="J144" s="31"/>
      <c r="M144" s="74">
        <f>FPIG!$P$10*A144</f>
        <v>33528</v>
      </c>
      <c r="N144" s="75">
        <f t="shared" si="26"/>
        <v>2445.0100000000002</v>
      </c>
      <c r="O144" s="75">
        <f t="shared" si="27"/>
        <v>2794</v>
      </c>
      <c r="P144" s="75">
        <f t="shared" si="25"/>
        <v>16.25</v>
      </c>
    </row>
    <row r="145" spans="1:16" ht="11" customHeight="1" x14ac:dyDescent="0.3">
      <c r="A145" s="7">
        <v>0.9</v>
      </c>
      <c r="B145" s="36">
        <v>2601.0100000000002</v>
      </c>
      <c r="C145" s="37"/>
      <c r="D145" s="38"/>
      <c r="E145" s="33">
        <v>2926</v>
      </c>
      <c r="F145" s="34"/>
      <c r="G145" s="34"/>
      <c r="H145" s="35"/>
      <c r="I145" s="30">
        <v>3.75</v>
      </c>
      <c r="J145" s="31"/>
      <c r="M145" s="74">
        <f>FPIG!$P$10*A145</f>
        <v>37719</v>
      </c>
      <c r="N145" s="75">
        <f t="shared" si="26"/>
        <v>2794.01</v>
      </c>
      <c r="O145" s="75">
        <f t="shared" si="27"/>
        <v>3143</v>
      </c>
      <c r="P145" s="75">
        <f t="shared" si="25"/>
        <v>18.75</v>
      </c>
    </row>
    <row r="146" spans="1:16" ht="11" customHeight="1" x14ac:dyDescent="0.3">
      <c r="A146" s="7">
        <v>1</v>
      </c>
      <c r="B146" s="36">
        <v>2926.01</v>
      </c>
      <c r="C146" s="37"/>
      <c r="D146" s="38"/>
      <c r="E146" s="33">
        <v>3251</v>
      </c>
      <c r="F146" s="34"/>
      <c r="G146" s="34"/>
      <c r="H146" s="35"/>
      <c r="I146" s="30">
        <v>4.25</v>
      </c>
      <c r="J146" s="31"/>
      <c r="M146" s="74">
        <f>FPIG!$P$10*A146</f>
        <v>41910</v>
      </c>
      <c r="N146" s="75">
        <f t="shared" si="26"/>
        <v>3143.01</v>
      </c>
      <c r="O146" s="75">
        <f t="shared" si="27"/>
        <v>3493</v>
      </c>
      <c r="P146" s="75">
        <f t="shared" si="25"/>
        <v>21.25</v>
      </c>
    </row>
    <row r="147" spans="1:16" ht="11" customHeight="1" x14ac:dyDescent="0.3">
      <c r="A147" s="7">
        <v>1.1000000000000001</v>
      </c>
      <c r="B147" s="36">
        <v>3251.01</v>
      </c>
      <c r="C147" s="37"/>
      <c r="D147" s="38"/>
      <c r="E147" s="33">
        <v>3576</v>
      </c>
      <c r="F147" s="34"/>
      <c r="G147" s="34"/>
      <c r="H147" s="35"/>
      <c r="I147" s="30">
        <v>4.75</v>
      </c>
      <c r="J147" s="31"/>
      <c r="M147" s="74">
        <f>FPIG!$P$10*A147</f>
        <v>46101.000000000007</v>
      </c>
      <c r="N147" s="75">
        <f t="shared" si="26"/>
        <v>3493.01</v>
      </c>
      <c r="O147" s="75">
        <f t="shared" si="27"/>
        <v>3842</v>
      </c>
      <c r="P147" s="75">
        <f t="shared" si="25"/>
        <v>23.75</v>
      </c>
    </row>
    <row r="148" spans="1:16" ht="11" customHeight="1" x14ac:dyDescent="0.3">
      <c r="A148" s="7">
        <v>1.2</v>
      </c>
      <c r="B148" s="36">
        <v>3576.01</v>
      </c>
      <c r="C148" s="37"/>
      <c r="D148" s="38"/>
      <c r="E148" s="33">
        <v>3901</v>
      </c>
      <c r="F148" s="34"/>
      <c r="G148" s="34"/>
      <c r="H148" s="35"/>
      <c r="I148" s="30">
        <v>5.25</v>
      </c>
      <c r="J148" s="31"/>
      <c r="M148" s="74">
        <f>FPIG!$P$10*A148</f>
        <v>50292</v>
      </c>
      <c r="N148" s="75">
        <f t="shared" si="26"/>
        <v>3842.01</v>
      </c>
      <c r="O148" s="75">
        <f t="shared" si="27"/>
        <v>4191</v>
      </c>
      <c r="P148" s="75">
        <f t="shared" si="25"/>
        <v>26.25</v>
      </c>
    </row>
    <row r="149" spans="1:16" ht="11" customHeight="1" x14ac:dyDescent="0.3">
      <c r="A149" s="7">
        <v>1.3</v>
      </c>
      <c r="B149" s="36">
        <v>3901.01</v>
      </c>
      <c r="C149" s="37"/>
      <c r="D149" s="38"/>
      <c r="E149" s="33">
        <v>4226</v>
      </c>
      <c r="F149" s="34"/>
      <c r="G149" s="34"/>
      <c r="H149" s="35"/>
      <c r="I149" s="30">
        <v>5.75</v>
      </c>
      <c r="J149" s="31"/>
      <c r="M149" s="74">
        <f>FPIG!$P$10*A149</f>
        <v>54483</v>
      </c>
      <c r="N149" s="75">
        <f t="shared" si="26"/>
        <v>4191.01</v>
      </c>
      <c r="O149" s="75">
        <f t="shared" si="27"/>
        <v>4540</v>
      </c>
      <c r="P149" s="75">
        <f t="shared" si="25"/>
        <v>28.75</v>
      </c>
    </row>
    <row r="150" spans="1:16" ht="11" customHeight="1" x14ac:dyDescent="0.3">
      <c r="A150" s="7">
        <v>1.4</v>
      </c>
      <c r="B150" s="36">
        <v>4226.01</v>
      </c>
      <c r="C150" s="37"/>
      <c r="D150" s="38"/>
      <c r="E150" s="33">
        <v>4551</v>
      </c>
      <c r="F150" s="34"/>
      <c r="G150" s="34"/>
      <c r="H150" s="35"/>
      <c r="I150" s="30">
        <v>6</v>
      </c>
      <c r="J150" s="31"/>
      <c r="M150" s="74">
        <f>FPIG!$P$10*A150</f>
        <v>58673.999999999993</v>
      </c>
      <c r="N150" s="75">
        <f t="shared" si="26"/>
        <v>4540.01</v>
      </c>
      <c r="O150" s="75">
        <f t="shared" si="27"/>
        <v>4890</v>
      </c>
      <c r="P150" s="75">
        <f t="shared" si="25"/>
        <v>30</v>
      </c>
    </row>
    <row r="151" spans="1:16" ht="11" customHeight="1" x14ac:dyDescent="0.3">
      <c r="A151" s="7">
        <v>1.5</v>
      </c>
      <c r="B151" s="36">
        <v>4551.01</v>
      </c>
      <c r="C151" s="37"/>
      <c r="D151" s="38"/>
      <c r="E151" s="33">
        <v>4876</v>
      </c>
      <c r="F151" s="34"/>
      <c r="G151" s="34"/>
      <c r="H151" s="35"/>
      <c r="I151" s="30">
        <v>6.5</v>
      </c>
      <c r="J151" s="31"/>
      <c r="M151" s="74">
        <f>FPIG!$P$10*A151</f>
        <v>62865</v>
      </c>
      <c r="N151" s="75">
        <f t="shared" si="26"/>
        <v>4890.01</v>
      </c>
      <c r="O151" s="75">
        <f t="shared" si="27"/>
        <v>5239</v>
      </c>
      <c r="P151" s="75">
        <f t="shared" si="25"/>
        <v>32.5</v>
      </c>
    </row>
    <row r="152" spans="1:16" ht="11" customHeight="1" x14ac:dyDescent="0.3">
      <c r="A152" s="7">
        <v>1.6</v>
      </c>
      <c r="B152" s="36">
        <v>4876.01</v>
      </c>
      <c r="C152" s="37"/>
      <c r="D152" s="38"/>
      <c r="E152" s="33">
        <v>5201</v>
      </c>
      <c r="F152" s="34"/>
      <c r="G152" s="34"/>
      <c r="H152" s="35"/>
      <c r="I152" s="30">
        <v>7</v>
      </c>
      <c r="J152" s="31"/>
      <c r="M152" s="74">
        <f>FPIG!$P$10*A152</f>
        <v>67056</v>
      </c>
      <c r="N152" s="75">
        <f t="shared" si="26"/>
        <v>5239.01</v>
      </c>
      <c r="O152" s="75">
        <f t="shared" si="27"/>
        <v>5588</v>
      </c>
      <c r="P152" s="75">
        <f t="shared" si="25"/>
        <v>35</v>
      </c>
    </row>
    <row r="153" spans="1:16" ht="11" customHeight="1" x14ac:dyDescent="0.3">
      <c r="A153" s="7">
        <v>1.7</v>
      </c>
      <c r="B153" s="36">
        <v>5201.01</v>
      </c>
      <c r="C153" s="37"/>
      <c r="D153" s="38"/>
      <c r="E153" s="33">
        <v>5526</v>
      </c>
      <c r="F153" s="34"/>
      <c r="G153" s="34"/>
      <c r="H153" s="35"/>
      <c r="I153" s="30">
        <v>7.5</v>
      </c>
      <c r="J153" s="31"/>
      <c r="M153" s="74">
        <f>FPIG!$P$10*A153</f>
        <v>71247</v>
      </c>
      <c r="N153" s="75">
        <f t="shared" si="26"/>
        <v>5588.01</v>
      </c>
      <c r="O153" s="75">
        <f t="shared" si="27"/>
        <v>5937</v>
      </c>
      <c r="P153" s="75">
        <f t="shared" si="25"/>
        <v>37.5</v>
      </c>
    </row>
    <row r="154" spans="1:16" ht="11" customHeight="1" x14ac:dyDescent="0.3">
      <c r="A154" s="7">
        <v>1.8</v>
      </c>
      <c r="B154" s="36">
        <v>5526.01</v>
      </c>
      <c r="C154" s="37"/>
      <c r="D154" s="38"/>
      <c r="E154" s="33">
        <v>5852</v>
      </c>
      <c r="F154" s="34"/>
      <c r="G154" s="34"/>
      <c r="H154" s="35"/>
      <c r="I154" s="30">
        <v>8</v>
      </c>
      <c r="J154" s="31"/>
      <c r="M154" s="74">
        <f>FPIG!$P$10*A154</f>
        <v>75438</v>
      </c>
      <c r="N154" s="75">
        <f t="shared" si="26"/>
        <v>5937.01</v>
      </c>
      <c r="O154" s="75">
        <f t="shared" si="27"/>
        <v>6287</v>
      </c>
      <c r="P154" s="75">
        <f t="shared" si="25"/>
        <v>40</v>
      </c>
    </row>
    <row r="155" spans="1:16" ht="12" customHeight="1" x14ac:dyDescent="0.3">
      <c r="A155" s="8">
        <v>1.85</v>
      </c>
      <c r="B155" s="36">
        <v>5852.01</v>
      </c>
      <c r="C155" s="37"/>
      <c r="D155" s="38"/>
      <c r="E155" s="33">
        <v>6014</v>
      </c>
      <c r="F155" s="34"/>
      <c r="G155" s="34"/>
      <c r="H155" s="35"/>
      <c r="I155" s="30">
        <v>8.5</v>
      </c>
      <c r="J155" s="31"/>
      <c r="M155" s="74">
        <f>FPIG!$P$10*A155</f>
        <v>77533.5</v>
      </c>
      <c r="N155" s="75">
        <f t="shared" si="26"/>
        <v>6287.01</v>
      </c>
      <c r="O155" s="75">
        <f t="shared" si="27"/>
        <v>6461</v>
      </c>
      <c r="P155" s="75">
        <f t="shared" si="25"/>
        <v>42.5</v>
      </c>
    </row>
    <row r="156" spans="1:16" ht="14" customHeight="1" x14ac:dyDescent="0.3">
      <c r="A156" s="39" t="s">
        <v>21</v>
      </c>
      <c r="B156" s="39"/>
      <c r="C156" s="39"/>
      <c r="D156" s="39"/>
      <c r="E156" s="39"/>
      <c r="F156" s="39"/>
      <c r="G156" s="39"/>
      <c r="H156" s="39"/>
      <c r="I156" s="39"/>
      <c r="J156" s="39"/>
      <c r="K156" s="39"/>
    </row>
    <row r="157" spans="1:16" ht="24" customHeight="1" x14ac:dyDescent="0.3">
      <c r="A157" s="2"/>
      <c r="B157" s="40" t="s">
        <v>6</v>
      </c>
      <c r="C157" s="40"/>
      <c r="D157" s="40"/>
      <c r="E157" s="40"/>
      <c r="F157" s="41" t="s">
        <v>7</v>
      </c>
      <c r="G157" s="41"/>
      <c r="H157" s="41"/>
      <c r="I157" s="41"/>
      <c r="J157" s="20"/>
      <c r="K157" s="20"/>
    </row>
    <row r="158" spans="1:16" ht="11" customHeight="1" x14ac:dyDescent="0.3">
      <c r="A158" s="4"/>
      <c r="B158" s="42">
        <v>43430</v>
      </c>
      <c r="C158" s="42"/>
      <c r="D158" s="42"/>
      <c r="E158" s="42"/>
      <c r="F158" s="23">
        <v>3619.17</v>
      </c>
      <c r="G158" s="23"/>
      <c r="H158" s="23"/>
      <c r="I158" s="23"/>
      <c r="J158" s="22"/>
      <c r="K158" s="22"/>
    </row>
    <row r="159" spans="1:16" ht="24" x14ac:dyDescent="0.3">
      <c r="A159" s="5" t="s">
        <v>8</v>
      </c>
      <c r="B159" s="24" t="s">
        <v>9</v>
      </c>
      <c r="C159" s="25"/>
      <c r="D159" s="25"/>
      <c r="E159" s="26"/>
      <c r="F159" s="24" t="s">
        <v>10</v>
      </c>
      <c r="G159" s="25"/>
      <c r="H159" s="25"/>
      <c r="I159" s="26"/>
      <c r="J159" s="24" t="s">
        <v>11</v>
      </c>
      <c r="K159" s="26"/>
      <c r="M159" s="76" t="s">
        <v>54</v>
      </c>
      <c r="N159" s="76" t="s">
        <v>56</v>
      </c>
      <c r="O159" s="76" t="s">
        <v>55</v>
      </c>
      <c r="P159" s="76" t="s">
        <v>57</v>
      </c>
    </row>
    <row r="160" spans="1:16" ht="11" customHeight="1" x14ac:dyDescent="0.3">
      <c r="A160" s="6">
        <v>0.4</v>
      </c>
      <c r="B160" s="30">
        <v>0</v>
      </c>
      <c r="C160" s="32"/>
      <c r="D160" s="32"/>
      <c r="E160" s="31"/>
      <c r="F160" s="33">
        <v>1448</v>
      </c>
      <c r="G160" s="34"/>
      <c r="H160" s="34"/>
      <c r="I160" s="35"/>
      <c r="J160" s="30">
        <v>0</v>
      </c>
      <c r="K160" s="31"/>
      <c r="M160" s="74">
        <f>FPIG!$P$11*A160</f>
        <v>18652</v>
      </c>
      <c r="N160" s="75">
        <v>0</v>
      </c>
      <c r="O160" s="75">
        <f t="shared" ref="O160:O161" si="28">ROUNDDOWN(M160/12,0)</f>
        <v>1554</v>
      </c>
      <c r="P160" s="75">
        <f>J160*5</f>
        <v>0</v>
      </c>
    </row>
    <row r="161" spans="1:16" ht="11" customHeight="1" x14ac:dyDescent="0.3">
      <c r="A161" s="7">
        <v>0.5</v>
      </c>
      <c r="B161" s="36">
        <v>1448.01</v>
      </c>
      <c r="C161" s="37"/>
      <c r="D161" s="37"/>
      <c r="E161" s="38"/>
      <c r="F161" s="33">
        <v>1810</v>
      </c>
      <c r="G161" s="34"/>
      <c r="H161" s="34"/>
      <c r="I161" s="35"/>
      <c r="J161" s="30">
        <v>2</v>
      </c>
      <c r="K161" s="31"/>
      <c r="M161" s="74">
        <f>FPIG!$P$11*A161</f>
        <v>23315</v>
      </c>
      <c r="N161" s="75">
        <f>O160+0.01</f>
        <v>1554.01</v>
      </c>
      <c r="O161" s="75">
        <f t="shared" si="28"/>
        <v>1942</v>
      </c>
      <c r="P161" s="75">
        <f t="shared" ref="P161:P175" si="29">J161*5</f>
        <v>10</v>
      </c>
    </row>
    <row r="162" spans="1:16" ht="11" customHeight="1" x14ac:dyDescent="0.3">
      <c r="A162" s="7">
        <v>0.6</v>
      </c>
      <c r="B162" s="36">
        <v>1810.01</v>
      </c>
      <c r="C162" s="37"/>
      <c r="D162" s="37"/>
      <c r="E162" s="38"/>
      <c r="F162" s="33">
        <v>2172</v>
      </c>
      <c r="G162" s="34"/>
      <c r="H162" s="34"/>
      <c r="I162" s="35"/>
      <c r="J162" s="30">
        <v>2.5</v>
      </c>
      <c r="K162" s="31"/>
      <c r="M162" s="74">
        <f>FPIG!$P$11*A162</f>
        <v>27978</v>
      </c>
      <c r="N162" s="75">
        <f t="shared" ref="N162:N175" si="30">O161+0.01</f>
        <v>1942.01</v>
      </c>
      <c r="O162" s="75">
        <f>ROUNDDOWN(M162/12,0)</f>
        <v>2331</v>
      </c>
      <c r="P162" s="75">
        <f t="shared" si="29"/>
        <v>12.5</v>
      </c>
    </row>
    <row r="163" spans="1:16" ht="11" customHeight="1" x14ac:dyDescent="0.3">
      <c r="A163" s="7">
        <v>0.7</v>
      </c>
      <c r="B163" s="36">
        <v>2172.0100000000002</v>
      </c>
      <c r="C163" s="37"/>
      <c r="D163" s="37"/>
      <c r="E163" s="38"/>
      <c r="F163" s="33">
        <v>2533</v>
      </c>
      <c r="G163" s="34"/>
      <c r="H163" s="34"/>
      <c r="I163" s="35"/>
      <c r="J163" s="30">
        <v>3.25</v>
      </c>
      <c r="K163" s="31"/>
      <c r="M163" s="74">
        <f>FPIG!$P$11*A163</f>
        <v>32640.999999999996</v>
      </c>
      <c r="N163" s="75">
        <f t="shared" si="30"/>
        <v>2331.0100000000002</v>
      </c>
      <c r="O163" s="75">
        <f t="shared" ref="O163:O175" si="31">ROUND(M163/12,0)</f>
        <v>2720</v>
      </c>
      <c r="P163" s="75">
        <f t="shared" si="29"/>
        <v>16.25</v>
      </c>
    </row>
    <row r="164" spans="1:16" ht="11" customHeight="1" x14ac:dyDescent="0.3">
      <c r="A164" s="7">
        <v>0.8</v>
      </c>
      <c r="B164" s="36">
        <v>2533.0100000000002</v>
      </c>
      <c r="C164" s="37"/>
      <c r="D164" s="37"/>
      <c r="E164" s="38"/>
      <c r="F164" s="33">
        <v>2895</v>
      </c>
      <c r="G164" s="34"/>
      <c r="H164" s="34"/>
      <c r="I164" s="35"/>
      <c r="J164" s="30">
        <v>3.75</v>
      </c>
      <c r="K164" s="31"/>
      <c r="M164" s="74">
        <f>FPIG!$P$11*A164</f>
        <v>37304</v>
      </c>
      <c r="N164" s="75">
        <f t="shared" si="30"/>
        <v>2720.01</v>
      </c>
      <c r="O164" s="75">
        <f t="shared" si="31"/>
        <v>3109</v>
      </c>
      <c r="P164" s="75">
        <f t="shared" si="29"/>
        <v>18.75</v>
      </c>
    </row>
    <row r="165" spans="1:16" ht="11" customHeight="1" x14ac:dyDescent="0.3">
      <c r="A165" s="7">
        <v>0.9</v>
      </c>
      <c r="B165" s="36">
        <v>2895.01</v>
      </c>
      <c r="C165" s="37"/>
      <c r="D165" s="37"/>
      <c r="E165" s="38"/>
      <c r="F165" s="33">
        <v>3257</v>
      </c>
      <c r="G165" s="34"/>
      <c r="H165" s="34"/>
      <c r="I165" s="35"/>
      <c r="J165" s="30">
        <v>4.25</v>
      </c>
      <c r="K165" s="31"/>
      <c r="M165" s="74">
        <f>FPIG!$P$11*A165</f>
        <v>41967</v>
      </c>
      <c r="N165" s="75">
        <f t="shared" si="30"/>
        <v>3109.01</v>
      </c>
      <c r="O165" s="75">
        <f t="shared" si="31"/>
        <v>3497</v>
      </c>
      <c r="P165" s="75">
        <f t="shared" si="29"/>
        <v>21.25</v>
      </c>
    </row>
    <row r="166" spans="1:16" ht="11" customHeight="1" x14ac:dyDescent="0.3">
      <c r="A166" s="7">
        <v>1</v>
      </c>
      <c r="B166" s="36">
        <v>3257.01</v>
      </c>
      <c r="C166" s="37"/>
      <c r="D166" s="37"/>
      <c r="E166" s="38"/>
      <c r="F166" s="33">
        <v>3619</v>
      </c>
      <c r="G166" s="34"/>
      <c r="H166" s="34"/>
      <c r="I166" s="35"/>
      <c r="J166" s="30">
        <v>4.75</v>
      </c>
      <c r="K166" s="31"/>
      <c r="M166" s="74">
        <f>FPIG!$P$11*A166</f>
        <v>46630</v>
      </c>
      <c r="N166" s="75">
        <f t="shared" si="30"/>
        <v>3497.01</v>
      </c>
      <c r="O166" s="75">
        <f t="shared" si="31"/>
        <v>3886</v>
      </c>
      <c r="P166" s="75">
        <f t="shared" si="29"/>
        <v>23.75</v>
      </c>
    </row>
    <row r="167" spans="1:16" ht="11" customHeight="1" x14ac:dyDescent="0.3">
      <c r="A167" s="7">
        <v>1.1000000000000001</v>
      </c>
      <c r="B167" s="36">
        <v>3619.01</v>
      </c>
      <c r="C167" s="37"/>
      <c r="D167" s="37"/>
      <c r="E167" s="38"/>
      <c r="F167" s="33">
        <v>3981</v>
      </c>
      <c r="G167" s="34"/>
      <c r="H167" s="34"/>
      <c r="I167" s="35"/>
      <c r="J167" s="30">
        <v>5.25</v>
      </c>
      <c r="K167" s="31"/>
      <c r="M167" s="74">
        <f>FPIG!$P$11*A167</f>
        <v>51293.000000000007</v>
      </c>
      <c r="N167" s="75">
        <f t="shared" si="30"/>
        <v>3886.01</v>
      </c>
      <c r="O167" s="75">
        <f t="shared" si="31"/>
        <v>4274</v>
      </c>
      <c r="P167" s="75">
        <f t="shared" si="29"/>
        <v>26.25</v>
      </c>
    </row>
    <row r="168" spans="1:16" ht="11" customHeight="1" x14ac:dyDescent="0.3">
      <c r="A168" s="7">
        <v>1.2</v>
      </c>
      <c r="B168" s="36">
        <v>3981.01</v>
      </c>
      <c r="C168" s="37"/>
      <c r="D168" s="37"/>
      <c r="E168" s="38"/>
      <c r="F168" s="33">
        <v>4343</v>
      </c>
      <c r="G168" s="34"/>
      <c r="H168" s="34"/>
      <c r="I168" s="35"/>
      <c r="J168" s="30">
        <v>5.75</v>
      </c>
      <c r="K168" s="31"/>
      <c r="M168" s="74">
        <f>FPIG!$P$11*A168</f>
        <v>55956</v>
      </c>
      <c r="N168" s="75">
        <f t="shared" si="30"/>
        <v>4274.01</v>
      </c>
      <c r="O168" s="75">
        <f t="shared" si="31"/>
        <v>4663</v>
      </c>
      <c r="P168" s="75">
        <f t="shared" si="29"/>
        <v>28.75</v>
      </c>
    </row>
    <row r="169" spans="1:16" ht="11" customHeight="1" x14ac:dyDescent="0.3">
      <c r="A169" s="7">
        <v>1.3</v>
      </c>
      <c r="B169" s="36">
        <v>4343.01</v>
      </c>
      <c r="C169" s="37"/>
      <c r="D169" s="37"/>
      <c r="E169" s="38"/>
      <c r="F169" s="33">
        <v>4705</v>
      </c>
      <c r="G169" s="34"/>
      <c r="H169" s="34"/>
      <c r="I169" s="35"/>
      <c r="J169" s="30">
        <v>6.25</v>
      </c>
      <c r="K169" s="31"/>
      <c r="M169" s="74">
        <f>FPIG!$P$11*A169</f>
        <v>60619</v>
      </c>
      <c r="N169" s="75">
        <f t="shared" si="30"/>
        <v>4663.01</v>
      </c>
      <c r="O169" s="75">
        <f t="shared" si="31"/>
        <v>5052</v>
      </c>
      <c r="P169" s="75">
        <f t="shared" si="29"/>
        <v>31.25</v>
      </c>
    </row>
    <row r="170" spans="1:16" ht="11" customHeight="1" x14ac:dyDescent="0.3">
      <c r="A170" s="7">
        <v>1.4</v>
      </c>
      <c r="B170" s="36">
        <v>4705.01</v>
      </c>
      <c r="C170" s="37"/>
      <c r="D170" s="37"/>
      <c r="E170" s="38"/>
      <c r="F170" s="33">
        <v>5067</v>
      </c>
      <c r="G170" s="34"/>
      <c r="H170" s="34"/>
      <c r="I170" s="35"/>
      <c r="J170" s="30">
        <v>6.75</v>
      </c>
      <c r="K170" s="31"/>
      <c r="M170" s="74">
        <f>FPIG!$P$11*A170</f>
        <v>65281.999999999993</v>
      </c>
      <c r="N170" s="75">
        <f t="shared" si="30"/>
        <v>5052.01</v>
      </c>
      <c r="O170" s="75">
        <f t="shared" si="31"/>
        <v>5440</v>
      </c>
      <c r="P170" s="75">
        <f t="shared" si="29"/>
        <v>33.75</v>
      </c>
    </row>
    <row r="171" spans="1:16" ht="11" customHeight="1" x14ac:dyDescent="0.3">
      <c r="A171" s="7">
        <v>1.5</v>
      </c>
      <c r="B171" s="36">
        <v>5067.01</v>
      </c>
      <c r="C171" s="37"/>
      <c r="D171" s="37"/>
      <c r="E171" s="38"/>
      <c r="F171" s="33">
        <v>5429</v>
      </c>
      <c r="G171" s="34"/>
      <c r="H171" s="34"/>
      <c r="I171" s="35"/>
      <c r="J171" s="30">
        <v>7.25</v>
      </c>
      <c r="K171" s="31"/>
      <c r="M171" s="74">
        <f>FPIG!$P$11*A171</f>
        <v>69945</v>
      </c>
      <c r="N171" s="75">
        <f t="shared" si="30"/>
        <v>5440.01</v>
      </c>
      <c r="O171" s="75">
        <f t="shared" si="31"/>
        <v>5829</v>
      </c>
      <c r="P171" s="75">
        <f t="shared" si="29"/>
        <v>36.25</v>
      </c>
    </row>
    <row r="172" spans="1:16" ht="11" customHeight="1" x14ac:dyDescent="0.3">
      <c r="A172" s="7">
        <v>1.6</v>
      </c>
      <c r="B172" s="36">
        <v>5429.01</v>
      </c>
      <c r="C172" s="37"/>
      <c r="D172" s="37"/>
      <c r="E172" s="38"/>
      <c r="F172" s="33">
        <v>5791</v>
      </c>
      <c r="G172" s="34"/>
      <c r="H172" s="34"/>
      <c r="I172" s="35"/>
      <c r="J172" s="30">
        <v>7.75</v>
      </c>
      <c r="K172" s="31"/>
      <c r="M172" s="74">
        <f>FPIG!$P$11*A172</f>
        <v>74608</v>
      </c>
      <c r="N172" s="75">
        <f t="shared" si="30"/>
        <v>5829.01</v>
      </c>
      <c r="O172" s="75">
        <f t="shared" si="31"/>
        <v>6217</v>
      </c>
      <c r="P172" s="75">
        <f t="shared" si="29"/>
        <v>38.75</v>
      </c>
    </row>
    <row r="173" spans="1:16" ht="11" customHeight="1" x14ac:dyDescent="0.3">
      <c r="A173" s="7">
        <v>1.7</v>
      </c>
      <c r="B173" s="36">
        <v>5791.01</v>
      </c>
      <c r="C173" s="37"/>
      <c r="D173" s="37"/>
      <c r="E173" s="38"/>
      <c r="F173" s="33">
        <v>6153</v>
      </c>
      <c r="G173" s="34"/>
      <c r="H173" s="34"/>
      <c r="I173" s="35"/>
      <c r="J173" s="30">
        <v>8.5</v>
      </c>
      <c r="K173" s="31"/>
      <c r="M173" s="74">
        <f>FPIG!$P$11*A173</f>
        <v>79271</v>
      </c>
      <c r="N173" s="75">
        <f t="shared" si="30"/>
        <v>6217.01</v>
      </c>
      <c r="O173" s="75">
        <f t="shared" si="31"/>
        <v>6606</v>
      </c>
      <c r="P173" s="75">
        <f t="shared" si="29"/>
        <v>42.5</v>
      </c>
    </row>
    <row r="174" spans="1:16" ht="11" customHeight="1" x14ac:dyDescent="0.3">
      <c r="A174" s="7">
        <v>1.8</v>
      </c>
      <c r="B174" s="36">
        <v>6153.01</v>
      </c>
      <c r="C174" s="37"/>
      <c r="D174" s="37"/>
      <c r="E174" s="38"/>
      <c r="F174" s="33">
        <v>6515</v>
      </c>
      <c r="G174" s="34"/>
      <c r="H174" s="34"/>
      <c r="I174" s="35"/>
      <c r="J174" s="30">
        <v>9</v>
      </c>
      <c r="K174" s="31"/>
      <c r="M174" s="74">
        <f>FPIG!$P$11*A174</f>
        <v>83934</v>
      </c>
      <c r="N174" s="75">
        <f t="shared" si="30"/>
        <v>6606.01</v>
      </c>
      <c r="O174" s="75">
        <f t="shared" si="31"/>
        <v>6995</v>
      </c>
      <c r="P174" s="75">
        <f t="shared" si="29"/>
        <v>45</v>
      </c>
    </row>
    <row r="175" spans="1:16" ht="12" customHeight="1" x14ac:dyDescent="0.3">
      <c r="A175" s="8">
        <v>1.85</v>
      </c>
      <c r="B175" s="36">
        <v>6515.01</v>
      </c>
      <c r="C175" s="37"/>
      <c r="D175" s="37"/>
      <c r="E175" s="38"/>
      <c r="F175" s="33">
        <v>6695</v>
      </c>
      <c r="G175" s="34"/>
      <c r="H175" s="34"/>
      <c r="I175" s="35"/>
      <c r="J175" s="30">
        <v>9.5</v>
      </c>
      <c r="K175" s="31"/>
      <c r="M175" s="74">
        <f>FPIG!$P$11*A175</f>
        <v>86265.5</v>
      </c>
      <c r="N175" s="75">
        <f t="shared" si="30"/>
        <v>6995.01</v>
      </c>
      <c r="O175" s="75">
        <f t="shared" si="31"/>
        <v>7189</v>
      </c>
      <c r="P175" s="75">
        <f t="shared" si="29"/>
        <v>47.5</v>
      </c>
    </row>
    <row r="176" spans="1:16" ht="9" customHeight="1" x14ac:dyDescent="0.3">
      <c r="A176" s="17" t="s">
        <v>13</v>
      </c>
      <c r="B176" s="17"/>
      <c r="C176" s="17"/>
      <c r="D176" s="49">
        <v>-4876</v>
      </c>
      <c r="E176" s="49"/>
      <c r="F176" s="49"/>
    </row>
    <row r="177" spans="1:16" ht="9" customHeight="1" x14ac:dyDescent="0.3">
      <c r="A177" s="17" t="s">
        <v>13</v>
      </c>
      <c r="B177" s="17"/>
      <c r="C177" s="17"/>
      <c r="D177" s="49">
        <v>-5429</v>
      </c>
      <c r="E177" s="49"/>
      <c r="F177" s="49"/>
      <c r="G177" s="49"/>
    </row>
    <row r="178" spans="1:16" ht="12" customHeight="1" x14ac:dyDescent="0.3">
      <c r="A178" s="16" t="s">
        <v>1</v>
      </c>
      <c r="B178" s="16"/>
      <c r="C178" s="16"/>
      <c r="D178" s="16"/>
      <c r="E178" s="16"/>
      <c r="F178" s="16"/>
      <c r="G178" s="16"/>
      <c r="H178" s="16"/>
      <c r="I178" s="16"/>
      <c r="J178" s="16"/>
      <c r="K178" s="16"/>
      <c r="L178" s="16"/>
    </row>
    <row r="179" spans="1:16" ht="13" customHeight="1" x14ac:dyDescent="0.3">
      <c r="A179" s="17" t="s">
        <v>2</v>
      </c>
      <c r="B179" s="17"/>
      <c r="C179" s="17"/>
      <c r="D179" s="17"/>
      <c r="E179" s="17"/>
      <c r="F179" s="17"/>
      <c r="G179" s="17"/>
      <c r="H179" s="17"/>
      <c r="I179" s="17"/>
      <c r="J179" s="17"/>
      <c r="K179" s="17"/>
      <c r="L179" s="17"/>
    </row>
    <row r="180" spans="1:16" ht="11" customHeight="1" x14ac:dyDescent="0.3">
      <c r="A180" s="18" t="s">
        <v>22</v>
      </c>
      <c r="B180" s="18"/>
      <c r="C180" s="18"/>
      <c r="D180" s="18"/>
      <c r="E180" s="18"/>
      <c r="F180" s="18"/>
      <c r="G180" s="18"/>
      <c r="H180" s="18"/>
      <c r="I180" s="18"/>
      <c r="J180" s="18"/>
      <c r="K180" s="18"/>
      <c r="L180" s="18"/>
    </row>
    <row r="181" spans="1:16" ht="10" customHeight="1" x14ac:dyDescent="0.3">
      <c r="A181" s="18" t="s">
        <v>4</v>
      </c>
      <c r="B181" s="18"/>
      <c r="C181" s="18"/>
      <c r="D181" s="18"/>
      <c r="E181" s="18"/>
      <c r="F181" s="18"/>
      <c r="G181" s="18"/>
      <c r="H181" s="18"/>
      <c r="I181" s="18"/>
      <c r="J181" s="18"/>
      <c r="K181" s="18"/>
      <c r="L181" s="18"/>
    </row>
    <row r="182" spans="1:16" ht="9" customHeight="1" x14ac:dyDescent="0.3">
      <c r="A182" s="19" t="s">
        <v>23</v>
      </c>
      <c r="B182" s="19"/>
      <c r="C182" s="19"/>
      <c r="D182" s="19"/>
      <c r="E182" s="19"/>
      <c r="F182" s="19"/>
      <c r="G182" s="19"/>
      <c r="H182" s="19"/>
      <c r="I182" s="19"/>
      <c r="J182" s="19"/>
    </row>
    <row r="183" spans="1:16" ht="29" customHeight="1" x14ac:dyDescent="0.3">
      <c r="A183" s="2"/>
      <c r="B183" s="52" t="s">
        <v>6</v>
      </c>
      <c r="C183" s="52"/>
      <c r="D183" s="52"/>
      <c r="E183" s="21" t="s">
        <v>7</v>
      </c>
      <c r="F183" s="21"/>
      <c r="G183" s="21"/>
      <c r="H183" s="21"/>
      <c r="I183" s="20"/>
      <c r="J183" s="20"/>
    </row>
    <row r="184" spans="1:16" ht="11" customHeight="1" x14ac:dyDescent="0.3">
      <c r="A184" s="4"/>
      <c r="B184" s="23">
        <v>48960</v>
      </c>
      <c r="C184" s="23"/>
      <c r="D184" s="23"/>
      <c r="E184" s="23">
        <v>4080</v>
      </c>
      <c r="F184" s="23"/>
      <c r="G184" s="23"/>
      <c r="H184" s="23"/>
      <c r="I184" s="22"/>
      <c r="J184" s="22"/>
    </row>
    <row r="185" spans="1:16" ht="24" x14ac:dyDescent="0.3">
      <c r="A185" s="5" t="s">
        <v>8</v>
      </c>
      <c r="B185" s="24" t="s">
        <v>9</v>
      </c>
      <c r="C185" s="25"/>
      <c r="D185" s="26"/>
      <c r="E185" s="24" t="s">
        <v>10</v>
      </c>
      <c r="F185" s="25"/>
      <c r="G185" s="25"/>
      <c r="H185" s="26"/>
      <c r="I185" s="24" t="s">
        <v>11</v>
      </c>
      <c r="J185" s="26"/>
      <c r="M185" s="76" t="s">
        <v>54</v>
      </c>
      <c r="N185" s="76" t="s">
        <v>56</v>
      </c>
      <c r="O185" s="76" t="s">
        <v>55</v>
      </c>
      <c r="P185" s="76" t="s">
        <v>57</v>
      </c>
    </row>
    <row r="186" spans="1:16" ht="11" customHeight="1" x14ac:dyDescent="0.3">
      <c r="A186" s="6">
        <v>0.4</v>
      </c>
      <c r="B186" s="27">
        <v>0</v>
      </c>
      <c r="C186" s="28"/>
      <c r="D186" s="29"/>
      <c r="E186" s="33">
        <v>1632</v>
      </c>
      <c r="F186" s="34"/>
      <c r="G186" s="34"/>
      <c r="H186" s="35"/>
      <c r="I186" s="30">
        <v>0</v>
      </c>
      <c r="J186" s="31"/>
      <c r="M186" s="74">
        <f>FPIG!$P$12*A186</f>
        <v>20540</v>
      </c>
      <c r="N186" s="75">
        <v>0</v>
      </c>
      <c r="O186" s="75">
        <f t="shared" ref="O186:O187" si="32">ROUNDDOWN(M186/12,0)</f>
        <v>1711</v>
      </c>
      <c r="P186" s="75">
        <f>I186*5</f>
        <v>0</v>
      </c>
    </row>
    <row r="187" spans="1:16" ht="13" customHeight="1" x14ac:dyDescent="0.3">
      <c r="A187" s="7">
        <v>0.5</v>
      </c>
      <c r="B187" s="36">
        <v>1632.01</v>
      </c>
      <c r="C187" s="37"/>
      <c r="D187" s="38"/>
      <c r="E187" s="33">
        <v>2040</v>
      </c>
      <c r="F187" s="34"/>
      <c r="G187" s="34"/>
      <c r="H187" s="35"/>
      <c r="I187" s="30">
        <v>2.25</v>
      </c>
      <c r="J187" s="31"/>
      <c r="M187" s="74">
        <f>FPIG!$P$12*A187</f>
        <v>25675</v>
      </c>
      <c r="N187" s="75">
        <f>O186+0.01</f>
        <v>1711.01</v>
      </c>
      <c r="O187" s="75">
        <f t="shared" si="32"/>
        <v>2139</v>
      </c>
      <c r="P187" s="75">
        <f t="shared" ref="P187:P201" si="33">I187*5</f>
        <v>11.25</v>
      </c>
    </row>
    <row r="188" spans="1:16" ht="11" customHeight="1" x14ac:dyDescent="0.3">
      <c r="A188" s="7">
        <v>0.6</v>
      </c>
      <c r="B188" s="36">
        <v>2040.01</v>
      </c>
      <c r="C188" s="37"/>
      <c r="D188" s="38"/>
      <c r="E188" s="33">
        <v>2448</v>
      </c>
      <c r="F188" s="34"/>
      <c r="G188" s="34"/>
      <c r="H188" s="35"/>
      <c r="I188" s="30">
        <v>3</v>
      </c>
      <c r="J188" s="31"/>
      <c r="M188" s="74">
        <f>FPIG!$P$12*A188</f>
        <v>30810</v>
      </c>
      <c r="N188" s="75">
        <f t="shared" ref="N188:N201" si="34">O187+0.01</f>
        <v>2139.0100000000002</v>
      </c>
      <c r="O188" s="75">
        <f>ROUNDDOWN(M188/12,0)</f>
        <v>2567</v>
      </c>
      <c r="P188" s="75">
        <f t="shared" si="33"/>
        <v>15</v>
      </c>
    </row>
    <row r="189" spans="1:16" ht="11" customHeight="1" x14ac:dyDescent="0.3">
      <c r="A189" s="7">
        <v>0.7</v>
      </c>
      <c r="B189" s="36">
        <v>2448.0100000000002</v>
      </c>
      <c r="C189" s="37"/>
      <c r="D189" s="38"/>
      <c r="E189" s="33">
        <v>2856</v>
      </c>
      <c r="F189" s="34"/>
      <c r="G189" s="34"/>
      <c r="H189" s="35"/>
      <c r="I189" s="30">
        <v>3.5</v>
      </c>
      <c r="J189" s="31"/>
      <c r="M189" s="74">
        <f>FPIG!$P$12*A189</f>
        <v>35945</v>
      </c>
      <c r="N189" s="75">
        <f t="shared" si="34"/>
        <v>2567.0100000000002</v>
      </c>
      <c r="O189" s="75">
        <f t="shared" ref="O189:O201" si="35">ROUND(M189/12,0)</f>
        <v>2995</v>
      </c>
      <c r="P189" s="75">
        <f t="shared" si="33"/>
        <v>17.5</v>
      </c>
    </row>
    <row r="190" spans="1:16" ht="11" customHeight="1" x14ac:dyDescent="0.3">
      <c r="A190" s="7">
        <v>0.8</v>
      </c>
      <c r="B190" s="36">
        <v>2856.01</v>
      </c>
      <c r="C190" s="37"/>
      <c r="D190" s="38"/>
      <c r="E190" s="33">
        <v>3264</v>
      </c>
      <c r="F190" s="34"/>
      <c r="G190" s="34"/>
      <c r="H190" s="35"/>
      <c r="I190" s="30">
        <v>4.25</v>
      </c>
      <c r="J190" s="31"/>
      <c r="M190" s="74">
        <f>FPIG!$P$12*A190</f>
        <v>41080</v>
      </c>
      <c r="N190" s="75">
        <f t="shared" si="34"/>
        <v>2995.01</v>
      </c>
      <c r="O190" s="75">
        <f t="shared" si="35"/>
        <v>3423</v>
      </c>
      <c r="P190" s="75">
        <f t="shared" si="33"/>
        <v>21.25</v>
      </c>
    </row>
    <row r="191" spans="1:16" ht="11" customHeight="1" x14ac:dyDescent="0.3">
      <c r="A191" s="7">
        <v>0.9</v>
      </c>
      <c r="B191" s="36">
        <v>3264.01</v>
      </c>
      <c r="C191" s="37"/>
      <c r="D191" s="38"/>
      <c r="E191" s="33">
        <v>3672</v>
      </c>
      <c r="F191" s="34"/>
      <c r="G191" s="34"/>
      <c r="H191" s="35"/>
      <c r="I191" s="30">
        <v>4.75</v>
      </c>
      <c r="J191" s="31"/>
      <c r="M191" s="74">
        <f>FPIG!$P$12*A191</f>
        <v>46215</v>
      </c>
      <c r="N191" s="75">
        <f t="shared" si="34"/>
        <v>3423.01</v>
      </c>
      <c r="O191" s="75">
        <f t="shared" si="35"/>
        <v>3851</v>
      </c>
      <c r="P191" s="75">
        <f t="shared" si="33"/>
        <v>23.75</v>
      </c>
    </row>
    <row r="192" spans="1:16" ht="11" customHeight="1" x14ac:dyDescent="0.3">
      <c r="A192" s="7">
        <v>1</v>
      </c>
      <c r="B192" s="36">
        <v>3672.01</v>
      </c>
      <c r="C192" s="37"/>
      <c r="D192" s="38"/>
      <c r="E192" s="33">
        <v>4080</v>
      </c>
      <c r="F192" s="34"/>
      <c r="G192" s="34"/>
      <c r="H192" s="35"/>
      <c r="I192" s="30">
        <v>5.25</v>
      </c>
      <c r="J192" s="31"/>
      <c r="M192" s="74">
        <f>FPIG!$P$12*A192</f>
        <v>51350</v>
      </c>
      <c r="N192" s="75">
        <f t="shared" si="34"/>
        <v>3851.01</v>
      </c>
      <c r="O192" s="75">
        <f t="shared" si="35"/>
        <v>4279</v>
      </c>
      <c r="P192" s="75">
        <f t="shared" si="33"/>
        <v>26.25</v>
      </c>
    </row>
    <row r="193" spans="1:16" ht="11" customHeight="1" x14ac:dyDescent="0.3">
      <c r="A193" s="7">
        <v>1.1000000000000001</v>
      </c>
      <c r="B193" s="36">
        <v>4080.01</v>
      </c>
      <c r="C193" s="37"/>
      <c r="D193" s="38"/>
      <c r="E193" s="33">
        <v>4488</v>
      </c>
      <c r="F193" s="34"/>
      <c r="G193" s="34"/>
      <c r="H193" s="35"/>
      <c r="I193" s="30">
        <v>6</v>
      </c>
      <c r="J193" s="31"/>
      <c r="M193" s="74">
        <f>FPIG!$P$12*A193</f>
        <v>56485.000000000007</v>
      </c>
      <c r="N193" s="75">
        <f t="shared" si="34"/>
        <v>4279.01</v>
      </c>
      <c r="O193" s="75">
        <f t="shared" si="35"/>
        <v>4707</v>
      </c>
      <c r="P193" s="75">
        <f t="shared" si="33"/>
        <v>30</v>
      </c>
    </row>
    <row r="194" spans="1:16" ht="11" customHeight="1" x14ac:dyDescent="0.3">
      <c r="A194" s="7">
        <v>1.2</v>
      </c>
      <c r="B194" s="36">
        <v>4488.01</v>
      </c>
      <c r="C194" s="37"/>
      <c r="D194" s="38"/>
      <c r="E194" s="33">
        <v>4896</v>
      </c>
      <c r="F194" s="34"/>
      <c r="G194" s="34"/>
      <c r="H194" s="35"/>
      <c r="I194" s="30">
        <v>6.5</v>
      </c>
      <c r="J194" s="31"/>
      <c r="M194" s="74">
        <f>FPIG!$P$12*A194</f>
        <v>61620</v>
      </c>
      <c r="N194" s="75">
        <f t="shared" si="34"/>
        <v>4707.01</v>
      </c>
      <c r="O194" s="75">
        <f t="shared" si="35"/>
        <v>5135</v>
      </c>
      <c r="P194" s="75">
        <f t="shared" si="33"/>
        <v>32.5</v>
      </c>
    </row>
    <row r="195" spans="1:16" ht="11" customHeight="1" x14ac:dyDescent="0.3">
      <c r="A195" s="7">
        <v>1.3</v>
      </c>
      <c r="B195" s="36">
        <v>4896.01</v>
      </c>
      <c r="C195" s="37"/>
      <c r="D195" s="38"/>
      <c r="E195" s="33">
        <v>5304</v>
      </c>
      <c r="F195" s="34"/>
      <c r="G195" s="34"/>
      <c r="H195" s="35"/>
      <c r="I195" s="30">
        <v>7</v>
      </c>
      <c r="J195" s="31"/>
      <c r="M195" s="74">
        <f>FPIG!$P$12*A195</f>
        <v>66755</v>
      </c>
      <c r="N195" s="75">
        <f t="shared" si="34"/>
        <v>5135.01</v>
      </c>
      <c r="O195" s="75">
        <f t="shared" si="35"/>
        <v>5563</v>
      </c>
      <c r="P195" s="75">
        <f t="shared" si="33"/>
        <v>35</v>
      </c>
    </row>
    <row r="196" spans="1:16" ht="11" customHeight="1" x14ac:dyDescent="0.3">
      <c r="A196" s="7">
        <v>1.4</v>
      </c>
      <c r="B196" s="36">
        <v>5304.01</v>
      </c>
      <c r="C196" s="37"/>
      <c r="D196" s="38"/>
      <c r="E196" s="33">
        <v>5712</v>
      </c>
      <c r="F196" s="34"/>
      <c r="G196" s="34"/>
      <c r="H196" s="35"/>
      <c r="I196" s="30">
        <v>7.75</v>
      </c>
      <c r="J196" s="31"/>
      <c r="M196" s="74">
        <f>FPIG!$P$12*A196</f>
        <v>71890</v>
      </c>
      <c r="N196" s="75">
        <f t="shared" si="34"/>
        <v>5563.01</v>
      </c>
      <c r="O196" s="75">
        <f t="shared" si="35"/>
        <v>5991</v>
      </c>
      <c r="P196" s="75">
        <f t="shared" si="33"/>
        <v>38.75</v>
      </c>
    </row>
    <row r="197" spans="1:16" ht="11" customHeight="1" x14ac:dyDescent="0.3">
      <c r="A197" s="7">
        <v>1.5</v>
      </c>
      <c r="B197" s="36">
        <v>5712.01</v>
      </c>
      <c r="C197" s="37"/>
      <c r="D197" s="38"/>
      <c r="E197" s="33">
        <v>6120</v>
      </c>
      <c r="F197" s="34"/>
      <c r="G197" s="34"/>
      <c r="H197" s="35"/>
      <c r="I197" s="30">
        <v>8.25</v>
      </c>
      <c r="J197" s="31"/>
      <c r="M197" s="74">
        <f>FPIG!$P$12*A197</f>
        <v>77025</v>
      </c>
      <c r="N197" s="75">
        <f t="shared" si="34"/>
        <v>5991.01</v>
      </c>
      <c r="O197" s="75">
        <f t="shared" si="35"/>
        <v>6419</v>
      </c>
      <c r="P197" s="75">
        <f t="shared" si="33"/>
        <v>41.25</v>
      </c>
    </row>
    <row r="198" spans="1:16" ht="11" customHeight="1" x14ac:dyDescent="0.3">
      <c r="A198" s="7">
        <v>1.6</v>
      </c>
      <c r="B198" s="36">
        <v>6120.01</v>
      </c>
      <c r="C198" s="37"/>
      <c r="D198" s="38"/>
      <c r="E198" s="33">
        <v>6528</v>
      </c>
      <c r="F198" s="34"/>
      <c r="G198" s="34"/>
      <c r="H198" s="35"/>
      <c r="I198" s="30">
        <v>8.75</v>
      </c>
      <c r="J198" s="31"/>
      <c r="M198" s="74">
        <f>FPIG!$P$12*A198</f>
        <v>82160</v>
      </c>
      <c r="N198" s="75">
        <f t="shared" si="34"/>
        <v>6419.01</v>
      </c>
      <c r="O198" s="75">
        <f t="shared" si="35"/>
        <v>6847</v>
      </c>
      <c r="P198" s="75">
        <f t="shared" si="33"/>
        <v>43.75</v>
      </c>
    </row>
    <row r="199" spans="1:16" ht="11" customHeight="1" x14ac:dyDescent="0.3">
      <c r="A199" s="7">
        <v>1.7</v>
      </c>
      <c r="B199" s="36">
        <v>6528.01</v>
      </c>
      <c r="C199" s="37"/>
      <c r="D199" s="38"/>
      <c r="E199" s="33">
        <v>6936</v>
      </c>
      <c r="F199" s="34"/>
      <c r="G199" s="34"/>
      <c r="H199" s="35"/>
      <c r="I199" s="30">
        <v>9.5</v>
      </c>
      <c r="J199" s="31"/>
      <c r="M199" s="74">
        <f>FPIG!$P$12*A199</f>
        <v>87295</v>
      </c>
      <c r="N199" s="75">
        <f t="shared" si="34"/>
        <v>6847.01</v>
      </c>
      <c r="O199" s="75">
        <f t="shared" si="35"/>
        <v>7275</v>
      </c>
      <c r="P199" s="75">
        <f t="shared" si="33"/>
        <v>47.5</v>
      </c>
    </row>
    <row r="200" spans="1:16" ht="11" customHeight="1" x14ac:dyDescent="0.3">
      <c r="A200" s="7">
        <v>1.8</v>
      </c>
      <c r="B200" s="36">
        <v>6936.01</v>
      </c>
      <c r="C200" s="37"/>
      <c r="D200" s="38"/>
      <c r="E200" s="33">
        <v>6952</v>
      </c>
      <c r="F200" s="34"/>
      <c r="G200" s="34"/>
      <c r="H200" s="35"/>
      <c r="I200" s="30">
        <v>10</v>
      </c>
      <c r="J200" s="31"/>
      <c r="M200" s="74">
        <f>FPIG!$P$12*A200</f>
        <v>92430</v>
      </c>
      <c r="N200" s="75">
        <f t="shared" si="34"/>
        <v>7275.01</v>
      </c>
      <c r="O200" s="75">
        <f t="shared" si="35"/>
        <v>7703</v>
      </c>
      <c r="P200" s="75">
        <f t="shared" si="33"/>
        <v>50</v>
      </c>
    </row>
    <row r="201" spans="1:16" ht="11" customHeight="1" x14ac:dyDescent="0.3">
      <c r="A201" s="8">
        <v>1.85</v>
      </c>
      <c r="B201" s="36">
        <v>6952.01</v>
      </c>
      <c r="C201" s="37"/>
      <c r="D201" s="38"/>
      <c r="E201" s="53">
        <v>7026</v>
      </c>
      <c r="F201" s="54"/>
      <c r="G201" s="54"/>
      <c r="H201" s="55"/>
      <c r="I201" s="30">
        <v>10</v>
      </c>
      <c r="J201" s="31"/>
      <c r="M201" s="74">
        <f>FPIG!$P$12*A201</f>
        <v>94997.5</v>
      </c>
      <c r="N201" s="75">
        <f t="shared" si="34"/>
        <v>7703.01</v>
      </c>
      <c r="O201" s="75">
        <f t="shared" si="35"/>
        <v>7916</v>
      </c>
      <c r="P201" s="75">
        <f t="shared" si="33"/>
        <v>50</v>
      </c>
    </row>
    <row r="202" spans="1:16" ht="14" customHeight="1" x14ac:dyDescent="0.3">
      <c r="A202" s="18" t="s">
        <v>24</v>
      </c>
      <c r="B202" s="18"/>
      <c r="C202" s="18"/>
      <c r="D202" s="18"/>
      <c r="E202" s="18"/>
      <c r="F202" s="18"/>
      <c r="G202" s="18"/>
      <c r="H202" s="18"/>
      <c r="I202" s="18"/>
      <c r="J202" s="18"/>
      <c r="K202" s="18"/>
    </row>
    <row r="203" spans="1:16" ht="24" customHeight="1" x14ac:dyDescent="0.3">
      <c r="A203" s="2"/>
      <c r="B203" s="56" t="s">
        <v>6</v>
      </c>
      <c r="C203" s="56"/>
      <c r="D203" s="56"/>
      <c r="E203" s="56"/>
      <c r="F203" s="41" t="s">
        <v>7</v>
      </c>
      <c r="G203" s="41"/>
      <c r="H203" s="41"/>
      <c r="I203" s="41"/>
      <c r="J203" s="20"/>
      <c r="K203" s="20"/>
    </row>
    <row r="204" spans="1:16" ht="11" customHeight="1" x14ac:dyDescent="0.3">
      <c r="A204" s="4"/>
      <c r="B204" s="42">
        <v>54490</v>
      </c>
      <c r="C204" s="42"/>
      <c r="D204" s="42"/>
      <c r="E204" s="42"/>
      <c r="F204" s="23">
        <v>4540.83</v>
      </c>
      <c r="G204" s="23"/>
      <c r="H204" s="23"/>
      <c r="I204" s="23"/>
      <c r="J204" s="22"/>
      <c r="K204" s="22"/>
    </row>
    <row r="205" spans="1:16" ht="24" x14ac:dyDescent="0.3">
      <c r="A205" s="5" t="s">
        <v>8</v>
      </c>
      <c r="B205" s="24" t="s">
        <v>9</v>
      </c>
      <c r="C205" s="25"/>
      <c r="D205" s="25"/>
      <c r="E205" s="26"/>
      <c r="F205" s="24" t="s">
        <v>10</v>
      </c>
      <c r="G205" s="25"/>
      <c r="H205" s="25"/>
      <c r="I205" s="26"/>
      <c r="J205" s="24" t="s">
        <v>11</v>
      </c>
      <c r="K205" s="26"/>
      <c r="M205" s="76" t="s">
        <v>54</v>
      </c>
      <c r="N205" s="76" t="s">
        <v>56</v>
      </c>
      <c r="O205" s="76" t="s">
        <v>55</v>
      </c>
      <c r="P205" s="76" t="s">
        <v>57</v>
      </c>
    </row>
    <row r="206" spans="1:16" ht="11" customHeight="1" x14ac:dyDescent="0.3">
      <c r="A206" s="10">
        <v>0.4</v>
      </c>
      <c r="B206" s="30">
        <v>0</v>
      </c>
      <c r="C206" s="32"/>
      <c r="D206" s="32"/>
      <c r="E206" s="31"/>
      <c r="F206" s="33">
        <v>1816</v>
      </c>
      <c r="G206" s="34"/>
      <c r="H206" s="34"/>
      <c r="I206" s="35"/>
      <c r="J206" s="30">
        <v>0</v>
      </c>
      <c r="K206" s="31"/>
      <c r="M206" s="74">
        <f>FPIG!$P$13*A206</f>
        <v>22428</v>
      </c>
      <c r="N206" s="75">
        <v>0</v>
      </c>
      <c r="O206" s="75">
        <f t="shared" ref="O206:O207" si="36">ROUNDDOWN(M206/12,0)</f>
        <v>1869</v>
      </c>
      <c r="P206" s="75">
        <f>J206*5</f>
        <v>0</v>
      </c>
    </row>
    <row r="207" spans="1:16" ht="13" customHeight="1" x14ac:dyDescent="0.3">
      <c r="A207" s="10">
        <v>0.5</v>
      </c>
      <c r="B207" s="36">
        <v>1816.01</v>
      </c>
      <c r="C207" s="37"/>
      <c r="D207" s="37"/>
      <c r="E207" s="38"/>
      <c r="F207" s="33">
        <v>2270</v>
      </c>
      <c r="G207" s="34"/>
      <c r="H207" s="34"/>
      <c r="I207" s="35"/>
      <c r="J207" s="30">
        <v>2.75</v>
      </c>
      <c r="K207" s="31"/>
      <c r="M207" s="74">
        <f>FPIG!$P$13*A207</f>
        <v>28035</v>
      </c>
      <c r="N207" s="75">
        <f>O206+0.01</f>
        <v>1869.01</v>
      </c>
      <c r="O207" s="75">
        <f t="shared" si="36"/>
        <v>2336</v>
      </c>
      <c r="P207" s="75">
        <f t="shared" ref="P207:P221" si="37">J207*5</f>
        <v>13.75</v>
      </c>
    </row>
    <row r="208" spans="1:16" ht="11" customHeight="1" x14ac:dyDescent="0.3">
      <c r="A208" s="10">
        <v>0.6</v>
      </c>
      <c r="B208" s="36">
        <v>2270.0100000000002</v>
      </c>
      <c r="C208" s="37"/>
      <c r="D208" s="37"/>
      <c r="E208" s="38"/>
      <c r="F208" s="33">
        <v>2725</v>
      </c>
      <c r="G208" s="34"/>
      <c r="H208" s="34"/>
      <c r="I208" s="35"/>
      <c r="J208" s="30">
        <v>3.25</v>
      </c>
      <c r="K208" s="31"/>
      <c r="M208" s="74">
        <f>FPIG!$P$13*A208</f>
        <v>33642</v>
      </c>
      <c r="N208" s="75">
        <f t="shared" ref="N208:N221" si="38">O207+0.01</f>
        <v>2336.0100000000002</v>
      </c>
      <c r="O208" s="75">
        <f>ROUNDDOWN(M208/12,0)</f>
        <v>2803</v>
      </c>
      <c r="P208" s="75">
        <f t="shared" si="37"/>
        <v>16.25</v>
      </c>
    </row>
    <row r="209" spans="1:16" ht="11" customHeight="1" x14ac:dyDescent="0.3">
      <c r="A209" s="10">
        <v>0.7</v>
      </c>
      <c r="B209" s="36">
        <v>2725.01</v>
      </c>
      <c r="C209" s="37"/>
      <c r="D209" s="37"/>
      <c r="E209" s="38"/>
      <c r="F209" s="33">
        <v>3179</v>
      </c>
      <c r="G209" s="34"/>
      <c r="H209" s="34"/>
      <c r="I209" s="35"/>
      <c r="J209" s="30">
        <v>4</v>
      </c>
      <c r="K209" s="31"/>
      <c r="M209" s="74">
        <f>FPIG!$P$13*A209</f>
        <v>39249</v>
      </c>
      <c r="N209" s="75">
        <f t="shared" si="38"/>
        <v>2803.01</v>
      </c>
      <c r="O209" s="75">
        <f t="shared" ref="O209:O221" si="39">ROUND(M209/12,0)</f>
        <v>3271</v>
      </c>
      <c r="P209" s="75">
        <f t="shared" si="37"/>
        <v>20</v>
      </c>
    </row>
    <row r="210" spans="1:16" ht="11" customHeight="1" x14ac:dyDescent="0.3">
      <c r="A210" s="10">
        <v>0.8</v>
      </c>
      <c r="B210" s="36">
        <v>3179.01</v>
      </c>
      <c r="C210" s="37"/>
      <c r="D210" s="37"/>
      <c r="E210" s="38"/>
      <c r="F210" s="33">
        <v>3633</v>
      </c>
      <c r="G210" s="34"/>
      <c r="H210" s="34"/>
      <c r="I210" s="35"/>
      <c r="J210" s="30">
        <v>4.5</v>
      </c>
      <c r="K210" s="31"/>
      <c r="M210" s="74">
        <f>FPIG!$P$13*A210</f>
        <v>44856</v>
      </c>
      <c r="N210" s="75">
        <f t="shared" si="38"/>
        <v>3271.01</v>
      </c>
      <c r="O210" s="75">
        <f t="shared" si="39"/>
        <v>3738</v>
      </c>
      <c r="P210" s="75">
        <f t="shared" si="37"/>
        <v>22.5</v>
      </c>
    </row>
    <row r="211" spans="1:16" ht="11" customHeight="1" x14ac:dyDescent="0.3">
      <c r="A211" s="10">
        <v>0.9</v>
      </c>
      <c r="B211" s="36">
        <v>3633.01</v>
      </c>
      <c r="C211" s="37"/>
      <c r="D211" s="37"/>
      <c r="E211" s="38"/>
      <c r="F211" s="33">
        <v>4087</v>
      </c>
      <c r="G211" s="34"/>
      <c r="H211" s="34"/>
      <c r="I211" s="35"/>
      <c r="J211" s="30">
        <v>5.25</v>
      </c>
      <c r="K211" s="31"/>
      <c r="M211" s="74">
        <f>FPIG!$P$13*A211</f>
        <v>50463</v>
      </c>
      <c r="N211" s="75">
        <f t="shared" si="38"/>
        <v>3738.01</v>
      </c>
      <c r="O211" s="75">
        <f t="shared" si="39"/>
        <v>4205</v>
      </c>
      <c r="P211" s="75">
        <f t="shared" si="37"/>
        <v>26.25</v>
      </c>
    </row>
    <row r="212" spans="1:16" ht="11" customHeight="1" x14ac:dyDescent="0.3">
      <c r="A212" s="10">
        <v>1</v>
      </c>
      <c r="B212" s="36">
        <v>4087.01</v>
      </c>
      <c r="C212" s="37"/>
      <c r="D212" s="37"/>
      <c r="E212" s="38"/>
      <c r="F212" s="33">
        <v>4541</v>
      </c>
      <c r="G212" s="34"/>
      <c r="H212" s="34"/>
      <c r="I212" s="35"/>
      <c r="J212" s="30">
        <v>6</v>
      </c>
      <c r="K212" s="31"/>
      <c r="M212" s="74">
        <f>FPIG!$P$13*A212</f>
        <v>56070</v>
      </c>
      <c r="N212" s="75">
        <f t="shared" si="38"/>
        <v>4205.01</v>
      </c>
      <c r="O212" s="75">
        <f t="shared" si="39"/>
        <v>4673</v>
      </c>
      <c r="P212" s="75">
        <f t="shared" si="37"/>
        <v>30</v>
      </c>
    </row>
    <row r="213" spans="1:16" ht="11" customHeight="1" x14ac:dyDescent="0.3">
      <c r="A213" s="10">
        <v>1.1000000000000001</v>
      </c>
      <c r="B213" s="36">
        <v>4541.01</v>
      </c>
      <c r="C213" s="37"/>
      <c r="D213" s="37"/>
      <c r="E213" s="38"/>
      <c r="F213" s="33">
        <v>4995</v>
      </c>
      <c r="G213" s="34"/>
      <c r="H213" s="34"/>
      <c r="I213" s="35"/>
      <c r="J213" s="30">
        <v>6.5</v>
      </c>
      <c r="K213" s="31"/>
      <c r="M213" s="74">
        <f>FPIG!$P$13*A213</f>
        <v>61677.000000000007</v>
      </c>
      <c r="N213" s="75">
        <f t="shared" si="38"/>
        <v>4673.01</v>
      </c>
      <c r="O213" s="75">
        <f t="shared" si="39"/>
        <v>5140</v>
      </c>
      <c r="P213" s="75">
        <f t="shared" si="37"/>
        <v>32.5</v>
      </c>
    </row>
    <row r="214" spans="1:16" ht="11" customHeight="1" x14ac:dyDescent="0.3">
      <c r="A214" s="10">
        <v>1.2</v>
      </c>
      <c r="B214" s="36">
        <v>4995.01</v>
      </c>
      <c r="C214" s="37"/>
      <c r="D214" s="37"/>
      <c r="E214" s="38"/>
      <c r="F214" s="33">
        <v>5449</v>
      </c>
      <c r="G214" s="34"/>
      <c r="H214" s="34"/>
      <c r="I214" s="35"/>
      <c r="J214" s="30">
        <v>7.25</v>
      </c>
      <c r="K214" s="31"/>
      <c r="M214" s="74">
        <f>FPIG!$P$13*A214</f>
        <v>67284</v>
      </c>
      <c r="N214" s="75">
        <f t="shared" si="38"/>
        <v>5140.01</v>
      </c>
      <c r="O214" s="75">
        <f t="shared" si="39"/>
        <v>5607</v>
      </c>
      <c r="P214" s="75">
        <f t="shared" si="37"/>
        <v>36.25</v>
      </c>
    </row>
    <row r="215" spans="1:16" ht="11" customHeight="1" x14ac:dyDescent="0.3">
      <c r="A215" s="10">
        <v>1.3</v>
      </c>
      <c r="B215" s="36">
        <v>5449.01</v>
      </c>
      <c r="C215" s="37"/>
      <c r="D215" s="37"/>
      <c r="E215" s="38"/>
      <c r="F215" s="33">
        <v>5903</v>
      </c>
      <c r="G215" s="34"/>
      <c r="H215" s="34"/>
      <c r="I215" s="35"/>
      <c r="J215" s="30">
        <v>8</v>
      </c>
      <c r="K215" s="31"/>
      <c r="M215" s="74">
        <f>FPIG!$P$13*A215</f>
        <v>72891</v>
      </c>
      <c r="N215" s="75">
        <f t="shared" si="38"/>
        <v>5607.01</v>
      </c>
      <c r="O215" s="75">
        <f t="shared" si="39"/>
        <v>6074</v>
      </c>
      <c r="P215" s="75">
        <f t="shared" si="37"/>
        <v>40</v>
      </c>
    </row>
    <row r="216" spans="1:16" ht="11" customHeight="1" x14ac:dyDescent="0.3">
      <c r="A216" s="10">
        <v>1.4</v>
      </c>
      <c r="B216" s="36">
        <v>5903.01</v>
      </c>
      <c r="C216" s="37"/>
      <c r="D216" s="37"/>
      <c r="E216" s="38"/>
      <c r="F216" s="33">
        <v>6357</v>
      </c>
      <c r="G216" s="34"/>
      <c r="H216" s="34"/>
      <c r="I216" s="35"/>
      <c r="J216" s="30">
        <v>8.5</v>
      </c>
      <c r="K216" s="31"/>
      <c r="M216" s="74">
        <f>FPIG!$P$13*A216</f>
        <v>78498</v>
      </c>
      <c r="N216" s="75">
        <f t="shared" si="38"/>
        <v>6074.01</v>
      </c>
      <c r="O216" s="75">
        <f t="shared" si="39"/>
        <v>6542</v>
      </c>
      <c r="P216" s="75">
        <f t="shared" si="37"/>
        <v>42.5</v>
      </c>
    </row>
    <row r="217" spans="1:16" ht="11" customHeight="1" x14ac:dyDescent="0.3">
      <c r="A217" s="10">
        <v>1.5</v>
      </c>
      <c r="B217" s="36">
        <v>6357.01</v>
      </c>
      <c r="C217" s="37"/>
      <c r="D217" s="37"/>
      <c r="E217" s="38"/>
      <c r="F217" s="33">
        <v>6811</v>
      </c>
      <c r="G217" s="34"/>
      <c r="H217" s="34"/>
      <c r="I217" s="35"/>
      <c r="J217" s="30">
        <v>9.25</v>
      </c>
      <c r="K217" s="31"/>
      <c r="M217" s="74">
        <f>FPIG!$P$13*A217</f>
        <v>84105</v>
      </c>
      <c r="N217" s="75">
        <f t="shared" si="38"/>
        <v>6542.01</v>
      </c>
      <c r="O217" s="75">
        <f t="shared" si="39"/>
        <v>7009</v>
      </c>
      <c r="P217" s="75">
        <f t="shared" si="37"/>
        <v>46.25</v>
      </c>
    </row>
    <row r="218" spans="1:16" ht="11" customHeight="1" x14ac:dyDescent="0.3">
      <c r="A218" s="10">
        <v>1.6</v>
      </c>
      <c r="B218" s="36">
        <v>6811.01</v>
      </c>
      <c r="C218" s="37"/>
      <c r="D218" s="37"/>
      <c r="E218" s="38"/>
      <c r="F218" s="53">
        <v>7175</v>
      </c>
      <c r="G218" s="54"/>
      <c r="H218" s="54"/>
      <c r="I218" s="55"/>
      <c r="J218" s="30">
        <v>9.75</v>
      </c>
      <c r="K218" s="31"/>
      <c r="M218" s="74">
        <f>FPIG!$P$13*A218</f>
        <v>89712</v>
      </c>
      <c r="N218" s="75">
        <f t="shared" si="38"/>
        <v>7009.01</v>
      </c>
      <c r="O218" s="75">
        <f t="shared" si="39"/>
        <v>7476</v>
      </c>
      <c r="P218" s="75">
        <f t="shared" si="37"/>
        <v>48.75</v>
      </c>
    </row>
    <row r="219" spans="1:16" ht="11" customHeight="1" x14ac:dyDescent="0.3">
      <c r="A219" s="11">
        <v>1.7</v>
      </c>
      <c r="B219" s="57"/>
      <c r="C219" s="58"/>
      <c r="D219" s="58"/>
      <c r="E219" s="59"/>
      <c r="F219" s="57"/>
      <c r="G219" s="58"/>
      <c r="H219" s="58"/>
      <c r="I219" s="59"/>
      <c r="J219" s="57"/>
      <c r="K219" s="59"/>
      <c r="M219" s="74">
        <f>FPIG!$P$13*A219</f>
        <v>95319</v>
      </c>
      <c r="N219" s="75">
        <f t="shared" si="38"/>
        <v>7476.01</v>
      </c>
      <c r="O219" s="75">
        <f t="shared" si="39"/>
        <v>7943</v>
      </c>
      <c r="P219" s="75">
        <f t="shared" si="37"/>
        <v>0</v>
      </c>
    </row>
    <row r="220" spans="1:16" ht="11" customHeight="1" x14ac:dyDescent="0.3">
      <c r="A220" s="11">
        <v>1.8</v>
      </c>
      <c r="B220" s="57"/>
      <c r="C220" s="58"/>
      <c r="D220" s="58"/>
      <c r="E220" s="59"/>
      <c r="F220" s="57"/>
      <c r="G220" s="58"/>
      <c r="H220" s="58"/>
      <c r="I220" s="59"/>
      <c r="J220" s="57"/>
      <c r="K220" s="59"/>
      <c r="M220" s="74">
        <f>FPIG!$P$13*A220</f>
        <v>100926</v>
      </c>
      <c r="N220" s="75">
        <f t="shared" si="38"/>
        <v>7943.01</v>
      </c>
      <c r="O220" s="75">
        <f t="shared" si="39"/>
        <v>8411</v>
      </c>
      <c r="P220" s="75">
        <f t="shared" si="37"/>
        <v>0</v>
      </c>
    </row>
    <row r="221" spans="1:16" ht="12" customHeight="1" x14ac:dyDescent="0.3">
      <c r="A221" s="11">
        <v>1.85</v>
      </c>
      <c r="B221" s="57"/>
      <c r="C221" s="58"/>
      <c r="D221" s="58"/>
      <c r="E221" s="59"/>
      <c r="F221" s="57"/>
      <c r="G221" s="58"/>
      <c r="H221" s="58"/>
      <c r="I221" s="59"/>
      <c r="J221" s="57"/>
      <c r="K221" s="59"/>
      <c r="M221" s="74">
        <f>FPIG!$P$13*A221</f>
        <v>103729.5</v>
      </c>
      <c r="N221" s="75">
        <f t="shared" si="38"/>
        <v>8411.01</v>
      </c>
      <c r="O221" s="75">
        <f t="shared" si="39"/>
        <v>8644</v>
      </c>
      <c r="P221" s="75">
        <f t="shared" si="37"/>
        <v>0</v>
      </c>
    </row>
    <row r="222" spans="1:16" ht="12" customHeight="1" x14ac:dyDescent="0.3">
      <c r="A222" s="12" t="s">
        <v>25</v>
      </c>
    </row>
    <row r="223" spans="1:16" ht="9" customHeight="1" x14ac:dyDescent="0.3">
      <c r="A223" s="17" t="s">
        <v>13</v>
      </c>
      <c r="B223" s="17"/>
      <c r="C223" s="17"/>
      <c r="D223" s="49">
        <v>-6120</v>
      </c>
      <c r="E223" s="49"/>
      <c r="F223" s="49"/>
    </row>
    <row r="224" spans="1:16" ht="9" customHeight="1" x14ac:dyDescent="0.3">
      <c r="A224" s="17" t="s">
        <v>13</v>
      </c>
      <c r="B224" s="17"/>
      <c r="C224" s="17"/>
      <c r="D224" s="49">
        <v>-6811</v>
      </c>
      <c r="E224" s="49"/>
      <c r="F224" s="49"/>
      <c r="G224" s="49"/>
    </row>
    <row r="225" spans="1:10" ht="9" customHeight="1" x14ac:dyDescent="0.3">
      <c r="A225" s="19" t="s">
        <v>26</v>
      </c>
      <c r="B225" s="19"/>
      <c r="C225" s="19"/>
      <c r="D225" s="19"/>
      <c r="E225" s="19"/>
      <c r="F225" s="19"/>
      <c r="G225" s="19"/>
      <c r="H225" s="19"/>
      <c r="I225" s="19"/>
      <c r="J225" s="19"/>
    </row>
    <row r="226" spans="1:10" ht="33" customHeight="1" x14ac:dyDescent="0.3">
      <c r="A226" s="2"/>
      <c r="B226" s="52" t="s">
        <v>6</v>
      </c>
      <c r="C226" s="52"/>
      <c r="D226" s="52"/>
      <c r="E226" s="21" t="s">
        <v>7</v>
      </c>
      <c r="F226" s="21"/>
      <c r="G226" s="21"/>
      <c r="H226" s="21"/>
      <c r="I226" s="20"/>
      <c r="J226" s="20"/>
    </row>
    <row r="227" spans="1:10" ht="15" customHeight="1" x14ac:dyDescent="0.3">
      <c r="A227" s="4"/>
      <c r="B227" s="23">
        <v>60020</v>
      </c>
      <c r="C227" s="23"/>
      <c r="D227" s="23"/>
      <c r="E227" s="23">
        <v>5001.67</v>
      </c>
      <c r="F227" s="23"/>
      <c r="G227" s="23"/>
      <c r="H227" s="23"/>
      <c r="I227" s="22"/>
      <c r="J227" s="22"/>
    </row>
    <row r="228" spans="1:10" ht="18" customHeight="1" x14ac:dyDescent="0.3">
      <c r="A228" s="5" t="s">
        <v>8</v>
      </c>
      <c r="B228" s="24" t="s">
        <v>9</v>
      </c>
      <c r="C228" s="25"/>
      <c r="D228" s="26"/>
      <c r="E228" s="24" t="s">
        <v>10</v>
      </c>
      <c r="F228" s="25"/>
      <c r="G228" s="25"/>
      <c r="H228" s="26"/>
      <c r="I228" s="24" t="s">
        <v>11</v>
      </c>
      <c r="J228" s="26"/>
    </row>
    <row r="229" spans="1:10" ht="15" customHeight="1" x14ac:dyDescent="0.3">
      <c r="A229" s="6">
        <v>0.4</v>
      </c>
      <c r="B229" s="27">
        <v>0</v>
      </c>
      <c r="C229" s="28"/>
      <c r="D229" s="29"/>
      <c r="E229" s="33">
        <v>2000</v>
      </c>
      <c r="F229" s="34"/>
      <c r="G229" s="34"/>
      <c r="H229" s="35"/>
      <c r="I229" s="30">
        <v>0</v>
      </c>
      <c r="J229" s="31"/>
    </row>
    <row r="230" spans="1:10" ht="14" customHeight="1" x14ac:dyDescent="0.3">
      <c r="A230" s="7">
        <v>0.5</v>
      </c>
      <c r="B230" s="36">
        <v>2000.01</v>
      </c>
      <c r="C230" s="37"/>
      <c r="D230" s="38"/>
      <c r="E230" s="33">
        <v>2501</v>
      </c>
      <c r="F230" s="34"/>
      <c r="G230" s="34"/>
      <c r="H230" s="35"/>
      <c r="I230" s="30">
        <v>3</v>
      </c>
      <c r="J230" s="31"/>
    </row>
    <row r="231" spans="1:10" ht="11" customHeight="1" x14ac:dyDescent="0.3">
      <c r="A231" s="7">
        <v>0.6</v>
      </c>
      <c r="B231" s="36">
        <v>2501.0100000000002</v>
      </c>
      <c r="C231" s="37"/>
      <c r="D231" s="38"/>
      <c r="E231" s="33">
        <v>3001</v>
      </c>
      <c r="F231" s="34"/>
      <c r="G231" s="34"/>
      <c r="H231" s="35"/>
      <c r="I231" s="30">
        <v>3.5</v>
      </c>
      <c r="J231" s="31"/>
    </row>
    <row r="232" spans="1:10" ht="11" customHeight="1" x14ac:dyDescent="0.3">
      <c r="A232" s="7">
        <v>0.7</v>
      </c>
      <c r="B232" s="36">
        <v>3001.01</v>
      </c>
      <c r="C232" s="37"/>
      <c r="D232" s="38"/>
      <c r="E232" s="33">
        <v>3501</v>
      </c>
      <c r="F232" s="34"/>
      <c r="G232" s="34"/>
      <c r="H232" s="35"/>
      <c r="I232" s="30">
        <v>4.25</v>
      </c>
      <c r="J232" s="31"/>
    </row>
    <row r="233" spans="1:10" ht="11" customHeight="1" x14ac:dyDescent="0.3">
      <c r="A233" s="7">
        <v>0.8</v>
      </c>
      <c r="B233" s="36">
        <v>3501.01</v>
      </c>
      <c r="C233" s="37"/>
      <c r="D233" s="38"/>
      <c r="E233" s="33">
        <v>4001</v>
      </c>
      <c r="F233" s="34"/>
      <c r="G233" s="34"/>
      <c r="H233" s="35"/>
      <c r="I233" s="30">
        <v>5</v>
      </c>
      <c r="J233" s="31"/>
    </row>
    <row r="234" spans="1:10" ht="11" customHeight="1" x14ac:dyDescent="0.3">
      <c r="A234" s="7">
        <v>0.9</v>
      </c>
      <c r="B234" s="36">
        <v>4001.01</v>
      </c>
      <c r="C234" s="37"/>
      <c r="D234" s="38"/>
      <c r="E234" s="33">
        <v>4502</v>
      </c>
      <c r="F234" s="34"/>
      <c r="G234" s="34"/>
      <c r="H234" s="35"/>
      <c r="I234" s="30">
        <v>5.75</v>
      </c>
      <c r="J234" s="31"/>
    </row>
    <row r="235" spans="1:10" ht="11" customHeight="1" x14ac:dyDescent="0.3">
      <c r="A235" s="7">
        <v>1</v>
      </c>
      <c r="B235" s="36">
        <v>4502.01</v>
      </c>
      <c r="C235" s="37"/>
      <c r="D235" s="38"/>
      <c r="E235" s="33">
        <v>5002</v>
      </c>
      <c r="F235" s="34"/>
      <c r="G235" s="34"/>
      <c r="H235" s="35"/>
      <c r="I235" s="30">
        <v>6.5</v>
      </c>
      <c r="J235" s="31"/>
    </row>
    <row r="236" spans="1:10" ht="11" customHeight="1" x14ac:dyDescent="0.3">
      <c r="A236" s="7">
        <v>1.1000000000000001</v>
      </c>
      <c r="B236" s="36">
        <v>5002.01</v>
      </c>
      <c r="C236" s="37"/>
      <c r="D236" s="38"/>
      <c r="E236" s="33">
        <v>5502</v>
      </c>
      <c r="F236" s="34"/>
      <c r="G236" s="34"/>
      <c r="H236" s="35"/>
      <c r="I236" s="30">
        <v>7.25</v>
      </c>
      <c r="J236" s="31"/>
    </row>
    <row r="237" spans="1:10" ht="11" customHeight="1" x14ac:dyDescent="0.3">
      <c r="A237" s="7">
        <v>1.2</v>
      </c>
      <c r="B237" s="36">
        <v>5502.01</v>
      </c>
      <c r="C237" s="37"/>
      <c r="D237" s="38"/>
      <c r="E237" s="33">
        <v>6002</v>
      </c>
      <c r="F237" s="34"/>
      <c r="G237" s="34"/>
      <c r="H237" s="35"/>
      <c r="I237" s="30">
        <v>8</v>
      </c>
      <c r="J237" s="31"/>
    </row>
    <row r="238" spans="1:10" ht="11" customHeight="1" x14ac:dyDescent="0.3">
      <c r="A238" s="7">
        <v>1.3</v>
      </c>
      <c r="B238" s="36">
        <v>6002.01</v>
      </c>
      <c r="C238" s="37"/>
      <c r="D238" s="38"/>
      <c r="E238" s="33">
        <v>6502</v>
      </c>
      <c r="F238" s="34"/>
      <c r="G238" s="34"/>
      <c r="H238" s="35"/>
      <c r="I238" s="30">
        <v>8.75</v>
      </c>
      <c r="J238" s="31"/>
    </row>
    <row r="239" spans="1:10" ht="11" customHeight="1" x14ac:dyDescent="0.3">
      <c r="A239" s="7">
        <v>1.4</v>
      </c>
      <c r="B239" s="36">
        <v>6502.01</v>
      </c>
      <c r="C239" s="37"/>
      <c r="D239" s="38"/>
      <c r="E239" s="33">
        <v>7002</v>
      </c>
      <c r="F239" s="34"/>
      <c r="G239" s="34"/>
      <c r="H239" s="35"/>
      <c r="I239" s="30">
        <v>9.5</v>
      </c>
      <c r="J239" s="31"/>
    </row>
    <row r="240" spans="1:10" ht="11" customHeight="1" x14ac:dyDescent="0.3">
      <c r="A240" s="7">
        <v>1.5</v>
      </c>
      <c r="B240" s="36">
        <v>7002.01</v>
      </c>
      <c r="C240" s="37"/>
      <c r="D240" s="38"/>
      <c r="E240" s="53">
        <v>7325</v>
      </c>
      <c r="F240" s="54"/>
      <c r="G240" s="54"/>
      <c r="H240" s="55"/>
      <c r="I240" s="30">
        <v>10.25</v>
      </c>
      <c r="J240" s="31"/>
    </row>
    <row r="241" spans="1:10" ht="11" customHeight="1" x14ac:dyDescent="0.3">
      <c r="A241" s="7">
        <v>1.6</v>
      </c>
      <c r="B241" s="57"/>
      <c r="C241" s="58"/>
      <c r="D241" s="59"/>
      <c r="E241" s="57"/>
      <c r="F241" s="58"/>
      <c r="G241" s="58"/>
      <c r="H241" s="59"/>
      <c r="I241" s="57"/>
      <c r="J241" s="59"/>
    </row>
    <row r="242" spans="1:10" ht="11" customHeight="1" x14ac:dyDescent="0.3">
      <c r="A242" s="13">
        <v>1.65</v>
      </c>
      <c r="B242" s="57"/>
      <c r="C242" s="58"/>
      <c r="D242" s="59"/>
      <c r="E242" s="57"/>
      <c r="F242" s="58"/>
      <c r="G242" s="58"/>
      <c r="H242" s="59"/>
      <c r="I242" s="57"/>
      <c r="J242" s="59"/>
    </row>
    <row r="243" spans="1:10" ht="11" customHeight="1" x14ac:dyDescent="0.3">
      <c r="A243" s="13">
        <v>1.7</v>
      </c>
      <c r="B243" s="57"/>
      <c r="C243" s="58"/>
      <c r="D243" s="59"/>
      <c r="E243" s="57"/>
      <c r="F243" s="58"/>
      <c r="G243" s="58"/>
      <c r="H243" s="59"/>
      <c r="I243" s="57"/>
      <c r="J243" s="59"/>
    </row>
    <row r="244" spans="1:10" ht="11" customHeight="1" x14ac:dyDescent="0.3">
      <c r="A244" s="13">
        <v>1.8</v>
      </c>
      <c r="B244" s="57"/>
      <c r="C244" s="58"/>
      <c r="D244" s="59"/>
      <c r="E244" s="57"/>
      <c r="F244" s="58"/>
      <c r="G244" s="58"/>
      <c r="H244" s="59"/>
      <c r="I244" s="57"/>
      <c r="J244" s="59"/>
    </row>
    <row r="245" spans="1:10" ht="12" customHeight="1" x14ac:dyDescent="0.3">
      <c r="A245" s="14">
        <v>1.85</v>
      </c>
      <c r="B245" s="57"/>
      <c r="C245" s="58"/>
      <c r="D245" s="59"/>
      <c r="E245" s="57"/>
      <c r="F245" s="58"/>
      <c r="G245" s="58"/>
      <c r="H245" s="59"/>
      <c r="I245" s="57"/>
      <c r="J245" s="59"/>
    </row>
    <row r="246" spans="1:10" ht="9" customHeight="1" x14ac:dyDescent="0.3">
      <c r="A246" s="17" t="s">
        <v>13</v>
      </c>
      <c r="B246" s="17"/>
      <c r="C246" s="17"/>
      <c r="D246" s="49">
        <v>-6918</v>
      </c>
      <c r="E246" s="49"/>
      <c r="F246" s="49"/>
    </row>
    <row r="247" spans="1:10" ht="8" customHeight="1" x14ac:dyDescent="0.3">
      <c r="A247" s="60" t="s">
        <v>27</v>
      </c>
      <c r="B247" s="60"/>
    </row>
    <row r="248" spans="1:10" ht="10" customHeight="1" x14ac:dyDescent="0.3">
      <c r="A248" s="61" t="s">
        <v>28</v>
      </c>
      <c r="B248" s="61"/>
    </row>
  </sheetData>
  <mergeCells count="678">
    <mergeCell ref="A246:C246"/>
    <mergeCell ref="D246:F246"/>
    <mergeCell ref="A247:B247"/>
    <mergeCell ref="A248:B248"/>
    <mergeCell ref="B244:D244"/>
    <mergeCell ref="E244:H244"/>
    <mergeCell ref="I244:J244"/>
    <mergeCell ref="B245:D245"/>
    <mergeCell ref="E245:H245"/>
    <mergeCell ref="I245:J245"/>
    <mergeCell ref="B242:D242"/>
    <mergeCell ref="E242:H242"/>
    <mergeCell ref="I242:J242"/>
    <mergeCell ref="B243:D243"/>
    <mergeCell ref="E243:H243"/>
    <mergeCell ref="I243:J243"/>
    <mergeCell ref="B240:D240"/>
    <mergeCell ref="E240:H240"/>
    <mergeCell ref="I240:J240"/>
    <mergeCell ref="B241:D241"/>
    <mergeCell ref="E241:H241"/>
    <mergeCell ref="I241:J241"/>
    <mergeCell ref="B238:D238"/>
    <mergeCell ref="E238:H238"/>
    <mergeCell ref="I238:J238"/>
    <mergeCell ref="B239:D239"/>
    <mergeCell ref="E239:H239"/>
    <mergeCell ref="I239:J239"/>
    <mergeCell ref="B236:D236"/>
    <mergeCell ref="E236:H236"/>
    <mergeCell ref="I236:J236"/>
    <mergeCell ref="B237:D237"/>
    <mergeCell ref="E237:H237"/>
    <mergeCell ref="I237:J237"/>
    <mergeCell ref="B234:D234"/>
    <mergeCell ref="E234:H234"/>
    <mergeCell ref="I234:J234"/>
    <mergeCell ref="B235:D235"/>
    <mergeCell ref="E235:H235"/>
    <mergeCell ref="I235:J235"/>
    <mergeCell ref="B232:D232"/>
    <mergeCell ref="E232:H232"/>
    <mergeCell ref="I232:J232"/>
    <mergeCell ref="B233:D233"/>
    <mergeCell ref="E233:H233"/>
    <mergeCell ref="I233:J233"/>
    <mergeCell ref="B230:D230"/>
    <mergeCell ref="E230:H230"/>
    <mergeCell ref="I230:J230"/>
    <mergeCell ref="B231:D231"/>
    <mergeCell ref="E231:H231"/>
    <mergeCell ref="I231:J231"/>
    <mergeCell ref="B228:D228"/>
    <mergeCell ref="E228:H228"/>
    <mergeCell ref="I228:J228"/>
    <mergeCell ref="B229:D229"/>
    <mergeCell ref="E229:H229"/>
    <mergeCell ref="I229:J229"/>
    <mergeCell ref="A225:J225"/>
    <mergeCell ref="B226:D226"/>
    <mergeCell ref="E226:H226"/>
    <mergeCell ref="I226:J226"/>
    <mergeCell ref="B227:D227"/>
    <mergeCell ref="E227:H227"/>
    <mergeCell ref="I227:J227"/>
    <mergeCell ref="B221:E221"/>
    <mergeCell ref="F221:I221"/>
    <mergeCell ref="J221:K221"/>
    <mergeCell ref="A223:C223"/>
    <mergeCell ref="D223:F223"/>
    <mergeCell ref="A224:C224"/>
    <mergeCell ref="D224:G224"/>
    <mergeCell ref="B219:E219"/>
    <mergeCell ref="F219:I219"/>
    <mergeCell ref="J219:K219"/>
    <mergeCell ref="B220:E220"/>
    <mergeCell ref="F220:I220"/>
    <mergeCell ref="J220:K220"/>
    <mergeCell ref="B217:E217"/>
    <mergeCell ref="F217:I217"/>
    <mergeCell ref="J217:K217"/>
    <mergeCell ref="B218:E218"/>
    <mergeCell ref="F218:I218"/>
    <mergeCell ref="J218:K218"/>
    <mergeCell ref="B215:E215"/>
    <mergeCell ref="F215:I215"/>
    <mergeCell ref="J215:K215"/>
    <mergeCell ref="B216:E216"/>
    <mergeCell ref="F216:I216"/>
    <mergeCell ref="J216:K216"/>
    <mergeCell ref="B213:E213"/>
    <mergeCell ref="F213:I213"/>
    <mergeCell ref="J213:K213"/>
    <mergeCell ref="B214:E214"/>
    <mergeCell ref="F214:I214"/>
    <mergeCell ref="J214:K214"/>
    <mergeCell ref="B211:E211"/>
    <mergeCell ref="F211:I211"/>
    <mergeCell ref="J211:K211"/>
    <mergeCell ref="B212:E212"/>
    <mergeCell ref="F212:I212"/>
    <mergeCell ref="J212:K212"/>
    <mergeCell ref="B209:E209"/>
    <mergeCell ref="F209:I209"/>
    <mergeCell ref="J209:K209"/>
    <mergeCell ref="B210:E210"/>
    <mergeCell ref="F210:I210"/>
    <mergeCell ref="J210:K210"/>
    <mergeCell ref="B207:E207"/>
    <mergeCell ref="F207:I207"/>
    <mergeCell ref="J207:K207"/>
    <mergeCell ref="B208:E208"/>
    <mergeCell ref="F208:I208"/>
    <mergeCell ref="J208:K208"/>
    <mergeCell ref="B205:E205"/>
    <mergeCell ref="F205:I205"/>
    <mergeCell ref="J205:K205"/>
    <mergeCell ref="B206:E206"/>
    <mergeCell ref="F206:I206"/>
    <mergeCell ref="J206:K206"/>
    <mergeCell ref="A202:K202"/>
    <mergeCell ref="B203:E203"/>
    <mergeCell ref="F203:I203"/>
    <mergeCell ref="J203:K203"/>
    <mergeCell ref="B204:E204"/>
    <mergeCell ref="F204:I204"/>
    <mergeCell ref="J204:K204"/>
    <mergeCell ref="B200:D200"/>
    <mergeCell ref="E200:H200"/>
    <mergeCell ref="I200:J200"/>
    <mergeCell ref="B201:D201"/>
    <mergeCell ref="E201:H201"/>
    <mergeCell ref="I201:J201"/>
    <mergeCell ref="B198:D198"/>
    <mergeCell ref="E198:H198"/>
    <mergeCell ref="I198:J198"/>
    <mergeCell ref="B199:D199"/>
    <mergeCell ref="E199:H199"/>
    <mergeCell ref="I199:J199"/>
    <mergeCell ref="B196:D196"/>
    <mergeCell ref="E196:H196"/>
    <mergeCell ref="I196:J196"/>
    <mergeCell ref="B197:D197"/>
    <mergeCell ref="E197:H197"/>
    <mergeCell ref="I197:J197"/>
    <mergeCell ref="B194:D194"/>
    <mergeCell ref="E194:H194"/>
    <mergeCell ref="I194:J194"/>
    <mergeCell ref="B195:D195"/>
    <mergeCell ref="E195:H195"/>
    <mergeCell ref="I195:J195"/>
    <mergeCell ref="B192:D192"/>
    <mergeCell ref="E192:H192"/>
    <mergeCell ref="I192:J192"/>
    <mergeCell ref="B193:D193"/>
    <mergeCell ref="E193:H193"/>
    <mergeCell ref="I193:J193"/>
    <mergeCell ref="B190:D190"/>
    <mergeCell ref="E190:H190"/>
    <mergeCell ref="I190:J190"/>
    <mergeCell ref="B191:D191"/>
    <mergeCell ref="E191:H191"/>
    <mergeCell ref="I191:J191"/>
    <mergeCell ref="B188:D188"/>
    <mergeCell ref="E188:H188"/>
    <mergeCell ref="I188:J188"/>
    <mergeCell ref="B189:D189"/>
    <mergeCell ref="E189:H189"/>
    <mergeCell ref="I189:J189"/>
    <mergeCell ref="B186:D186"/>
    <mergeCell ref="E186:H186"/>
    <mergeCell ref="I186:J186"/>
    <mergeCell ref="B187:D187"/>
    <mergeCell ref="E187:H187"/>
    <mergeCell ref="I187:J187"/>
    <mergeCell ref="B184:D184"/>
    <mergeCell ref="E184:H184"/>
    <mergeCell ref="I184:J184"/>
    <mergeCell ref="B185:D185"/>
    <mergeCell ref="E185:H185"/>
    <mergeCell ref="I185:J185"/>
    <mergeCell ref="A180:L180"/>
    <mergeCell ref="A181:L181"/>
    <mergeCell ref="A182:J182"/>
    <mergeCell ref="B183:D183"/>
    <mergeCell ref="E183:H183"/>
    <mergeCell ref="I183:J183"/>
    <mergeCell ref="A176:C176"/>
    <mergeCell ref="D176:F176"/>
    <mergeCell ref="A177:C177"/>
    <mergeCell ref="D177:G177"/>
    <mergeCell ref="A178:L178"/>
    <mergeCell ref="A179:L179"/>
    <mergeCell ref="B174:E174"/>
    <mergeCell ref="F174:I174"/>
    <mergeCell ref="J174:K174"/>
    <mergeCell ref="B175:E175"/>
    <mergeCell ref="F175:I175"/>
    <mergeCell ref="J175:K175"/>
    <mergeCell ref="B172:E172"/>
    <mergeCell ref="F172:I172"/>
    <mergeCell ref="J172:K172"/>
    <mergeCell ref="B173:E173"/>
    <mergeCell ref="F173:I173"/>
    <mergeCell ref="J173:K173"/>
    <mergeCell ref="B170:E170"/>
    <mergeCell ref="F170:I170"/>
    <mergeCell ref="J170:K170"/>
    <mergeCell ref="B171:E171"/>
    <mergeCell ref="F171:I171"/>
    <mergeCell ref="J171:K171"/>
    <mergeCell ref="B168:E168"/>
    <mergeCell ref="F168:I168"/>
    <mergeCell ref="J168:K168"/>
    <mergeCell ref="B169:E169"/>
    <mergeCell ref="F169:I169"/>
    <mergeCell ref="J169:K169"/>
    <mergeCell ref="B166:E166"/>
    <mergeCell ref="F166:I166"/>
    <mergeCell ref="J166:K166"/>
    <mergeCell ref="B167:E167"/>
    <mergeCell ref="F167:I167"/>
    <mergeCell ref="J167:K167"/>
    <mergeCell ref="B164:E164"/>
    <mergeCell ref="F164:I164"/>
    <mergeCell ref="J164:K164"/>
    <mergeCell ref="B165:E165"/>
    <mergeCell ref="F165:I165"/>
    <mergeCell ref="J165:K165"/>
    <mergeCell ref="B162:E162"/>
    <mergeCell ref="F162:I162"/>
    <mergeCell ref="J162:K162"/>
    <mergeCell ref="B163:E163"/>
    <mergeCell ref="F163:I163"/>
    <mergeCell ref="J163:K163"/>
    <mergeCell ref="B160:E160"/>
    <mergeCell ref="F160:I160"/>
    <mergeCell ref="J160:K160"/>
    <mergeCell ref="B161:E161"/>
    <mergeCell ref="F161:I161"/>
    <mergeCell ref="J161:K161"/>
    <mergeCell ref="B158:E158"/>
    <mergeCell ref="F158:I158"/>
    <mergeCell ref="J158:K158"/>
    <mergeCell ref="B159:E159"/>
    <mergeCell ref="F159:I159"/>
    <mergeCell ref="J159:K159"/>
    <mergeCell ref="B155:D155"/>
    <mergeCell ref="E155:H155"/>
    <mergeCell ref="I155:J155"/>
    <mergeCell ref="A156:K156"/>
    <mergeCell ref="B157:E157"/>
    <mergeCell ref="F157:I157"/>
    <mergeCell ref="J157:K157"/>
    <mergeCell ref="B153:D153"/>
    <mergeCell ref="E153:H153"/>
    <mergeCell ref="I153:J153"/>
    <mergeCell ref="B154:D154"/>
    <mergeCell ref="E154:H154"/>
    <mergeCell ref="I154:J154"/>
    <mergeCell ref="B151:D151"/>
    <mergeCell ref="E151:H151"/>
    <mergeCell ref="I151:J151"/>
    <mergeCell ref="B152:D152"/>
    <mergeCell ref="E152:H152"/>
    <mergeCell ref="I152:J152"/>
    <mergeCell ref="B149:D149"/>
    <mergeCell ref="E149:H149"/>
    <mergeCell ref="I149:J149"/>
    <mergeCell ref="B150:D150"/>
    <mergeCell ref="E150:H150"/>
    <mergeCell ref="I150:J150"/>
    <mergeCell ref="B147:D147"/>
    <mergeCell ref="E147:H147"/>
    <mergeCell ref="I147:J147"/>
    <mergeCell ref="B148:D148"/>
    <mergeCell ref="E148:H148"/>
    <mergeCell ref="I148:J148"/>
    <mergeCell ref="B145:D145"/>
    <mergeCell ref="E145:H145"/>
    <mergeCell ref="I145:J145"/>
    <mergeCell ref="B146:D146"/>
    <mergeCell ref="E146:H146"/>
    <mergeCell ref="I146:J146"/>
    <mergeCell ref="B143:D143"/>
    <mergeCell ref="E143:H143"/>
    <mergeCell ref="I143:J143"/>
    <mergeCell ref="B144:D144"/>
    <mergeCell ref="E144:H144"/>
    <mergeCell ref="I144:J144"/>
    <mergeCell ref="B141:D141"/>
    <mergeCell ref="E141:H141"/>
    <mergeCell ref="I141:J141"/>
    <mergeCell ref="B142:D142"/>
    <mergeCell ref="E142:H142"/>
    <mergeCell ref="I142:J142"/>
    <mergeCell ref="B139:D139"/>
    <mergeCell ref="E139:H139"/>
    <mergeCell ref="I139:J139"/>
    <mergeCell ref="B140:D140"/>
    <mergeCell ref="E140:H140"/>
    <mergeCell ref="I140:J140"/>
    <mergeCell ref="A136:J136"/>
    <mergeCell ref="B137:D137"/>
    <mergeCell ref="E137:H137"/>
    <mergeCell ref="I137:J137"/>
    <mergeCell ref="B138:D138"/>
    <mergeCell ref="E138:H138"/>
    <mergeCell ref="I138:J138"/>
    <mergeCell ref="B133:E133"/>
    <mergeCell ref="F133:I133"/>
    <mergeCell ref="J133:K133"/>
    <mergeCell ref="A134:C134"/>
    <mergeCell ref="D134:F134"/>
    <mergeCell ref="A135:C135"/>
    <mergeCell ref="D135:G135"/>
    <mergeCell ref="B131:E131"/>
    <mergeCell ref="F131:I131"/>
    <mergeCell ref="J131:K131"/>
    <mergeCell ref="B132:E132"/>
    <mergeCell ref="F132:I132"/>
    <mergeCell ref="J132:K132"/>
    <mergeCell ref="B129:E129"/>
    <mergeCell ref="F129:I129"/>
    <mergeCell ref="J129:K129"/>
    <mergeCell ref="B130:E130"/>
    <mergeCell ref="F130:I130"/>
    <mergeCell ref="J130:K130"/>
    <mergeCell ref="B127:E127"/>
    <mergeCell ref="F127:I127"/>
    <mergeCell ref="J127:K127"/>
    <mergeCell ref="B128:E128"/>
    <mergeCell ref="F128:I128"/>
    <mergeCell ref="J128:K128"/>
    <mergeCell ref="B125:E125"/>
    <mergeCell ref="F125:I125"/>
    <mergeCell ref="J125:K125"/>
    <mergeCell ref="B126:E126"/>
    <mergeCell ref="F126:I126"/>
    <mergeCell ref="J126:K126"/>
    <mergeCell ref="B123:E123"/>
    <mergeCell ref="F123:I123"/>
    <mergeCell ref="J123:K123"/>
    <mergeCell ref="B124:E124"/>
    <mergeCell ref="F124:I124"/>
    <mergeCell ref="J124:K124"/>
    <mergeCell ref="B121:E121"/>
    <mergeCell ref="F121:I121"/>
    <mergeCell ref="J121:K121"/>
    <mergeCell ref="B122:E122"/>
    <mergeCell ref="F122:I122"/>
    <mergeCell ref="J122:K122"/>
    <mergeCell ref="B119:E119"/>
    <mergeCell ref="F119:I119"/>
    <mergeCell ref="J119:K119"/>
    <mergeCell ref="B120:E120"/>
    <mergeCell ref="F120:I120"/>
    <mergeCell ref="J120:K120"/>
    <mergeCell ref="B117:E117"/>
    <mergeCell ref="F117:I117"/>
    <mergeCell ref="J117:K117"/>
    <mergeCell ref="B118:E118"/>
    <mergeCell ref="F118:I118"/>
    <mergeCell ref="J118:K118"/>
    <mergeCell ref="A114:K114"/>
    <mergeCell ref="B115:E115"/>
    <mergeCell ref="F115:I115"/>
    <mergeCell ref="J115:K115"/>
    <mergeCell ref="B116:E116"/>
    <mergeCell ref="F116:I116"/>
    <mergeCell ref="J116:K116"/>
    <mergeCell ref="B112:D112"/>
    <mergeCell ref="E112:H112"/>
    <mergeCell ref="I112:J112"/>
    <mergeCell ref="B113:D113"/>
    <mergeCell ref="E113:H113"/>
    <mergeCell ref="I113:J113"/>
    <mergeCell ref="B110:D110"/>
    <mergeCell ref="E110:H110"/>
    <mergeCell ref="I110:J110"/>
    <mergeCell ref="B111:D111"/>
    <mergeCell ref="E111:H111"/>
    <mergeCell ref="I111:J111"/>
    <mergeCell ref="B108:D108"/>
    <mergeCell ref="E108:H108"/>
    <mergeCell ref="I108:J108"/>
    <mergeCell ref="B109:D109"/>
    <mergeCell ref="E109:H109"/>
    <mergeCell ref="I109:J109"/>
    <mergeCell ref="B106:D106"/>
    <mergeCell ref="E106:H106"/>
    <mergeCell ref="I106:J106"/>
    <mergeCell ref="B107:D107"/>
    <mergeCell ref="E107:H107"/>
    <mergeCell ref="I107:J107"/>
    <mergeCell ref="B104:D104"/>
    <mergeCell ref="E104:H104"/>
    <mergeCell ref="I104:J104"/>
    <mergeCell ref="B105:D105"/>
    <mergeCell ref="E105:H105"/>
    <mergeCell ref="I105:J105"/>
    <mergeCell ref="B102:D102"/>
    <mergeCell ref="E102:H102"/>
    <mergeCell ref="I102:J102"/>
    <mergeCell ref="B103:D103"/>
    <mergeCell ref="E103:H103"/>
    <mergeCell ref="I103:J103"/>
    <mergeCell ref="B100:D100"/>
    <mergeCell ref="E100:H100"/>
    <mergeCell ref="I100:J100"/>
    <mergeCell ref="B101:D101"/>
    <mergeCell ref="E101:H101"/>
    <mergeCell ref="I101:J101"/>
    <mergeCell ref="B98:D98"/>
    <mergeCell ref="E98:H98"/>
    <mergeCell ref="I98:J98"/>
    <mergeCell ref="B99:D99"/>
    <mergeCell ref="E99:H99"/>
    <mergeCell ref="I99:J99"/>
    <mergeCell ref="B96:D96"/>
    <mergeCell ref="E96:H96"/>
    <mergeCell ref="I96:J96"/>
    <mergeCell ref="B97:D97"/>
    <mergeCell ref="E97:H97"/>
    <mergeCell ref="I97:J97"/>
    <mergeCell ref="A90:L90"/>
    <mergeCell ref="A91:L91"/>
    <mergeCell ref="A92:L92"/>
    <mergeCell ref="A93:L93"/>
    <mergeCell ref="A94:J94"/>
    <mergeCell ref="B95:D95"/>
    <mergeCell ref="E95:H95"/>
    <mergeCell ref="I95:J95"/>
    <mergeCell ref="B87:E87"/>
    <mergeCell ref="F87:I87"/>
    <mergeCell ref="J87:K87"/>
    <mergeCell ref="A88:C88"/>
    <mergeCell ref="D88:F88"/>
    <mergeCell ref="A89:C89"/>
    <mergeCell ref="D89:G89"/>
    <mergeCell ref="B85:E85"/>
    <mergeCell ref="F85:I85"/>
    <mergeCell ref="J85:K85"/>
    <mergeCell ref="B86:E86"/>
    <mergeCell ref="F86:I86"/>
    <mergeCell ref="J86:K86"/>
    <mergeCell ref="B83:E83"/>
    <mergeCell ref="F83:I83"/>
    <mergeCell ref="J83:K83"/>
    <mergeCell ref="B84:E84"/>
    <mergeCell ref="F84:I84"/>
    <mergeCell ref="J84:K84"/>
    <mergeCell ref="B81:E81"/>
    <mergeCell ref="F81:I81"/>
    <mergeCell ref="J81:K81"/>
    <mergeCell ref="B82:E82"/>
    <mergeCell ref="F82:I82"/>
    <mergeCell ref="J82:K82"/>
    <mergeCell ref="B79:E79"/>
    <mergeCell ref="F79:I79"/>
    <mergeCell ref="J79:K79"/>
    <mergeCell ref="B80:E80"/>
    <mergeCell ref="F80:I80"/>
    <mergeCell ref="J80:K80"/>
    <mergeCell ref="B77:E77"/>
    <mergeCell ref="F77:I77"/>
    <mergeCell ref="J77:K77"/>
    <mergeCell ref="B78:E78"/>
    <mergeCell ref="F78:I78"/>
    <mergeCell ref="J78:K78"/>
    <mergeCell ref="B75:E75"/>
    <mergeCell ref="F75:I75"/>
    <mergeCell ref="J75:K75"/>
    <mergeCell ref="B76:E76"/>
    <mergeCell ref="F76:I76"/>
    <mergeCell ref="J76:K76"/>
    <mergeCell ref="B73:E73"/>
    <mergeCell ref="F73:I73"/>
    <mergeCell ref="J73:K73"/>
    <mergeCell ref="B74:E74"/>
    <mergeCell ref="F74:I74"/>
    <mergeCell ref="J74:K74"/>
    <mergeCell ref="B71:E71"/>
    <mergeCell ref="F71:I71"/>
    <mergeCell ref="J71:K71"/>
    <mergeCell ref="B72:E72"/>
    <mergeCell ref="F72:I72"/>
    <mergeCell ref="J72:K72"/>
    <mergeCell ref="A68:K68"/>
    <mergeCell ref="B69:E69"/>
    <mergeCell ref="F69:I69"/>
    <mergeCell ref="J69:K69"/>
    <mergeCell ref="B70:E70"/>
    <mergeCell ref="F70:I70"/>
    <mergeCell ref="J70:K70"/>
    <mergeCell ref="B66:D66"/>
    <mergeCell ref="E66:H66"/>
    <mergeCell ref="I66:J66"/>
    <mergeCell ref="B67:D67"/>
    <mergeCell ref="E67:H67"/>
    <mergeCell ref="I67:J67"/>
    <mergeCell ref="B64:D64"/>
    <mergeCell ref="E64:H64"/>
    <mergeCell ref="I64:J64"/>
    <mergeCell ref="B65:D65"/>
    <mergeCell ref="E65:H65"/>
    <mergeCell ref="I65:J65"/>
    <mergeCell ref="B62:D62"/>
    <mergeCell ref="E62:H62"/>
    <mergeCell ref="I62:J62"/>
    <mergeCell ref="B63:D63"/>
    <mergeCell ref="E63:H63"/>
    <mergeCell ref="I63:J63"/>
    <mergeCell ref="B60:D60"/>
    <mergeCell ref="E60:H60"/>
    <mergeCell ref="I60:J60"/>
    <mergeCell ref="B61:D61"/>
    <mergeCell ref="E61:H61"/>
    <mergeCell ref="I61:J61"/>
    <mergeCell ref="B58:D58"/>
    <mergeCell ref="E58:H58"/>
    <mergeCell ref="I58:J58"/>
    <mergeCell ref="B59:D59"/>
    <mergeCell ref="E59:H59"/>
    <mergeCell ref="I59:J59"/>
    <mergeCell ref="B56:D56"/>
    <mergeCell ref="E56:H56"/>
    <mergeCell ref="I56:J56"/>
    <mergeCell ref="B57:D57"/>
    <mergeCell ref="E57:H57"/>
    <mergeCell ref="I57:J57"/>
    <mergeCell ref="B54:D54"/>
    <mergeCell ref="E54:H54"/>
    <mergeCell ref="I54:J54"/>
    <mergeCell ref="B55:D55"/>
    <mergeCell ref="E55:H55"/>
    <mergeCell ref="I55:J55"/>
    <mergeCell ref="B52:D52"/>
    <mergeCell ref="E52:H52"/>
    <mergeCell ref="I52:J52"/>
    <mergeCell ref="B53:D53"/>
    <mergeCell ref="E53:H53"/>
    <mergeCell ref="I53:J53"/>
    <mergeCell ref="B50:D50"/>
    <mergeCell ref="E50:H50"/>
    <mergeCell ref="I50:J50"/>
    <mergeCell ref="B51:D51"/>
    <mergeCell ref="E51:H51"/>
    <mergeCell ref="I51:J51"/>
    <mergeCell ref="A46:C46"/>
    <mergeCell ref="D46:F46"/>
    <mergeCell ref="A47:C47"/>
    <mergeCell ref="D47:G47"/>
    <mergeCell ref="A48:J48"/>
    <mergeCell ref="B49:D49"/>
    <mergeCell ref="E49:H49"/>
    <mergeCell ref="I49:J49"/>
    <mergeCell ref="B44:E44"/>
    <mergeCell ref="F44:I44"/>
    <mergeCell ref="J44:K44"/>
    <mergeCell ref="B45:E45"/>
    <mergeCell ref="F45:I45"/>
    <mergeCell ref="J45:K45"/>
    <mergeCell ref="B42:E42"/>
    <mergeCell ref="F42:I42"/>
    <mergeCell ref="J42:K42"/>
    <mergeCell ref="B43:E43"/>
    <mergeCell ref="F43:I43"/>
    <mergeCell ref="J43:K43"/>
    <mergeCell ref="B40:E40"/>
    <mergeCell ref="F40:I40"/>
    <mergeCell ref="J40:K40"/>
    <mergeCell ref="B41:E41"/>
    <mergeCell ref="F41:I41"/>
    <mergeCell ref="J41:K41"/>
    <mergeCell ref="B38:E38"/>
    <mergeCell ref="F38:I38"/>
    <mergeCell ref="J38:K38"/>
    <mergeCell ref="B39:E39"/>
    <mergeCell ref="F39:I39"/>
    <mergeCell ref="J39:K39"/>
    <mergeCell ref="B36:E36"/>
    <mergeCell ref="F36:I36"/>
    <mergeCell ref="J36:K36"/>
    <mergeCell ref="B37:E37"/>
    <mergeCell ref="F37:I37"/>
    <mergeCell ref="J37:K37"/>
    <mergeCell ref="B34:E34"/>
    <mergeCell ref="F34:I34"/>
    <mergeCell ref="J34:K34"/>
    <mergeCell ref="B35:E35"/>
    <mergeCell ref="F35:I35"/>
    <mergeCell ref="J35:K35"/>
    <mergeCell ref="B32:E32"/>
    <mergeCell ref="F32:I32"/>
    <mergeCell ref="J32:K32"/>
    <mergeCell ref="B33:E33"/>
    <mergeCell ref="F33:I33"/>
    <mergeCell ref="J33:K33"/>
    <mergeCell ref="B30:E30"/>
    <mergeCell ref="F30:I30"/>
    <mergeCell ref="J30:K30"/>
    <mergeCell ref="B31:E31"/>
    <mergeCell ref="F31:I31"/>
    <mergeCell ref="J31:K31"/>
    <mergeCell ref="B28:E28"/>
    <mergeCell ref="F28:I28"/>
    <mergeCell ref="J28:K28"/>
    <mergeCell ref="B29:E29"/>
    <mergeCell ref="F29:I29"/>
    <mergeCell ref="J29:K29"/>
    <mergeCell ref="B25:D25"/>
    <mergeCell ref="E25:H25"/>
    <mergeCell ref="I25:J25"/>
    <mergeCell ref="A26:K26"/>
    <mergeCell ref="B27:E27"/>
    <mergeCell ref="F27:I27"/>
    <mergeCell ref="J27:K27"/>
    <mergeCell ref="B23:D23"/>
    <mergeCell ref="E23:H23"/>
    <mergeCell ref="I23:J23"/>
    <mergeCell ref="B24:D24"/>
    <mergeCell ref="E24:H24"/>
    <mergeCell ref="I24:J24"/>
    <mergeCell ref="B21:D21"/>
    <mergeCell ref="E21:H21"/>
    <mergeCell ref="I21:J21"/>
    <mergeCell ref="B22:D22"/>
    <mergeCell ref="E22:H22"/>
    <mergeCell ref="I22:J22"/>
    <mergeCell ref="B19:D19"/>
    <mergeCell ref="E19:H19"/>
    <mergeCell ref="I19:J19"/>
    <mergeCell ref="B20:D20"/>
    <mergeCell ref="E20:H20"/>
    <mergeCell ref="I20:J20"/>
    <mergeCell ref="B17:D17"/>
    <mergeCell ref="E17:H17"/>
    <mergeCell ref="I17:J17"/>
    <mergeCell ref="B18:D18"/>
    <mergeCell ref="E18:H18"/>
    <mergeCell ref="I18:J18"/>
    <mergeCell ref="B15:D15"/>
    <mergeCell ref="E15:H15"/>
    <mergeCell ref="I15:J15"/>
    <mergeCell ref="B16:D16"/>
    <mergeCell ref="E16:H16"/>
    <mergeCell ref="I16:J16"/>
    <mergeCell ref="B13:D13"/>
    <mergeCell ref="E13:H13"/>
    <mergeCell ref="I13:J13"/>
    <mergeCell ref="B14:D14"/>
    <mergeCell ref="E14:H14"/>
    <mergeCell ref="I14:J14"/>
    <mergeCell ref="B11:D11"/>
    <mergeCell ref="E11:H11"/>
    <mergeCell ref="I11:J11"/>
    <mergeCell ref="B12:D12"/>
    <mergeCell ref="E12:H12"/>
    <mergeCell ref="I12:J12"/>
    <mergeCell ref="B9:D9"/>
    <mergeCell ref="E9:H9"/>
    <mergeCell ref="I9:J9"/>
    <mergeCell ref="B10:D10"/>
    <mergeCell ref="E10:H10"/>
    <mergeCell ref="I10:J10"/>
    <mergeCell ref="B7:D7"/>
    <mergeCell ref="E7:H7"/>
    <mergeCell ref="I7:J7"/>
    <mergeCell ref="B8:D8"/>
    <mergeCell ref="E8:H8"/>
    <mergeCell ref="I8:J8"/>
    <mergeCell ref="A1:L1"/>
    <mergeCell ref="A2:L2"/>
    <mergeCell ref="A3:L3"/>
    <mergeCell ref="A4:L4"/>
    <mergeCell ref="A5:L5"/>
    <mergeCell ref="A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E40C-A490-40B7-AD2E-C0C49E239177}">
  <dimension ref="A1:Q248"/>
  <sheetViews>
    <sheetView topLeftCell="A200" workbookViewId="0">
      <selection activeCell="N206" sqref="N206:P221"/>
    </sheetView>
  </sheetViews>
  <sheetFormatPr defaultRowHeight="13" x14ac:dyDescent="0.3"/>
  <cols>
    <col min="1" max="1" width="12.69921875" customWidth="1"/>
    <col min="2" max="2" width="2.19921875" customWidth="1"/>
    <col min="3" max="3" width="1.09765625" customWidth="1"/>
    <col min="4" max="4" width="8" customWidth="1"/>
    <col min="5" max="5" width="1.09765625" customWidth="1"/>
    <col min="6" max="6" width="2.19921875" customWidth="1"/>
    <col min="7" max="7" width="1.09765625" customWidth="1"/>
    <col min="8" max="8" width="6.8984375" customWidth="1"/>
    <col min="9" max="9" width="3.296875" customWidth="1"/>
    <col min="10" max="10" width="8" customWidth="1"/>
    <col min="11" max="11" width="4.69921875" customWidth="1"/>
    <col min="12" max="12" width="5.09765625" customWidth="1"/>
    <col min="13" max="17" width="14.19921875" style="71" customWidth="1"/>
  </cols>
  <sheetData>
    <row r="1" spans="1:17" ht="10" customHeight="1" x14ac:dyDescent="0.3">
      <c r="A1" s="15" t="s">
        <v>0</v>
      </c>
      <c r="B1" s="15"/>
      <c r="C1" s="15"/>
      <c r="D1" s="15"/>
      <c r="E1" s="15"/>
      <c r="F1" s="15"/>
      <c r="G1" s="15"/>
      <c r="H1" s="15"/>
      <c r="I1" s="15"/>
      <c r="J1" s="15"/>
      <c r="K1" s="15"/>
      <c r="L1" s="15"/>
    </row>
    <row r="2" spans="1:17" ht="18" customHeight="1" x14ac:dyDescent="0.3">
      <c r="A2" s="16" t="s">
        <v>1</v>
      </c>
      <c r="B2" s="16"/>
      <c r="C2" s="16"/>
      <c r="D2" s="16"/>
      <c r="E2" s="16"/>
      <c r="F2" s="16"/>
      <c r="G2" s="16"/>
      <c r="H2" s="16"/>
      <c r="I2" s="16"/>
      <c r="J2" s="16"/>
      <c r="K2" s="16"/>
      <c r="L2" s="16"/>
    </row>
    <row r="3" spans="1:17" ht="18" customHeight="1" x14ac:dyDescent="0.3">
      <c r="A3" s="17" t="s">
        <v>2</v>
      </c>
      <c r="B3" s="17"/>
      <c r="C3" s="17"/>
      <c r="D3" s="17"/>
      <c r="E3" s="17"/>
      <c r="F3" s="17"/>
      <c r="G3" s="17"/>
      <c r="H3" s="17"/>
      <c r="I3" s="17"/>
      <c r="J3" s="17"/>
      <c r="K3" s="17"/>
      <c r="L3" s="17"/>
    </row>
    <row r="4" spans="1:17" ht="11" customHeight="1" x14ac:dyDescent="0.3">
      <c r="A4" s="18" t="s">
        <v>3</v>
      </c>
      <c r="B4" s="18"/>
      <c r="C4" s="18"/>
      <c r="D4" s="18"/>
      <c r="E4" s="18"/>
      <c r="F4" s="18"/>
      <c r="G4" s="18"/>
      <c r="H4" s="18"/>
      <c r="I4" s="18"/>
      <c r="J4" s="18"/>
      <c r="K4" s="18"/>
      <c r="L4" s="18"/>
    </row>
    <row r="5" spans="1:17" ht="10" customHeight="1" x14ac:dyDescent="0.3">
      <c r="A5" s="18" t="s">
        <v>4</v>
      </c>
      <c r="B5" s="18"/>
      <c r="C5" s="18"/>
      <c r="D5" s="18"/>
      <c r="E5" s="18"/>
      <c r="F5" s="18"/>
      <c r="G5" s="18"/>
      <c r="H5" s="18"/>
      <c r="I5" s="18"/>
      <c r="J5" s="18"/>
      <c r="K5" s="18"/>
      <c r="L5" s="18"/>
    </row>
    <row r="6" spans="1:17" ht="10" customHeight="1" x14ac:dyDescent="0.3">
      <c r="A6" s="19" t="s">
        <v>5</v>
      </c>
      <c r="B6" s="19"/>
      <c r="C6" s="19"/>
      <c r="D6" s="19"/>
      <c r="E6" s="19"/>
      <c r="F6" s="19"/>
      <c r="G6" s="19"/>
      <c r="H6" s="19"/>
      <c r="I6" s="19"/>
      <c r="J6" s="19"/>
    </row>
    <row r="7" spans="1:17" ht="30" customHeight="1" x14ac:dyDescent="0.3">
      <c r="A7" s="1" t="s">
        <v>6</v>
      </c>
      <c r="B7" s="20"/>
      <c r="C7" s="20"/>
      <c r="D7" s="20"/>
      <c r="E7" s="21" t="s">
        <v>7</v>
      </c>
      <c r="F7" s="21"/>
      <c r="G7" s="21"/>
      <c r="H7" s="21"/>
      <c r="I7" s="20"/>
      <c r="J7" s="20"/>
    </row>
    <row r="8" spans="1:17" x14ac:dyDescent="0.3">
      <c r="A8" s="3">
        <v>12490</v>
      </c>
      <c r="B8" s="22"/>
      <c r="C8" s="22"/>
      <c r="D8" s="22"/>
      <c r="E8" s="23">
        <v>1040.83</v>
      </c>
      <c r="F8" s="23"/>
      <c r="G8" s="23"/>
      <c r="H8" s="23"/>
      <c r="I8" s="22"/>
      <c r="J8" s="22"/>
    </row>
    <row r="9" spans="1:17" ht="24" x14ac:dyDescent="0.3">
      <c r="A9" s="5" t="s">
        <v>8</v>
      </c>
      <c r="B9" s="24" t="s">
        <v>9</v>
      </c>
      <c r="C9" s="25"/>
      <c r="D9" s="26"/>
      <c r="E9" s="24" t="s">
        <v>10</v>
      </c>
      <c r="F9" s="25"/>
      <c r="G9" s="25"/>
      <c r="H9" s="26"/>
      <c r="I9" s="24" t="s">
        <v>11</v>
      </c>
      <c r="J9" s="26"/>
      <c r="M9" s="76" t="s">
        <v>54</v>
      </c>
      <c r="N9" s="76" t="s">
        <v>56</v>
      </c>
      <c r="O9" s="76" t="s">
        <v>55</v>
      </c>
      <c r="P9" s="76" t="s">
        <v>57</v>
      </c>
      <c r="Q9" s="70"/>
    </row>
    <row r="10" spans="1:17" ht="11" customHeight="1" x14ac:dyDescent="0.3">
      <c r="A10" s="6">
        <v>0.4</v>
      </c>
      <c r="B10" s="27">
        <v>0</v>
      </c>
      <c r="C10" s="28"/>
      <c r="D10" s="29"/>
      <c r="E10" s="27">
        <v>416</v>
      </c>
      <c r="F10" s="28"/>
      <c r="G10" s="28"/>
      <c r="H10" s="29"/>
      <c r="I10" s="30">
        <v>0</v>
      </c>
      <c r="J10" s="31"/>
      <c r="M10" s="74">
        <f>FPIG!$Q$4*A10</f>
        <v>5832.0000000000036</v>
      </c>
      <c r="N10" s="75">
        <v>0</v>
      </c>
      <c r="O10" s="75">
        <f t="shared" ref="O10:O11" si="0">ROUNDDOWN(M10/12,0)</f>
        <v>486</v>
      </c>
      <c r="P10" s="75">
        <f>I10*5</f>
        <v>0</v>
      </c>
      <c r="Q10" s="73"/>
    </row>
    <row r="11" spans="1:17" ht="11" customHeight="1" x14ac:dyDescent="0.3">
      <c r="A11" s="7">
        <v>0.5</v>
      </c>
      <c r="B11" s="30">
        <v>416.01</v>
      </c>
      <c r="C11" s="32"/>
      <c r="D11" s="31"/>
      <c r="E11" s="27">
        <v>520</v>
      </c>
      <c r="F11" s="28"/>
      <c r="G11" s="28"/>
      <c r="H11" s="29"/>
      <c r="I11" s="30">
        <v>1.75</v>
      </c>
      <c r="J11" s="31"/>
      <c r="M11" s="74">
        <f>FPIG!$Q$4*A11</f>
        <v>7290.0000000000045</v>
      </c>
      <c r="N11" s="75">
        <f>O10+0.01</f>
        <v>486.01</v>
      </c>
      <c r="O11" s="75">
        <f t="shared" si="0"/>
        <v>607</v>
      </c>
      <c r="P11" s="75">
        <f t="shared" ref="P11:P25" si="1">I11*5</f>
        <v>8.75</v>
      </c>
      <c r="Q11" s="73"/>
    </row>
    <row r="12" spans="1:17" ht="11" customHeight="1" x14ac:dyDescent="0.3">
      <c r="A12" s="7">
        <v>0.6</v>
      </c>
      <c r="B12" s="30">
        <v>520.01</v>
      </c>
      <c r="C12" s="32"/>
      <c r="D12" s="31"/>
      <c r="E12" s="27">
        <v>624</v>
      </c>
      <c r="F12" s="28"/>
      <c r="G12" s="28"/>
      <c r="H12" s="29"/>
      <c r="I12" s="30">
        <v>2.25</v>
      </c>
      <c r="J12" s="31"/>
      <c r="M12" s="74">
        <f>FPIG!$Q$4*A12</f>
        <v>8748.0000000000055</v>
      </c>
      <c r="N12" s="75">
        <f t="shared" ref="N12:N25" si="2">O11+0.01</f>
        <v>607.01</v>
      </c>
      <c r="O12" s="75">
        <f>ROUNDDOWN(M12/12,0)</f>
        <v>729</v>
      </c>
      <c r="P12" s="75">
        <f t="shared" si="1"/>
        <v>11.25</v>
      </c>
      <c r="Q12" s="73"/>
    </row>
    <row r="13" spans="1:17" ht="11" customHeight="1" x14ac:dyDescent="0.3">
      <c r="A13" s="7">
        <v>0.7</v>
      </c>
      <c r="B13" s="30">
        <v>624.01</v>
      </c>
      <c r="C13" s="32"/>
      <c r="D13" s="31"/>
      <c r="E13" s="27">
        <v>729</v>
      </c>
      <c r="F13" s="28"/>
      <c r="G13" s="28"/>
      <c r="H13" s="29"/>
      <c r="I13" s="30">
        <v>2.75</v>
      </c>
      <c r="J13" s="31"/>
      <c r="M13" s="74">
        <f>FPIG!$Q$4*A13</f>
        <v>10206.000000000005</v>
      </c>
      <c r="N13" s="75">
        <f t="shared" si="2"/>
        <v>729.01</v>
      </c>
      <c r="O13" s="75">
        <f t="shared" ref="O13:O25" si="3">ROUND(M13/12,0)</f>
        <v>851</v>
      </c>
      <c r="P13" s="75">
        <f t="shared" si="1"/>
        <v>13.75</v>
      </c>
      <c r="Q13" s="73"/>
    </row>
    <row r="14" spans="1:17" ht="11" customHeight="1" x14ac:dyDescent="0.3">
      <c r="A14" s="7">
        <v>0.8</v>
      </c>
      <c r="B14" s="30">
        <v>729.01</v>
      </c>
      <c r="C14" s="32"/>
      <c r="D14" s="31"/>
      <c r="E14" s="27">
        <v>833</v>
      </c>
      <c r="F14" s="28"/>
      <c r="G14" s="28"/>
      <c r="H14" s="29"/>
      <c r="I14" s="30">
        <v>3.25</v>
      </c>
      <c r="J14" s="31"/>
      <c r="M14" s="74">
        <f>FPIG!$Q$4*A14</f>
        <v>11664.000000000007</v>
      </c>
      <c r="N14" s="75">
        <f t="shared" si="2"/>
        <v>851.01</v>
      </c>
      <c r="O14" s="75">
        <f t="shared" si="3"/>
        <v>972</v>
      </c>
      <c r="P14" s="75">
        <f t="shared" si="1"/>
        <v>16.25</v>
      </c>
      <c r="Q14" s="73"/>
    </row>
    <row r="15" spans="1:17" ht="11" customHeight="1" x14ac:dyDescent="0.3">
      <c r="A15" s="7">
        <v>0.9</v>
      </c>
      <c r="B15" s="30">
        <v>833.01</v>
      </c>
      <c r="C15" s="32"/>
      <c r="D15" s="31"/>
      <c r="E15" s="27">
        <v>937</v>
      </c>
      <c r="F15" s="28"/>
      <c r="G15" s="28"/>
      <c r="H15" s="29"/>
      <c r="I15" s="30">
        <v>3.5</v>
      </c>
      <c r="J15" s="31"/>
      <c r="M15" s="74">
        <f>FPIG!$Q$4*A15</f>
        <v>13122.000000000009</v>
      </c>
      <c r="N15" s="75">
        <f t="shared" si="2"/>
        <v>972.01</v>
      </c>
      <c r="O15" s="75">
        <f t="shared" si="3"/>
        <v>1094</v>
      </c>
      <c r="P15" s="75">
        <f t="shared" si="1"/>
        <v>17.5</v>
      </c>
      <c r="Q15" s="73"/>
    </row>
    <row r="16" spans="1:17" ht="11" customHeight="1" x14ac:dyDescent="0.3">
      <c r="A16" s="7">
        <v>1</v>
      </c>
      <c r="B16" s="30">
        <v>937.01</v>
      </c>
      <c r="C16" s="32"/>
      <c r="D16" s="31"/>
      <c r="E16" s="33">
        <v>1041</v>
      </c>
      <c r="F16" s="34"/>
      <c r="G16" s="34"/>
      <c r="H16" s="35"/>
      <c r="I16" s="30">
        <v>4</v>
      </c>
      <c r="J16" s="31"/>
      <c r="M16" s="74">
        <f>FPIG!$Q$4*A16</f>
        <v>14580.000000000009</v>
      </c>
      <c r="N16" s="75">
        <f t="shared" si="2"/>
        <v>1094.01</v>
      </c>
      <c r="O16" s="75">
        <f t="shared" si="3"/>
        <v>1215</v>
      </c>
      <c r="P16" s="75">
        <f t="shared" si="1"/>
        <v>20</v>
      </c>
      <c r="Q16" s="73"/>
    </row>
    <row r="17" spans="1:17" ht="11" customHeight="1" x14ac:dyDescent="0.3">
      <c r="A17" s="7">
        <v>1.1000000000000001</v>
      </c>
      <c r="B17" s="36">
        <v>1041.01</v>
      </c>
      <c r="C17" s="37"/>
      <c r="D17" s="38"/>
      <c r="E17" s="33">
        <v>1145</v>
      </c>
      <c r="F17" s="34"/>
      <c r="G17" s="34"/>
      <c r="H17" s="35"/>
      <c r="I17" s="30">
        <v>4.5</v>
      </c>
      <c r="J17" s="31"/>
      <c r="M17" s="74">
        <f>FPIG!$Q$4*A17</f>
        <v>16038.000000000011</v>
      </c>
      <c r="N17" s="75">
        <f t="shared" si="2"/>
        <v>1215.01</v>
      </c>
      <c r="O17" s="75">
        <f t="shared" si="3"/>
        <v>1337</v>
      </c>
      <c r="P17" s="75">
        <f t="shared" si="1"/>
        <v>22.5</v>
      </c>
      <c r="Q17" s="73"/>
    </row>
    <row r="18" spans="1:17" ht="11" customHeight="1" x14ac:dyDescent="0.3">
      <c r="A18" s="7">
        <v>1.2</v>
      </c>
      <c r="B18" s="36">
        <v>1145.01</v>
      </c>
      <c r="C18" s="37"/>
      <c r="D18" s="38"/>
      <c r="E18" s="33">
        <v>1249</v>
      </c>
      <c r="F18" s="34"/>
      <c r="G18" s="34"/>
      <c r="H18" s="35"/>
      <c r="I18" s="30">
        <v>5</v>
      </c>
      <c r="J18" s="31"/>
      <c r="M18" s="74">
        <f>FPIG!$Q$4*A18</f>
        <v>17496.000000000011</v>
      </c>
      <c r="N18" s="75">
        <f t="shared" si="2"/>
        <v>1337.01</v>
      </c>
      <c r="O18" s="75">
        <f t="shared" si="3"/>
        <v>1458</v>
      </c>
      <c r="P18" s="75">
        <f t="shared" si="1"/>
        <v>25</v>
      </c>
      <c r="Q18" s="73"/>
    </row>
    <row r="19" spans="1:17" ht="11" customHeight="1" x14ac:dyDescent="0.3">
      <c r="A19" s="7">
        <v>1.3</v>
      </c>
      <c r="B19" s="36">
        <v>1249.01</v>
      </c>
      <c r="C19" s="37"/>
      <c r="D19" s="38"/>
      <c r="E19" s="33">
        <v>1353</v>
      </c>
      <c r="F19" s="34"/>
      <c r="G19" s="34"/>
      <c r="H19" s="35"/>
      <c r="I19" s="30">
        <v>5.5</v>
      </c>
      <c r="J19" s="31"/>
      <c r="M19" s="74">
        <f>FPIG!$Q$4*A19</f>
        <v>18954.000000000011</v>
      </c>
      <c r="N19" s="75">
        <f t="shared" si="2"/>
        <v>1458.01</v>
      </c>
      <c r="O19" s="75">
        <f t="shared" si="3"/>
        <v>1580</v>
      </c>
      <c r="P19" s="75">
        <f t="shared" si="1"/>
        <v>27.5</v>
      </c>
      <c r="Q19" s="73"/>
    </row>
    <row r="20" spans="1:17" ht="11" customHeight="1" x14ac:dyDescent="0.3">
      <c r="A20" s="7">
        <v>1.4</v>
      </c>
      <c r="B20" s="36">
        <v>1353.01</v>
      </c>
      <c r="C20" s="37"/>
      <c r="D20" s="38"/>
      <c r="E20" s="33">
        <v>1457</v>
      </c>
      <c r="F20" s="34"/>
      <c r="G20" s="34"/>
      <c r="H20" s="35"/>
      <c r="I20" s="30">
        <v>6</v>
      </c>
      <c r="J20" s="31"/>
      <c r="M20" s="74">
        <f>FPIG!$Q$4*A20</f>
        <v>20412.000000000011</v>
      </c>
      <c r="N20" s="75">
        <f t="shared" si="2"/>
        <v>1580.01</v>
      </c>
      <c r="O20" s="75">
        <f t="shared" si="3"/>
        <v>1701</v>
      </c>
      <c r="P20" s="75">
        <f t="shared" si="1"/>
        <v>30</v>
      </c>
      <c r="Q20" s="73"/>
    </row>
    <row r="21" spans="1:17" ht="11" customHeight="1" x14ac:dyDescent="0.3">
      <c r="A21" s="7">
        <v>1.5</v>
      </c>
      <c r="B21" s="36">
        <v>1457.01</v>
      </c>
      <c r="C21" s="37"/>
      <c r="D21" s="38"/>
      <c r="E21" s="33">
        <v>1561</v>
      </c>
      <c r="F21" s="34"/>
      <c r="G21" s="34"/>
      <c r="H21" s="35"/>
      <c r="I21" s="30">
        <v>6.25</v>
      </c>
      <c r="J21" s="31"/>
      <c r="M21" s="74">
        <f>FPIG!$Q$4*A21</f>
        <v>21870.000000000015</v>
      </c>
      <c r="N21" s="75">
        <f t="shared" si="2"/>
        <v>1701.01</v>
      </c>
      <c r="O21" s="75">
        <f t="shared" si="3"/>
        <v>1823</v>
      </c>
      <c r="P21" s="75">
        <f t="shared" si="1"/>
        <v>31.25</v>
      </c>
      <c r="Q21" s="73"/>
    </row>
    <row r="22" spans="1:17" ht="11" customHeight="1" x14ac:dyDescent="0.3">
      <c r="A22" s="7">
        <v>1.6</v>
      </c>
      <c r="B22" s="36">
        <v>1561.01</v>
      </c>
      <c r="C22" s="37"/>
      <c r="D22" s="38"/>
      <c r="E22" s="33">
        <v>1665</v>
      </c>
      <c r="F22" s="34"/>
      <c r="G22" s="34"/>
      <c r="H22" s="35"/>
      <c r="I22" s="30">
        <v>6.75</v>
      </c>
      <c r="J22" s="31"/>
      <c r="M22" s="74">
        <f>FPIG!$Q$4*A22</f>
        <v>23328.000000000015</v>
      </c>
      <c r="N22" s="75">
        <f t="shared" si="2"/>
        <v>1823.01</v>
      </c>
      <c r="O22" s="75">
        <f t="shared" si="3"/>
        <v>1944</v>
      </c>
      <c r="P22" s="75">
        <f t="shared" si="1"/>
        <v>33.75</v>
      </c>
      <c r="Q22" s="73"/>
    </row>
    <row r="23" spans="1:17" ht="11" customHeight="1" x14ac:dyDescent="0.3">
      <c r="A23" s="7">
        <v>1.7</v>
      </c>
      <c r="B23" s="36">
        <v>1665.01</v>
      </c>
      <c r="C23" s="37"/>
      <c r="D23" s="38"/>
      <c r="E23" s="33">
        <v>1769</v>
      </c>
      <c r="F23" s="34"/>
      <c r="G23" s="34"/>
      <c r="H23" s="35"/>
      <c r="I23" s="30">
        <v>7.25</v>
      </c>
      <c r="J23" s="31"/>
      <c r="M23" s="74">
        <f>FPIG!$Q$4*A23</f>
        <v>24786.000000000015</v>
      </c>
      <c r="N23" s="75">
        <f t="shared" si="2"/>
        <v>1944.01</v>
      </c>
      <c r="O23" s="75">
        <f t="shared" si="3"/>
        <v>2066</v>
      </c>
      <c r="P23" s="75">
        <f t="shared" si="1"/>
        <v>36.25</v>
      </c>
      <c r="Q23" s="73"/>
    </row>
    <row r="24" spans="1:17" ht="11" customHeight="1" x14ac:dyDescent="0.3">
      <c r="A24" s="7">
        <v>1.8</v>
      </c>
      <c r="B24" s="36">
        <v>1769.01</v>
      </c>
      <c r="C24" s="37"/>
      <c r="D24" s="38"/>
      <c r="E24" s="33">
        <v>1874</v>
      </c>
      <c r="F24" s="34"/>
      <c r="G24" s="34"/>
      <c r="H24" s="35"/>
      <c r="I24" s="30">
        <v>7.75</v>
      </c>
      <c r="J24" s="31"/>
      <c r="M24" s="74">
        <f>FPIG!$Q$4*A24</f>
        <v>26244.000000000018</v>
      </c>
      <c r="N24" s="75">
        <f t="shared" si="2"/>
        <v>2066.0100000000002</v>
      </c>
      <c r="O24" s="75">
        <f t="shared" si="3"/>
        <v>2187</v>
      </c>
      <c r="P24" s="75">
        <f t="shared" si="1"/>
        <v>38.75</v>
      </c>
      <c r="Q24" s="73"/>
    </row>
    <row r="25" spans="1:17" ht="12" customHeight="1" x14ac:dyDescent="0.3">
      <c r="A25" s="8">
        <v>1.85</v>
      </c>
      <c r="B25" s="36">
        <v>1874.01</v>
      </c>
      <c r="C25" s="37"/>
      <c r="D25" s="38"/>
      <c r="E25" s="33">
        <v>1926</v>
      </c>
      <c r="F25" s="34"/>
      <c r="G25" s="34"/>
      <c r="H25" s="35"/>
      <c r="I25" s="30">
        <v>8.25</v>
      </c>
      <c r="J25" s="31"/>
      <c r="M25" s="74">
        <f>FPIG!$Q$4*A25</f>
        <v>26973.000000000018</v>
      </c>
      <c r="N25" s="75">
        <f t="shared" si="2"/>
        <v>2187.0100000000002</v>
      </c>
      <c r="O25" s="75">
        <f t="shared" si="3"/>
        <v>2248</v>
      </c>
      <c r="P25" s="75">
        <f t="shared" si="1"/>
        <v>41.25</v>
      </c>
      <c r="Q25" s="73"/>
    </row>
    <row r="26" spans="1:17" ht="15" customHeight="1" x14ac:dyDescent="0.3">
      <c r="A26" s="39" t="s">
        <v>12</v>
      </c>
      <c r="B26" s="39"/>
      <c r="C26" s="39"/>
      <c r="D26" s="39"/>
      <c r="E26" s="39"/>
      <c r="F26" s="39"/>
      <c r="G26" s="39"/>
      <c r="H26" s="39"/>
      <c r="I26" s="39"/>
      <c r="J26" s="39"/>
      <c r="K26" s="39"/>
      <c r="M26" s="72"/>
    </row>
    <row r="27" spans="1:17" ht="25" customHeight="1" x14ac:dyDescent="0.3">
      <c r="A27" s="2"/>
      <c r="B27" s="40" t="s">
        <v>6</v>
      </c>
      <c r="C27" s="40"/>
      <c r="D27" s="40"/>
      <c r="E27" s="40"/>
      <c r="F27" s="41" t="s">
        <v>7</v>
      </c>
      <c r="G27" s="41"/>
      <c r="H27" s="41"/>
      <c r="I27" s="41"/>
      <c r="J27" s="20"/>
      <c r="K27" s="20"/>
    </row>
    <row r="28" spans="1:17" ht="11" customHeight="1" x14ac:dyDescent="0.3">
      <c r="A28" s="4"/>
      <c r="B28" s="42">
        <v>16910</v>
      </c>
      <c r="C28" s="42"/>
      <c r="D28" s="42"/>
      <c r="E28" s="42"/>
      <c r="F28" s="23">
        <v>1409.17</v>
      </c>
      <c r="G28" s="23"/>
      <c r="H28" s="23"/>
      <c r="I28" s="23"/>
      <c r="J28" s="22"/>
      <c r="K28" s="22"/>
    </row>
    <row r="29" spans="1:17" ht="24" x14ac:dyDescent="0.3">
      <c r="A29" s="5" t="s">
        <v>8</v>
      </c>
      <c r="B29" s="43" t="s">
        <v>9</v>
      </c>
      <c r="C29" s="44"/>
      <c r="D29" s="44"/>
      <c r="E29" s="45"/>
      <c r="F29" s="46" t="s">
        <v>10</v>
      </c>
      <c r="G29" s="47"/>
      <c r="H29" s="47"/>
      <c r="I29" s="48"/>
      <c r="J29" s="24" t="s">
        <v>11</v>
      </c>
      <c r="K29" s="26"/>
      <c r="M29" s="76" t="s">
        <v>54</v>
      </c>
      <c r="N29" s="76" t="s">
        <v>56</v>
      </c>
      <c r="O29" s="76" t="s">
        <v>55</v>
      </c>
      <c r="P29" s="76" t="s">
        <v>57</v>
      </c>
    </row>
    <row r="30" spans="1:17" ht="11" customHeight="1" x14ac:dyDescent="0.3">
      <c r="A30" s="6">
        <v>0.4</v>
      </c>
      <c r="B30" s="30">
        <v>0</v>
      </c>
      <c r="C30" s="32"/>
      <c r="D30" s="32"/>
      <c r="E30" s="31"/>
      <c r="F30" s="27">
        <v>564</v>
      </c>
      <c r="G30" s="28"/>
      <c r="H30" s="28"/>
      <c r="I30" s="29"/>
      <c r="J30" s="30">
        <v>0</v>
      </c>
      <c r="K30" s="31"/>
      <c r="M30" s="74">
        <f>FPIG!$Q$5*A30</f>
        <v>7888.0000000000064</v>
      </c>
      <c r="N30" s="75">
        <v>0</v>
      </c>
      <c r="O30" s="75">
        <f t="shared" ref="O30:O31" si="4">ROUNDDOWN(M30/12,0)</f>
        <v>657</v>
      </c>
      <c r="P30" s="75">
        <f>J30*5</f>
        <v>0</v>
      </c>
    </row>
    <row r="31" spans="1:17" ht="11" customHeight="1" x14ac:dyDescent="0.3">
      <c r="A31" s="7">
        <v>0.5</v>
      </c>
      <c r="B31" s="30">
        <v>564.01</v>
      </c>
      <c r="C31" s="32"/>
      <c r="D31" s="32"/>
      <c r="E31" s="31"/>
      <c r="F31" s="27">
        <v>705</v>
      </c>
      <c r="G31" s="28"/>
      <c r="H31" s="28"/>
      <c r="I31" s="29"/>
      <c r="J31" s="30">
        <v>2.5</v>
      </c>
      <c r="K31" s="31"/>
      <c r="M31" s="74">
        <f>FPIG!$Q$5*A31</f>
        <v>9860.0000000000073</v>
      </c>
      <c r="N31" s="75">
        <f>O30+0.01</f>
        <v>657.01</v>
      </c>
      <c r="O31" s="75">
        <f t="shared" si="4"/>
        <v>821</v>
      </c>
      <c r="P31" s="75">
        <f t="shared" ref="P31:P45" si="5">J31*5</f>
        <v>12.5</v>
      </c>
    </row>
    <row r="32" spans="1:17" ht="11" customHeight="1" x14ac:dyDescent="0.3">
      <c r="A32" s="7">
        <v>0.6</v>
      </c>
      <c r="B32" s="30">
        <v>705.01</v>
      </c>
      <c r="C32" s="32"/>
      <c r="D32" s="32"/>
      <c r="E32" s="31"/>
      <c r="F32" s="27">
        <v>846</v>
      </c>
      <c r="G32" s="28"/>
      <c r="H32" s="28"/>
      <c r="I32" s="29"/>
      <c r="J32" s="30">
        <v>3</v>
      </c>
      <c r="K32" s="31"/>
      <c r="M32" s="74">
        <f>FPIG!$Q$5*A32</f>
        <v>11832.000000000009</v>
      </c>
      <c r="N32" s="75">
        <f t="shared" ref="N32:N45" si="6">O31+0.01</f>
        <v>821.01</v>
      </c>
      <c r="O32" s="75">
        <f>ROUNDDOWN(M32/12,0)</f>
        <v>986</v>
      </c>
      <c r="P32" s="75">
        <f t="shared" si="5"/>
        <v>15</v>
      </c>
    </row>
    <row r="33" spans="1:16" ht="11" customHeight="1" x14ac:dyDescent="0.3">
      <c r="A33" s="7">
        <v>0.7</v>
      </c>
      <c r="B33" s="30">
        <v>846.01</v>
      </c>
      <c r="C33" s="32"/>
      <c r="D33" s="32"/>
      <c r="E33" s="31"/>
      <c r="F33" s="27">
        <v>986</v>
      </c>
      <c r="G33" s="28"/>
      <c r="H33" s="28"/>
      <c r="I33" s="29"/>
      <c r="J33" s="30">
        <v>3.75</v>
      </c>
      <c r="K33" s="31"/>
      <c r="M33" s="74">
        <f>FPIG!$Q$5*A33</f>
        <v>13804.000000000009</v>
      </c>
      <c r="N33" s="75">
        <f t="shared" si="6"/>
        <v>986.01</v>
      </c>
      <c r="O33" s="75">
        <f t="shared" ref="O33:O45" si="7">ROUND(M33/12,0)</f>
        <v>1150</v>
      </c>
      <c r="P33" s="75">
        <f t="shared" si="5"/>
        <v>18.75</v>
      </c>
    </row>
    <row r="34" spans="1:16" ht="11" customHeight="1" x14ac:dyDescent="0.3">
      <c r="A34" s="7">
        <v>0.8</v>
      </c>
      <c r="B34" s="30">
        <v>986.01</v>
      </c>
      <c r="C34" s="32"/>
      <c r="D34" s="32"/>
      <c r="E34" s="31"/>
      <c r="F34" s="33">
        <v>1127</v>
      </c>
      <c r="G34" s="34"/>
      <c r="H34" s="34"/>
      <c r="I34" s="35"/>
      <c r="J34" s="30">
        <v>4.25</v>
      </c>
      <c r="K34" s="31"/>
      <c r="M34" s="74">
        <f>FPIG!$Q$5*A34</f>
        <v>15776.000000000013</v>
      </c>
      <c r="N34" s="75">
        <f t="shared" si="6"/>
        <v>1150.01</v>
      </c>
      <c r="O34" s="75">
        <f t="shared" si="7"/>
        <v>1315</v>
      </c>
      <c r="P34" s="75">
        <f t="shared" si="5"/>
        <v>21.25</v>
      </c>
    </row>
    <row r="35" spans="1:16" ht="11" customHeight="1" x14ac:dyDescent="0.3">
      <c r="A35" s="7">
        <v>0.9</v>
      </c>
      <c r="B35" s="36">
        <v>1127.01</v>
      </c>
      <c r="C35" s="37"/>
      <c r="D35" s="37"/>
      <c r="E35" s="38"/>
      <c r="F35" s="33">
        <v>1268</v>
      </c>
      <c r="G35" s="34"/>
      <c r="H35" s="34"/>
      <c r="I35" s="35"/>
      <c r="J35" s="30">
        <v>5</v>
      </c>
      <c r="K35" s="31"/>
      <c r="M35" s="74">
        <f>FPIG!$Q$5*A35</f>
        <v>17748.000000000015</v>
      </c>
      <c r="N35" s="75">
        <f t="shared" si="6"/>
        <v>1315.01</v>
      </c>
      <c r="O35" s="75">
        <f t="shared" si="7"/>
        <v>1479</v>
      </c>
      <c r="P35" s="75">
        <f t="shared" si="5"/>
        <v>25</v>
      </c>
    </row>
    <row r="36" spans="1:16" ht="11" customHeight="1" x14ac:dyDescent="0.3">
      <c r="A36" s="7">
        <v>1</v>
      </c>
      <c r="B36" s="36">
        <v>1268.01</v>
      </c>
      <c r="C36" s="37"/>
      <c r="D36" s="37"/>
      <c r="E36" s="38"/>
      <c r="F36" s="33">
        <v>1409</v>
      </c>
      <c r="G36" s="34"/>
      <c r="H36" s="34"/>
      <c r="I36" s="35"/>
      <c r="J36" s="30">
        <v>5.5</v>
      </c>
      <c r="K36" s="31"/>
      <c r="M36" s="74">
        <f>FPIG!$Q$5*A36</f>
        <v>19720.000000000015</v>
      </c>
      <c r="N36" s="75">
        <f t="shared" si="6"/>
        <v>1479.01</v>
      </c>
      <c r="O36" s="75">
        <f t="shared" si="7"/>
        <v>1643</v>
      </c>
      <c r="P36" s="75">
        <f t="shared" si="5"/>
        <v>27.5</v>
      </c>
    </row>
    <row r="37" spans="1:16" ht="11" customHeight="1" x14ac:dyDescent="0.3">
      <c r="A37" s="7">
        <v>1.1000000000000001</v>
      </c>
      <c r="B37" s="36">
        <v>1409.01</v>
      </c>
      <c r="C37" s="37"/>
      <c r="D37" s="37"/>
      <c r="E37" s="38"/>
      <c r="F37" s="33">
        <v>1550</v>
      </c>
      <c r="G37" s="34"/>
      <c r="H37" s="34"/>
      <c r="I37" s="35"/>
      <c r="J37" s="30">
        <v>6.25</v>
      </c>
      <c r="K37" s="31"/>
      <c r="M37" s="74">
        <f>FPIG!$Q$5*A37</f>
        <v>21692.000000000018</v>
      </c>
      <c r="N37" s="75">
        <f t="shared" si="6"/>
        <v>1643.01</v>
      </c>
      <c r="O37" s="75">
        <f t="shared" si="7"/>
        <v>1808</v>
      </c>
      <c r="P37" s="75">
        <f t="shared" si="5"/>
        <v>31.25</v>
      </c>
    </row>
    <row r="38" spans="1:16" ht="11" customHeight="1" x14ac:dyDescent="0.3">
      <c r="A38" s="7">
        <v>1.2</v>
      </c>
      <c r="B38" s="36">
        <v>1550.01</v>
      </c>
      <c r="C38" s="37"/>
      <c r="D38" s="37"/>
      <c r="E38" s="38"/>
      <c r="F38" s="33">
        <v>1691</v>
      </c>
      <c r="G38" s="34"/>
      <c r="H38" s="34"/>
      <c r="I38" s="35"/>
      <c r="J38" s="30">
        <v>6.75</v>
      </c>
      <c r="K38" s="31"/>
      <c r="M38" s="74">
        <f>FPIG!$Q$5*A38</f>
        <v>23664.000000000018</v>
      </c>
      <c r="N38" s="75">
        <f t="shared" si="6"/>
        <v>1808.01</v>
      </c>
      <c r="O38" s="75">
        <f t="shared" si="7"/>
        <v>1972</v>
      </c>
      <c r="P38" s="75">
        <f t="shared" si="5"/>
        <v>33.75</v>
      </c>
    </row>
    <row r="39" spans="1:16" ht="11" customHeight="1" x14ac:dyDescent="0.3">
      <c r="A39" s="7">
        <v>1.3</v>
      </c>
      <c r="B39" s="36">
        <v>1691.01</v>
      </c>
      <c r="C39" s="37"/>
      <c r="D39" s="37"/>
      <c r="E39" s="38"/>
      <c r="F39" s="33">
        <v>1832</v>
      </c>
      <c r="G39" s="34"/>
      <c r="H39" s="34"/>
      <c r="I39" s="35"/>
      <c r="J39" s="30">
        <v>7.25</v>
      </c>
      <c r="K39" s="31"/>
      <c r="M39" s="74">
        <f>FPIG!$Q$5*A39</f>
        <v>25636.000000000018</v>
      </c>
      <c r="N39" s="75">
        <f t="shared" si="6"/>
        <v>1972.01</v>
      </c>
      <c r="O39" s="75">
        <f t="shared" si="7"/>
        <v>2136</v>
      </c>
      <c r="P39" s="75">
        <f t="shared" si="5"/>
        <v>36.25</v>
      </c>
    </row>
    <row r="40" spans="1:16" ht="11" customHeight="1" x14ac:dyDescent="0.3">
      <c r="A40" s="7">
        <v>1.4</v>
      </c>
      <c r="B40" s="36">
        <v>1832.01</v>
      </c>
      <c r="C40" s="37"/>
      <c r="D40" s="37"/>
      <c r="E40" s="38"/>
      <c r="F40" s="33">
        <v>1973</v>
      </c>
      <c r="G40" s="34"/>
      <c r="H40" s="34"/>
      <c r="I40" s="35"/>
      <c r="J40" s="30">
        <v>8</v>
      </c>
      <c r="K40" s="31"/>
      <c r="M40" s="74">
        <f>FPIG!$Q$5*A40</f>
        <v>27608.000000000018</v>
      </c>
      <c r="N40" s="75">
        <f t="shared" si="6"/>
        <v>2136.0100000000002</v>
      </c>
      <c r="O40" s="75">
        <f t="shared" si="7"/>
        <v>2301</v>
      </c>
      <c r="P40" s="75">
        <f t="shared" si="5"/>
        <v>40</v>
      </c>
    </row>
    <row r="41" spans="1:16" ht="11" customHeight="1" x14ac:dyDescent="0.3">
      <c r="A41" s="7">
        <v>1.5</v>
      </c>
      <c r="B41" s="36">
        <v>1973.01</v>
      </c>
      <c r="C41" s="37"/>
      <c r="D41" s="37"/>
      <c r="E41" s="38"/>
      <c r="F41" s="33">
        <v>2114</v>
      </c>
      <c r="G41" s="34"/>
      <c r="H41" s="34"/>
      <c r="I41" s="35"/>
      <c r="J41" s="30">
        <v>8.5</v>
      </c>
      <c r="K41" s="31"/>
      <c r="M41" s="74">
        <f>FPIG!$Q$5*A41</f>
        <v>29580.000000000022</v>
      </c>
      <c r="N41" s="75">
        <f t="shared" si="6"/>
        <v>2301.0100000000002</v>
      </c>
      <c r="O41" s="75">
        <f t="shared" si="7"/>
        <v>2465</v>
      </c>
      <c r="P41" s="75">
        <f t="shared" si="5"/>
        <v>42.5</v>
      </c>
    </row>
    <row r="42" spans="1:16" ht="11" customHeight="1" x14ac:dyDescent="0.3">
      <c r="A42" s="7">
        <v>1.6</v>
      </c>
      <c r="B42" s="36">
        <v>2114.0100000000002</v>
      </c>
      <c r="C42" s="37"/>
      <c r="D42" s="37"/>
      <c r="E42" s="38"/>
      <c r="F42" s="33">
        <v>2255</v>
      </c>
      <c r="G42" s="34"/>
      <c r="H42" s="34"/>
      <c r="I42" s="35"/>
      <c r="J42" s="30">
        <v>9.25</v>
      </c>
      <c r="K42" s="31"/>
      <c r="M42" s="74">
        <f>FPIG!$Q$5*A42</f>
        <v>31552.000000000025</v>
      </c>
      <c r="N42" s="75">
        <f t="shared" si="6"/>
        <v>2465.0100000000002</v>
      </c>
      <c r="O42" s="75">
        <f t="shared" si="7"/>
        <v>2629</v>
      </c>
      <c r="P42" s="75">
        <f t="shared" si="5"/>
        <v>46.25</v>
      </c>
    </row>
    <row r="43" spans="1:16" ht="11" customHeight="1" x14ac:dyDescent="0.3">
      <c r="A43" s="7">
        <v>1.7</v>
      </c>
      <c r="B43" s="36">
        <v>2255.0100000000002</v>
      </c>
      <c r="C43" s="37"/>
      <c r="D43" s="37"/>
      <c r="E43" s="38"/>
      <c r="F43" s="33">
        <v>2396</v>
      </c>
      <c r="G43" s="34"/>
      <c r="H43" s="34"/>
      <c r="I43" s="35"/>
      <c r="J43" s="30">
        <v>9.75</v>
      </c>
      <c r="K43" s="31"/>
      <c r="M43" s="74">
        <f>FPIG!$Q$5*A43</f>
        <v>33524.000000000022</v>
      </c>
      <c r="N43" s="75">
        <f t="shared" si="6"/>
        <v>2629.01</v>
      </c>
      <c r="O43" s="75">
        <f t="shared" si="7"/>
        <v>2794</v>
      </c>
      <c r="P43" s="75">
        <f t="shared" si="5"/>
        <v>48.75</v>
      </c>
    </row>
    <row r="44" spans="1:16" ht="11" customHeight="1" x14ac:dyDescent="0.3">
      <c r="A44" s="7">
        <v>1.8</v>
      </c>
      <c r="B44" s="36">
        <v>2396.0100000000002</v>
      </c>
      <c r="C44" s="37"/>
      <c r="D44" s="37"/>
      <c r="E44" s="38"/>
      <c r="F44" s="33">
        <v>2537</v>
      </c>
      <c r="G44" s="34"/>
      <c r="H44" s="34"/>
      <c r="I44" s="35"/>
      <c r="J44" s="30">
        <v>10.5</v>
      </c>
      <c r="K44" s="31"/>
      <c r="M44" s="74">
        <f>FPIG!$Q$5*A44</f>
        <v>35496.000000000029</v>
      </c>
      <c r="N44" s="75">
        <f t="shared" si="6"/>
        <v>2794.01</v>
      </c>
      <c r="O44" s="75">
        <f t="shared" si="7"/>
        <v>2958</v>
      </c>
      <c r="P44" s="75">
        <f t="shared" si="5"/>
        <v>52.5</v>
      </c>
    </row>
    <row r="45" spans="1:16" ht="12" customHeight="1" x14ac:dyDescent="0.3">
      <c r="A45" s="8">
        <v>1.85</v>
      </c>
      <c r="B45" s="36">
        <v>2537.0100000000002</v>
      </c>
      <c r="C45" s="37"/>
      <c r="D45" s="37"/>
      <c r="E45" s="38"/>
      <c r="F45" s="33">
        <v>2607</v>
      </c>
      <c r="G45" s="34"/>
      <c r="H45" s="34"/>
      <c r="I45" s="35"/>
      <c r="J45" s="30">
        <v>11</v>
      </c>
      <c r="K45" s="31"/>
      <c r="M45" s="74">
        <f>FPIG!$Q$5*A45</f>
        <v>36482.000000000029</v>
      </c>
      <c r="N45" s="75">
        <f t="shared" si="6"/>
        <v>2958.01</v>
      </c>
      <c r="O45" s="75">
        <f t="shared" si="7"/>
        <v>3040</v>
      </c>
      <c r="P45" s="75">
        <f t="shared" si="5"/>
        <v>55</v>
      </c>
    </row>
    <row r="46" spans="1:16" ht="9" customHeight="1" x14ac:dyDescent="0.3">
      <c r="A46" s="17" t="s">
        <v>13</v>
      </c>
      <c r="B46" s="17"/>
      <c r="C46" s="17"/>
      <c r="D46" s="49">
        <v>-1561</v>
      </c>
      <c r="E46" s="49"/>
      <c r="F46" s="49"/>
    </row>
    <row r="47" spans="1:16" ht="9" customHeight="1" x14ac:dyDescent="0.3">
      <c r="A47" s="17" t="s">
        <v>13</v>
      </c>
      <c r="B47" s="17"/>
      <c r="C47" s="17"/>
      <c r="D47" s="49">
        <v>-2114</v>
      </c>
      <c r="E47" s="49"/>
      <c r="F47" s="49"/>
      <c r="G47" s="49"/>
    </row>
    <row r="48" spans="1:16" ht="16" customHeight="1" x14ac:dyDescent="0.3">
      <c r="A48" s="19" t="s">
        <v>14</v>
      </c>
      <c r="B48" s="19"/>
      <c r="C48" s="19"/>
      <c r="D48" s="19"/>
      <c r="E48" s="19"/>
      <c r="F48" s="19"/>
      <c r="G48" s="19"/>
      <c r="H48" s="19"/>
      <c r="I48" s="19"/>
      <c r="J48" s="19"/>
    </row>
    <row r="49" spans="1:16" ht="35" customHeight="1" x14ac:dyDescent="0.3">
      <c r="A49" s="2"/>
      <c r="B49" s="50" t="s">
        <v>6</v>
      </c>
      <c r="C49" s="50"/>
      <c r="D49" s="50"/>
      <c r="E49" s="21" t="s">
        <v>7</v>
      </c>
      <c r="F49" s="21"/>
      <c r="G49" s="21"/>
      <c r="H49" s="21"/>
      <c r="I49" s="20"/>
      <c r="J49" s="20"/>
    </row>
    <row r="50" spans="1:16" ht="11" customHeight="1" x14ac:dyDescent="0.3">
      <c r="A50" s="4"/>
      <c r="B50" s="23">
        <v>21330</v>
      </c>
      <c r="C50" s="23"/>
      <c r="D50" s="23"/>
      <c r="E50" s="23">
        <v>1777.5</v>
      </c>
      <c r="F50" s="23"/>
      <c r="G50" s="23"/>
      <c r="H50" s="23"/>
      <c r="I50" s="22"/>
      <c r="J50" s="22"/>
    </row>
    <row r="51" spans="1:16" ht="11" customHeight="1" x14ac:dyDescent="0.3">
      <c r="A51" s="9"/>
      <c r="B51" s="24" t="s">
        <v>9</v>
      </c>
      <c r="C51" s="25"/>
      <c r="D51" s="26"/>
      <c r="E51" s="24" t="s">
        <v>10</v>
      </c>
      <c r="F51" s="25"/>
      <c r="G51" s="25"/>
      <c r="H51" s="26"/>
      <c r="I51" s="24" t="s">
        <v>11</v>
      </c>
      <c r="J51" s="26"/>
      <c r="M51" s="76" t="s">
        <v>54</v>
      </c>
      <c r="N51" s="76" t="s">
        <v>56</v>
      </c>
      <c r="O51" s="76" t="s">
        <v>55</v>
      </c>
      <c r="P51" s="76" t="s">
        <v>57</v>
      </c>
    </row>
    <row r="52" spans="1:16" ht="11" customHeight="1" x14ac:dyDescent="0.3">
      <c r="A52" s="6">
        <v>0.4</v>
      </c>
      <c r="B52" s="27">
        <v>0</v>
      </c>
      <c r="C52" s="28"/>
      <c r="D52" s="29"/>
      <c r="E52" s="27">
        <v>711</v>
      </c>
      <c r="F52" s="28"/>
      <c r="G52" s="28"/>
      <c r="H52" s="29"/>
      <c r="I52" s="27">
        <v>0</v>
      </c>
      <c r="J52" s="29"/>
      <c r="M52" s="74">
        <f>FPIG!$Q$6*A52</f>
        <v>9944.0000000000073</v>
      </c>
      <c r="N52" s="75">
        <v>0</v>
      </c>
      <c r="O52" s="75">
        <f t="shared" ref="O52:O53" si="8">ROUNDDOWN(M52/12,0)</f>
        <v>828</v>
      </c>
      <c r="P52" s="75">
        <f>I52*5</f>
        <v>0</v>
      </c>
    </row>
    <row r="53" spans="1:16" ht="11" customHeight="1" x14ac:dyDescent="0.3">
      <c r="A53" s="7">
        <v>0.5</v>
      </c>
      <c r="B53" s="30">
        <v>711.01</v>
      </c>
      <c r="C53" s="32"/>
      <c r="D53" s="31"/>
      <c r="E53" s="27">
        <v>889</v>
      </c>
      <c r="F53" s="28"/>
      <c r="G53" s="28"/>
      <c r="H53" s="29"/>
      <c r="I53" s="30">
        <v>1.5</v>
      </c>
      <c r="J53" s="31"/>
      <c r="M53" s="74">
        <f>FPIG!$Q$6*A53</f>
        <v>12430.000000000009</v>
      </c>
      <c r="N53" s="75">
        <f>O52+0.01</f>
        <v>828.01</v>
      </c>
      <c r="O53" s="75">
        <f t="shared" si="8"/>
        <v>1035</v>
      </c>
      <c r="P53" s="75">
        <f t="shared" ref="P53:P67" si="9">I53*5</f>
        <v>7.5</v>
      </c>
    </row>
    <row r="54" spans="1:16" ht="11" customHeight="1" x14ac:dyDescent="0.3">
      <c r="A54" s="7">
        <v>0.6</v>
      </c>
      <c r="B54" s="30">
        <v>889.01</v>
      </c>
      <c r="C54" s="32"/>
      <c r="D54" s="31"/>
      <c r="E54" s="33">
        <v>1067</v>
      </c>
      <c r="F54" s="34"/>
      <c r="G54" s="34"/>
      <c r="H54" s="35"/>
      <c r="I54" s="30">
        <v>2</v>
      </c>
      <c r="J54" s="31"/>
      <c r="M54" s="74">
        <f>FPIG!$Q$6*A54</f>
        <v>14916.000000000011</v>
      </c>
      <c r="N54" s="75">
        <f t="shared" ref="N54:N67" si="10">O53+0.01</f>
        <v>1035.01</v>
      </c>
      <c r="O54" s="75">
        <f>ROUNDDOWN(M54/12,0)</f>
        <v>1243</v>
      </c>
      <c r="P54" s="75">
        <f t="shared" si="9"/>
        <v>10</v>
      </c>
    </row>
    <row r="55" spans="1:16" ht="11" customHeight="1" x14ac:dyDescent="0.3">
      <c r="A55" s="7">
        <v>0.7</v>
      </c>
      <c r="B55" s="36">
        <v>1067.01</v>
      </c>
      <c r="C55" s="37"/>
      <c r="D55" s="38"/>
      <c r="E55" s="33">
        <v>1244</v>
      </c>
      <c r="F55" s="34"/>
      <c r="G55" s="34"/>
      <c r="H55" s="35"/>
      <c r="I55" s="30">
        <v>2.25</v>
      </c>
      <c r="J55" s="31"/>
      <c r="M55" s="74">
        <f>FPIG!$Q$6*A55</f>
        <v>17402.000000000011</v>
      </c>
      <c r="N55" s="75">
        <f t="shared" si="10"/>
        <v>1243.01</v>
      </c>
      <c r="O55" s="75">
        <f t="shared" ref="O55:O67" si="11">ROUND(M55/12,0)</f>
        <v>1450</v>
      </c>
      <c r="P55" s="75">
        <f t="shared" si="9"/>
        <v>11.25</v>
      </c>
    </row>
    <row r="56" spans="1:16" ht="11" customHeight="1" x14ac:dyDescent="0.3">
      <c r="A56" s="7">
        <v>0.8</v>
      </c>
      <c r="B56" s="36">
        <v>1244.01</v>
      </c>
      <c r="C56" s="37"/>
      <c r="D56" s="38"/>
      <c r="E56" s="33">
        <v>1422</v>
      </c>
      <c r="F56" s="34"/>
      <c r="G56" s="34"/>
      <c r="H56" s="35"/>
      <c r="I56" s="30">
        <v>2.75</v>
      </c>
      <c r="J56" s="31"/>
      <c r="M56" s="74">
        <f>FPIG!$Q$6*A56</f>
        <v>19888.000000000015</v>
      </c>
      <c r="N56" s="75">
        <f t="shared" si="10"/>
        <v>1450.01</v>
      </c>
      <c r="O56" s="75">
        <f t="shared" si="11"/>
        <v>1657</v>
      </c>
      <c r="P56" s="75">
        <f t="shared" si="9"/>
        <v>13.75</v>
      </c>
    </row>
    <row r="57" spans="1:16" ht="11" customHeight="1" x14ac:dyDescent="0.3">
      <c r="A57" s="7">
        <v>0.9</v>
      </c>
      <c r="B57" s="36">
        <v>1422.01</v>
      </c>
      <c r="C57" s="37"/>
      <c r="D57" s="38"/>
      <c r="E57" s="33">
        <v>1600</v>
      </c>
      <c r="F57" s="34"/>
      <c r="G57" s="34"/>
      <c r="H57" s="35"/>
      <c r="I57" s="30">
        <v>3</v>
      </c>
      <c r="J57" s="31"/>
      <c r="M57" s="74">
        <f>FPIG!$Q$6*A57</f>
        <v>22374.000000000018</v>
      </c>
      <c r="N57" s="75">
        <f t="shared" si="10"/>
        <v>1657.01</v>
      </c>
      <c r="O57" s="75">
        <f t="shared" si="11"/>
        <v>1865</v>
      </c>
      <c r="P57" s="75">
        <f t="shared" si="9"/>
        <v>15</v>
      </c>
    </row>
    <row r="58" spans="1:16" ht="11" customHeight="1" x14ac:dyDescent="0.3">
      <c r="A58" s="7">
        <v>1</v>
      </c>
      <c r="B58" s="36">
        <v>1600.01</v>
      </c>
      <c r="C58" s="37"/>
      <c r="D58" s="38"/>
      <c r="E58" s="33">
        <v>1778</v>
      </c>
      <c r="F58" s="34"/>
      <c r="G58" s="34"/>
      <c r="H58" s="35"/>
      <c r="I58" s="30">
        <v>3.5</v>
      </c>
      <c r="J58" s="31"/>
      <c r="M58" s="74">
        <f>FPIG!$Q$6*A58</f>
        <v>24860.000000000018</v>
      </c>
      <c r="N58" s="75">
        <f t="shared" si="10"/>
        <v>1865.01</v>
      </c>
      <c r="O58" s="75">
        <f t="shared" si="11"/>
        <v>2072</v>
      </c>
      <c r="P58" s="75">
        <f t="shared" si="9"/>
        <v>17.5</v>
      </c>
    </row>
    <row r="59" spans="1:16" ht="11" customHeight="1" x14ac:dyDescent="0.3">
      <c r="A59" s="7">
        <v>1.1000000000000001</v>
      </c>
      <c r="B59" s="36">
        <v>1778.01</v>
      </c>
      <c r="C59" s="37"/>
      <c r="D59" s="38"/>
      <c r="E59" s="33">
        <v>1955</v>
      </c>
      <c r="F59" s="34"/>
      <c r="G59" s="34"/>
      <c r="H59" s="35"/>
      <c r="I59" s="30">
        <v>3.75</v>
      </c>
      <c r="J59" s="31"/>
      <c r="M59" s="74">
        <f>FPIG!$Q$6*A59</f>
        <v>27346.000000000022</v>
      </c>
      <c r="N59" s="75">
        <f t="shared" si="10"/>
        <v>2072.0100000000002</v>
      </c>
      <c r="O59" s="75">
        <f t="shared" si="11"/>
        <v>2279</v>
      </c>
      <c r="P59" s="75">
        <f t="shared" si="9"/>
        <v>18.75</v>
      </c>
    </row>
    <row r="60" spans="1:16" ht="11" customHeight="1" x14ac:dyDescent="0.3">
      <c r="A60" s="7">
        <v>1.2</v>
      </c>
      <c r="B60" s="36">
        <v>1955.01</v>
      </c>
      <c r="C60" s="37"/>
      <c r="D60" s="38"/>
      <c r="E60" s="33">
        <v>2133</v>
      </c>
      <c r="F60" s="34"/>
      <c r="G60" s="34"/>
      <c r="H60" s="35"/>
      <c r="I60" s="30">
        <v>4.25</v>
      </c>
      <c r="J60" s="31"/>
      <c r="M60" s="74">
        <f>FPIG!$Q$6*A60</f>
        <v>29832.000000000022</v>
      </c>
      <c r="N60" s="75">
        <f t="shared" si="10"/>
        <v>2279.0100000000002</v>
      </c>
      <c r="O60" s="75">
        <f t="shared" si="11"/>
        <v>2486</v>
      </c>
      <c r="P60" s="75">
        <f t="shared" si="9"/>
        <v>21.25</v>
      </c>
    </row>
    <row r="61" spans="1:16" ht="11" customHeight="1" x14ac:dyDescent="0.3">
      <c r="A61" s="7">
        <v>1.3</v>
      </c>
      <c r="B61" s="36">
        <v>2133.0100000000002</v>
      </c>
      <c r="C61" s="37"/>
      <c r="D61" s="38"/>
      <c r="E61" s="33">
        <v>2311</v>
      </c>
      <c r="F61" s="34"/>
      <c r="G61" s="34"/>
      <c r="H61" s="35"/>
      <c r="I61" s="30">
        <v>4.75</v>
      </c>
      <c r="J61" s="31"/>
      <c r="M61" s="74">
        <f>FPIG!$Q$6*A61</f>
        <v>32318.000000000025</v>
      </c>
      <c r="N61" s="75">
        <f t="shared" si="10"/>
        <v>2486.0100000000002</v>
      </c>
      <c r="O61" s="75">
        <f t="shared" si="11"/>
        <v>2693</v>
      </c>
      <c r="P61" s="75">
        <f t="shared" si="9"/>
        <v>23.75</v>
      </c>
    </row>
    <row r="62" spans="1:16" ht="11" customHeight="1" x14ac:dyDescent="0.3">
      <c r="A62" s="7">
        <v>1.4</v>
      </c>
      <c r="B62" s="36">
        <v>2311.0100000000002</v>
      </c>
      <c r="C62" s="37"/>
      <c r="D62" s="38"/>
      <c r="E62" s="33">
        <v>2489</v>
      </c>
      <c r="F62" s="34"/>
      <c r="G62" s="34"/>
      <c r="H62" s="35"/>
      <c r="I62" s="30">
        <v>5</v>
      </c>
      <c r="J62" s="31"/>
      <c r="M62" s="74">
        <f>FPIG!$Q$6*A62</f>
        <v>34804.000000000022</v>
      </c>
      <c r="N62" s="75">
        <f t="shared" si="10"/>
        <v>2693.01</v>
      </c>
      <c r="O62" s="75">
        <f t="shared" si="11"/>
        <v>2900</v>
      </c>
      <c r="P62" s="75">
        <f t="shared" si="9"/>
        <v>25</v>
      </c>
    </row>
    <row r="63" spans="1:16" ht="11" customHeight="1" x14ac:dyDescent="0.3">
      <c r="A63" s="7">
        <v>1.5</v>
      </c>
      <c r="B63" s="36">
        <v>2489.0100000000002</v>
      </c>
      <c r="C63" s="37"/>
      <c r="D63" s="38"/>
      <c r="E63" s="33">
        <v>2666</v>
      </c>
      <c r="F63" s="34"/>
      <c r="G63" s="34"/>
      <c r="H63" s="35"/>
      <c r="I63" s="30">
        <v>5.5</v>
      </c>
      <c r="J63" s="31"/>
      <c r="M63" s="74">
        <f>FPIG!$Q$6*A63</f>
        <v>37290.000000000029</v>
      </c>
      <c r="N63" s="75">
        <f t="shared" si="10"/>
        <v>2900.01</v>
      </c>
      <c r="O63" s="75">
        <f t="shared" si="11"/>
        <v>3108</v>
      </c>
      <c r="P63" s="75">
        <f t="shared" si="9"/>
        <v>27.5</v>
      </c>
    </row>
    <row r="64" spans="1:16" ht="11" customHeight="1" x14ac:dyDescent="0.3">
      <c r="A64" s="7">
        <v>1.6</v>
      </c>
      <c r="B64" s="36">
        <v>2666.01</v>
      </c>
      <c r="C64" s="37"/>
      <c r="D64" s="38"/>
      <c r="E64" s="33">
        <v>2844</v>
      </c>
      <c r="F64" s="34"/>
      <c r="G64" s="34"/>
      <c r="H64" s="35"/>
      <c r="I64" s="30">
        <v>5.75</v>
      </c>
      <c r="J64" s="31"/>
      <c r="M64" s="74">
        <f>FPIG!$Q$6*A64</f>
        <v>39776.000000000029</v>
      </c>
      <c r="N64" s="75">
        <f t="shared" si="10"/>
        <v>3108.01</v>
      </c>
      <c r="O64" s="75">
        <f t="shared" si="11"/>
        <v>3315</v>
      </c>
      <c r="P64" s="75">
        <f t="shared" si="9"/>
        <v>28.75</v>
      </c>
    </row>
    <row r="65" spans="1:16" ht="11" customHeight="1" x14ac:dyDescent="0.3">
      <c r="A65" s="7">
        <v>1.7</v>
      </c>
      <c r="B65" s="36">
        <v>2844.01</v>
      </c>
      <c r="C65" s="37"/>
      <c r="D65" s="38"/>
      <c r="E65" s="33">
        <v>3022</v>
      </c>
      <c r="F65" s="34"/>
      <c r="G65" s="34"/>
      <c r="H65" s="35"/>
      <c r="I65" s="30">
        <v>6.25</v>
      </c>
      <c r="J65" s="31"/>
      <c r="M65" s="74">
        <f>FPIG!$Q$6*A65</f>
        <v>42262.000000000029</v>
      </c>
      <c r="N65" s="75">
        <f t="shared" si="10"/>
        <v>3315.01</v>
      </c>
      <c r="O65" s="75">
        <f t="shared" si="11"/>
        <v>3522</v>
      </c>
      <c r="P65" s="75">
        <f t="shared" si="9"/>
        <v>31.25</v>
      </c>
    </row>
    <row r="66" spans="1:16" ht="11" customHeight="1" x14ac:dyDescent="0.3">
      <c r="A66" s="7">
        <v>1.8</v>
      </c>
      <c r="B66" s="36">
        <v>3022.01</v>
      </c>
      <c r="C66" s="37"/>
      <c r="D66" s="38"/>
      <c r="E66" s="33">
        <v>3200</v>
      </c>
      <c r="F66" s="34"/>
      <c r="G66" s="34"/>
      <c r="H66" s="35"/>
      <c r="I66" s="30">
        <v>6.5</v>
      </c>
      <c r="J66" s="31"/>
      <c r="M66" s="74">
        <f>FPIG!$Q$6*A66</f>
        <v>44748.000000000036</v>
      </c>
      <c r="N66" s="75">
        <f t="shared" si="10"/>
        <v>3522.01</v>
      </c>
      <c r="O66" s="75">
        <f t="shared" si="11"/>
        <v>3729</v>
      </c>
      <c r="P66" s="75">
        <f t="shared" si="9"/>
        <v>32.5</v>
      </c>
    </row>
    <row r="67" spans="1:16" ht="11" customHeight="1" x14ac:dyDescent="0.3">
      <c r="A67" s="8">
        <v>1.85</v>
      </c>
      <c r="B67" s="36">
        <v>3200.01</v>
      </c>
      <c r="C67" s="37"/>
      <c r="D67" s="38"/>
      <c r="E67" s="33">
        <v>3288</v>
      </c>
      <c r="F67" s="34"/>
      <c r="G67" s="34"/>
      <c r="H67" s="35"/>
      <c r="I67" s="30">
        <v>7</v>
      </c>
      <c r="J67" s="31"/>
      <c r="M67" s="74">
        <f>FPIG!$Q$6*A67</f>
        <v>45991.000000000036</v>
      </c>
      <c r="N67" s="75">
        <f t="shared" si="10"/>
        <v>3729.01</v>
      </c>
      <c r="O67" s="75">
        <f t="shared" si="11"/>
        <v>3833</v>
      </c>
      <c r="P67" s="75">
        <f t="shared" si="9"/>
        <v>35</v>
      </c>
    </row>
    <row r="68" spans="1:16" ht="16" customHeight="1" x14ac:dyDescent="0.3">
      <c r="A68" s="39" t="s">
        <v>15</v>
      </c>
      <c r="B68" s="39"/>
      <c r="C68" s="39"/>
      <c r="D68" s="39"/>
      <c r="E68" s="39"/>
      <c r="F68" s="39"/>
      <c r="G68" s="39"/>
      <c r="H68" s="39"/>
      <c r="I68" s="39"/>
      <c r="J68" s="39"/>
      <c r="K68" s="39"/>
    </row>
    <row r="69" spans="1:16" ht="35" customHeight="1" x14ac:dyDescent="0.3">
      <c r="A69" s="1" t="s">
        <v>6</v>
      </c>
      <c r="B69" s="51" t="s">
        <v>16</v>
      </c>
      <c r="C69" s="51"/>
      <c r="D69" s="51"/>
      <c r="E69" s="51"/>
      <c r="F69" s="20"/>
      <c r="G69" s="20"/>
      <c r="H69" s="20"/>
      <c r="I69" s="20"/>
      <c r="J69" s="20"/>
      <c r="K69" s="20"/>
    </row>
    <row r="70" spans="1:16" ht="11" customHeight="1" x14ac:dyDescent="0.3">
      <c r="A70" s="3">
        <v>25750</v>
      </c>
      <c r="B70" s="42">
        <v>2145.83</v>
      </c>
      <c r="C70" s="42"/>
      <c r="D70" s="42"/>
      <c r="E70" s="42"/>
      <c r="F70" s="22"/>
      <c r="G70" s="22"/>
      <c r="H70" s="22"/>
      <c r="I70" s="22"/>
      <c r="J70" s="22"/>
      <c r="K70" s="22"/>
    </row>
    <row r="71" spans="1:16" ht="24" x14ac:dyDescent="0.3">
      <c r="A71" s="9"/>
      <c r="B71" s="24" t="s">
        <v>9</v>
      </c>
      <c r="C71" s="25"/>
      <c r="D71" s="25"/>
      <c r="E71" s="26"/>
      <c r="F71" s="24" t="s">
        <v>10</v>
      </c>
      <c r="G71" s="25"/>
      <c r="H71" s="25"/>
      <c r="I71" s="26"/>
      <c r="J71" s="24" t="s">
        <v>11</v>
      </c>
      <c r="K71" s="26"/>
      <c r="M71" s="76" t="s">
        <v>54</v>
      </c>
      <c r="N71" s="76" t="s">
        <v>56</v>
      </c>
      <c r="O71" s="76" t="s">
        <v>55</v>
      </c>
      <c r="P71" s="76" t="s">
        <v>57</v>
      </c>
    </row>
    <row r="72" spans="1:16" ht="11" customHeight="1" x14ac:dyDescent="0.3">
      <c r="A72" s="6">
        <v>0.4</v>
      </c>
      <c r="B72" s="30">
        <v>0</v>
      </c>
      <c r="C72" s="32"/>
      <c r="D72" s="32"/>
      <c r="E72" s="31"/>
      <c r="F72" s="27">
        <v>858</v>
      </c>
      <c r="G72" s="28"/>
      <c r="H72" s="28"/>
      <c r="I72" s="29"/>
      <c r="J72" s="30">
        <v>0</v>
      </c>
      <c r="K72" s="31"/>
      <c r="M72" s="74">
        <f>FPIG!$Q$7*A72</f>
        <v>12000.000000000007</v>
      </c>
      <c r="N72" s="75">
        <v>0</v>
      </c>
      <c r="O72" s="75">
        <f t="shared" ref="O72:O73" si="12">ROUNDDOWN(M72/12,0)</f>
        <v>1000</v>
      </c>
      <c r="P72" s="75">
        <f>J72*5</f>
        <v>0</v>
      </c>
    </row>
    <row r="73" spans="1:16" ht="11" customHeight="1" x14ac:dyDescent="0.3">
      <c r="A73" s="7">
        <v>0.5</v>
      </c>
      <c r="B73" s="30">
        <v>858.01</v>
      </c>
      <c r="C73" s="32"/>
      <c r="D73" s="32"/>
      <c r="E73" s="31"/>
      <c r="F73" s="33">
        <v>1073</v>
      </c>
      <c r="G73" s="34"/>
      <c r="H73" s="34"/>
      <c r="I73" s="35"/>
      <c r="J73" s="30">
        <v>1.25</v>
      </c>
      <c r="K73" s="31"/>
      <c r="M73" s="74">
        <f>FPIG!$Q$7*A73</f>
        <v>15000.000000000009</v>
      </c>
      <c r="N73" s="75">
        <f>O72+0.01</f>
        <v>1000.01</v>
      </c>
      <c r="O73" s="75">
        <f t="shared" si="12"/>
        <v>1250</v>
      </c>
      <c r="P73" s="75">
        <f t="shared" ref="P73:P87" si="13">J73*5</f>
        <v>6.25</v>
      </c>
    </row>
    <row r="74" spans="1:16" ht="11" customHeight="1" x14ac:dyDescent="0.3">
      <c r="A74" s="7">
        <v>0.6</v>
      </c>
      <c r="B74" s="36">
        <v>1073.01</v>
      </c>
      <c r="C74" s="37"/>
      <c r="D74" s="37"/>
      <c r="E74" s="38"/>
      <c r="F74" s="33">
        <v>1288</v>
      </c>
      <c r="G74" s="34"/>
      <c r="H74" s="34"/>
      <c r="I74" s="35"/>
      <c r="J74" s="30">
        <v>1.5</v>
      </c>
      <c r="K74" s="31"/>
      <c r="M74" s="74">
        <f>FPIG!$Q$7*A74</f>
        <v>18000.000000000011</v>
      </c>
      <c r="N74" s="75">
        <f t="shared" ref="N74:N87" si="14">O73+0.01</f>
        <v>1250.01</v>
      </c>
      <c r="O74" s="75">
        <f>ROUNDDOWN(M74/12,0)</f>
        <v>1500</v>
      </c>
      <c r="P74" s="75">
        <f t="shared" si="13"/>
        <v>7.5</v>
      </c>
    </row>
    <row r="75" spans="1:16" ht="11" customHeight="1" x14ac:dyDescent="0.3">
      <c r="A75" s="7">
        <v>0.7</v>
      </c>
      <c r="B75" s="36">
        <v>1288.01</v>
      </c>
      <c r="C75" s="37"/>
      <c r="D75" s="37"/>
      <c r="E75" s="38"/>
      <c r="F75" s="33">
        <v>1502</v>
      </c>
      <c r="G75" s="34"/>
      <c r="H75" s="34"/>
      <c r="I75" s="35"/>
      <c r="J75" s="30">
        <v>1.75</v>
      </c>
      <c r="K75" s="31"/>
      <c r="M75" s="74">
        <f>FPIG!$Q$7*A75</f>
        <v>21000.000000000011</v>
      </c>
      <c r="N75" s="75">
        <f t="shared" si="14"/>
        <v>1500.01</v>
      </c>
      <c r="O75" s="75">
        <f t="shared" ref="O75:O87" si="15">ROUND(M75/12,0)</f>
        <v>1750</v>
      </c>
      <c r="P75" s="75">
        <f t="shared" si="13"/>
        <v>8.75</v>
      </c>
    </row>
    <row r="76" spans="1:16" ht="11" customHeight="1" x14ac:dyDescent="0.3">
      <c r="A76" s="7">
        <v>0.8</v>
      </c>
      <c r="B76" s="36">
        <v>1502.01</v>
      </c>
      <c r="C76" s="37"/>
      <c r="D76" s="37"/>
      <c r="E76" s="38"/>
      <c r="F76" s="33">
        <v>1717</v>
      </c>
      <c r="G76" s="34"/>
      <c r="H76" s="34"/>
      <c r="I76" s="35"/>
      <c r="J76" s="30">
        <v>2.25</v>
      </c>
      <c r="K76" s="31"/>
      <c r="M76" s="74">
        <f>FPIG!$Q$7*A76</f>
        <v>24000.000000000015</v>
      </c>
      <c r="N76" s="75">
        <f t="shared" si="14"/>
        <v>1750.01</v>
      </c>
      <c r="O76" s="75">
        <f t="shared" si="15"/>
        <v>2000</v>
      </c>
      <c r="P76" s="75">
        <f t="shared" si="13"/>
        <v>11.25</v>
      </c>
    </row>
    <row r="77" spans="1:16" ht="11" customHeight="1" x14ac:dyDescent="0.3">
      <c r="A77" s="7">
        <v>0.9</v>
      </c>
      <c r="B77" s="36">
        <v>1717.01</v>
      </c>
      <c r="C77" s="37"/>
      <c r="D77" s="37"/>
      <c r="E77" s="38"/>
      <c r="F77" s="33">
        <v>1931</v>
      </c>
      <c r="G77" s="34"/>
      <c r="H77" s="34"/>
      <c r="I77" s="35"/>
      <c r="J77" s="30">
        <v>2.5</v>
      </c>
      <c r="K77" s="31"/>
      <c r="M77" s="74">
        <f>FPIG!$Q$7*A77</f>
        <v>27000.000000000018</v>
      </c>
      <c r="N77" s="75">
        <f t="shared" si="14"/>
        <v>2000.01</v>
      </c>
      <c r="O77" s="75">
        <f t="shared" si="15"/>
        <v>2250</v>
      </c>
      <c r="P77" s="75">
        <f t="shared" si="13"/>
        <v>12.5</v>
      </c>
    </row>
    <row r="78" spans="1:16" ht="11" customHeight="1" x14ac:dyDescent="0.3">
      <c r="A78" s="7">
        <v>1</v>
      </c>
      <c r="B78" s="36">
        <v>1931.01</v>
      </c>
      <c r="C78" s="37"/>
      <c r="D78" s="37"/>
      <c r="E78" s="38"/>
      <c r="F78" s="33">
        <v>2146</v>
      </c>
      <c r="G78" s="34"/>
      <c r="H78" s="34"/>
      <c r="I78" s="35"/>
      <c r="J78" s="30">
        <v>2.75</v>
      </c>
      <c r="K78" s="31"/>
      <c r="M78" s="74">
        <f>FPIG!$Q$7*A78</f>
        <v>30000.000000000018</v>
      </c>
      <c r="N78" s="75">
        <f t="shared" si="14"/>
        <v>2250.0100000000002</v>
      </c>
      <c r="O78" s="75">
        <f t="shared" si="15"/>
        <v>2500</v>
      </c>
      <c r="P78" s="75">
        <f t="shared" si="13"/>
        <v>13.75</v>
      </c>
    </row>
    <row r="79" spans="1:16" ht="11" customHeight="1" x14ac:dyDescent="0.3">
      <c r="A79" s="7">
        <v>1.1000000000000001</v>
      </c>
      <c r="B79" s="36">
        <v>2146.0100000000002</v>
      </c>
      <c r="C79" s="37"/>
      <c r="D79" s="37"/>
      <c r="E79" s="38"/>
      <c r="F79" s="33">
        <v>2360</v>
      </c>
      <c r="G79" s="34"/>
      <c r="H79" s="34"/>
      <c r="I79" s="35"/>
      <c r="J79" s="30">
        <v>3</v>
      </c>
      <c r="K79" s="31"/>
      <c r="M79" s="74">
        <f>FPIG!$Q$7*A79</f>
        <v>33000.000000000022</v>
      </c>
      <c r="N79" s="75">
        <f t="shared" si="14"/>
        <v>2500.0100000000002</v>
      </c>
      <c r="O79" s="75">
        <f t="shared" si="15"/>
        <v>2750</v>
      </c>
      <c r="P79" s="75">
        <f t="shared" si="13"/>
        <v>15</v>
      </c>
    </row>
    <row r="80" spans="1:16" ht="11" customHeight="1" x14ac:dyDescent="0.3">
      <c r="A80" s="7">
        <v>1.2</v>
      </c>
      <c r="B80" s="36">
        <v>2360.0100000000002</v>
      </c>
      <c r="C80" s="37"/>
      <c r="D80" s="37"/>
      <c r="E80" s="38"/>
      <c r="F80" s="33">
        <v>2575</v>
      </c>
      <c r="G80" s="34"/>
      <c r="H80" s="34"/>
      <c r="I80" s="35"/>
      <c r="J80" s="30">
        <v>3.5</v>
      </c>
      <c r="K80" s="31"/>
      <c r="M80" s="74">
        <f>FPIG!$Q$7*A80</f>
        <v>36000.000000000022</v>
      </c>
      <c r="N80" s="75">
        <f t="shared" si="14"/>
        <v>2750.01</v>
      </c>
      <c r="O80" s="75">
        <f t="shared" si="15"/>
        <v>3000</v>
      </c>
      <c r="P80" s="75">
        <f t="shared" si="13"/>
        <v>17.5</v>
      </c>
    </row>
    <row r="81" spans="1:16" ht="11" customHeight="1" x14ac:dyDescent="0.3">
      <c r="A81" s="7">
        <v>1.3</v>
      </c>
      <c r="B81" s="36">
        <v>2575.0100000000002</v>
      </c>
      <c r="C81" s="37"/>
      <c r="D81" s="37"/>
      <c r="E81" s="38"/>
      <c r="F81" s="33">
        <v>2790</v>
      </c>
      <c r="G81" s="34"/>
      <c r="H81" s="34"/>
      <c r="I81" s="35"/>
      <c r="J81" s="30">
        <v>3.75</v>
      </c>
      <c r="K81" s="31"/>
      <c r="M81" s="74">
        <f>FPIG!$Q$7*A81</f>
        <v>39000.000000000022</v>
      </c>
      <c r="N81" s="75">
        <f t="shared" si="14"/>
        <v>3000.01</v>
      </c>
      <c r="O81" s="75">
        <f t="shared" si="15"/>
        <v>3250</v>
      </c>
      <c r="P81" s="75">
        <f t="shared" si="13"/>
        <v>18.75</v>
      </c>
    </row>
    <row r="82" spans="1:16" ht="11" customHeight="1" x14ac:dyDescent="0.3">
      <c r="A82" s="7">
        <v>1.4</v>
      </c>
      <c r="B82" s="36">
        <v>2790.01</v>
      </c>
      <c r="C82" s="37"/>
      <c r="D82" s="37"/>
      <c r="E82" s="38"/>
      <c r="F82" s="33">
        <v>3004</v>
      </c>
      <c r="G82" s="34"/>
      <c r="H82" s="34"/>
      <c r="I82" s="35"/>
      <c r="J82" s="30">
        <v>4</v>
      </c>
      <c r="K82" s="31"/>
      <c r="M82" s="74">
        <f>FPIG!$Q$7*A82</f>
        <v>42000.000000000022</v>
      </c>
      <c r="N82" s="75">
        <f t="shared" si="14"/>
        <v>3250.01</v>
      </c>
      <c r="O82" s="75">
        <f t="shared" si="15"/>
        <v>3500</v>
      </c>
      <c r="P82" s="75">
        <f t="shared" si="13"/>
        <v>20</v>
      </c>
    </row>
    <row r="83" spans="1:16" ht="11" customHeight="1" x14ac:dyDescent="0.3">
      <c r="A83" s="7">
        <v>1.5</v>
      </c>
      <c r="B83" s="36">
        <v>3004.01</v>
      </c>
      <c r="C83" s="37"/>
      <c r="D83" s="37"/>
      <c r="E83" s="38"/>
      <c r="F83" s="33">
        <v>3219</v>
      </c>
      <c r="G83" s="34"/>
      <c r="H83" s="34"/>
      <c r="I83" s="35"/>
      <c r="J83" s="30">
        <v>4.25</v>
      </c>
      <c r="K83" s="31"/>
      <c r="M83" s="74">
        <f>FPIG!$Q$7*A83</f>
        <v>45000.000000000029</v>
      </c>
      <c r="N83" s="75">
        <f t="shared" si="14"/>
        <v>3500.01</v>
      </c>
      <c r="O83" s="75">
        <f t="shared" si="15"/>
        <v>3750</v>
      </c>
      <c r="P83" s="75">
        <f t="shared" si="13"/>
        <v>21.25</v>
      </c>
    </row>
    <row r="84" spans="1:16" ht="11" customHeight="1" x14ac:dyDescent="0.3">
      <c r="A84" s="7">
        <v>1.6</v>
      </c>
      <c r="B84" s="36">
        <v>3219.01</v>
      </c>
      <c r="C84" s="37"/>
      <c r="D84" s="37"/>
      <c r="E84" s="38"/>
      <c r="F84" s="33">
        <v>3433</v>
      </c>
      <c r="G84" s="34"/>
      <c r="H84" s="34"/>
      <c r="I84" s="35"/>
      <c r="J84" s="30">
        <v>4.75</v>
      </c>
      <c r="K84" s="31"/>
      <c r="M84" s="74">
        <f>FPIG!$Q$7*A84</f>
        <v>48000.000000000029</v>
      </c>
      <c r="N84" s="75">
        <f t="shared" si="14"/>
        <v>3750.01</v>
      </c>
      <c r="O84" s="75">
        <f t="shared" si="15"/>
        <v>4000</v>
      </c>
      <c r="P84" s="75">
        <f t="shared" si="13"/>
        <v>23.75</v>
      </c>
    </row>
    <row r="85" spans="1:16" ht="11" customHeight="1" x14ac:dyDescent="0.3">
      <c r="A85" s="7">
        <v>1.7</v>
      </c>
      <c r="B85" s="36">
        <v>3433.01</v>
      </c>
      <c r="C85" s="37"/>
      <c r="D85" s="37"/>
      <c r="E85" s="38"/>
      <c r="F85" s="33">
        <v>3648</v>
      </c>
      <c r="G85" s="34"/>
      <c r="H85" s="34"/>
      <c r="I85" s="35"/>
      <c r="J85" s="30">
        <v>5</v>
      </c>
      <c r="K85" s="31"/>
      <c r="M85" s="74">
        <f>FPIG!$Q$7*A85</f>
        <v>51000.000000000029</v>
      </c>
      <c r="N85" s="75">
        <f t="shared" si="14"/>
        <v>4000.01</v>
      </c>
      <c r="O85" s="75">
        <f t="shared" si="15"/>
        <v>4250</v>
      </c>
      <c r="P85" s="75">
        <f t="shared" si="13"/>
        <v>25</v>
      </c>
    </row>
    <row r="86" spans="1:16" ht="11" customHeight="1" x14ac:dyDescent="0.3">
      <c r="A86" s="7">
        <v>1.8</v>
      </c>
      <c r="B86" s="36">
        <v>3648.01</v>
      </c>
      <c r="C86" s="37"/>
      <c r="D86" s="37"/>
      <c r="E86" s="38"/>
      <c r="F86" s="33">
        <v>3863</v>
      </c>
      <c r="G86" s="34"/>
      <c r="H86" s="34"/>
      <c r="I86" s="35"/>
      <c r="J86" s="30">
        <v>5.25</v>
      </c>
      <c r="K86" s="31"/>
      <c r="M86" s="74">
        <f>FPIG!$Q$7*A86</f>
        <v>54000.000000000036</v>
      </c>
      <c r="N86" s="75">
        <f t="shared" si="14"/>
        <v>4250.01</v>
      </c>
      <c r="O86" s="75">
        <f t="shared" si="15"/>
        <v>4500</v>
      </c>
      <c r="P86" s="75">
        <f t="shared" si="13"/>
        <v>26.25</v>
      </c>
    </row>
    <row r="87" spans="1:16" ht="11" customHeight="1" x14ac:dyDescent="0.3">
      <c r="A87" s="8">
        <v>1.85</v>
      </c>
      <c r="B87" s="36">
        <v>3863.01</v>
      </c>
      <c r="C87" s="37"/>
      <c r="D87" s="37"/>
      <c r="E87" s="38"/>
      <c r="F87" s="33">
        <v>3970</v>
      </c>
      <c r="G87" s="34"/>
      <c r="H87" s="34"/>
      <c r="I87" s="35"/>
      <c r="J87" s="30">
        <v>5.5</v>
      </c>
      <c r="K87" s="31"/>
      <c r="M87" s="74">
        <f>FPIG!$Q$7*A87</f>
        <v>55500.000000000036</v>
      </c>
      <c r="N87" s="75">
        <f t="shared" si="14"/>
        <v>4500.01</v>
      </c>
      <c r="O87" s="75">
        <f t="shared" si="15"/>
        <v>4625</v>
      </c>
      <c r="P87" s="75">
        <f t="shared" si="13"/>
        <v>27.5</v>
      </c>
    </row>
    <row r="88" spans="1:16" ht="9" customHeight="1" x14ac:dyDescent="0.3">
      <c r="A88" s="17" t="s">
        <v>13</v>
      </c>
      <c r="B88" s="17"/>
      <c r="C88" s="17"/>
      <c r="D88" s="49">
        <v>-2666</v>
      </c>
      <c r="E88" s="49"/>
      <c r="F88" s="49"/>
      <c r="M88" s="74"/>
    </row>
    <row r="89" spans="1:16" ht="9" customHeight="1" x14ac:dyDescent="0.3">
      <c r="A89" s="17" t="s">
        <v>13</v>
      </c>
      <c r="B89" s="17"/>
      <c r="C89" s="17"/>
      <c r="D89" s="49">
        <v>-3219</v>
      </c>
      <c r="E89" s="49"/>
      <c r="F89" s="49"/>
      <c r="G89" s="49"/>
    </row>
    <row r="90" spans="1:16" ht="18" customHeight="1" x14ac:dyDescent="0.3">
      <c r="A90" s="16" t="s">
        <v>1</v>
      </c>
      <c r="B90" s="16"/>
      <c r="C90" s="16"/>
      <c r="D90" s="16"/>
      <c r="E90" s="16"/>
      <c r="F90" s="16"/>
      <c r="G90" s="16"/>
      <c r="H90" s="16"/>
      <c r="I90" s="16"/>
      <c r="J90" s="16"/>
      <c r="K90" s="16"/>
      <c r="L90" s="16"/>
    </row>
    <row r="91" spans="1:16" ht="19" customHeight="1" x14ac:dyDescent="0.3">
      <c r="A91" s="50" t="s">
        <v>2</v>
      </c>
      <c r="B91" s="50"/>
      <c r="C91" s="50"/>
      <c r="D91" s="50"/>
      <c r="E91" s="50"/>
      <c r="F91" s="50"/>
      <c r="G91" s="50"/>
      <c r="H91" s="50"/>
      <c r="I91" s="50"/>
      <c r="J91" s="50"/>
      <c r="K91" s="50"/>
      <c r="L91" s="50"/>
    </row>
    <row r="92" spans="1:16" ht="11" customHeight="1" x14ac:dyDescent="0.3">
      <c r="A92" s="18" t="s">
        <v>17</v>
      </c>
      <c r="B92" s="18"/>
      <c r="C92" s="18"/>
      <c r="D92" s="18"/>
      <c r="E92" s="18"/>
      <c r="F92" s="18"/>
      <c r="G92" s="18"/>
      <c r="H92" s="18"/>
      <c r="I92" s="18"/>
      <c r="J92" s="18"/>
      <c r="K92" s="18"/>
      <c r="L92" s="18"/>
    </row>
    <row r="93" spans="1:16" ht="10" customHeight="1" x14ac:dyDescent="0.3">
      <c r="A93" s="18" t="s">
        <v>4</v>
      </c>
      <c r="B93" s="18"/>
      <c r="C93" s="18"/>
      <c r="D93" s="18"/>
      <c r="E93" s="18"/>
      <c r="F93" s="18"/>
      <c r="G93" s="18"/>
      <c r="H93" s="18"/>
      <c r="I93" s="18"/>
      <c r="J93" s="18"/>
      <c r="K93" s="18"/>
      <c r="L93" s="18"/>
    </row>
    <row r="94" spans="1:16" ht="15" customHeight="1" x14ac:dyDescent="0.3">
      <c r="A94" s="19" t="s">
        <v>18</v>
      </c>
      <c r="B94" s="19"/>
      <c r="C94" s="19"/>
      <c r="D94" s="19"/>
      <c r="E94" s="19"/>
      <c r="F94" s="19"/>
      <c r="G94" s="19"/>
      <c r="H94" s="19"/>
      <c r="I94" s="19"/>
      <c r="J94" s="19"/>
    </row>
    <row r="95" spans="1:16" ht="35" customHeight="1" x14ac:dyDescent="0.3">
      <c r="A95" s="2"/>
      <c r="B95" s="50" t="s">
        <v>6</v>
      </c>
      <c r="C95" s="50"/>
      <c r="D95" s="50"/>
      <c r="E95" s="21" t="s">
        <v>7</v>
      </c>
      <c r="F95" s="21"/>
      <c r="G95" s="21"/>
      <c r="H95" s="21"/>
      <c r="I95" s="20"/>
      <c r="J95" s="20"/>
    </row>
    <row r="96" spans="1:16" ht="11" customHeight="1" x14ac:dyDescent="0.3">
      <c r="A96" s="4"/>
      <c r="B96" s="23">
        <v>30170</v>
      </c>
      <c r="C96" s="23"/>
      <c r="D96" s="23"/>
      <c r="E96" s="23">
        <v>2514.17</v>
      </c>
      <c r="F96" s="23"/>
      <c r="G96" s="23"/>
      <c r="H96" s="23"/>
      <c r="I96" s="22"/>
      <c r="J96" s="22"/>
    </row>
    <row r="97" spans="1:16" ht="24" x14ac:dyDescent="0.3">
      <c r="A97" s="5" t="s">
        <v>8</v>
      </c>
      <c r="B97" s="24" t="s">
        <v>9</v>
      </c>
      <c r="C97" s="25"/>
      <c r="D97" s="26"/>
      <c r="E97" s="24" t="s">
        <v>10</v>
      </c>
      <c r="F97" s="25"/>
      <c r="G97" s="25"/>
      <c r="H97" s="26"/>
      <c r="I97" s="24" t="s">
        <v>11</v>
      </c>
      <c r="J97" s="26"/>
      <c r="M97" s="76" t="s">
        <v>54</v>
      </c>
      <c r="N97" s="76" t="s">
        <v>56</v>
      </c>
      <c r="O97" s="76" t="s">
        <v>55</v>
      </c>
      <c r="P97" s="76" t="s">
        <v>57</v>
      </c>
    </row>
    <row r="98" spans="1:16" ht="11" customHeight="1" x14ac:dyDescent="0.3">
      <c r="A98" s="6">
        <v>0.4</v>
      </c>
      <c r="B98" s="27">
        <v>0</v>
      </c>
      <c r="C98" s="28"/>
      <c r="D98" s="29"/>
      <c r="E98" s="33">
        <v>1006</v>
      </c>
      <c r="F98" s="34"/>
      <c r="G98" s="34"/>
      <c r="H98" s="35"/>
      <c r="I98" s="30">
        <v>0</v>
      </c>
      <c r="J98" s="31"/>
      <c r="M98" s="74">
        <f>FPIG!$Q$8*A98</f>
        <v>14056.000000000009</v>
      </c>
      <c r="N98" s="75">
        <v>0</v>
      </c>
      <c r="O98" s="75">
        <f t="shared" ref="O98:O99" si="16">ROUNDDOWN(M98/12,0)</f>
        <v>1171</v>
      </c>
      <c r="P98" s="75">
        <f>I98*5</f>
        <v>0</v>
      </c>
    </row>
    <row r="99" spans="1:16" ht="11" customHeight="1" x14ac:dyDescent="0.3">
      <c r="A99" s="7">
        <v>0.5</v>
      </c>
      <c r="B99" s="36">
        <v>1006.01</v>
      </c>
      <c r="C99" s="37"/>
      <c r="D99" s="38"/>
      <c r="E99" s="33">
        <v>1257</v>
      </c>
      <c r="F99" s="34"/>
      <c r="G99" s="34"/>
      <c r="H99" s="35"/>
      <c r="I99" s="30">
        <v>1.5</v>
      </c>
      <c r="J99" s="31"/>
      <c r="M99" s="74">
        <f>FPIG!$Q$8*A99</f>
        <v>17570.000000000011</v>
      </c>
      <c r="N99" s="75">
        <f>O98+0.01</f>
        <v>1171.01</v>
      </c>
      <c r="O99" s="75">
        <f t="shared" si="16"/>
        <v>1464</v>
      </c>
      <c r="P99" s="75">
        <f t="shared" ref="P99:P113" si="17">I99*5</f>
        <v>7.5</v>
      </c>
    </row>
    <row r="100" spans="1:16" ht="11" customHeight="1" x14ac:dyDescent="0.3">
      <c r="A100" s="7">
        <v>0.6</v>
      </c>
      <c r="B100" s="36">
        <v>1257.01</v>
      </c>
      <c r="C100" s="37"/>
      <c r="D100" s="38"/>
      <c r="E100" s="33">
        <v>1509</v>
      </c>
      <c r="F100" s="34"/>
      <c r="G100" s="34"/>
      <c r="H100" s="35"/>
      <c r="I100" s="30">
        <v>1.75</v>
      </c>
      <c r="J100" s="31"/>
      <c r="M100" s="74">
        <f>FPIG!$Q$8*A100</f>
        <v>21084.000000000011</v>
      </c>
      <c r="N100" s="75">
        <f t="shared" ref="N100:N113" si="18">O99+0.01</f>
        <v>1464.01</v>
      </c>
      <c r="O100" s="75">
        <f>ROUNDDOWN(M100/12,0)</f>
        <v>1757</v>
      </c>
      <c r="P100" s="75">
        <f t="shared" si="17"/>
        <v>8.75</v>
      </c>
    </row>
    <row r="101" spans="1:16" ht="11" customHeight="1" x14ac:dyDescent="0.3">
      <c r="A101" s="7">
        <v>0.7</v>
      </c>
      <c r="B101" s="36">
        <v>1509.01</v>
      </c>
      <c r="C101" s="37"/>
      <c r="D101" s="38"/>
      <c r="E101" s="33">
        <v>1760</v>
      </c>
      <c r="F101" s="34"/>
      <c r="G101" s="34"/>
      <c r="H101" s="35"/>
      <c r="I101" s="30">
        <v>2.25</v>
      </c>
      <c r="J101" s="31"/>
      <c r="M101" s="74">
        <f>FPIG!$Q$8*A101</f>
        <v>24598.000000000015</v>
      </c>
      <c r="N101" s="75">
        <f t="shared" si="18"/>
        <v>1757.01</v>
      </c>
      <c r="O101" s="75">
        <f t="shared" ref="O101:O113" si="19">ROUND(M101/12,0)</f>
        <v>2050</v>
      </c>
      <c r="P101" s="75">
        <f t="shared" si="17"/>
        <v>11.25</v>
      </c>
    </row>
    <row r="102" spans="1:16" ht="11" customHeight="1" x14ac:dyDescent="0.3">
      <c r="A102" s="7">
        <v>0.8</v>
      </c>
      <c r="B102" s="36">
        <v>1760.01</v>
      </c>
      <c r="C102" s="37"/>
      <c r="D102" s="38"/>
      <c r="E102" s="33">
        <v>2011</v>
      </c>
      <c r="F102" s="34"/>
      <c r="G102" s="34"/>
      <c r="H102" s="35"/>
      <c r="I102" s="30">
        <v>2.5</v>
      </c>
      <c r="J102" s="31"/>
      <c r="M102" s="74">
        <f>FPIG!$Q$8*A102</f>
        <v>28112.000000000018</v>
      </c>
      <c r="N102" s="75">
        <f t="shared" si="18"/>
        <v>2050.0100000000002</v>
      </c>
      <c r="O102" s="75">
        <f t="shared" si="19"/>
        <v>2343</v>
      </c>
      <c r="P102" s="75">
        <f t="shared" si="17"/>
        <v>12.5</v>
      </c>
    </row>
    <row r="103" spans="1:16" ht="11" customHeight="1" x14ac:dyDescent="0.3">
      <c r="A103" s="7">
        <v>0.9</v>
      </c>
      <c r="B103" s="36">
        <v>2011.01</v>
      </c>
      <c r="C103" s="37"/>
      <c r="D103" s="38"/>
      <c r="E103" s="33">
        <v>2263</v>
      </c>
      <c r="F103" s="34"/>
      <c r="G103" s="34"/>
      <c r="H103" s="35"/>
      <c r="I103" s="30">
        <v>3</v>
      </c>
      <c r="J103" s="31"/>
      <c r="M103" s="74">
        <f>FPIG!$Q$8*A103</f>
        <v>31626.000000000022</v>
      </c>
      <c r="N103" s="75">
        <f t="shared" si="18"/>
        <v>2343.0100000000002</v>
      </c>
      <c r="O103" s="75">
        <f t="shared" si="19"/>
        <v>2636</v>
      </c>
      <c r="P103" s="75">
        <f t="shared" si="17"/>
        <v>15</v>
      </c>
    </row>
    <row r="104" spans="1:16" ht="11" customHeight="1" x14ac:dyDescent="0.3">
      <c r="A104" s="7">
        <v>1</v>
      </c>
      <c r="B104" s="36">
        <v>2263.0100000000002</v>
      </c>
      <c r="C104" s="37"/>
      <c r="D104" s="38"/>
      <c r="E104" s="33">
        <v>2514</v>
      </c>
      <c r="F104" s="34"/>
      <c r="G104" s="34"/>
      <c r="H104" s="35"/>
      <c r="I104" s="30">
        <v>3.25</v>
      </c>
      <c r="J104" s="31"/>
      <c r="M104" s="74">
        <f>FPIG!$Q$8*A104</f>
        <v>35140.000000000022</v>
      </c>
      <c r="N104" s="75">
        <f t="shared" si="18"/>
        <v>2636.01</v>
      </c>
      <c r="O104" s="75">
        <f t="shared" si="19"/>
        <v>2928</v>
      </c>
      <c r="P104" s="75">
        <f t="shared" si="17"/>
        <v>16.25</v>
      </c>
    </row>
    <row r="105" spans="1:16" ht="11" customHeight="1" x14ac:dyDescent="0.3">
      <c r="A105" s="7">
        <v>1.1000000000000001</v>
      </c>
      <c r="B105" s="36">
        <v>2514.0100000000002</v>
      </c>
      <c r="C105" s="37"/>
      <c r="D105" s="38"/>
      <c r="E105" s="33">
        <v>2766</v>
      </c>
      <c r="F105" s="34"/>
      <c r="G105" s="34"/>
      <c r="H105" s="35"/>
      <c r="I105" s="30">
        <v>3.75</v>
      </c>
      <c r="J105" s="31"/>
      <c r="M105" s="74">
        <f>FPIG!$Q$8*A105</f>
        <v>38654.000000000029</v>
      </c>
      <c r="N105" s="75">
        <f t="shared" si="18"/>
        <v>2928.01</v>
      </c>
      <c r="O105" s="75">
        <f t="shared" si="19"/>
        <v>3221</v>
      </c>
      <c r="P105" s="75">
        <f t="shared" si="17"/>
        <v>18.75</v>
      </c>
    </row>
    <row r="106" spans="1:16" ht="11" customHeight="1" x14ac:dyDescent="0.3">
      <c r="A106" s="7">
        <v>1.2</v>
      </c>
      <c r="B106" s="36">
        <v>2766.01</v>
      </c>
      <c r="C106" s="37"/>
      <c r="D106" s="38"/>
      <c r="E106" s="33">
        <v>3017</v>
      </c>
      <c r="F106" s="34"/>
      <c r="G106" s="34"/>
      <c r="H106" s="35"/>
      <c r="I106" s="30">
        <v>4</v>
      </c>
      <c r="J106" s="31"/>
      <c r="M106" s="74">
        <f>FPIG!$Q$8*A106</f>
        <v>42168.000000000022</v>
      </c>
      <c r="N106" s="75">
        <f t="shared" si="18"/>
        <v>3221.01</v>
      </c>
      <c r="O106" s="75">
        <f t="shared" si="19"/>
        <v>3514</v>
      </c>
      <c r="P106" s="75">
        <f t="shared" si="17"/>
        <v>20</v>
      </c>
    </row>
    <row r="107" spans="1:16" ht="11" customHeight="1" x14ac:dyDescent="0.3">
      <c r="A107" s="7">
        <v>1.3</v>
      </c>
      <c r="B107" s="36">
        <v>3017.01</v>
      </c>
      <c r="C107" s="37"/>
      <c r="D107" s="38"/>
      <c r="E107" s="33">
        <v>3268</v>
      </c>
      <c r="F107" s="34"/>
      <c r="G107" s="34"/>
      <c r="H107" s="35"/>
      <c r="I107" s="30">
        <v>4.25</v>
      </c>
      <c r="J107" s="31"/>
      <c r="M107" s="74">
        <f>FPIG!$Q$8*A107</f>
        <v>45682.000000000029</v>
      </c>
      <c r="N107" s="75">
        <f t="shared" si="18"/>
        <v>3514.01</v>
      </c>
      <c r="O107" s="75">
        <f t="shared" si="19"/>
        <v>3807</v>
      </c>
      <c r="P107" s="75">
        <f t="shared" si="17"/>
        <v>21.25</v>
      </c>
    </row>
    <row r="108" spans="1:16" ht="11" customHeight="1" x14ac:dyDescent="0.3">
      <c r="A108" s="7">
        <v>1.4</v>
      </c>
      <c r="B108" s="36">
        <v>3268.01</v>
      </c>
      <c r="C108" s="37"/>
      <c r="D108" s="38"/>
      <c r="E108" s="33">
        <v>3520</v>
      </c>
      <c r="F108" s="34"/>
      <c r="G108" s="34"/>
      <c r="H108" s="35"/>
      <c r="I108" s="30">
        <v>4.75</v>
      </c>
      <c r="J108" s="31"/>
      <c r="M108" s="74">
        <f>FPIG!$Q$8*A108</f>
        <v>49196.000000000029</v>
      </c>
      <c r="N108" s="75">
        <f t="shared" si="18"/>
        <v>3807.01</v>
      </c>
      <c r="O108" s="75">
        <f t="shared" si="19"/>
        <v>4100</v>
      </c>
      <c r="P108" s="75">
        <f t="shared" si="17"/>
        <v>23.75</v>
      </c>
    </row>
    <row r="109" spans="1:16" ht="11" customHeight="1" x14ac:dyDescent="0.3">
      <c r="A109" s="7">
        <v>1.5</v>
      </c>
      <c r="B109" s="36">
        <v>3520.01</v>
      </c>
      <c r="C109" s="37"/>
      <c r="D109" s="38"/>
      <c r="E109" s="33">
        <v>3771</v>
      </c>
      <c r="F109" s="34"/>
      <c r="G109" s="34"/>
      <c r="H109" s="35"/>
      <c r="I109" s="30">
        <v>5</v>
      </c>
      <c r="J109" s="31"/>
      <c r="M109" s="74">
        <f>FPIG!$Q$8*A109</f>
        <v>52710.000000000029</v>
      </c>
      <c r="N109" s="75">
        <f t="shared" si="18"/>
        <v>4100.01</v>
      </c>
      <c r="O109" s="75">
        <f t="shared" si="19"/>
        <v>4393</v>
      </c>
      <c r="P109" s="75">
        <f t="shared" si="17"/>
        <v>25</v>
      </c>
    </row>
    <row r="110" spans="1:16" ht="11" customHeight="1" x14ac:dyDescent="0.3">
      <c r="A110" s="7">
        <v>1.6</v>
      </c>
      <c r="B110" s="36">
        <v>3771.01</v>
      </c>
      <c r="C110" s="37"/>
      <c r="D110" s="38"/>
      <c r="E110" s="33">
        <v>4023</v>
      </c>
      <c r="F110" s="34"/>
      <c r="G110" s="34"/>
      <c r="H110" s="35"/>
      <c r="I110" s="30">
        <v>5.5</v>
      </c>
      <c r="J110" s="31"/>
      <c r="M110" s="74">
        <f>FPIG!$Q$8*A110</f>
        <v>56224.000000000036</v>
      </c>
      <c r="N110" s="75">
        <f t="shared" si="18"/>
        <v>4393.01</v>
      </c>
      <c r="O110" s="75">
        <f t="shared" si="19"/>
        <v>4685</v>
      </c>
      <c r="P110" s="75">
        <f t="shared" si="17"/>
        <v>27.5</v>
      </c>
    </row>
    <row r="111" spans="1:16" ht="11" customHeight="1" x14ac:dyDescent="0.3">
      <c r="A111" s="7">
        <v>1.7</v>
      </c>
      <c r="B111" s="36">
        <v>4023.01</v>
      </c>
      <c r="C111" s="37"/>
      <c r="D111" s="38"/>
      <c r="E111" s="33">
        <v>4274</v>
      </c>
      <c r="F111" s="34"/>
      <c r="G111" s="34"/>
      <c r="H111" s="35"/>
      <c r="I111" s="30">
        <v>5.75</v>
      </c>
      <c r="J111" s="31"/>
      <c r="M111" s="74">
        <f>FPIG!$Q$8*A111</f>
        <v>59738.000000000036</v>
      </c>
      <c r="N111" s="75">
        <f t="shared" si="18"/>
        <v>4685.01</v>
      </c>
      <c r="O111" s="75">
        <f t="shared" si="19"/>
        <v>4978</v>
      </c>
      <c r="P111" s="75">
        <f t="shared" si="17"/>
        <v>28.75</v>
      </c>
    </row>
    <row r="112" spans="1:16" ht="11" customHeight="1" x14ac:dyDescent="0.3">
      <c r="A112" s="7">
        <v>1.8</v>
      </c>
      <c r="B112" s="36">
        <v>4274.01</v>
      </c>
      <c r="C112" s="37"/>
      <c r="D112" s="38"/>
      <c r="E112" s="33">
        <v>4526</v>
      </c>
      <c r="F112" s="34"/>
      <c r="G112" s="34"/>
      <c r="H112" s="35"/>
      <c r="I112" s="30">
        <v>6.25</v>
      </c>
      <c r="J112" s="31"/>
      <c r="M112" s="74">
        <f>FPIG!$Q$8*A112</f>
        <v>63252.000000000044</v>
      </c>
      <c r="N112" s="75">
        <f t="shared" si="18"/>
        <v>4978.01</v>
      </c>
      <c r="O112" s="75">
        <f t="shared" si="19"/>
        <v>5271</v>
      </c>
      <c r="P112" s="75">
        <f t="shared" si="17"/>
        <v>31.25</v>
      </c>
    </row>
    <row r="113" spans="1:16" ht="12" customHeight="1" x14ac:dyDescent="0.3">
      <c r="A113" s="8">
        <v>1.85</v>
      </c>
      <c r="B113" s="36">
        <v>4526.01</v>
      </c>
      <c r="C113" s="37"/>
      <c r="D113" s="38"/>
      <c r="E113" s="33">
        <v>4651</v>
      </c>
      <c r="F113" s="34"/>
      <c r="G113" s="34"/>
      <c r="H113" s="35"/>
      <c r="I113" s="30">
        <v>6.5</v>
      </c>
      <c r="J113" s="31"/>
      <c r="M113" s="74">
        <f>FPIG!$Q$8*A113</f>
        <v>65009.000000000044</v>
      </c>
      <c r="N113" s="75">
        <f t="shared" si="18"/>
        <v>5271.01</v>
      </c>
      <c r="O113" s="75">
        <f t="shared" si="19"/>
        <v>5417</v>
      </c>
      <c r="P113" s="75">
        <f t="shared" si="17"/>
        <v>32.5</v>
      </c>
    </row>
    <row r="114" spans="1:16" ht="20" customHeight="1" x14ac:dyDescent="0.3">
      <c r="A114" s="18" t="s">
        <v>19</v>
      </c>
      <c r="B114" s="18"/>
      <c r="C114" s="18"/>
      <c r="D114" s="18"/>
      <c r="E114" s="18"/>
      <c r="F114" s="18"/>
      <c r="G114" s="18"/>
      <c r="H114" s="18"/>
      <c r="I114" s="18"/>
      <c r="J114" s="18"/>
      <c r="K114" s="18"/>
    </row>
    <row r="115" spans="1:16" ht="30" customHeight="1" x14ac:dyDescent="0.3">
      <c r="A115" s="2"/>
      <c r="B115" s="40" t="s">
        <v>6</v>
      </c>
      <c r="C115" s="40"/>
      <c r="D115" s="40"/>
      <c r="E115" s="40"/>
      <c r="F115" s="41" t="s">
        <v>7</v>
      </c>
      <c r="G115" s="41"/>
      <c r="H115" s="41"/>
      <c r="I115" s="41"/>
      <c r="J115" s="20"/>
      <c r="K115" s="20"/>
    </row>
    <row r="116" spans="1:16" ht="11" customHeight="1" x14ac:dyDescent="0.3">
      <c r="A116" s="4"/>
      <c r="B116" s="42">
        <v>34590</v>
      </c>
      <c r="C116" s="42"/>
      <c r="D116" s="42"/>
      <c r="E116" s="42"/>
      <c r="F116" s="23">
        <v>2882.5</v>
      </c>
      <c r="G116" s="23"/>
      <c r="H116" s="23"/>
      <c r="I116" s="23"/>
      <c r="J116" s="22"/>
      <c r="K116" s="22"/>
    </row>
    <row r="117" spans="1:16" ht="24" x14ac:dyDescent="0.3">
      <c r="A117" s="5" t="s">
        <v>8</v>
      </c>
      <c r="B117" s="24" t="s">
        <v>9</v>
      </c>
      <c r="C117" s="25"/>
      <c r="D117" s="25"/>
      <c r="E117" s="26"/>
      <c r="F117" s="24" t="s">
        <v>10</v>
      </c>
      <c r="G117" s="25"/>
      <c r="H117" s="25"/>
      <c r="I117" s="26"/>
      <c r="J117" s="24" t="s">
        <v>11</v>
      </c>
      <c r="K117" s="26"/>
      <c r="M117" s="76" t="s">
        <v>54</v>
      </c>
      <c r="N117" s="76" t="s">
        <v>56</v>
      </c>
      <c r="O117" s="76" t="s">
        <v>55</v>
      </c>
      <c r="P117" s="76" t="s">
        <v>57</v>
      </c>
    </row>
    <row r="118" spans="1:16" ht="11" customHeight="1" x14ac:dyDescent="0.3">
      <c r="A118" s="6">
        <v>0.4</v>
      </c>
      <c r="B118" s="30">
        <v>0</v>
      </c>
      <c r="C118" s="32"/>
      <c r="D118" s="32"/>
      <c r="E118" s="31"/>
      <c r="F118" s="33">
        <v>1153</v>
      </c>
      <c r="G118" s="34"/>
      <c r="H118" s="34"/>
      <c r="I118" s="35"/>
      <c r="J118" s="30">
        <v>0</v>
      </c>
      <c r="K118" s="31"/>
      <c r="M118" s="74">
        <f>FPIG!$Q$9*A118</f>
        <v>16112.000000000013</v>
      </c>
      <c r="N118" s="75">
        <v>0</v>
      </c>
      <c r="O118" s="75">
        <f t="shared" ref="O118:O119" si="20">ROUNDDOWN(M118/12,0)</f>
        <v>1342</v>
      </c>
      <c r="P118" s="75">
        <f>J118*5</f>
        <v>0</v>
      </c>
    </row>
    <row r="119" spans="1:16" ht="11" customHeight="1" x14ac:dyDescent="0.3">
      <c r="A119" s="7">
        <v>0.5</v>
      </c>
      <c r="B119" s="36">
        <v>1153.01</v>
      </c>
      <c r="C119" s="37"/>
      <c r="D119" s="37"/>
      <c r="E119" s="38"/>
      <c r="F119" s="33">
        <v>1441</v>
      </c>
      <c r="G119" s="34"/>
      <c r="H119" s="34"/>
      <c r="I119" s="35"/>
      <c r="J119" s="30">
        <v>1.75</v>
      </c>
      <c r="K119" s="31"/>
      <c r="M119" s="74">
        <f>FPIG!$Q$9*A119</f>
        <v>20140.000000000015</v>
      </c>
      <c r="N119" s="75">
        <f>O118+0.01</f>
        <v>1342.01</v>
      </c>
      <c r="O119" s="75">
        <f t="shared" si="20"/>
        <v>1678</v>
      </c>
      <c r="P119" s="75">
        <f t="shared" ref="P119:P133" si="21">J119*5</f>
        <v>8.75</v>
      </c>
    </row>
    <row r="120" spans="1:16" ht="11" customHeight="1" x14ac:dyDescent="0.3">
      <c r="A120" s="7">
        <v>0.6</v>
      </c>
      <c r="B120" s="36">
        <v>1441.01</v>
      </c>
      <c r="C120" s="37"/>
      <c r="D120" s="37"/>
      <c r="E120" s="38"/>
      <c r="F120" s="33">
        <v>1730</v>
      </c>
      <c r="G120" s="34"/>
      <c r="H120" s="34"/>
      <c r="I120" s="35"/>
      <c r="J120" s="30">
        <v>2</v>
      </c>
      <c r="K120" s="31"/>
      <c r="M120" s="74">
        <f>FPIG!$Q$9*A120</f>
        <v>24168.000000000018</v>
      </c>
      <c r="N120" s="75">
        <f t="shared" ref="N120:N133" si="22">O119+0.01</f>
        <v>1678.01</v>
      </c>
      <c r="O120" s="75">
        <f>ROUNDDOWN(M120/12,0)</f>
        <v>2014</v>
      </c>
      <c r="P120" s="75">
        <f t="shared" si="21"/>
        <v>10</v>
      </c>
    </row>
    <row r="121" spans="1:16" ht="11" customHeight="1" x14ac:dyDescent="0.3">
      <c r="A121" s="7">
        <v>0.7</v>
      </c>
      <c r="B121" s="36">
        <v>1730.01</v>
      </c>
      <c r="C121" s="37"/>
      <c r="D121" s="37"/>
      <c r="E121" s="38"/>
      <c r="F121" s="33">
        <v>2018</v>
      </c>
      <c r="G121" s="34"/>
      <c r="H121" s="34"/>
      <c r="I121" s="35"/>
      <c r="J121" s="30">
        <v>2.5</v>
      </c>
      <c r="K121" s="31"/>
      <c r="M121" s="74">
        <f>FPIG!$Q$9*A121</f>
        <v>28196.000000000018</v>
      </c>
      <c r="N121" s="75">
        <f t="shared" si="22"/>
        <v>2014.01</v>
      </c>
      <c r="O121" s="75">
        <f t="shared" ref="O121:O133" si="23">ROUND(M121/12,0)</f>
        <v>2350</v>
      </c>
      <c r="P121" s="75">
        <f t="shared" si="21"/>
        <v>12.5</v>
      </c>
    </row>
    <row r="122" spans="1:16" ht="11" customHeight="1" x14ac:dyDescent="0.3">
      <c r="A122" s="7">
        <v>0.8</v>
      </c>
      <c r="B122" s="36">
        <v>2018.01</v>
      </c>
      <c r="C122" s="37"/>
      <c r="D122" s="37"/>
      <c r="E122" s="38"/>
      <c r="F122" s="33">
        <v>2306</v>
      </c>
      <c r="G122" s="34"/>
      <c r="H122" s="34"/>
      <c r="I122" s="35"/>
      <c r="J122" s="30">
        <v>3</v>
      </c>
      <c r="K122" s="31"/>
      <c r="M122" s="74">
        <f>FPIG!$Q$9*A122</f>
        <v>32224.000000000025</v>
      </c>
      <c r="N122" s="75">
        <f t="shared" si="22"/>
        <v>2350.0100000000002</v>
      </c>
      <c r="O122" s="75">
        <f t="shared" si="23"/>
        <v>2685</v>
      </c>
      <c r="P122" s="75">
        <f t="shared" si="21"/>
        <v>15</v>
      </c>
    </row>
    <row r="123" spans="1:16" ht="11" customHeight="1" x14ac:dyDescent="0.3">
      <c r="A123" s="7">
        <v>0.9</v>
      </c>
      <c r="B123" s="36">
        <v>2306.0100000000002</v>
      </c>
      <c r="C123" s="37"/>
      <c r="D123" s="37"/>
      <c r="E123" s="38"/>
      <c r="F123" s="33">
        <v>2594</v>
      </c>
      <c r="G123" s="34"/>
      <c r="H123" s="34"/>
      <c r="I123" s="35"/>
      <c r="J123" s="30">
        <v>3.25</v>
      </c>
      <c r="K123" s="31"/>
      <c r="M123" s="74">
        <f>FPIG!$Q$9*A123</f>
        <v>36252.000000000029</v>
      </c>
      <c r="N123" s="75">
        <f t="shared" si="22"/>
        <v>2685.01</v>
      </c>
      <c r="O123" s="75">
        <f t="shared" si="23"/>
        <v>3021</v>
      </c>
      <c r="P123" s="75">
        <f t="shared" si="21"/>
        <v>16.25</v>
      </c>
    </row>
    <row r="124" spans="1:16" ht="11" customHeight="1" x14ac:dyDescent="0.3">
      <c r="A124" s="7">
        <v>1</v>
      </c>
      <c r="B124" s="36">
        <v>2594.0100000000002</v>
      </c>
      <c r="C124" s="37"/>
      <c r="D124" s="37"/>
      <c r="E124" s="38"/>
      <c r="F124" s="33">
        <v>2883</v>
      </c>
      <c r="G124" s="34"/>
      <c r="H124" s="34"/>
      <c r="I124" s="35"/>
      <c r="J124" s="30">
        <v>3.75</v>
      </c>
      <c r="K124" s="31"/>
      <c r="M124" s="74">
        <f>FPIG!$Q$9*A124</f>
        <v>40280.000000000029</v>
      </c>
      <c r="N124" s="75">
        <f t="shared" si="22"/>
        <v>3021.01</v>
      </c>
      <c r="O124" s="75">
        <f t="shared" si="23"/>
        <v>3357</v>
      </c>
      <c r="P124" s="75">
        <f t="shared" si="21"/>
        <v>18.75</v>
      </c>
    </row>
    <row r="125" spans="1:16" ht="11" customHeight="1" x14ac:dyDescent="0.3">
      <c r="A125" s="7">
        <v>1.1000000000000001</v>
      </c>
      <c r="B125" s="36">
        <v>2883.01</v>
      </c>
      <c r="C125" s="37"/>
      <c r="D125" s="37"/>
      <c r="E125" s="38"/>
      <c r="F125" s="33">
        <v>3171</v>
      </c>
      <c r="G125" s="34"/>
      <c r="H125" s="34"/>
      <c r="I125" s="35"/>
      <c r="J125" s="30">
        <v>4.25</v>
      </c>
      <c r="K125" s="31"/>
      <c r="M125" s="74">
        <f>FPIG!$Q$9*A125</f>
        <v>44308.000000000036</v>
      </c>
      <c r="N125" s="75">
        <f t="shared" si="22"/>
        <v>3357.01</v>
      </c>
      <c r="O125" s="75">
        <f t="shared" si="23"/>
        <v>3692</v>
      </c>
      <c r="P125" s="75">
        <f t="shared" si="21"/>
        <v>21.25</v>
      </c>
    </row>
    <row r="126" spans="1:16" ht="11" customHeight="1" x14ac:dyDescent="0.3">
      <c r="A126" s="7">
        <v>1.2</v>
      </c>
      <c r="B126" s="36">
        <v>3171.01</v>
      </c>
      <c r="C126" s="37"/>
      <c r="D126" s="37"/>
      <c r="E126" s="38"/>
      <c r="F126" s="33">
        <v>3459</v>
      </c>
      <c r="G126" s="34"/>
      <c r="H126" s="34"/>
      <c r="I126" s="35"/>
      <c r="J126" s="30">
        <v>4.5</v>
      </c>
      <c r="K126" s="31"/>
      <c r="M126" s="74">
        <f>FPIG!$Q$9*A126</f>
        <v>48336.000000000036</v>
      </c>
      <c r="N126" s="75">
        <f t="shared" si="22"/>
        <v>3692.01</v>
      </c>
      <c r="O126" s="75">
        <f t="shared" si="23"/>
        <v>4028</v>
      </c>
      <c r="P126" s="75">
        <f t="shared" si="21"/>
        <v>22.5</v>
      </c>
    </row>
    <row r="127" spans="1:16" ht="11" customHeight="1" x14ac:dyDescent="0.3">
      <c r="A127" s="7">
        <v>1.3</v>
      </c>
      <c r="B127" s="36">
        <v>3459.01</v>
      </c>
      <c r="C127" s="37"/>
      <c r="D127" s="37"/>
      <c r="E127" s="38"/>
      <c r="F127" s="33">
        <v>3747</v>
      </c>
      <c r="G127" s="34"/>
      <c r="H127" s="34"/>
      <c r="I127" s="35"/>
      <c r="J127" s="30">
        <v>5</v>
      </c>
      <c r="K127" s="31"/>
      <c r="M127" s="74">
        <f>FPIG!$Q$9*A127</f>
        <v>52364.000000000036</v>
      </c>
      <c r="N127" s="75">
        <f t="shared" si="22"/>
        <v>4028.01</v>
      </c>
      <c r="O127" s="75">
        <f t="shared" si="23"/>
        <v>4364</v>
      </c>
      <c r="P127" s="75">
        <f t="shared" si="21"/>
        <v>25</v>
      </c>
    </row>
    <row r="128" spans="1:16" ht="11" customHeight="1" x14ac:dyDescent="0.3">
      <c r="A128" s="7">
        <v>1.4</v>
      </c>
      <c r="B128" s="36">
        <v>3747.01</v>
      </c>
      <c r="C128" s="37"/>
      <c r="D128" s="37"/>
      <c r="E128" s="38"/>
      <c r="F128" s="33">
        <v>4036</v>
      </c>
      <c r="G128" s="34"/>
      <c r="H128" s="34"/>
      <c r="I128" s="35"/>
      <c r="J128" s="30">
        <v>5.5</v>
      </c>
      <c r="K128" s="31"/>
      <c r="M128" s="74">
        <f>FPIG!$Q$9*A128</f>
        <v>56392.000000000036</v>
      </c>
      <c r="N128" s="75">
        <f t="shared" si="22"/>
        <v>4364.01</v>
      </c>
      <c r="O128" s="75">
        <f t="shared" si="23"/>
        <v>4699</v>
      </c>
      <c r="P128" s="75">
        <f t="shared" si="21"/>
        <v>27.5</v>
      </c>
    </row>
    <row r="129" spans="1:16" ht="11" customHeight="1" x14ac:dyDescent="0.3">
      <c r="A129" s="7">
        <v>1.5</v>
      </c>
      <c r="B129" s="36">
        <v>4036.01</v>
      </c>
      <c r="C129" s="37"/>
      <c r="D129" s="37"/>
      <c r="E129" s="38"/>
      <c r="F129" s="33">
        <v>4324</v>
      </c>
      <c r="G129" s="34"/>
      <c r="H129" s="34"/>
      <c r="I129" s="35"/>
      <c r="J129" s="30">
        <v>5.75</v>
      </c>
      <c r="K129" s="31"/>
      <c r="M129" s="74">
        <f>FPIG!$Q$9*A129</f>
        <v>60420.000000000044</v>
      </c>
      <c r="N129" s="75">
        <f t="shared" si="22"/>
        <v>4699.01</v>
      </c>
      <c r="O129" s="75">
        <f t="shared" si="23"/>
        <v>5035</v>
      </c>
      <c r="P129" s="75">
        <f t="shared" si="21"/>
        <v>28.75</v>
      </c>
    </row>
    <row r="130" spans="1:16" ht="11" customHeight="1" x14ac:dyDescent="0.3">
      <c r="A130" s="7">
        <v>1.6</v>
      </c>
      <c r="B130" s="36">
        <v>4324.01</v>
      </c>
      <c r="C130" s="37"/>
      <c r="D130" s="37"/>
      <c r="E130" s="38"/>
      <c r="F130" s="33">
        <v>4612</v>
      </c>
      <c r="G130" s="34"/>
      <c r="H130" s="34"/>
      <c r="I130" s="35"/>
      <c r="J130" s="30">
        <v>6.25</v>
      </c>
      <c r="K130" s="31"/>
      <c r="M130" s="74">
        <f>FPIG!$Q$9*A130</f>
        <v>64448.000000000051</v>
      </c>
      <c r="N130" s="75">
        <f t="shared" si="22"/>
        <v>5035.01</v>
      </c>
      <c r="O130" s="75">
        <f t="shared" si="23"/>
        <v>5371</v>
      </c>
      <c r="P130" s="75">
        <f t="shared" si="21"/>
        <v>31.25</v>
      </c>
    </row>
    <row r="131" spans="1:16" ht="11" customHeight="1" x14ac:dyDescent="0.3">
      <c r="A131" s="7">
        <v>1.7</v>
      </c>
      <c r="B131" s="36">
        <v>4612.01</v>
      </c>
      <c r="C131" s="37"/>
      <c r="D131" s="37"/>
      <c r="E131" s="38"/>
      <c r="F131" s="33">
        <v>4900</v>
      </c>
      <c r="G131" s="34"/>
      <c r="H131" s="34"/>
      <c r="I131" s="35"/>
      <c r="J131" s="30">
        <v>6.75</v>
      </c>
      <c r="K131" s="31"/>
      <c r="M131" s="74">
        <f>FPIG!$Q$9*A131</f>
        <v>68476.000000000044</v>
      </c>
      <c r="N131" s="75">
        <f t="shared" si="22"/>
        <v>5371.01</v>
      </c>
      <c r="O131" s="75">
        <f t="shared" si="23"/>
        <v>5706</v>
      </c>
      <c r="P131" s="75">
        <f t="shared" si="21"/>
        <v>33.75</v>
      </c>
    </row>
    <row r="132" spans="1:16" ht="11" customHeight="1" x14ac:dyDescent="0.3">
      <c r="A132" s="7">
        <v>1.8</v>
      </c>
      <c r="B132" s="36">
        <v>4900.01</v>
      </c>
      <c r="C132" s="37"/>
      <c r="D132" s="37"/>
      <c r="E132" s="38"/>
      <c r="F132" s="33">
        <v>5189</v>
      </c>
      <c r="G132" s="34"/>
      <c r="H132" s="34"/>
      <c r="I132" s="35"/>
      <c r="J132" s="30">
        <v>7</v>
      </c>
      <c r="K132" s="31"/>
      <c r="M132" s="74">
        <f>FPIG!$Q$9*A132</f>
        <v>72504.000000000058</v>
      </c>
      <c r="N132" s="75">
        <f t="shared" si="22"/>
        <v>5706.01</v>
      </c>
      <c r="O132" s="75">
        <f t="shared" si="23"/>
        <v>6042</v>
      </c>
      <c r="P132" s="75">
        <f t="shared" si="21"/>
        <v>35</v>
      </c>
    </row>
    <row r="133" spans="1:16" ht="12" customHeight="1" x14ac:dyDescent="0.3">
      <c r="A133" s="8">
        <v>1.85</v>
      </c>
      <c r="B133" s="36">
        <v>5189.01</v>
      </c>
      <c r="C133" s="37"/>
      <c r="D133" s="37"/>
      <c r="E133" s="38"/>
      <c r="F133" s="33">
        <v>5333</v>
      </c>
      <c r="G133" s="34"/>
      <c r="H133" s="34"/>
      <c r="I133" s="35"/>
      <c r="J133" s="30">
        <v>7.5</v>
      </c>
      <c r="K133" s="31"/>
      <c r="M133" s="74">
        <f>FPIG!$Q$9*A133</f>
        <v>74518.000000000058</v>
      </c>
      <c r="N133" s="75">
        <f t="shared" si="22"/>
        <v>6042.01</v>
      </c>
      <c r="O133" s="75">
        <f t="shared" si="23"/>
        <v>6210</v>
      </c>
      <c r="P133" s="75">
        <f t="shared" si="21"/>
        <v>37.5</v>
      </c>
    </row>
    <row r="134" spans="1:16" ht="9" customHeight="1" x14ac:dyDescent="0.3">
      <c r="A134" s="17" t="s">
        <v>13</v>
      </c>
      <c r="B134" s="17"/>
      <c r="C134" s="17"/>
      <c r="D134" s="49">
        <v>-3771</v>
      </c>
      <c r="E134" s="49"/>
      <c r="F134" s="49"/>
    </row>
    <row r="135" spans="1:16" ht="9" customHeight="1" x14ac:dyDescent="0.3">
      <c r="A135" s="17" t="s">
        <v>13</v>
      </c>
      <c r="B135" s="17"/>
      <c r="C135" s="17"/>
      <c r="D135" s="49">
        <v>-4324</v>
      </c>
      <c r="E135" s="49"/>
      <c r="F135" s="49"/>
      <c r="G135" s="49"/>
    </row>
    <row r="136" spans="1:16" ht="9" customHeight="1" x14ac:dyDescent="0.3">
      <c r="A136" s="19" t="s">
        <v>20</v>
      </c>
      <c r="B136" s="19"/>
      <c r="C136" s="19"/>
      <c r="D136" s="19"/>
      <c r="E136" s="19"/>
      <c r="F136" s="19"/>
      <c r="G136" s="19"/>
      <c r="H136" s="19"/>
      <c r="I136" s="19"/>
      <c r="J136" s="19"/>
    </row>
    <row r="137" spans="1:16" ht="29" customHeight="1" x14ac:dyDescent="0.3">
      <c r="A137" s="2"/>
      <c r="B137" s="17" t="s">
        <v>6</v>
      </c>
      <c r="C137" s="17"/>
      <c r="D137" s="17"/>
      <c r="E137" s="21" t="s">
        <v>7</v>
      </c>
      <c r="F137" s="21"/>
      <c r="G137" s="21"/>
      <c r="H137" s="21"/>
      <c r="I137" s="20"/>
      <c r="J137" s="20"/>
    </row>
    <row r="138" spans="1:16" ht="11" customHeight="1" x14ac:dyDescent="0.3">
      <c r="A138" s="4"/>
      <c r="B138" s="23">
        <v>39010</v>
      </c>
      <c r="C138" s="23"/>
      <c r="D138" s="23"/>
      <c r="E138" s="23">
        <v>3250.83</v>
      </c>
      <c r="F138" s="23"/>
      <c r="G138" s="23"/>
      <c r="H138" s="23"/>
      <c r="I138" s="22"/>
      <c r="J138" s="22"/>
    </row>
    <row r="139" spans="1:16" ht="24" x14ac:dyDescent="0.3">
      <c r="A139" s="5" t="s">
        <v>8</v>
      </c>
      <c r="B139" s="24" t="s">
        <v>9</v>
      </c>
      <c r="C139" s="25"/>
      <c r="D139" s="26"/>
      <c r="E139" s="24" t="s">
        <v>10</v>
      </c>
      <c r="F139" s="25"/>
      <c r="G139" s="25"/>
      <c r="H139" s="26"/>
      <c r="I139" s="24" t="s">
        <v>11</v>
      </c>
      <c r="J139" s="26"/>
      <c r="M139" s="76" t="s">
        <v>54</v>
      </c>
      <c r="N139" s="76" t="s">
        <v>56</v>
      </c>
      <c r="O139" s="76" t="s">
        <v>55</v>
      </c>
      <c r="P139" s="76" t="s">
        <v>57</v>
      </c>
    </row>
    <row r="140" spans="1:16" ht="11" customHeight="1" x14ac:dyDescent="0.3">
      <c r="A140" s="6">
        <v>0.4</v>
      </c>
      <c r="B140" s="27">
        <v>0</v>
      </c>
      <c r="C140" s="28"/>
      <c r="D140" s="29"/>
      <c r="E140" s="33">
        <v>1300</v>
      </c>
      <c r="F140" s="34"/>
      <c r="G140" s="34"/>
      <c r="H140" s="35"/>
      <c r="I140" s="30">
        <v>0</v>
      </c>
      <c r="J140" s="31"/>
      <c r="M140" s="74">
        <f>FPIG!$Q$10*A140</f>
        <v>18168.000000000011</v>
      </c>
      <c r="N140" s="75">
        <v>0</v>
      </c>
      <c r="O140" s="75">
        <f t="shared" ref="O140:O141" si="24">ROUNDDOWN(M140/12,0)</f>
        <v>1514</v>
      </c>
      <c r="P140" s="75">
        <f>I140*5</f>
        <v>0</v>
      </c>
    </row>
    <row r="141" spans="1:16" ht="11" customHeight="1" x14ac:dyDescent="0.3">
      <c r="A141" s="7">
        <v>0.5</v>
      </c>
      <c r="B141" s="36">
        <v>1300.01</v>
      </c>
      <c r="C141" s="37"/>
      <c r="D141" s="38"/>
      <c r="E141" s="33">
        <v>1625</v>
      </c>
      <c r="F141" s="34"/>
      <c r="G141" s="34"/>
      <c r="H141" s="35"/>
      <c r="I141" s="30">
        <v>2</v>
      </c>
      <c r="J141" s="31"/>
      <c r="M141" s="74">
        <f>FPIG!$Q$10*A141</f>
        <v>22710.000000000015</v>
      </c>
      <c r="N141" s="75">
        <f>O140+0.01</f>
        <v>1514.01</v>
      </c>
      <c r="O141" s="75">
        <f t="shared" si="24"/>
        <v>1892</v>
      </c>
      <c r="P141" s="75">
        <f t="shared" ref="P141:P155" si="25">I141*5</f>
        <v>10</v>
      </c>
    </row>
    <row r="142" spans="1:16" ht="11" customHeight="1" x14ac:dyDescent="0.3">
      <c r="A142" s="7">
        <v>0.6</v>
      </c>
      <c r="B142" s="36">
        <v>1625.01</v>
      </c>
      <c r="C142" s="37"/>
      <c r="D142" s="38"/>
      <c r="E142" s="33">
        <v>1951</v>
      </c>
      <c r="F142" s="34"/>
      <c r="G142" s="34"/>
      <c r="H142" s="35"/>
      <c r="I142" s="30">
        <v>2.25</v>
      </c>
      <c r="J142" s="31"/>
      <c r="M142" s="74">
        <f>FPIG!$Q$10*A142</f>
        <v>27252.000000000018</v>
      </c>
      <c r="N142" s="75">
        <f t="shared" ref="N142:N155" si="26">O141+0.01</f>
        <v>1892.01</v>
      </c>
      <c r="O142" s="75">
        <f>ROUNDDOWN(M142/12,0)</f>
        <v>2271</v>
      </c>
      <c r="P142" s="75">
        <f t="shared" si="25"/>
        <v>11.25</v>
      </c>
    </row>
    <row r="143" spans="1:16" ht="11" customHeight="1" x14ac:dyDescent="0.3">
      <c r="A143" s="7">
        <v>0.7</v>
      </c>
      <c r="B143" s="36">
        <v>1951.01</v>
      </c>
      <c r="C143" s="37"/>
      <c r="D143" s="38"/>
      <c r="E143" s="33">
        <v>2276</v>
      </c>
      <c r="F143" s="34"/>
      <c r="G143" s="34"/>
      <c r="H143" s="35"/>
      <c r="I143" s="30">
        <v>2.75</v>
      </c>
      <c r="J143" s="31"/>
      <c r="M143" s="74">
        <f>FPIG!$Q$10*A143</f>
        <v>31794.000000000018</v>
      </c>
      <c r="N143" s="75">
        <f t="shared" si="26"/>
        <v>2271.0100000000002</v>
      </c>
      <c r="O143" s="75">
        <f t="shared" ref="O143:O155" si="27">ROUND(M143/12,0)</f>
        <v>2650</v>
      </c>
      <c r="P143" s="75">
        <f t="shared" si="25"/>
        <v>13.75</v>
      </c>
    </row>
    <row r="144" spans="1:16" ht="11" customHeight="1" x14ac:dyDescent="0.3">
      <c r="A144" s="7">
        <v>0.8</v>
      </c>
      <c r="B144" s="36">
        <v>2276.0100000000002</v>
      </c>
      <c r="C144" s="37"/>
      <c r="D144" s="38"/>
      <c r="E144" s="33">
        <v>2601</v>
      </c>
      <c r="F144" s="34"/>
      <c r="G144" s="34"/>
      <c r="H144" s="35"/>
      <c r="I144" s="30">
        <v>3.25</v>
      </c>
      <c r="J144" s="31"/>
      <c r="M144" s="74">
        <f>FPIG!$Q$10*A144</f>
        <v>36336.000000000022</v>
      </c>
      <c r="N144" s="75">
        <f t="shared" si="26"/>
        <v>2650.01</v>
      </c>
      <c r="O144" s="75">
        <f t="shared" si="27"/>
        <v>3028</v>
      </c>
      <c r="P144" s="75">
        <f t="shared" si="25"/>
        <v>16.25</v>
      </c>
    </row>
    <row r="145" spans="1:16" ht="11" customHeight="1" x14ac:dyDescent="0.3">
      <c r="A145" s="7">
        <v>0.9</v>
      </c>
      <c r="B145" s="36">
        <v>2601.0100000000002</v>
      </c>
      <c r="C145" s="37"/>
      <c r="D145" s="38"/>
      <c r="E145" s="33">
        <v>2926</v>
      </c>
      <c r="F145" s="34"/>
      <c r="G145" s="34"/>
      <c r="H145" s="35"/>
      <c r="I145" s="30">
        <v>3.75</v>
      </c>
      <c r="J145" s="31"/>
      <c r="M145" s="74">
        <f>FPIG!$Q$10*A145</f>
        <v>40878.000000000029</v>
      </c>
      <c r="N145" s="75">
        <f t="shared" si="26"/>
        <v>3028.01</v>
      </c>
      <c r="O145" s="75">
        <f t="shared" si="27"/>
        <v>3407</v>
      </c>
      <c r="P145" s="75">
        <f t="shared" si="25"/>
        <v>18.75</v>
      </c>
    </row>
    <row r="146" spans="1:16" ht="11" customHeight="1" x14ac:dyDescent="0.3">
      <c r="A146" s="7">
        <v>1</v>
      </c>
      <c r="B146" s="36">
        <v>2926.01</v>
      </c>
      <c r="C146" s="37"/>
      <c r="D146" s="38"/>
      <c r="E146" s="33">
        <v>3251</v>
      </c>
      <c r="F146" s="34"/>
      <c r="G146" s="34"/>
      <c r="H146" s="35"/>
      <c r="I146" s="30">
        <v>4.25</v>
      </c>
      <c r="J146" s="31"/>
      <c r="M146" s="74">
        <f>FPIG!$Q$10*A146</f>
        <v>45420.000000000029</v>
      </c>
      <c r="N146" s="75">
        <f t="shared" si="26"/>
        <v>3407.01</v>
      </c>
      <c r="O146" s="75">
        <f t="shared" si="27"/>
        <v>3785</v>
      </c>
      <c r="P146" s="75">
        <f t="shared" si="25"/>
        <v>21.25</v>
      </c>
    </row>
    <row r="147" spans="1:16" ht="11" customHeight="1" x14ac:dyDescent="0.3">
      <c r="A147" s="7">
        <v>1.1000000000000001</v>
      </c>
      <c r="B147" s="36">
        <v>3251.01</v>
      </c>
      <c r="C147" s="37"/>
      <c r="D147" s="38"/>
      <c r="E147" s="33">
        <v>3576</v>
      </c>
      <c r="F147" s="34"/>
      <c r="G147" s="34"/>
      <c r="H147" s="35"/>
      <c r="I147" s="30">
        <v>4.75</v>
      </c>
      <c r="J147" s="31"/>
      <c r="M147" s="74">
        <f>FPIG!$Q$10*A147</f>
        <v>49962.000000000036</v>
      </c>
      <c r="N147" s="75">
        <f t="shared" si="26"/>
        <v>3785.01</v>
      </c>
      <c r="O147" s="75">
        <f t="shared" si="27"/>
        <v>4164</v>
      </c>
      <c r="P147" s="75">
        <f t="shared" si="25"/>
        <v>23.75</v>
      </c>
    </row>
    <row r="148" spans="1:16" ht="11" customHeight="1" x14ac:dyDescent="0.3">
      <c r="A148" s="7">
        <v>1.2</v>
      </c>
      <c r="B148" s="36">
        <v>3576.01</v>
      </c>
      <c r="C148" s="37"/>
      <c r="D148" s="38"/>
      <c r="E148" s="33">
        <v>3901</v>
      </c>
      <c r="F148" s="34"/>
      <c r="G148" s="34"/>
      <c r="H148" s="35"/>
      <c r="I148" s="30">
        <v>5.25</v>
      </c>
      <c r="J148" s="31"/>
      <c r="M148" s="74">
        <f>FPIG!$Q$10*A148</f>
        <v>54504.000000000036</v>
      </c>
      <c r="N148" s="75">
        <f t="shared" si="26"/>
        <v>4164.01</v>
      </c>
      <c r="O148" s="75">
        <f t="shared" si="27"/>
        <v>4542</v>
      </c>
      <c r="P148" s="75">
        <f t="shared" si="25"/>
        <v>26.25</v>
      </c>
    </row>
    <row r="149" spans="1:16" ht="11" customHeight="1" x14ac:dyDescent="0.3">
      <c r="A149" s="7">
        <v>1.3</v>
      </c>
      <c r="B149" s="36">
        <v>3901.01</v>
      </c>
      <c r="C149" s="37"/>
      <c r="D149" s="38"/>
      <c r="E149" s="33">
        <v>4226</v>
      </c>
      <c r="F149" s="34"/>
      <c r="G149" s="34"/>
      <c r="H149" s="35"/>
      <c r="I149" s="30">
        <v>5.75</v>
      </c>
      <c r="J149" s="31"/>
      <c r="M149" s="74">
        <f>FPIG!$Q$10*A149</f>
        <v>59046.000000000036</v>
      </c>
      <c r="N149" s="75">
        <f t="shared" si="26"/>
        <v>4542.01</v>
      </c>
      <c r="O149" s="75">
        <f t="shared" si="27"/>
        <v>4921</v>
      </c>
      <c r="P149" s="75">
        <f t="shared" si="25"/>
        <v>28.75</v>
      </c>
    </row>
    <row r="150" spans="1:16" ht="11" customHeight="1" x14ac:dyDescent="0.3">
      <c r="A150" s="7">
        <v>1.4</v>
      </c>
      <c r="B150" s="36">
        <v>4226.01</v>
      </c>
      <c r="C150" s="37"/>
      <c r="D150" s="38"/>
      <c r="E150" s="33">
        <v>4551</v>
      </c>
      <c r="F150" s="34"/>
      <c r="G150" s="34"/>
      <c r="H150" s="35"/>
      <c r="I150" s="30">
        <v>6</v>
      </c>
      <c r="J150" s="31"/>
      <c r="M150" s="74">
        <f>FPIG!$Q$10*A150</f>
        <v>63588.000000000036</v>
      </c>
      <c r="N150" s="75">
        <f t="shared" si="26"/>
        <v>4921.01</v>
      </c>
      <c r="O150" s="75">
        <f t="shared" si="27"/>
        <v>5299</v>
      </c>
      <c r="P150" s="75">
        <f t="shared" si="25"/>
        <v>30</v>
      </c>
    </row>
    <row r="151" spans="1:16" ht="11" customHeight="1" x14ac:dyDescent="0.3">
      <c r="A151" s="7">
        <v>1.5</v>
      </c>
      <c r="B151" s="36">
        <v>4551.01</v>
      </c>
      <c r="C151" s="37"/>
      <c r="D151" s="38"/>
      <c r="E151" s="33">
        <v>4876</v>
      </c>
      <c r="F151" s="34"/>
      <c r="G151" s="34"/>
      <c r="H151" s="35"/>
      <c r="I151" s="30">
        <v>6.5</v>
      </c>
      <c r="J151" s="31"/>
      <c r="M151" s="74">
        <f>FPIG!$Q$10*A151</f>
        <v>68130.000000000044</v>
      </c>
      <c r="N151" s="75">
        <f t="shared" si="26"/>
        <v>5299.01</v>
      </c>
      <c r="O151" s="75">
        <f t="shared" si="27"/>
        <v>5678</v>
      </c>
      <c r="P151" s="75">
        <f t="shared" si="25"/>
        <v>32.5</v>
      </c>
    </row>
    <row r="152" spans="1:16" ht="11" customHeight="1" x14ac:dyDescent="0.3">
      <c r="A152" s="7">
        <v>1.6</v>
      </c>
      <c r="B152" s="36">
        <v>4876.01</v>
      </c>
      <c r="C152" s="37"/>
      <c r="D152" s="38"/>
      <c r="E152" s="33">
        <v>5201</v>
      </c>
      <c r="F152" s="34"/>
      <c r="G152" s="34"/>
      <c r="H152" s="35"/>
      <c r="I152" s="30">
        <v>7</v>
      </c>
      <c r="J152" s="31"/>
      <c r="M152" s="74">
        <f>FPIG!$Q$10*A152</f>
        <v>72672.000000000044</v>
      </c>
      <c r="N152" s="75">
        <f t="shared" si="26"/>
        <v>5678.01</v>
      </c>
      <c r="O152" s="75">
        <f t="shared" si="27"/>
        <v>6056</v>
      </c>
      <c r="P152" s="75">
        <f t="shared" si="25"/>
        <v>35</v>
      </c>
    </row>
    <row r="153" spans="1:16" ht="11" customHeight="1" x14ac:dyDescent="0.3">
      <c r="A153" s="7">
        <v>1.7</v>
      </c>
      <c r="B153" s="36">
        <v>5201.01</v>
      </c>
      <c r="C153" s="37"/>
      <c r="D153" s="38"/>
      <c r="E153" s="33">
        <v>5526</v>
      </c>
      <c r="F153" s="34"/>
      <c r="G153" s="34"/>
      <c r="H153" s="35"/>
      <c r="I153" s="30">
        <v>7.5</v>
      </c>
      <c r="J153" s="31"/>
      <c r="M153" s="74">
        <f>FPIG!$Q$10*A153</f>
        <v>77214.000000000044</v>
      </c>
      <c r="N153" s="75">
        <f t="shared" si="26"/>
        <v>6056.01</v>
      </c>
      <c r="O153" s="75">
        <f t="shared" si="27"/>
        <v>6435</v>
      </c>
      <c r="P153" s="75">
        <f t="shared" si="25"/>
        <v>37.5</v>
      </c>
    </row>
    <row r="154" spans="1:16" ht="11" customHeight="1" x14ac:dyDescent="0.3">
      <c r="A154" s="7">
        <v>1.8</v>
      </c>
      <c r="B154" s="36">
        <v>5526.01</v>
      </c>
      <c r="C154" s="37"/>
      <c r="D154" s="38"/>
      <c r="E154" s="33">
        <v>5852</v>
      </c>
      <c r="F154" s="34"/>
      <c r="G154" s="34"/>
      <c r="H154" s="35"/>
      <c r="I154" s="30">
        <v>8</v>
      </c>
      <c r="J154" s="31"/>
      <c r="M154" s="74">
        <f>FPIG!$Q$10*A154</f>
        <v>81756.000000000058</v>
      </c>
      <c r="N154" s="75">
        <f t="shared" si="26"/>
        <v>6435.01</v>
      </c>
      <c r="O154" s="75">
        <f t="shared" si="27"/>
        <v>6813</v>
      </c>
      <c r="P154" s="75">
        <f t="shared" si="25"/>
        <v>40</v>
      </c>
    </row>
    <row r="155" spans="1:16" ht="12" customHeight="1" x14ac:dyDescent="0.3">
      <c r="A155" s="8">
        <v>1.85</v>
      </c>
      <c r="B155" s="36">
        <v>5852.01</v>
      </c>
      <c r="C155" s="37"/>
      <c r="D155" s="38"/>
      <c r="E155" s="33">
        <v>6014</v>
      </c>
      <c r="F155" s="34"/>
      <c r="G155" s="34"/>
      <c r="H155" s="35"/>
      <c r="I155" s="30">
        <v>8.5</v>
      </c>
      <c r="J155" s="31"/>
      <c r="M155" s="74">
        <f>FPIG!$Q$10*A155</f>
        <v>84027.000000000058</v>
      </c>
      <c r="N155" s="75">
        <f t="shared" si="26"/>
        <v>6813.01</v>
      </c>
      <c r="O155" s="75">
        <f t="shared" si="27"/>
        <v>7002</v>
      </c>
      <c r="P155" s="75">
        <f t="shared" si="25"/>
        <v>42.5</v>
      </c>
    </row>
    <row r="156" spans="1:16" ht="14" customHeight="1" x14ac:dyDescent="0.3">
      <c r="A156" s="39" t="s">
        <v>21</v>
      </c>
      <c r="B156" s="39"/>
      <c r="C156" s="39"/>
      <c r="D156" s="39"/>
      <c r="E156" s="39"/>
      <c r="F156" s="39"/>
      <c r="G156" s="39"/>
      <c r="H156" s="39"/>
      <c r="I156" s="39"/>
      <c r="J156" s="39"/>
      <c r="K156" s="39"/>
    </row>
    <row r="157" spans="1:16" ht="24" customHeight="1" x14ac:dyDescent="0.3">
      <c r="A157" s="2"/>
      <c r="B157" s="40" t="s">
        <v>6</v>
      </c>
      <c r="C157" s="40"/>
      <c r="D157" s="40"/>
      <c r="E157" s="40"/>
      <c r="F157" s="41" t="s">
        <v>7</v>
      </c>
      <c r="G157" s="41"/>
      <c r="H157" s="41"/>
      <c r="I157" s="41"/>
      <c r="J157" s="20"/>
      <c r="K157" s="20"/>
    </row>
    <row r="158" spans="1:16" ht="11" customHeight="1" x14ac:dyDescent="0.3">
      <c r="A158" s="4"/>
      <c r="B158" s="42">
        <v>43430</v>
      </c>
      <c r="C158" s="42"/>
      <c r="D158" s="42"/>
      <c r="E158" s="42"/>
      <c r="F158" s="23">
        <v>3619.17</v>
      </c>
      <c r="G158" s="23"/>
      <c r="H158" s="23"/>
      <c r="I158" s="23"/>
      <c r="J158" s="22"/>
      <c r="K158" s="22"/>
    </row>
    <row r="159" spans="1:16" ht="24" x14ac:dyDescent="0.3">
      <c r="A159" s="5" t="s">
        <v>8</v>
      </c>
      <c r="B159" s="24" t="s">
        <v>9</v>
      </c>
      <c r="C159" s="25"/>
      <c r="D159" s="25"/>
      <c r="E159" s="26"/>
      <c r="F159" s="24" t="s">
        <v>10</v>
      </c>
      <c r="G159" s="25"/>
      <c r="H159" s="25"/>
      <c r="I159" s="26"/>
      <c r="J159" s="24" t="s">
        <v>11</v>
      </c>
      <c r="K159" s="26"/>
      <c r="M159" s="76" t="s">
        <v>54</v>
      </c>
      <c r="N159" s="76" t="s">
        <v>56</v>
      </c>
      <c r="O159" s="76" t="s">
        <v>55</v>
      </c>
      <c r="P159" s="76" t="s">
        <v>57</v>
      </c>
    </row>
    <row r="160" spans="1:16" ht="11" customHeight="1" x14ac:dyDescent="0.3">
      <c r="A160" s="6">
        <v>0.4</v>
      </c>
      <c r="B160" s="30">
        <v>0</v>
      </c>
      <c r="C160" s="32"/>
      <c r="D160" s="32"/>
      <c r="E160" s="31"/>
      <c r="F160" s="33">
        <v>1448</v>
      </c>
      <c r="G160" s="34"/>
      <c r="H160" s="34"/>
      <c r="I160" s="35"/>
      <c r="J160" s="30">
        <v>0</v>
      </c>
      <c r="K160" s="31"/>
      <c r="M160" s="74">
        <f>FPIG!$Q$11*A160</f>
        <v>20224.000000000015</v>
      </c>
      <c r="N160" s="75">
        <v>0</v>
      </c>
      <c r="O160" s="75">
        <f t="shared" ref="O160:O161" si="28">ROUNDDOWN(M160/12,0)</f>
        <v>1685</v>
      </c>
      <c r="P160" s="75">
        <f>J160*5</f>
        <v>0</v>
      </c>
    </row>
    <row r="161" spans="1:16" ht="11" customHeight="1" x14ac:dyDescent="0.3">
      <c r="A161" s="7">
        <v>0.5</v>
      </c>
      <c r="B161" s="36">
        <v>1448.01</v>
      </c>
      <c r="C161" s="37"/>
      <c r="D161" s="37"/>
      <c r="E161" s="38"/>
      <c r="F161" s="33">
        <v>1810</v>
      </c>
      <c r="G161" s="34"/>
      <c r="H161" s="34"/>
      <c r="I161" s="35"/>
      <c r="J161" s="30">
        <v>2</v>
      </c>
      <c r="K161" s="31"/>
      <c r="M161" s="74">
        <f>FPIG!$Q$11*A161</f>
        <v>25280.000000000018</v>
      </c>
      <c r="N161" s="75">
        <f>O160+0.01</f>
        <v>1685.01</v>
      </c>
      <c r="O161" s="75">
        <f t="shared" si="28"/>
        <v>2106</v>
      </c>
      <c r="P161" s="75">
        <f t="shared" ref="P161:P175" si="29">J161*5</f>
        <v>10</v>
      </c>
    </row>
    <row r="162" spans="1:16" ht="11" customHeight="1" x14ac:dyDescent="0.3">
      <c r="A162" s="7">
        <v>0.6</v>
      </c>
      <c r="B162" s="36">
        <v>1810.01</v>
      </c>
      <c r="C162" s="37"/>
      <c r="D162" s="37"/>
      <c r="E162" s="38"/>
      <c r="F162" s="33">
        <v>2172</v>
      </c>
      <c r="G162" s="34"/>
      <c r="H162" s="34"/>
      <c r="I162" s="35"/>
      <c r="J162" s="30">
        <v>2.5</v>
      </c>
      <c r="K162" s="31"/>
      <c r="M162" s="74">
        <f>FPIG!$Q$11*A162</f>
        <v>30336.000000000022</v>
      </c>
      <c r="N162" s="75">
        <f t="shared" ref="N162:N175" si="30">O161+0.01</f>
        <v>2106.0100000000002</v>
      </c>
      <c r="O162" s="75">
        <f>ROUNDDOWN(M162/12,0)</f>
        <v>2528</v>
      </c>
      <c r="P162" s="75">
        <f t="shared" si="29"/>
        <v>12.5</v>
      </c>
    </row>
    <row r="163" spans="1:16" ht="11" customHeight="1" x14ac:dyDescent="0.3">
      <c r="A163" s="7">
        <v>0.7</v>
      </c>
      <c r="B163" s="36">
        <v>2172.0100000000002</v>
      </c>
      <c r="C163" s="37"/>
      <c r="D163" s="37"/>
      <c r="E163" s="38"/>
      <c r="F163" s="33">
        <v>2533</v>
      </c>
      <c r="G163" s="34"/>
      <c r="H163" s="34"/>
      <c r="I163" s="35"/>
      <c r="J163" s="30">
        <v>3.25</v>
      </c>
      <c r="K163" s="31"/>
      <c r="M163" s="74">
        <f>FPIG!$Q$11*A163</f>
        <v>35392.000000000022</v>
      </c>
      <c r="N163" s="75">
        <f t="shared" si="30"/>
        <v>2528.0100000000002</v>
      </c>
      <c r="O163" s="75">
        <f t="shared" ref="O163:O175" si="31">ROUND(M163/12,0)</f>
        <v>2949</v>
      </c>
      <c r="P163" s="75">
        <f t="shared" si="29"/>
        <v>16.25</v>
      </c>
    </row>
    <row r="164" spans="1:16" ht="11" customHeight="1" x14ac:dyDescent="0.3">
      <c r="A164" s="7">
        <v>0.8</v>
      </c>
      <c r="B164" s="36">
        <v>2533.0100000000002</v>
      </c>
      <c r="C164" s="37"/>
      <c r="D164" s="37"/>
      <c r="E164" s="38"/>
      <c r="F164" s="33">
        <v>2895</v>
      </c>
      <c r="G164" s="34"/>
      <c r="H164" s="34"/>
      <c r="I164" s="35"/>
      <c r="J164" s="30">
        <v>3.75</v>
      </c>
      <c r="K164" s="31"/>
      <c r="M164" s="74">
        <f>FPIG!$Q$11*A164</f>
        <v>40448.000000000029</v>
      </c>
      <c r="N164" s="75">
        <f t="shared" si="30"/>
        <v>2949.01</v>
      </c>
      <c r="O164" s="75">
        <f t="shared" si="31"/>
        <v>3371</v>
      </c>
      <c r="P164" s="75">
        <f t="shared" si="29"/>
        <v>18.75</v>
      </c>
    </row>
    <row r="165" spans="1:16" ht="11" customHeight="1" x14ac:dyDescent="0.3">
      <c r="A165" s="7">
        <v>0.9</v>
      </c>
      <c r="B165" s="36">
        <v>2895.01</v>
      </c>
      <c r="C165" s="37"/>
      <c r="D165" s="37"/>
      <c r="E165" s="38"/>
      <c r="F165" s="33">
        <v>3257</v>
      </c>
      <c r="G165" s="34"/>
      <c r="H165" s="34"/>
      <c r="I165" s="35"/>
      <c r="J165" s="30">
        <v>4.25</v>
      </c>
      <c r="K165" s="31"/>
      <c r="M165" s="74">
        <f>FPIG!$Q$11*A165</f>
        <v>45504.000000000036</v>
      </c>
      <c r="N165" s="75">
        <f t="shared" si="30"/>
        <v>3371.01</v>
      </c>
      <c r="O165" s="75">
        <f t="shared" si="31"/>
        <v>3792</v>
      </c>
      <c r="P165" s="75">
        <f t="shared" si="29"/>
        <v>21.25</v>
      </c>
    </row>
    <row r="166" spans="1:16" ht="11" customHeight="1" x14ac:dyDescent="0.3">
      <c r="A166" s="7">
        <v>1</v>
      </c>
      <c r="B166" s="36">
        <v>3257.01</v>
      </c>
      <c r="C166" s="37"/>
      <c r="D166" s="37"/>
      <c r="E166" s="38"/>
      <c r="F166" s="33">
        <v>3619</v>
      </c>
      <c r="G166" s="34"/>
      <c r="H166" s="34"/>
      <c r="I166" s="35"/>
      <c r="J166" s="30">
        <v>4.75</v>
      </c>
      <c r="K166" s="31"/>
      <c r="M166" s="74">
        <f>FPIG!$Q$11*A166</f>
        <v>50560.000000000036</v>
      </c>
      <c r="N166" s="75">
        <f t="shared" si="30"/>
        <v>3792.01</v>
      </c>
      <c r="O166" s="75">
        <f t="shared" si="31"/>
        <v>4213</v>
      </c>
      <c r="P166" s="75">
        <f t="shared" si="29"/>
        <v>23.75</v>
      </c>
    </row>
    <row r="167" spans="1:16" ht="11" customHeight="1" x14ac:dyDescent="0.3">
      <c r="A167" s="7">
        <v>1.1000000000000001</v>
      </c>
      <c r="B167" s="36">
        <v>3619.01</v>
      </c>
      <c r="C167" s="37"/>
      <c r="D167" s="37"/>
      <c r="E167" s="38"/>
      <c r="F167" s="33">
        <v>3981</v>
      </c>
      <c r="G167" s="34"/>
      <c r="H167" s="34"/>
      <c r="I167" s="35"/>
      <c r="J167" s="30">
        <v>5.25</v>
      </c>
      <c r="K167" s="31"/>
      <c r="M167" s="74">
        <f>FPIG!$Q$11*A167</f>
        <v>55616.000000000044</v>
      </c>
      <c r="N167" s="75">
        <f t="shared" si="30"/>
        <v>4213.01</v>
      </c>
      <c r="O167" s="75">
        <f t="shared" si="31"/>
        <v>4635</v>
      </c>
      <c r="P167" s="75">
        <f t="shared" si="29"/>
        <v>26.25</v>
      </c>
    </row>
    <row r="168" spans="1:16" ht="11" customHeight="1" x14ac:dyDescent="0.3">
      <c r="A168" s="7">
        <v>1.2</v>
      </c>
      <c r="B168" s="36">
        <v>3981.01</v>
      </c>
      <c r="C168" s="37"/>
      <c r="D168" s="37"/>
      <c r="E168" s="38"/>
      <c r="F168" s="33">
        <v>4343</v>
      </c>
      <c r="G168" s="34"/>
      <c r="H168" s="34"/>
      <c r="I168" s="35"/>
      <c r="J168" s="30">
        <v>5.75</v>
      </c>
      <c r="K168" s="31"/>
      <c r="M168" s="74">
        <f>FPIG!$Q$11*A168</f>
        <v>60672.000000000044</v>
      </c>
      <c r="N168" s="75">
        <f t="shared" si="30"/>
        <v>4635.01</v>
      </c>
      <c r="O168" s="75">
        <f t="shared" si="31"/>
        <v>5056</v>
      </c>
      <c r="P168" s="75">
        <f t="shared" si="29"/>
        <v>28.75</v>
      </c>
    </row>
    <row r="169" spans="1:16" ht="11" customHeight="1" x14ac:dyDescent="0.3">
      <c r="A169" s="7">
        <v>1.3</v>
      </c>
      <c r="B169" s="36">
        <v>4343.01</v>
      </c>
      <c r="C169" s="37"/>
      <c r="D169" s="37"/>
      <c r="E169" s="38"/>
      <c r="F169" s="33">
        <v>4705</v>
      </c>
      <c r="G169" s="34"/>
      <c r="H169" s="34"/>
      <c r="I169" s="35"/>
      <c r="J169" s="30">
        <v>6.25</v>
      </c>
      <c r="K169" s="31"/>
      <c r="M169" s="74">
        <f>FPIG!$Q$11*A169</f>
        <v>65728.000000000044</v>
      </c>
      <c r="N169" s="75">
        <f t="shared" si="30"/>
        <v>5056.01</v>
      </c>
      <c r="O169" s="75">
        <f t="shared" si="31"/>
        <v>5477</v>
      </c>
      <c r="P169" s="75">
        <f t="shared" si="29"/>
        <v>31.25</v>
      </c>
    </row>
    <row r="170" spans="1:16" ht="11" customHeight="1" x14ac:dyDescent="0.3">
      <c r="A170" s="7">
        <v>1.4</v>
      </c>
      <c r="B170" s="36">
        <v>4705.01</v>
      </c>
      <c r="C170" s="37"/>
      <c r="D170" s="37"/>
      <c r="E170" s="38"/>
      <c r="F170" s="33">
        <v>5067</v>
      </c>
      <c r="G170" s="34"/>
      <c r="H170" s="34"/>
      <c r="I170" s="35"/>
      <c r="J170" s="30">
        <v>6.75</v>
      </c>
      <c r="K170" s="31"/>
      <c r="M170" s="74">
        <f>FPIG!$Q$11*A170</f>
        <v>70784.000000000044</v>
      </c>
      <c r="N170" s="75">
        <f t="shared" si="30"/>
        <v>5477.01</v>
      </c>
      <c r="O170" s="75">
        <f t="shared" si="31"/>
        <v>5899</v>
      </c>
      <c r="P170" s="75">
        <f t="shared" si="29"/>
        <v>33.75</v>
      </c>
    </row>
    <row r="171" spans="1:16" ht="11" customHeight="1" x14ac:dyDescent="0.3">
      <c r="A171" s="7">
        <v>1.5</v>
      </c>
      <c r="B171" s="36">
        <v>5067.01</v>
      </c>
      <c r="C171" s="37"/>
      <c r="D171" s="37"/>
      <c r="E171" s="38"/>
      <c r="F171" s="33">
        <v>5429</v>
      </c>
      <c r="G171" s="34"/>
      <c r="H171" s="34"/>
      <c r="I171" s="35"/>
      <c r="J171" s="30">
        <v>7.25</v>
      </c>
      <c r="K171" s="31"/>
      <c r="M171" s="74">
        <f>FPIG!$Q$11*A171</f>
        <v>75840.000000000058</v>
      </c>
      <c r="N171" s="75">
        <f t="shared" si="30"/>
        <v>5899.01</v>
      </c>
      <c r="O171" s="75">
        <f t="shared" si="31"/>
        <v>6320</v>
      </c>
      <c r="P171" s="75">
        <f t="shared" si="29"/>
        <v>36.25</v>
      </c>
    </row>
    <row r="172" spans="1:16" ht="11" customHeight="1" x14ac:dyDescent="0.3">
      <c r="A172" s="7">
        <v>1.6</v>
      </c>
      <c r="B172" s="36">
        <v>5429.01</v>
      </c>
      <c r="C172" s="37"/>
      <c r="D172" s="37"/>
      <c r="E172" s="38"/>
      <c r="F172" s="33">
        <v>5791</v>
      </c>
      <c r="G172" s="34"/>
      <c r="H172" s="34"/>
      <c r="I172" s="35"/>
      <c r="J172" s="30">
        <v>7.75</v>
      </c>
      <c r="K172" s="31"/>
      <c r="M172" s="74">
        <f>FPIG!$Q$11*A172</f>
        <v>80896.000000000058</v>
      </c>
      <c r="N172" s="75">
        <f t="shared" si="30"/>
        <v>6320.01</v>
      </c>
      <c r="O172" s="75">
        <f t="shared" si="31"/>
        <v>6741</v>
      </c>
      <c r="P172" s="75">
        <f t="shared" si="29"/>
        <v>38.75</v>
      </c>
    </row>
    <row r="173" spans="1:16" ht="11" customHeight="1" x14ac:dyDescent="0.3">
      <c r="A173" s="7">
        <v>1.7</v>
      </c>
      <c r="B173" s="36">
        <v>5791.01</v>
      </c>
      <c r="C173" s="37"/>
      <c r="D173" s="37"/>
      <c r="E173" s="38"/>
      <c r="F173" s="33">
        <v>6153</v>
      </c>
      <c r="G173" s="34"/>
      <c r="H173" s="34"/>
      <c r="I173" s="35"/>
      <c r="J173" s="30">
        <v>8.5</v>
      </c>
      <c r="K173" s="31"/>
      <c r="M173" s="74">
        <f>FPIG!$Q$11*A173</f>
        <v>85952.000000000058</v>
      </c>
      <c r="N173" s="75">
        <f t="shared" si="30"/>
        <v>6741.01</v>
      </c>
      <c r="O173" s="75">
        <f t="shared" si="31"/>
        <v>7163</v>
      </c>
      <c r="P173" s="75">
        <f t="shared" si="29"/>
        <v>42.5</v>
      </c>
    </row>
    <row r="174" spans="1:16" ht="11" customHeight="1" x14ac:dyDescent="0.3">
      <c r="A174" s="7">
        <v>1.8</v>
      </c>
      <c r="B174" s="36">
        <v>6153.01</v>
      </c>
      <c r="C174" s="37"/>
      <c r="D174" s="37"/>
      <c r="E174" s="38"/>
      <c r="F174" s="33">
        <v>6515</v>
      </c>
      <c r="G174" s="34"/>
      <c r="H174" s="34"/>
      <c r="I174" s="35"/>
      <c r="J174" s="30">
        <v>9</v>
      </c>
      <c r="K174" s="31"/>
      <c r="M174" s="74">
        <f>FPIG!$Q$11*A174</f>
        <v>91008.000000000073</v>
      </c>
      <c r="N174" s="75">
        <f t="shared" si="30"/>
        <v>7163.01</v>
      </c>
      <c r="O174" s="75">
        <f t="shared" si="31"/>
        <v>7584</v>
      </c>
      <c r="P174" s="75">
        <f t="shared" si="29"/>
        <v>45</v>
      </c>
    </row>
    <row r="175" spans="1:16" ht="12" customHeight="1" x14ac:dyDescent="0.3">
      <c r="A175" s="8">
        <v>1.85</v>
      </c>
      <c r="B175" s="36">
        <v>6515.01</v>
      </c>
      <c r="C175" s="37"/>
      <c r="D175" s="37"/>
      <c r="E175" s="38"/>
      <c r="F175" s="33">
        <v>6695</v>
      </c>
      <c r="G175" s="34"/>
      <c r="H175" s="34"/>
      <c r="I175" s="35"/>
      <c r="J175" s="30">
        <v>9.5</v>
      </c>
      <c r="K175" s="31"/>
      <c r="M175" s="74">
        <f>FPIG!$Q$11*A175</f>
        <v>93536.000000000073</v>
      </c>
      <c r="N175" s="75">
        <f t="shared" si="30"/>
        <v>7584.01</v>
      </c>
      <c r="O175" s="75">
        <f t="shared" si="31"/>
        <v>7795</v>
      </c>
      <c r="P175" s="75">
        <f t="shared" si="29"/>
        <v>47.5</v>
      </c>
    </row>
    <row r="176" spans="1:16" ht="9" customHeight="1" x14ac:dyDescent="0.3">
      <c r="A176" s="17" t="s">
        <v>13</v>
      </c>
      <c r="B176" s="17"/>
      <c r="C176" s="17"/>
      <c r="D176" s="49">
        <v>-4876</v>
      </c>
      <c r="E176" s="49"/>
      <c r="F176" s="49"/>
    </row>
    <row r="177" spans="1:16" ht="9" customHeight="1" x14ac:dyDescent="0.3">
      <c r="A177" s="17" t="s">
        <v>13</v>
      </c>
      <c r="B177" s="17"/>
      <c r="C177" s="17"/>
      <c r="D177" s="49">
        <v>-5429</v>
      </c>
      <c r="E177" s="49"/>
      <c r="F177" s="49"/>
      <c r="G177" s="49"/>
    </row>
    <row r="178" spans="1:16" ht="12" customHeight="1" x14ac:dyDescent="0.3">
      <c r="A178" s="16" t="s">
        <v>1</v>
      </c>
      <c r="B178" s="16"/>
      <c r="C178" s="16"/>
      <c r="D178" s="16"/>
      <c r="E178" s="16"/>
      <c r="F178" s="16"/>
      <c r="G178" s="16"/>
      <c r="H178" s="16"/>
      <c r="I178" s="16"/>
      <c r="J178" s="16"/>
      <c r="K178" s="16"/>
      <c r="L178" s="16"/>
    </row>
    <row r="179" spans="1:16" ht="13" customHeight="1" x14ac:dyDescent="0.3">
      <c r="A179" s="17" t="s">
        <v>2</v>
      </c>
      <c r="B179" s="17"/>
      <c r="C179" s="17"/>
      <c r="D179" s="17"/>
      <c r="E179" s="17"/>
      <c r="F179" s="17"/>
      <c r="G179" s="17"/>
      <c r="H179" s="17"/>
      <c r="I179" s="17"/>
      <c r="J179" s="17"/>
      <c r="K179" s="17"/>
      <c r="L179" s="17"/>
    </row>
    <row r="180" spans="1:16" ht="11" customHeight="1" x14ac:dyDescent="0.3">
      <c r="A180" s="18" t="s">
        <v>22</v>
      </c>
      <c r="B180" s="18"/>
      <c r="C180" s="18"/>
      <c r="D180" s="18"/>
      <c r="E180" s="18"/>
      <c r="F180" s="18"/>
      <c r="G180" s="18"/>
      <c r="H180" s="18"/>
      <c r="I180" s="18"/>
      <c r="J180" s="18"/>
      <c r="K180" s="18"/>
      <c r="L180" s="18"/>
    </row>
    <row r="181" spans="1:16" ht="10" customHeight="1" x14ac:dyDescent="0.3">
      <c r="A181" s="18" t="s">
        <v>4</v>
      </c>
      <c r="B181" s="18"/>
      <c r="C181" s="18"/>
      <c r="D181" s="18"/>
      <c r="E181" s="18"/>
      <c r="F181" s="18"/>
      <c r="G181" s="18"/>
      <c r="H181" s="18"/>
      <c r="I181" s="18"/>
      <c r="J181" s="18"/>
      <c r="K181" s="18"/>
      <c r="L181" s="18"/>
    </row>
    <row r="182" spans="1:16" ht="9" customHeight="1" x14ac:dyDescent="0.3">
      <c r="A182" s="19" t="s">
        <v>23</v>
      </c>
      <c r="B182" s="19"/>
      <c r="C182" s="19"/>
      <c r="D182" s="19"/>
      <c r="E182" s="19"/>
      <c r="F182" s="19"/>
      <c r="G182" s="19"/>
      <c r="H182" s="19"/>
      <c r="I182" s="19"/>
      <c r="J182" s="19"/>
    </row>
    <row r="183" spans="1:16" ht="29" customHeight="1" x14ac:dyDescent="0.3">
      <c r="A183" s="2"/>
      <c r="B183" s="52" t="s">
        <v>6</v>
      </c>
      <c r="C183" s="52"/>
      <c r="D183" s="52"/>
      <c r="E183" s="21" t="s">
        <v>7</v>
      </c>
      <c r="F183" s="21"/>
      <c r="G183" s="21"/>
      <c r="H183" s="21"/>
      <c r="I183" s="20"/>
      <c r="J183" s="20"/>
    </row>
    <row r="184" spans="1:16" ht="11" customHeight="1" x14ac:dyDescent="0.3">
      <c r="A184" s="4"/>
      <c r="B184" s="23">
        <v>48960</v>
      </c>
      <c r="C184" s="23"/>
      <c r="D184" s="23"/>
      <c r="E184" s="23">
        <v>4080</v>
      </c>
      <c r="F184" s="23"/>
      <c r="G184" s="23"/>
      <c r="H184" s="23"/>
      <c r="I184" s="22"/>
      <c r="J184" s="22"/>
    </row>
    <row r="185" spans="1:16" ht="24" x14ac:dyDescent="0.3">
      <c r="A185" s="5" t="s">
        <v>8</v>
      </c>
      <c r="B185" s="24" t="s">
        <v>9</v>
      </c>
      <c r="C185" s="25"/>
      <c r="D185" s="26"/>
      <c r="E185" s="24" t="s">
        <v>10</v>
      </c>
      <c r="F185" s="25"/>
      <c r="G185" s="25"/>
      <c r="H185" s="26"/>
      <c r="I185" s="24" t="s">
        <v>11</v>
      </c>
      <c r="J185" s="26"/>
      <c r="M185" s="76" t="s">
        <v>54</v>
      </c>
      <c r="N185" s="76" t="s">
        <v>56</v>
      </c>
      <c r="O185" s="76" t="s">
        <v>55</v>
      </c>
      <c r="P185" s="76" t="s">
        <v>57</v>
      </c>
    </row>
    <row r="186" spans="1:16" ht="11" customHeight="1" x14ac:dyDescent="0.3">
      <c r="A186" s="6">
        <v>0.4</v>
      </c>
      <c r="B186" s="27">
        <v>0</v>
      </c>
      <c r="C186" s="28"/>
      <c r="D186" s="29"/>
      <c r="E186" s="33">
        <v>1632</v>
      </c>
      <c r="F186" s="34"/>
      <c r="G186" s="34"/>
      <c r="H186" s="35"/>
      <c r="I186" s="30">
        <v>0</v>
      </c>
      <c r="J186" s="31"/>
      <c r="M186" s="74">
        <f>FPIG!$Q$12*A186</f>
        <v>22280.000000000018</v>
      </c>
      <c r="N186" s="75">
        <v>0</v>
      </c>
      <c r="O186" s="75">
        <f t="shared" ref="O186:O187" si="32">ROUNDDOWN(M186/12,0)</f>
        <v>1856</v>
      </c>
      <c r="P186" s="75">
        <f>I186*5</f>
        <v>0</v>
      </c>
    </row>
    <row r="187" spans="1:16" ht="13" customHeight="1" x14ac:dyDescent="0.3">
      <c r="A187" s="7">
        <v>0.5</v>
      </c>
      <c r="B187" s="36">
        <v>1632.01</v>
      </c>
      <c r="C187" s="37"/>
      <c r="D187" s="38"/>
      <c r="E187" s="33">
        <v>2040</v>
      </c>
      <c r="F187" s="34"/>
      <c r="G187" s="34"/>
      <c r="H187" s="35"/>
      <c r="I187" s="30">
        <v>2.25</v>
      </c>
      <c r="J187" s="31"/>
      <c r="M187" s="74">
        <f>FPIG!$Q$12*A187</f>
        <v>27850.000000000022</v>
      </c>
      <c r="N187" s="75">
        <f>O186+0.01</f>
        <v>1856.01</v>
      </c>
      <c r="O187" s="75">
        <f t="shared" si="32"/>
        <v>2320</v>
      </c>
      <c r="P187" s="75">
        <f t="shared" ref="P187:P201" si="33">I187*5</f>
        <v>11.25</v>
      </c>
    </row>
    <row r="188" spans="1:16" ht="11" customHeight="1" x14ac:dyDescent="0.3">
      <c r="A188" s="7">
        <v>0.6</v>
      </c>
      <c r="B188" s="36">
        <v>2040.01</v>
      </c>
      <c r="C188" s="37"/>
      <c r="D188" s="38"/>
      <c r="E188" s="33">
        <v>2448</v>
      </c>
      <c r="F188" s="34"/>
      <c r="G188" s="34"/>
      <c r="H188" s="35"/>
      <c r="I188" s="30">
        <v>3</v>
      </c>
      <c r="J188" s="31"/>
      <c r="M188" s="74">
        <f>FPIG!$Q$12*A188</f>
        <v>33420.000000000022</v>
      </c>
      <c r="N188" s="75">
        <f t="shared" ref="N188:N201" si="34">O187+0.01</f>
        <v>2320.0100000000002</v>
      </c>
      <c r="O188" s="75">
        <f>ROUNDDOWN(M188/12,0)</f>
        <v>2785</v>
      </c>
      <c r="P188" s="75">
        <f t="shared" si="33"/>
        <v>15</v>
      </c>
    </row>
    <row r="189" spans="1:16" ht="11" customHeight="1" x14ac:dyDescent="0.3">
      <c r="A189" s="7">
        <v>0.7</v>
      </c>
      <c r="B189" s="36">
        <v>2448.0100000000002</v>
      </c>
      <c r="C189" s="37"/>
      <c r="D189" s="38"/>
      <c r="E189" s="33">
        <v>2856</v>
      </c>
      <c r="F189" s="34"/>
      <c r="G189" s="34"/>
      <c r="H189" s="35"/>
      <c r="I189" s="30">
        <v>3.5</v>
      </c>
      <c r="J189" s="31"/>
      <c r="M189" s="74">
        <f>FPIG!$Q$12*A189</f>
        <v>38990.000000000029</v>
      </c>
      <c r="N189" s="75">
        <f t="shared" si="34"/>
        <v>2785.01</v>
      </c>
      <c r="O189" s="75">
        <f t="shared" ref="O189:O201" si="35">ROUND(M189/12,0)</f>
        <v>3249</v>
      </c>
      <c r="P189" s="75">
        <f t="shared" si="33"/>
        <v>17.5</v>
      </c>
    </row>
    <row r="190" spans="1:16" ht="11" customHeight="1" x14ac:dyDescent="0.3">
      <c r="A190" s="7">
        <v>0.8</v>
      </c>
      <c r="B190" s="36">
        <v>2856.01</v>
      </c>
      <c r="C190" s="37"/>
      <c r="D190" s="38"/>
      <c r="E190" s="33">
        <v>3264</v>
      </c>
      <c r="F190" s="34"/>
      <c r="G190" s="34"/>
      <c r="H190" s="35"/>
      <c r="I190" s="30">
        <v>4.25</v>
      </c>
      <c r="J190" s="31"/>
      <c r="M190" s="74">
        <f>FPIG!$Q$12*A190</f>
        <v>44560.000000000036</v>
      </c>
      <c r="N190" s="75">
        <f t="shared" si="34"/>
        <v>3249.01</v>
      </c>
      <c r="O190" s="75">
        <f t="shared" si="35"/>
        <v>3713</v>
      </c>
      <c r="P190" s="75">
        <f t="shared" si="33"/>
        <v>21.25</v>
      </c>
    </row>
    <row r="191" spans="1:16" ht="11" customHeight="1" x14ac:dyDescent="0.3">
      <c r="A191" s="7">
        <v>0.9</v>
      </c>
      <c r="B191" s="36">
        <v>3264.01</v>
      </c>
      <c r="C191" s="37"/>
      <c r="D191" s="38"/>
      <c r="E191" s="33">
        <v>3672</v>
      </c>
      <c r="F191" s="34"/>
      <c r="G191" s="34"/>
      <c r="H191" s="35"/>
      <c r="I191" s="30">
        <v>4.75</v>
      </c>
      <c r="J191" s="31"/>
      <c r="M191" s="74">
        <f>FPIG!$Q$12*A191</f>
        <v>50130.000000000044</v>
      </c>
      <c r="N191" s="75">
        <f t="shared" si="34"/>
        <v>3713.01</v>
      </c>
      <c r="O191" s="75">
        <f t="shared" si="35"/>
        <v>4178</v>
      </c>
      <c r="P191" s="75">
        <f t="shared" si="33"/>
        <v>23.75</v>
      </c>
    </row>
    <row r="192" spans="1:16" ht="11" customHeight="1" x14ac:dyDescent="0.3">
      <c r="A192" s="7">
        <v>1</v>
      </c>
      <c r="B192" s="36">
        <v>3672.01</v>
      </c>
      <c r="C192" s="37"/>
      <c r="D192" s="38"/>
      <c r="E192" s="33">
        <v>4080</v>
      </c>
      <c r="F192" s="34"/>
      <c r="G192" s="34"/>
      <c r="H192" s="35"/>
      <c r="I192" s="30">
        <v>5.25</v>
      </c>
      <c r="J192" s="31"/>
      <c r="M192" s="74">
        <f>FPIG!$Q$12*A192</f>
        <v>55700.000000000044</v>
      </c>
      <c r="N192" s="75">
        <f t="shared" si="34"/>
        <v>4178.01</v>
      </c>
      <c r="O192" s="75">
        <f t="shared" si="35"/>
        <v>4642</v>
      </c>
      <c r="P192" s="75">
        <f t="shared" si="33"/>
        <v>26.25</v>
      </c>
    </row>
    <row r="193" spans="1:16" ht="11" customHeight="1" x14ac:dyDescent="0.3">
      <c r="A193" s="7">
        <v>1.1000000000000001</v>
      </c>
      <c r="B193" s="36">
        <v>4080.01</v>
      </c>
      <c r="C193" s="37"/>
      <c r="D193" s="38"/>
      <c r="E193" s="33">
        <v>4488</v>
      </c>
      <c r="F193" s="34"/>
      <c r="G193" s="34"/>
      <c r="H193" s="35"/>
      <c r="I193" s="30">
        <v>6</v>
      </c>
      <c r="J193" s="31"/>
      <c r="M193" s="74">
        <f>FPIG!$Q$12*A193</f>
        <v>61270.000000000051</v>
      </c>
      <c r="N193" s="75">
        <f t="shared" si="34"/>
        <v>4642.01</v>
      </c>
      <c r="O193" s="75">
        <f t="shared" si="35"/>
        <v>5106</v>
      </c>
      <c r="P193" s="75">
        <f t="shared" si="33"/>
        <v>30</v>
      </c>
    </row>
    <row r="194" spans="1:16" ht="11" customHeight="1" x14ac:dyDescent="0.3">
      <c r="A194" s="7">
        <v>1.2</v>
      </c>
      <c r="B194" s="36">
        <v>4488.01</v>
      </c>
      <c r="C194" s="37"/>
      <c r="D194" s="38"/>
      <c r="E194" s="33">
        <v>4896</v>
      </c>
      <c r="F194" s="34"/>
      <c r="G194" s="34"/>
      <c r="H194" s="35"/>
      <c r="I194" s="30">
        <v>6.5</v>
      </c>
      <c r="J194" s="31"/>
      <c r="M194" s="74">
        <f>FPIG!$Q$12*A194</f>
        <v>66840.000000000044</v>
      </c>
      <c r="N194" s="75">
        <f t="shared" si="34"/>
        <v>5106.01</v>
      </c>
      <c r="O194" s="75">
        <f t="shared" si="35"/>
        <v>5570</v>
      </c>
      <c r="P194" s="75">
        <f t="shared" si="33"/>
        <v>32.5</v>
      </c>
    </row>
    <row r="195" spans="1:16" ht="11" customHeight="1" x14ac:dyDescent="0.3">
      <c r="A195" s="7">
        <v>1.3</v>
      </c>
      <c r="B195" s="36">
        <v>4896.01</v>
      </c>
      <c r="C195" s="37"/>
      <c r="D195" s="38"/>
      <c r="E195" s="33">
        <v>5304</v>
      </c>
      <c r="F195" s="34"/>
      <c r="G195" s="34"/>
      <c r="H195" s="35"/>
      <c r="I195" s="30">
        <v>7</v>
      </c>
      <c r="J195" s="31"/>
      <c r="M195" s="74">
        <f>FPIG!$Q$12*A195</f>
        <v>72410.000000000058</v>
      </c>
      <c r="N195" s="75">
        <f t="shared" si="34"/>
        <v>5570.01</v>
      </c>
      <c r="O195" s="75">
        <f t="shared" si="35"/>
        <v>6034</v>
      </c>
      <c r="P195" s="75">
        <f t="shared" si="33"/>
        <v>35</v>
      </c>
    </row>
    <row r="196" spans="1:16" ht="11" customHeight="1" x14ac:dyDescent="0.3">
      <c r="A196" s="7">
        <v>1.4</v>
      </c>
      <c r="B196" s="36">
        <v>5304.01</v>
      </c>
      <c r="C196" s="37"/>
      <c r="D196" s="38"/>
      <c r="E196" s="33">
        <v>5712</v>
      </c>
      <c r="F196" s="34"/>
      <c r="G196" s="34"/>
      <c r="H196" s="35"/>
      <c r="I196" s="30">
        <v>7.75</v>
      </c>
      <c r="J196" s="31"/>
      <c r="M196" s="74">
        <f>FPIG!$Q$12*A196</f>
        <v>77980.000000000058</v>
      </c>
      <c r="N196" s="75">
        <f t="shared" si="34"/>
        <v>6034.01</v>
      </c>
      <c r="O196" s="75">
        <f t="shared" si="35"/>
        <v>6498</v>
      </c>
      <c r="P196" s="75">
        <f t="shared" si="33"/>
        <v>38.75</v>
      </c>
    </row>
    <row r="197" spans="1:16" ht="11" customHeight="1" x14ac:dyDescent="0.3">
      <c r="A197" s="7">
        <v>1.5</v>
      </c>
      <c r="B197" s="36">
        <v>5712.01</v>
      </c>
      <c r="C197" s="37"/>
      <c r="D197" s="38"/>
      <c r="E197" s="33">
        <v>6120</v>
      </c>
      <c r="F197" s="34"/>
      <c r="G197" s="34"/>
      <c r="H197" s="35"/>
      <c r="I197" s="30">
        <v>8.25</v>
      </c>
      <c r="J197" s="31"/>
      <c r="M197" s="74">
        <f>FPIG!$Q$12*A197</f>
        <v>83550.000000000058</v>
      </c>
      <c r="N197" s="75">
        <f t="shared" si="34"/>
        <v>6498.01</v>
      </c>
      <c r="O197" s="75">
        <f t="shared" si="35"/>
        <v>6963</v>
      </c>
      <c r="P197" s="75">
        <f t="shared" si="33"/>
        <v>41.25</v>
      </c>
    </row>
    <row r="198" spans="1:16" ht="11" customHeight="1" x14ac:dyDescent="0.3">
      <c r="A198" s="7">
        <v>1.6</v>
      </c>
      <c r="B198" s="36">
        <v>6120.01</v>
      </c>
      <c r="C198" s="37"/>
      <c r="D198" s="38"/>
      <c r="E198" s="33">
        <v>6528</v>
      </c>
      <c r="F198" s="34"/>
      <c r="G198" s="34"/>
      <c r="H198" s="35"/>
      <c r="I198" s="30">
        <v>8.75</v>
      </c>
      <c r="J198" s="31"/>
      <c r="M198" s="74">
        <f>FPIG!$Q$12*A198</f>
        <v>89120.000000000073</v>
      </c>
      <c r="N198" s="75">
        <f t="shared" si="34"/>
        <v>6963.01</v>
      </c>
      <c r="O198" s="75">
        <f t="shared" si="35"/>
        <v>7427</v>
      </c>
      <c r="P198" s="75">
        <f t="shared" si="33"/>
        <v>43.75</v>
      </c>
    </row>
    <row r="199" spans="1:16" ht="11" customHeight="1" x14ac:dyDescent="0.3">
      <c r="A199" s="7">
        <v>1.7</v>
      </c>
      <c r="B199" s="36">
        <v>6528.01</v>
      </c>
      <c r="C199" s="37"/>
      <c r="D199" s="38"/>
      <c r="E199" s="33">
        <v>6936</v>
      </c>
      <c r="F199" s="34"/>
      <c r="G199" s="34"/>
      <c r="H199" s="35"/>
      <c r="I199" s="30">
        <v>9.5</v>
      </c>
      <c r="J199" s="31"/>
      <c r="M199" s="74">
        <f>FPIG!$Q$12*A199</f>
        <v>94690.000000000073</v>
      </c>
      <c r="N199" s="75">
        <f t="shared" si="34"/>
        <v>7427.01</v>
      </c>
      <c r="O199" s="75">
        <f t="shared" si="35"/>
        <v>7891</v>
      </c>
      <c r="P199" s="75">
        <f t="shared" si="33"/>
        <v>47.5</v>
      </c>
    </row>
    <row r="200" spans="1:16" ht="11" customHeight="1" x14ac:dyDescent="0.3">
      <c r="A200" s="7">
        <v>1.8</v>
      </c>
      <c r="B200" s="36">
        <v>6936.01</v>
      </c>
      <c r="C200" s="37"/>
      <c r="D200" s="38"/>
      <c r="E200" s="33">
        <v>6952</v>
      </c>
      <c r="F200" s="34"/>
      <c r="G200" s="34"/>
      <c r="H200" s="35"/>
      <c r="I200" s="30">
        <v>10</v>
      </c>
      <c r="J200" s="31"/>
      <c r="M200" s="74">
        <f>FPIG!$Q$12*A200</f>
        <v>100260.00000000009</v>
      </c>
      <c r="N200" s="75">
        <f t="shared" si="34"/>
        <v>7891.01</v>
      </c>
      <c r="O200" s="75">
        <f t="shared" si="35"/>
        <v>8355</v>
      </c>
      <c r="P200" s="75">
        <f t="shared" si="33"/>
        <v>50</v>
      </c>
    </row>
    <row r="201" spans="1:16" ht="11" customHeight="1" x14ac:dyDescent="0.3">
      <c r="A201" s="8">
        <v>1.85</v>
      </c>
      <c r="B201" s="36">
        <v>6952.01</v>
      </c>
      <c r="C201" s="37"/>
      <c r="D201" s="38"/>
      <c r="E201" s="53">
        <v>7026</v>
      </c>
      <c r="F201" s="54"/>
      <c r="G201" s="54"/>
      <c r="H201" s="55"/>
      <c r="I201" s="30">
        <v>10</v>
      </c>
      <c r="J201" s="31"/>
      <c r="M201" s="74">
        <f>FPIG!$Q$12*A201</f>
        <v>103045.00000000009</v>
      </c>
      <c r="N201" s="75">
        <f t="shared" si="34"/>
        <v>8355.01</v>
      </c>
      <c r="O201" s="75">
        <f t="shared" si="35"/>
        <v>8587</v>
      </c>
      <c r="P201" s="75">
        <f t="shared" si="33"/>
        <v>50</v>
      </c>
    </row>
    <row r="202" spans="1:16" ht="14" customHeight="1" x14ac:dyDescent="0.3">
      <c r="A202" s="18" t="s">
        <v>24</v>
      </c>
      <c r="B202" s="18"/>
      <c r="C202" s="18"/>
      <c r="D202" s="18"/>
      <c r="E202" s="18"/>
      <c r="F202" s="18"/>
      <c r="G202" s="18"/>
      <c r="H202" s="18"/>
      <c r="I202" s="18"/>
      <c r="J202" s="18"/>
      <c r="K202" s="18"/>
    </row>
    <row r="203" spans="1:16" ht="24" customHeight="1" x14ac:dyDescent="0.3">
      <c r="A203" s="2"/>
      <c r="B203" s="56" t="s">
        <v>6</v>
      </c>
      <c r="C203" s="56"/>
      <c r="D203" s="56"/>
      <c r="E203" s="56"/>
      <c r="F203" s="41" t="s">
        <v>7</v>
      </c>
      <c r="G203" s="41"/>
      <c r="H203" s="41"/>
      <c r="I203" s="41"/>
      <c r="J203" s="20"/>
      <c r="K203" s="20"/>
    </row>
    <row r="204" spans="1:16" ht="11" customHeight="1" x14ac:dyDescent="0.3">
      <c r="A204" s="4"/>
      <c r="B204" s="42">
        <v>54490</v>
      </c>
      <c r="C204" s="42"/>
      <c r="D204" s="42"/>
      <c r="E204" s="42"/>
      <c r="F204" s="23">
        <v>4540.83</v>
      </c>
      <c r="G204" s="23"/>
      <c r="H204" s="23"/>
      <c r="I204" s="23"/>
      <c r="J204" s="22"/>
      <c r="K204" s="22"/>
    </row>
    <row r="205" spans="1:16" ht="24" x14ac:dyDescent="0.3">
      <c r="A205" s="5" t="s">
        <v>8</v>
      </c>
      <c r="B205" s="24" t="s">
        <v>9</v>
      </c>
      <c r="C205" s="25"/>
      <c r="D205" s="25"/>
      <c r="E205" s="26"/>
      <c r="F205" s="24" t="s">
        <v>10</v>
      </c>
      <c r="G205" s="25"/>
      <c r="H205" s="25"/>
      <c r="I205" s="26"/>
      <c r="J205" s="24" t="s">
        <v>11</v>
      </c>
      <c r="K205" s="26"/>
      <c r="M205" s="76" t="s">
        <v>54</v>
      </c>
      <c r="N205" s="76" t="s">
        <v>56</v>
      </c>
      <c r="O205" s="76" t="s">
        <v>55</v>
      </c>
      <c r="P205" s="76" t="s">
        <v>57</v>
      </c>
    </row>
    <row r="206" spans="1:16" ht="11" customHeight="1" x14ac:dyDescent="0.3">
      <c r="A206" s="10">
        <v>0.4</v>
      </c>
      <c r="B206" s="30">
        <v>0</v>
      </c>
      <c r="C206" s="32"/>
      <c r="D206" s="32"/>
      <c r="E206" s="31"/>
      <c r="F206" s="33">
        <v>1816</v>
      </c>
      <c r="G206" s="34"/>
      <c r="H206" s="34"/>
      <c r="I206" s="35"/>
      <c r="J206" s="30">
        <v>0</v>
      </c>
      <c r="K206" s="31"/>
      <c r="M206" s="74">
        <f>FPIG!$Q$13*A206</f>
        <v>24336.000000000018</v>
      </c>
      <c r="N206" s="75">
        <v>0</v>
      </c>
      <c r="O206" s="75">
        <f t="shared" ref="O206:O207" si="36">ROUNDDOWN(M206/12,0)</f>
        <v>2028</v>
      </c>
      <c r="P206" s="75">
        <f>J206*5</f>
        <v>0</v>
      </c>
    </row>
    <row r="207" spans="1:16" ht="13" customHeight="1" x14ac:dyDescent="0.3">
      <c r="A207" s="10">
        <v>0.5</v>
      </c>
      <c r="B207" s="36">
        <v>1816.01</v>
      </c>
      <c r="C207" s="37"/>
      <c r="D207" s="37"/>
      <c r="E207" s="38"/>
      <c r="F207" s="33">
        <v>2270</v>
      </c>
      <c r="G207" s="34"/>
      <c r="H207" s="34"/>
      <c r="I207" s="35"/>
      <c r="J207" s="30">
        <v>2.75</v>
      </c>
      <c r="K207" s="31"/>
      <c r="M207" s="74">
        <f>FPIG!$Q$13*A207</f>
        <v>30420.000000000022</v>
      </c>
      <c r="N207" s="75">
        <f>O206+0.01</f>
        <v>2028.01</v>
      </c>
      <c r="O207" s="75">
        <f t="shared" si="36"/>
        <v>2535</v>
      </c>
      <c r="P207" s="75">
        <f t="shared" ref="P207:P221" si="37">J207*5</f>
        <v>13.75</v>
      </c>
    </row>
    <row r="208" spans="1:16" ht="11" customHeight="1" x14ac:dyDescent="0.3">
      <c r="A208" s="10">
        <v>0.6</v>
      </c>
      <c r="B208" s="36">
        <v>2270.0100000000002</v>
      </c>
      <c r="C208" s="37"/>
      <c r="D208" s="37"/>
      <c r="E208" s="38"/>
      <c r="F208" s="33">
        <v>2725</v>
      </c>
      <c r="G208" s="34"/>
      <c r="H208" s="34"/>
      <c r="I208" s="35"/>
      <c r="J208" s="30">
        <v>3.25</v>
      </c>
      <c r="K208" s="31"/>
      <c r="M208" s="74">
        <f>FPIG!$Q$13*A208</f>
        <v>36504.000000000022</v>
      </c>
      <c r="N208" s="75">
        <f t="shared" ref="N208:N221" si="38">O207+0.01</f>
        <v>2535.0100000000002</v>
      </c>
      <c r="O208" s="75">
        <f>ROUNDDOWN(M208/12,0)</f>
        <v>3042</v>
      </c>
      <c r="P208" s="75">
        <f t="shared" si="37"/>
        <v>16.25</v>
      </c>
    </row>
    <row r="209" spans="1:16" ht="11" customHeight="1" x14ac:dyDescent="0.3">
      <c r="A209" s="10">
        <v>0.7</v>
      </c>
      <c r="B209" s="36">
        <v>2725.01</v>
      </c>
      <c r="C209" s="37"/>
      <c r="D209" s="37"/>
      <c r="E209" s="38"/>
      <c r="F209" s="33">
        <v>3179</v>
      </c>
      <c r="G209" s="34"/>
      <c r="H209" s="34"/>
      <c r="I209" s="35"/>
      <c r="J209" s="30">
        <v>4</v>
      </c>
      <c r="K209" s="31"/>
      <c r="M209" s="74">
        <f>FPIG!$Q$13*A209</f>
        <v>42588.000000000029</v>
      </c>
      <c r="N209" s="75">
        <f t="shared" si="38"/>
        <v>3042.01</v>
      </c>
      <c r="O209" s="75">
        <f t="shared" ref="O209:O221" si="39">ROUND(M209/12,0)</f>
        <v>3549</v>
      </c>
      <c r="P209" s="75">
        <f t="shared" si="37"/>
        <v>20</v>
      </c>
    </row>
    <row r="210" spans="1:16" ht="11" customHeight="1" x14ac:dyDescent="0.3">
      <c r="A210" s="10">
        <v>0.8</v>
      </c>
      <c r="B210" s="36">
        <v>3179.01</v>
      </c>
      <c r="C210" s="37"/>
      <c r="D210" s="37"/>
      <c r="E210" s="38"/>
      <c r="F210" s="33">
        <v>3633</v>
      </c>
      <c r="G210" s="34"/>
      <c r="H210" s="34"/>
      <c r="I210" s="35"/>
      <c r="J210" s="30">
        <v>4.5</v>
      </c>
      <c r="K210" s="31"/>
      <c r="M210" s="74">
        <f>FPIG!$Q$13*A210</f>
        <v>48672.000000000036</v>
      </c>
      <c r="N210" s="75">
        <f t="shared" si="38"/>
        <v>3549.01</v>
      </c>
      <c r="O210" s="75">
        <f t="shared" si="39"/>
        <v>4056</v>
      </c>
      <c r="P210" s="75">
        <f t="shared" si="37"/>
        <v>22.5</v>
      </c>
    </row>
    <row r="211" spans="1:16" ht="11" customHeight="1" x14ac:dyDescent="0.3">
      <c r="A211" s="10">
        <v>0.9</v>
      </c>
      <c r="B211" s="36">
        <v>3633.01</v>
      </c>
      <c r="C211" s="37"/>
      <c r="D211" s="37"/>
      <c r="E211" s="38"/>
      <c r="F211" s="33">
        <v>4087</v>
      </c>
      <c r="G211" s="34"/>
      <c r="H211" s="34"/>
      <c r="I211" s="35"/>
      <c r="J211" s="30">
        <v>5.25</v>
      </c>
      <c r="K211" s="31"/>
      <c r="M211" s="74">
        <f>FPIG!$Q$13*A211</f>
        <v>54756.000000000044</v>
      </c>
      <c r="N211" s="75">
        <f t="shared" si="38"/>
        <v>4056.01</v>
      </c>
      <c r="O211" s="75">
        <f t="shared" si="39"/>
        <v>4563</v>
      </c>
      <c r="P211" s="75">
        <f t="shared" si="37"/>
        <v>26.25</v>
      </c>
    </row>
    <row r="212" spans="1:16" ht="11" customHeight="1" x14ac:dyDescent="0.3">
      <c r="A212" s="10">
        <v>1</v>
      </c>
      <c r="B212" s="36">
        <v>4087.01</v>
      </c>
      <c r="C212" s="37"/>
      <c r="D212" s="37"/>
      <c r="E212" s="38"/>
      <c r="F212" s="33">
        <v>4541</v>
      </c>
      <c r="G212" s="34"/>
      <c r="H212" s="34"/>
      <c r="I212" s="35"/>
      <c r="J212" s="30">
        <v>6</v>
      </c>
      <c r="K212" s="31"/>
      <c r="M212" s="74">
        <f>FPIG!$Q$13*A212</f>
        <v>60840.000000000044</v>
      </c>
      <c r="N212" s="75">
        <f t="shared" si="38"/>
        <v>4563.01</v>
      </c>
      <c r="O212" s="75">
        <f t="shared" si="39"/>
        <v>5070</v>
      </c>
      <c r="P212" s="75">
        <f t="shared" si="37"/>
        <v>30</v>
      </c>
    </row>
    <row r="213" spans="1:16" ht="11" customHeight="1" x14ac:dyDescent="0.3">
      <c r="A213" s="10">
        <v>1.1000000000000001</v>
      </c>
      <c r="B213" s="36">
        <v>4541.01</v>
      </c>
      <c r="C213" s="37"/>
      <c r="D213" s="37"/>
      <c r="E213" s="38"/>
      <c r="F213" s="33">
        <v>4995</v>
      </c>
      <c r="G213" s="34"/>
      <c r="H213" s="34"/>
      <c r="I213" s="35"/>
      <c r="J213" s="30">
        <v>6.5</v>
      </c>
      <c r="K213" s="31"/>
      <c r="M213" s="74">
        <f>FPIG!$Q$13*A213</f>
        <v>66924.000000000058</v>
      </c>
      <c r="N213" s="75">
        <f t="shared" si="38"/>
        <v>5070.01</v>
      </c>
      <c r="O213" s="75">
        <f t="shared" si="39"/>
        <v>5577</v>
      </c>
      <c r="P213" s="75">
        <f t="shared" si="37"/>
        <v>32.5</v>
      </c>
    </row>
    <row r="214" spans="1:16" ht="11" customHeight="1" x14ac:dyDescent="0.3">
      <c r="A214" s="10">
        <v>1.2</v>
      </c>
      <c r="B214" s="36">
        <v>4995.01</v>
      </c>
      <c r="C214" s="37"/>
      <c r="D214" s="37"/>
      <c r="E214" s="38"/>
      <c r="F214" s="33">
        <v>5449</v>
      </c>
      <c r="G214" s="34"/>
      <c r="H214" s="34"/>
      <c r="I214" s="35"/>
      <c r="J214" s="30">
        <v>7.25</v>
      </c>
      <c r="K214" s="31"/>
      <c r="M214" s="74">
        <f>FPIG!$Q$13*A214</f>
        <v>73008.000000000044</v>
      </c>
      <c r="N214" s="75">
        <f t="shared" si="38"/>
        <v>5577.01</v>
      </c>
      <c r="O214" s="75">
        <f t="shared" si="39"/>
        <v>6084</v>
      </c>
      <c r="P214" s="75">
        <f t="shared" si="37"/>
        <v>36.25</v>
      </c>
    </row>
    <row r="215" spans="1:16" ht="11" customHeight="1" x14ac:dyDescent="0.3">
      <c r="A215" s="10">
        <v>1.3</v>
      </c>
      <c r="B215" s="36">
        <v>5449.01</v>
      </c>
      <c r="C215" s="37"/>
      <c r="D215" s="37"/>
      <c r="E215" s="38"/>
      <c r="F215" s="33">
        <v>5903</v>
      </c>
      <c r="G215" s="34"/>
      <c r="H215" s="34"/>
      <c r="I215" s="35"/>
      <c r="J215" s="30">
        <v>8</v>
      </c>
      <c r="K215" s="31"/>
      <c r="M215" s="74">
        <f>FPIG!$Q$13*A215</f>
        <v>79092.000000000058</v>
      </c>
      <c r="N215" s="75">
        <f t="shared" si="38"/>
        <v>6084.01</v>
      </c>
      <c r="O215" s="75">
        <f t="shared" si="39"/>
        <v>6591</v>
      </c>
      <c r="P215" s="75">
        <f t="shared" si="37"/>
        <v>40</v>
      </c>
    </row>
    <row r="216" spans="1:16" ht="11" customHeight="1" x14ac:dyDescent="0.3">
      <c r="A216" s="10">
        <v>1.4</v>
      </c>
      <c r="B216" s="36">
        <v>5903.01</v>
      </c>
      <c r="C216" s="37"/>
      <c r="D216" s="37"/>
      <c r="E216" s="38"/>
      <c r="F216" s="33">
        <v>6357</v>
      </c>
      <c r="G216" s="34"/>
      <c r="H216" s="34"/>
      <c r="I216" s="35"/>
      <c r="J216" s="30">
        <v>8.5</v>
      </c>
      <c r="K216" s="31"/>
      <c r="M216" s="74">
        <f>FPIG!$Q$13*A216</f>
        <v>85176.000000000058</v>
      </c>
      <c r="N216" s="75">
        <f t="shared" si="38"/>
        <v>6591.01</v>
      </c>
      <c r="O216" s="75">
        <f t="shared" si="39"/>
        <v>7098</v>
      </c>
      <c r="P216" s="75">
        <f t="shared" si="37"/>
        <v>42.5</v>
      </c>
    </row>
    <row r="217" spans="1:16" ht="11" customHeight="1" x14ac:dyDescent="0.3">
      <c r="A217" s="10">
        <v>1.5</v>
      </c>
      <c r="B217" s="36">
        <v>6357.01</v>
      </c>
      <c r="C217" s="37"/>
      <c r="D217" s="37"/>
      <c r="E217" s="38"/>
      <c r="F217" s="33">
        <v>6811</v>
      </c>
      <c r="G217" s="34"/>
      <c r="H217" s="34"/>
      <c r="I217" s="35"/>
      <c r="J217" s="30">
        <v>9.25</v>
      </c>
      <c r="K217" s="31"/>
      <c r="M217" s="74">
        <f>FPIG!$Q$13*A217</f>
        <v>91260.000000000058</v>
      </c>
      <c r="N217" s="75">
        <f t="shared" si="38"/>
        <v>7098.01</v>
      </c>
      <c r="O217" s="75">
        <f t="shared" si="39"/>
        <v>7605</v>
      </c>
      <c r="P217" s="75">
        <f t="shared" si="37"/>
        <v>46.25</v>
      </c>
    </row>
    <row r="218" spans="1:16" ht="11" customHeight="1" x14ac:dyDescent="0.3">
      <c r="A218" s="10">
        <v>1.6</v>
      </c>
      <c r="B218" s="36">
        <v>6811.01</v>
      </c>
      <c r="C218" s="37"/>
      <c r="D218" s="37"/>
      <c r="E218" s="38"/>
      <c r="F218" s="53">
        <v>7175</v>
      </c>
      <c r="G218" s="54"/>
      <c r="H218" s="54"/>
      <c r="I218" s="55"/>
      <c r="J218" s="30">
        <v>9.75</v>
      </c>
      <c r="K218" s="31"/>
      <c r="M218" s="74">
        <f>FPIG!$Q$13*A218</f>
        <v>97344.000000000073</v>
      </c>
      <c r="N218" s="75">
        <f t="shared" si="38"/>
        <v>7605.01</v>
      </c>
      <c r="O218" s="75">
        <f t="shared" si="39"/>
        <v>8112</v>
      </c>
      <c r="P218" s="75">
        <f t="shared" si="37"/>
        <v>48.75</v>
      </c>
    </row>
    <row r="219" spans="1:16" ht="11" customHeight="1" x14ac:dyDescent="0.3">
      <c r="A219" s="11">
        <v>1.7</v>
      </c>
      <c r="B219" s="57"/>
      <c r="C219" s="58"/>
      <c r="D219" s="58"/>
      <c r="E219" s="59"/>
      <c r="F219" s="57"/>
      <c r="G219" s="58"/>
      <c r="H219" s="58"/>
      <c r="I219" s="59"/>
      <c r="J219" s="57"/>
      <c r="K219" s="59"/>
      <c r="M219" s="74">
        <f>FPIG!$Q$13*A219</f>
        <v>103428.00000000007</v>
      </c>
      <c r="N219" s="75">
        <f t="shared" si="38"/>
        <v>8112.01</v>
      </c>
      <c r="O219" s="75">
        <f t="shared" si="39"/>
        <v>8619</v>
      </c>
      <c r="P219" s="75">
        <f t="shared" si="37"/>
        <v>0</v>
      </c>
    </row>
    <row r="220" spans="1:16" ht="11" customHeight="1" x14ac:dyDescent="0.3">
      <c r="A220" s="11">
        <v>1.8</v>
      </c>
      <c r="B220" s="57"/>
      <c r="C220" s="58"/>
      <c r="D220" s="58"/>
      <c r="E220" s="59"/>
      <c r="F220" s="57"/>
      <c r="G220" s="58"/>
      <c r="H220" s="58"/>
      <c r="I220" s="59"/>
      <c r="J220" s="57"/>
      <c r="K220" s="59"/>
      <c r="M220" s="74">
        <f>FPIG!$Q$13*A220</f>
        <v>109512.00000000009</v>
      </c>
      <c r="N220" s="75">
        <f t="shared" si="38"/>
        <v>8619.01</v>
      </c>
      <c r="O220" s="75">
        <f t="shared" si="39"/>
        <v>9126</v>
      </c>
      <c r="P220" s="75">
        <f t="shared" si="37"/>
        <v>0</v>
      </c>
    </row>
    <row r="221" spans="1:16" ht="12" customHeight="1" x14ac:dyDescent="0.3">
      <c r="A221" s="11">
        <v>1.85</v>
      </c>
      <c r="B221" s="57"/>
      <c r="C221" s="58"/>
      <c r="D221" s="58"/>
      <c r="E221" s="59"/>
      <c r="F221" s="57"/>
      <c r="G221" s="58"/>
      <c r="H221" s="58"/>
      <c r="I221" s="59"/>
      <c r="J221" s="57"/>
      <c r="K221" s="59"/>
      <c r="M221" s="74">
        <f>FPIG!$Q$13*A221</f>
        <v>112554.00000000009</v>
      </c>
      <c r="N221" s="75">
        <f t="shared" si="38"/>
        <v>9126.01</v>
      </c>
      <c r="O221" s="75">
        <f t="shared" si="39"/>
        <v>9380</v>
      </c>
      <c r="P221" s="75">
        <f t="shared" si="37"/>
        <v>0</v>
      </c>
    </row>
    <row r="222" spans="1:16" ht="12" customHeight="1" x14ac:dyDescent="0.3">
      <c r="A222" s="12" t="s">
        <v>25</v>
      </c>
    </row>
    <row r="223" spans="1:16" ht="9" customHeight="1" x14ac:dyDescent="0.3">
      <c r="A223" s="17" t="s">
        <v>13</v>
      </c>
      <c r="B223" s="17"/>
      <c r="C223" s="17"/>
      <c r="D223" s="49">
        <v>-6120</v>
      </c>
      <c r="E223" s="49"/>
      <c r="F223" s="49"/>
    </row>
    <row r="224" spans="1:16" ht="9" customHeight="1" x14ac:dyDescent="0.3">
      <c r="A224" s="17" t="s">
        <v>13</v>
      </c>
      <c r="B224" s="17"/>
      <c r="C224" s="17"/>
      <c r="D224" s="49">
        <v>-6811</v>
      </c>
      <c r="E224" s="49"/>
      <c r="F224" s="49"/>
      <c r="G224" s="49"/>
    </row>
    <row r="225" spans="1:10" ht="9" customHeight="1" x14ac:dyDescent="0.3">
      <c r="A225" s="19" t="s">
        <v>26</v>
      </c>
      <c r="B225" s="19"/>
      <c r="C225" s="19"/>
      <c r="D225" s="19"/>
      <c r="E225" s="19"/>
      <c r="F225" s="19"/>
      <c r="G225" s="19"/>
      <c r="H225" s="19"/>
      <c r="I225" s="19"/>
      <c r="J225" s="19"/>
    </row>
    <row r="226" spans="1:10" ht="33" customHeight="1" x14ac:dyDescent="0.3">
      <c r="A226" s="2"/>
      <c r="B226" s="52" t="s">
        <v>6</v>
      </c>
      <c r="C226" s="52"/>
      <c r="D226" s="52"/>
      <c r="E226" s="21" t="s">
        <v>7</v>
      </c>
      <c r="F226" s="21"/>
      <c r="G226" s="21"/>
      <c r="H226" s="21"/>
      <c r="I226" s="20"/>
      <c r="J226" s="20"/>
    </row>
    <row r="227" spans="1:10" ht="15" customHeight="1" x14ac:dyDescent="0.3">
      <c r="A227" s="4"/>
      <c r="B227" s="23">
        <v>60020</v>
      </c>
      <c r="C227" s="23"/>
      <c r="D227" s="23"/>
      <c r="E227" s="23">
        <v>5001.67</v>
      </c>
      <c r="F227" s="23"/>
      <c r="G227" s="23"/>
      <c r="H227" s="23"/>
      <c r="I227" s="22"/>
      <c r="J227" s="22"/>
    </row>
    <row r="228" spans="1:10" ht="18" customHeight="1" x14ac:dyDescent="0.3">
      <c r="A228" s="5" t="s">
        <v>8</v>
      </c>
      <c r="B228" s="24" t="s">
        <v>9</v>
      </c>
      <c r="C228" s="25"/>
      <c r="D228" s="26"/>
      <c r="E228" s="24" t="s">
        <v>10</v>
      </c>
      <c r="F228" s="25"/>
      <c r="G228" s="25"/>
      <c r="H228" s="26"/>
      <c r="I228" s="24" t="s">
        <v>11</v>
      </c>
      <c r="J228" s="26"/>
    </row>
    <row r="229" spans="1:10" ht="15" customHeight="1" x14ac:dyDescent="0.3">
      <c r="A229" s="6">
        <v>0.4</v>
      </c>
      <c r="B229" s="27">
        <v>0</v>
      </c>
      <c r="C229" s="28"/>
      <c r="D229" s="29"/>
      <c r="E229" s="33">
        <v>2000</v>
      </c>
      <c r="F229" s="34"/>
      <c r="G229" s="34"/>
      <c r="H229" s="35"/>
      <c r="I229" s="30">
        <v>0</v>
      </c>
      <c r="J229" s="31"/>
    </row>
    <row r="230" spans="1:10" ht="14" customHeight="1" x14ac:dyDescent="0.3">
      <c r="A230" s="7">
        <v>0.5</v>
      </c>
      <c r="B230" s="36">
        <v>2000.01</v>
      </c>
      <c r="C230" s="37"/>
      <c r="D230" s="38"/>
      <c r="E230" s="33">
        <v>2501</v>
      </c>
      <c r="F230" s="34"/>
      <c r="G230" s="34"/>
      <c r="H230" s="35"/>
      <c r="I230" s="30">
        <v>3</v>
      </c>
      <c r="J230" s="31"/>
    </row>
    <row r="231" spans="1:10" ht="11" customHeight="1" x14ac:dyDescent="0.3">
      <c r="A231" s="7">
        <v>0.6</v>
      </c>
      <c r="B231" s="36">
        <v>2501.0100000000002</v>
      </c>
      <c r="C231" s="37"/>
      <c r="D231" s="38"/>
      <c r="E231" s="33">
        <v>3001</v>
      </c>
      <c r="F231" s="34"/>
      <c r="G231" s="34"/>
      <c r="H231" s="35"/>
      <c r="I231" s="30">
        <v>3.5</v>
      </c>
      <c r="J231" s="31"/>
    </row>
    <row r="232" spans="1:10" ht="11" customHeight="1" x14ac:dyDescent="0.3">
      <c r="A232" s="7">
        <v>0.7</v>
      </c>
      <c r="B232" s="36">
        <v>3001.01</v>
      </c>
      <c r="C232" s="37"/>
      <c r="D232" s="38"/>
      <c r="E232" s="33">
        <v>3501</v>
      </c>
      <c r="F232" s="34"/>
      <c r="G232" s="34"/>
      <c r="H232" s="35"/>
      <c r="I232" s="30">
        <v>4.25</v>
      </c>
      <c r="J232" s="31"/>
    </row>
    <row r="233" spans="1:10" ht="11" customHeight="1" x14ac:dyDescent="0.3">
      <c r="A233" s="7">
        <v>0.8</v>
      </c>
      <c r="B233" s="36">
        <v>3501.01</v>
      </c>
      <c r="C233" s="37"/>
      <c r="D233" s="38"/>
      <c r="E233" s="33">
        <v>4001</v>
      </c>
      <c r="F233" s="34"/>
      <c r="G233" s="34"/>
      <c r="H233" s="35"/>
      <c r="I233" s="30">
        <v>5</v>
      </c>
      <c r="J233" s="31"/>
    </row>
    <row r="234" spans="1:10" ht="11" customHeight="1" x14ac:dyDescent="0.3">
      <c r="A234" s="7">
        <v>0.9</v>
      </c>
      <c r="B234" s="36">
        <v>4001.01</v>
      </c>
      <c r="C234" s="37"/>
      <c r="D234" s="38"/>
      <c r="E234" s="33">
        <v>4502</v>
      </c>
      <c r="F234" s="34"/>
      <c r="G234" s="34"/>
      <c r="H234" s="35"/>
      <c r="I234" s="30">
        <v>5.75</v>
      </c>
      <c r="J234" s="31"/>
    </row>
    <row r="235" spans="1:10" ht="11" customHeight="1" x14ac:dyDescent="0.3">
      <c r="A235" s="7">
        <v>1</v>
      </c>
      <c r="B235" s="36">
        <v>4502.01</v>
      </c>
      <c r="C235" s="37"/>
      <c r="D235" s="38"/>
      <c r="E235" s="33">
        <v>5002</v>
      </c>
      <c r="F235" s="34"/>
      <c r="G235" s="34"/>
      <c r="H235" s="35"/>
      <c r="I235" s="30">
        <v>6.5</v>
      </c>
      <c r="J235" s="31"/>
    </row>
    <row r="236" spans="1:10" ht="11" customHeight="1" x14ac:dyDescent="0.3">
      <c r="A236" s="7">
        <v>1.1000000000000001</v>
      </c>
      <c r="B236" s="36">
        <v>5002.01</v>
      </c>
      <c r="C236" s="37"/>
      <c r="D236" s="38"/>
      <c r="E236" s="33">
        <v>5502</v>
      </c>
      <c r="F236" s="34"/>
      <c r="G236" s="34"/>
      <c r="H236" s="35"/>
      <c r="I236" s="30">
        <v>7.25</v>
      </c>
      <c r="J236" s="31"/>
    </row>
    <row r="237" spans="1:10" ht="11" customHeight="1" x14ac:dyDescent="0.3">
      <c r="A237" s="7">
        <v>1.2</v>
      </c>
      <c r="B237" s="36">
        <v>5502.01</v>
      </c>
      <c r="C237" s="37"/>
      <c r="D237" s="38"/>
      <c r="E237" s="33">
        <v>6002</v>
      </c>
      <c r="F237" s="34"/>
      <c r="G237" s="34"/>
      <c r="H237" s="35"/>
      <c r="I237" s="30">
        <v>8</v>
      </c>
      <c r="J237" s="31"/>
    </row>
    <row r="238" spans="1:10" ht="11" customHeight="1" x14ac:dyDescent="0.3">
      <c r="A238" s="7">
        <v>1.3</v>
      </c>
      <c r="B238" s="36">
        <v>6002.01</v>
      </c>
      <c r="C238" s="37"/>
      <c r="D238" s="38"/>
      <c r="E238" s="33">
        <v>6502</v>
      </c>
      <c r="F238" s="34"/>
      <c r="G238" s="34"/>
      <c r="H238" s="35"/>
      <c r="I238" s="30">
        <v>8.75</v>
      </c>
      <c r="J238" s="31"/>
    </row>
    <row r="239" spans="1:10" ht="11" customHeight="1" x14ac:dyDescent="0.3">
      <c r="A239" s="7">
        <v>1.4</v>
      </c>
      <c r="B239" s="36">
        <v>6502.01</v>
      </c>
      <c r="C239" s="37"/>
      <c r="D239" s="38"/>
      <c r="E239" s="33">
        <v>7002</v>
      </c>
      <c r="F239" s="34"/>
      <c r="G239" s="34"/>
      <c r="H239" s="35"/>
      <c r="I239" s="30">
        <v>9.5</v>
      </c>
      <c r="J239" s="31"/>
    </row>
    <row r="240" spans="1:10" ht="11" customHeight="1" x14ac:dyDescent="0.3">
      <c r="A240" s="7">
        <v>1.5</v>
      </c>
      <c r="B240" s="36">
        <v>7002.01</v>
      </c>
      <c r="C240" s="37"/>
      <c r="D240" s="38"/>
      <c r="E240" s="53">
        <v>7325</v>
      </c>
      <c r="F240" s="54"/>
      <c r="G240" s="54"/>
      <c r="H240" s="55"/>
      <c r="I240" s="30">
        <v>10.25</v>
      </c>
      <c r="J240" s="31"/>
    </row>
    <row r="241" spans="1:10" ht="11" customHeight="1" x14ac:dyDescent="0.3">
      <c r="A241" s="7">
        <v>1.6</v>
      </c>
      <c r="B241" s="57"/>
      <c r="C241" s="58"/>
      <c r="D241" s="59"/>
      <c r="E241" s="57"/>
      <c r="F241" s="58"/>
      <c r="G241" s="58"/>
      <c r="H241" s="59"/>
      <c r="I241" s="57"/>
      <c r="J241" s="59"/>
    </row>
    <row r="242" spans="1:10" ht="11" customHeight="1" x14ac:dyDescent="0.3">
      <c r="A242" s="13">
        <v>1.65</v>
      </c>
      <c r="B242" s="57"/>
      <c r="C242" s="58"/>
      <c r="D242" s="59"/>
      <c r="E242" s="57"/>
      <c r="F242" s="58"/>
      <c r="G242" s="58"/>
      <c r="H242" s="59"/>
      <c r="I242" s="57"/>
      <c r="J242" s="59"/>
    </row>
    <row r="243" spans="1:10" ht="11" customHeight="1" x14ac:dyDescent="0.3">
      <c r="A243" s="13">
        <v>1.7</v>
      </c>
      <c r="B243" s="57"/>
      <c r="C243" s="58"/>
      <c r="D243" s="59"/>
      <c r="E243" s="57"/>
      <c r="F243" s="58"/>
      <c r="G243" s="58"/>
      <c r="H243" s="59"/>
      <c r="I243" s="57"/>
      <c r="J243" s="59"/>
    </row>
    <row r="244" spans="1:10" ht="11" customHeight="1" x14ac:dyDescent="0.3">
      <c r="A244" s="13">
        <v>1.8</v>
      </c>
      <c r="B244" s="57"/>
      <c r="C244" s="58"/>
      <c r="D244" s="59"/>
      <c r="E244" s="57"/>
      <c r="F244" s="58"/>
      <c r="G244" s="58"/>
      <c r="H244" s="59"/>
      <c r="I244" s="57"/>
      <c r="J244" s="59"/>
    </row>
    <row r="245" spans="1:10" ht="12" customHeight="1" x14ac:dyDescent="0.3">
      <c r="A245" s="14">
        <v>1.85</v>
      </c>
      <c r="B245" s="57"/>
      <c r="C245" s="58"/>
      <c r="D245" s="59"/>
      <c r="E245" s="57"/>
      <c r="F245" s="58"/>
      <c r="G245" s="58"/>
      <c r="H245" s="59"/>
      <c r="I245" s="57"/>
      <c r="J245" s="59"/>
    </row>
    <row r="246" spans="1:10" ht="9" customHeight="1" x14ac:dyDescent="0.3">
      <c r="A246" s="17" t="s">
        <v>13</v>
      </c>
      <c r="B246" s="17"/>
      <c r="C246" s="17"/>
      <c r="D246" s="49">
        <v>-6918</v>
      </c>
      <c r="E246" s="49"/>
      <c r="F246" s="49"/>
    </row>
    <row r="247" spans="1:10" ht="8" customHeight="1" x14ac:dyDescent="0.3">
      <c r="A247" s="60" t="s">
        <v>27</v>
      </c>
      <c r="B247" s="60"/>
    </row>
    <row r="248" spans="1:10" ht="10" customHeight="1" x14ac:dyDescent="0.3">
      <c r="A248" s="61" t="s">
        <v>28</v>
      </c>
      <c r="B248" s="61"/>
    </row>
  </sheetData>
  <mergeCells count="678">
    <mergeCell ref="A246:C246"/>
    <mergeCell ref="D246:F246"/>
    <mergeCell ref="A247:B247"/>
    <mergeCell ref="A248:B248"/>
    <mergeCell ref="B244:D244"/>
    <mergeCell ref="E244:H244"/>
    <mergeCell ref="I244:J244"/>
    <mergeCell ref="B245:D245"/>
    <mergeCell ref="E245:H245"/>
    <mergeCell ref="I245:J245"/>
    <mergeCell ref="B242:D242"/>
    <mergeCell ref="E242:H242"/>
    <mergeCell ref="I242:J242"/>
    <mergeCell ref="B243:D243"/>
    <mergeCell ref="E243:H243"/>
    <mergeCell ref="I243:J243"/>
    <mergeCell ref="B240:D240"/>
    <mergeCell ref="E240:H240"/>
    <mergeCell ref="I240:J240"/>
    <mergeCell ref="B241:D241"/>
    <mergeCell ref="E241:H241"/>
    <mergeCell ref="I241:J241"/>
    <mergeCell ref="B238:D238"/>
    <mergeCell ref="E238:H238"/>
    <mergeCell ref="I238:J238"/>
    <mergeCell ref="B239:D239"/>
    <mergeCell ref="E239:H239"/>
    <mergeCell ref="I239:J239"/>
    <mergeCell ref="B236:D236"/>
    <mergeCell ref="E236:H236"/>
    <mergeCell ref="I236:J236"/>
    <mergeCell ref="B237:D237"/>
    <mergeCell ref="E237:H237"/>
    <mergeCell ref="I237:J237"/>
    <mergeCell ref="B234:D234"/>
    <mergeCell ref="E234:H234"/>
    <mergeCell ref="I234:J234"/>
    <mergeCell ref="B235:D235"/>
    <mergeCell ref="E235:H235"/>
    <mergeCell ref="I235:J235"/>
    <mergeCell ref="B232:D232"/>
    <mergeCell ref="E232:H232"/>
    <mergeCell ref="I232:J232"/>
    <mergeCell ref="B233:D233"/>
    <mergeCell ref="E233:H233"/>
    <mergeCell ref="I233:J233"/>
    <mergeCell ref="B230:D230"/>
    <mergeCell ref="E230:H230"/>
    <mergeCell ref="I230:J230"/>
    <mergeCell ref="B231:D231"/>
    <mergeCell ref="E231:H231"/>
    <mergeCell ref="I231:J231"/>
    <mergeCell ref="B228:D228"/>
    <mergeCell ref="E228:H228"/>
    <mergeCell ref="I228:J228"/>
    <mergeCell ref="B229:D229"/>
    <mergeCell ref="E229:H229"/>
    <mergeCell ref="I229:J229"/>
    <mergeCell ref="A225:J225"/>
    <mergeCell ref="B226:D226"/>
    <mergeCell ref="E226:H226"/>
    <mergeCell ref="I226:J226"/>
    <mergeCell ref="B227:D227"/>
    <mergeCell ref="E227:H227"/>
    <mergeCell ref="I227:J227"/>
    <mergeCell ref="B221:E221"/>
    <mergeCell ref="F221:I221"/>
    <mergeCell ref="J221:K221"/>
    <mergeCell ref="A223:C223"/>
    <mergeCell ref="D223:F223"/>
    <mergeCell ref="A224:C224"/>
    <mergeCell ref="D224:G224"/>
    <mergeCell ref="B219:E219"/>
    <mergeCell ref="F219:I219"/>
    <mergeCell ref="J219:K219"/>
    <mergeCell ref="B220:E220"/>
    <mergeCell ref="F220:I220"/>
    <mergeCell ref="J220:K220"/>
    <mergeCell ref="B217:E217"/>
    <mergeCell ref="F217:I217"/>
    <mergeCell ref="J217:K217"/>
    <mergeCell ref="B218:E218"/>
    <mergeCell ref="F218:I218"/>
    <mergeCell ref="J218:K218"/>
    <mergeCell ref="B215:E215"/>
    <mergeCell ref="F215:I215"/>
    <mergeCell ref="J215:K215"/>
    <mergeCell ref="B216:E216"/>
    <mergeCell ref="F216:I216"/>
    <mergeCell ref="J216:K216"/>
    <mergeCell ref="B213:E213"/>
    <mergeCell ref="F213:I213"/>
    <mergeCell ref="J213:K213"/>
    <mergeCell ref="B214:E214"/>
    <mergeCell ref="F214:I214"/>
    <mergeCell ref="J214:K214"/>
    <mergeCell ref="B211:E211"/>
    <mergeCell ref="F211:I211"/>
    <mergeCell ref="J211:K211"/>
    <mergeCell ref="B212:E212"/>
    <mergeCell ref="F212:I212"/>
    <mergeCell ref="J212:K212"/>
    <mergeCell ref="B209:E209"/>
    <mergeCell ref="F209:I209"/>
    <mergeCell ref="J209:K209"/>
    <mergeCell ref="B210:E210"/>
    <mergeCell ref="F210:I210"/>
    <mergeCell ref="J210:K210"/>
    <mergeCell ref="B207:E207"/>
    <mergeCell ref="F207:I207"/>
    <mergeCell ref="J207:K207"/>
    <mergeCell ref="B208:E208"/>
    <mergeCell ref="F208:I208"/>
    <mergeCell ref="J208:K208"/>
    <mergeCell ref="B205:E205"/>
    <mergeCell ref="F205:I205"/>
    <mergeCell ref="J205:K205"/>
    <mergeCell ref="B206:E206"/>
    <mergeCell ref="F206:I206"/>
    <mergeCell ref="J206:K206"/>
    <mergeCell ref="A202:K202"/>
    <mergeCell ref="B203:E203"/>
    <mergeCell ref="F203:I203"/>
    <mergeCell ref="J203:K203"/>
    <mergeCell ref="B204:E204"/>
    <mergeCell ref="F204:I204"/>
    <mergeCell ref="J204:K204"/>
    <mergeCell ref="B200:D200"/>
    <mergeCell ref="E200:H200"/>
    <mergeCell ref="I200:J200"/>
    <mergeCell ref="B201:D201"/>
    <mergeCell ref="E201:H201"/>
    <mergeCell ref="I201:J201"/>
    <mergeCell ref="B198:D198"/>
    <mergeCell ref="E198:H198"/>
    <mergeCell ref="I198:J198"/>
    <mergeCell ref="B199:D199"/>
    <mergeCell ref="E199:H199"/>
    <mergeCell ref="I199:J199"/>
    <mergeCell ref="B196:D196"/>
    <mergeCell ref="E196:H196"/>
    <mergeCell ref="I196:J196"/>
    <mergeCell ref="B197:D197"/>
    <mergeCell ref="E197:H197"/>
    <mergeCell ref="I197:J197"/>
    <mergeCell ref="B194:D194"/>
    <mergeCell ref="E194:H194"/>
    <mergeCell ref="I194:J194"/>
    <mergeCell ref="B195:D195"/>
    <mergeCell ref="E195:H195"/>
    <mergeCell ref="I195:J195"/>
    <mergeCell ref="B192:D192"/>
    <mergeCell ref="E192:H192"/>
    <mergeCell ref="I192:J192"/>
    <mergeCell ref="B193:D193"/>
    <mergeCell ref="E193:H193"/>
    <mergeCell ref="I193:J193"/>
    <mergeCell ref="B190:D190"/>
    <mergeCell ref="E190:H190"/>
    <mergeCell ref="I190:J190"/>
    <mergeCell ref="B191:D191"/>
    <mergeCell ref="E191:H191"/>
    <mergeCell ref="I191:J191"/>
    <mergeCell ref="B188:D188"/>
    <mergeCell ref="E188:H188"/>
    <mergeCell ref="I188:J188"/>
    <mergeCell ref="B189:D189"/>
    <mergeCell ref="E189:H189"/>
    <mergeCell ref="I189:J189"/>
    <mergeCell ref="B186:D186"/>
    <mergeCell ref="E186:H186"/>
    <mergeCell ref="I186:J186"/>
    <mergeCell ref="B187:D187"/>
    <mergeCell ref="E187:H187"/>
    <mergeCell ref="I187:J187"/>
    <mergeCell ref="B184:D184"/>
    <mergeCell ref="E184:H184"/>
    <mergeCell ref="I184:J184"/>
    <mergeCell ref="B185:D185"/>
    <mergeCell ref="E185:H185"/>
    <mergeCell ref="I185:J185"/>
    <mergeCell ref="A180:L180"/>
    <mergeCell ref="A181:L181"/>
    <mergeCell ref="A182:J182"/>
    <mergeCell ref="B183:D183"/>
    <mergeCell ref="E183:H183"/>
    <mergeCell ref="I183:J183"/>
    <mergeCell ref="A176:C176"/>
    <mergeCell ref="D176:F176"/>
    <mergeCell ref="A177:C177"/>
    <mergeCell ref="D177:G177"/>
    <mergeCell ref="A178:L178"/>
    <mergeCell ref="A179:L179"/>
    <mergeCell ref="B174:E174"/>
    <mergeCell ref="F174:I174"/>
    <mergeCell ref="J174:K174"/>
    <mergeCell ref="B175:E175"/>
    <mergeCell ref="F175:I175"/>
    <mergeCell ref="J175:K175"/>
    <mergeCell ref="B172:E172"/>
    <mergeCell ref="F172:I172"/>
    <mergeCell ref="J172:K172"/>
    <mergeCell ref="B173:E173"/>
    <mergeCell ref="F173:I173"/>
    <mergeCell ref="J173:K173"/>
    <mergeCell ref="B170:E170"/>
    <mergeCell ref="F170:I170"/>
    <mergeCell ref="J170:K170"/>
    <mergeCell ref="B171:E171"/>
    <mergeCell ref="F171:I171"/>
    <mergeCell ref="J171:K171"/>
    <mergeCell ref="B168:E168"/>
    <mergeCell ref="F168:I168"/>
    <mergeCell ref="J168:K168"/>
    <mergeCell ref="B169:E169"/>
    <mergeCell ref="F169:I169"/>
    <mergeCell ref="J169:K169"/>
    <mergeCell ref="B166:E166"/>
    <mergeCell ref="F166:I166"/>
    <mergeCell ref="J166:K166"/>
    <mergeCell ref="B167:E167"/>
    <mergeCell ref="F167:I167"/>
    <mergeCell ref="J167:K167"/>
    <mergeCell ref="B164:E164"/>
    <mergeCell ref="F164:I164"/>
    <mergeCell ref="J164:K164"/>
    <mergeCell ref="B165:E165"/>
    <mergeCell ref="F165:I165"/>
    <mergeCell ref="J165:K165"/>
    <mergeCell ref="B162:E162"/>
    <mergeCell ref="F162:I162"/>
    <mergeCell ref="J162:K162"/>
    <mergeCell ref="B163:E163"/>
    <mergeCell ref="F163:I163"/>
    <mergeCell ref="J163:K163"/>
    <mergeCell ref="B160:E160"/>
    <mergeCell ref="F160:I160"/>
    <mergeCell ref="J160:K160"/>
    <mergeCell ref="B161:E161"/>
    <mergeCell ref="F161:I161"/>
    <mergeCell ref="J161:K161"/>
    <mergeCell ref="B158:E158"/>
    <mergeCell ref="F158:I158"/>
    <mergeCell ref="J158:K158"/>
    <mergeCell ref="B159:E159"/>
    <mergeCell ref="F159:I159"/>
    <mergeCell ref="J159:K159"/>
    <mergeCell ref="B155:D155"/>
    <mergeCell ref="E155:H155"/>
    <mergeCell ref="I155:J155"/>
    <mergeCell ref="A156:K156"/>
    <mergeCell ref="B157:E157"/>
    <mergeCell ref="F157:I157"/>
    <mergeCell ref="J157:K157"/>
    <mergeCell ref="B153:D153"/>
    <mergeCell ref="E153:H153"/>
    <mergeCell ref="I153:J153"/>
    <mergeCell ref="B154:D154"/>
    <mergeCell ref="E154:H154"/>
    <mergeCell ref="I154:J154"/>
    <mergeCell ref="B151:D151"/>
    <mergeCell ref="E151:H151"/>
    <mergeCell ref="I151:J151"/>
    <mergeCell ref="B152:D152"/>
    <mergeCell ref="E152:H152"/>
    <mergeCell ref="I152:J152"/>
    <mergeCell ref="B149:D149"/>
    <mergeCell ref="E149:H149"/>
    <mergeCell ref="I149:J149"/>
    <mergeCell ref="B150:D150"/>
    <mergeCell ref="E150:H150"/>
    <mergeCell ref="I150:J150"/>
    <mergeCell ref="B147:D147"/>
    <mergeCell ref="E147:H147"/>
    <mergeCell ref="I147:J147"/>
    <mergeCell ref="B148:D148"/>
    <mergeCell ref="E148:H148"/>
    <mergeCell ref="I148:J148"/>
    <mergeCell ref="B145:D145"/>
    <mergeCell ref="E145:H145"/>
    <mergeCell ref="I145:J145"/>
    <mergeCell ref="B146:D146"/>
    <mergeCell ref="E146:H146"/>
    <mergeCell ref="I146:J146"/>
    <mergeCell ref="B143:D143"/>
    <mergeCell ref="E143:H143"/>
    <mergeCell ref="I143:J143"/>
    <mergeCell ref="B144:D144"/>
    <mergeCell ref="E144:H144"/>
    <mergeCell ref="I144:J144"/>
    <mergeCell ref="B141:D141"/>
    <mergeCell ref="E141:H141"/>
    <mergeCell ref="I141:J141"/>
    <mergeCell ref="B142:D142"/>
    <mergeCell ref="E142:H142"/>
    <mergeCell ref="I142:J142"/>
    <mergeCell ref="B139:D139"/>
    <mergeCell ref="E139:H139"/>
    <mergeCell ref="I139:J139"/>
    <mergeCell ref="B140:D140"/>
    <mergeCell ref="E140:H140"/>
    <mergeCell ref="I140:J140"/>
    <mergeCell ref="A136:J136"/>
    <mergeCell ref="B137:D137"/>
    <mergeCell ref="E137:H137"/>
    <mergeCell ref="I137:J137"/>
    <mergeCell ref="B138:D138"/>
    <mergeCell ref="E138:H138"/>
    <mergeCell ref="I138:J138"/>
    <mergeCell ref="B133:E133"/>
    <mergeCell ref="F133:I133"/>
    <mergeCell ref="J133:K133"/>
    <mergeCell ref="A134:C134"/>
    <mergeCell ref="D134:F134"/>
    <mergeCell ref="A135:C135"/>
    <mergeCell ref="D135:G135"/>
    <mergeCell ref="B131:E131"/>
    <mergeCell ref="F131:I131"/>
    <mergeCell ref="J131:K131"/>
    <mergeCell ref="B132:E132"/>
    <mergeCell ref="F132:I132"/>
    <mergeCell ref="J132:K132"/>
    <mergeCell ref="B129:E129"/>
    <mergeCell ref="F129:I129"/>
    <mergeCell ref="J129:K129"/>
    <mergeCell ref="B130:E130"/>
    <mergeCell ref="F130:I130"/>
    <mergeCell ref="J130:K130"/>
    <mergeCell ref="B127:E127"/>
    <mergeCell ref="F127:I127"/>
    <mergeCell ref="J127:K127"/>
    <mergeCell ref="B128:E128"/>
    <mergeCell ref="F128:I128"/>
    <mergeCell ref="J128:K128"/>
    <mergeCell ref="B125:E125"/>
    <mergeCell ref="F125:I125"/>
    <mergeCell ref="J125:K125"/>
    <mergeCell ref="B126:E126"/>
    <mergeCell ref="F126:I126"/>
    <mergeCell ref="J126:K126"/>
    <mergeCell ref="B123:E123"/>
    <mergeCell ref="F123:I123"/>
    <mergeCell ref="J123:K123"/>
    <mergeCell ref="B124:E124"/>
    <mergeCell ref="F124:I124"/>
    <mergeCell ref="J124:K124"/>
    <mergeCell ref="B121:E121"/>
    <mergeCell ref="F121:I121"/>
    <mergeCell ref="J121:K121"/>
    <mergeCell ref="B122:E122"/>
    <mergeCell ref="F122:I122"/>
    <mergeCell ref="J122:K122"/>
    <mergeCell ref="B119:E119"/>
    <mergeCell ref="F119:I119"/>
    <mergeCell ref="J119:K119"/>
    <mergeCell ref="B120:E120"/>
    <mergeCell ref="F120:I120"/>
    <mergeCell ref="J120:K120"/>
    <mergeCell ref="B117:E117"/>
    <mergeCell ref="F117:I117"/>
    <mergeCell ref="J117:K117"/>
    <mergeCell ref="B118:E118"/>
    <mergeCell ref="F118:I118"/>
    <mergeCell ref="J118:K118"/>
    <mergeCell ref="A114:K114"/>
    <mergeCell ref="B115:E115"/>
    <mergeCell ref="F115:I115"/>
    <mergeCell ref="J115:K115"/>
    <mergeCell ref="B116:E116"/>
    <mergeCell ref="F116:I116"/>
    <mergeCell ref="J116:K116"/>
    <mergeCell ref="B112:D112"/>
    <mergeCell ref="E112:H112"/>
    <mergeCell ref="I112:J112"/>
    <mergeCell ref="B113:D113"/>
    <mergeCell ref="E113:H113"/>
    <mergeCell ref="I113:J113"/>
    <mergeCell ref="B110:D110"/>
    <mergeCell ref="E110:H110"/>
    <mergeCell ref="I110:J110"/>
    <mergeCell ref="B111:D111"/>
    <mergeCell ref="E111:H111"/>
    <mergeCell ref="I111:J111"/>
    <mergeCell ref="B108:D108"/>
    <mergeCell ref="E108:H108"/>
    <mergeCell ref="I108:J108"/>
    <mergeCell ref="B109:D109"/>
    <mergeCell ref="E109:H109"/>
    <mergeCell ref="I109:J109"/>
    <mergeCell ref="B106:D106"/>
    <mergeCell ref="E106:H106"/>
    <mergeCell ref="I106:J106"/>
    <mergeCell ref="B107:D107"/>
    <mergeCell ref="E107:H107"/>
    <mergeCell ref="I107:J107"/>
    <mergeCell ref="B104:D104"/>
    <mergeCell ref="E104:H104"/>
    <mergeCell ref="I104:J104"/>
    <mergeCell ref="B105:D105"/>
    <mergeCell ref="E105:H105"/>
    <mergeCell ref="I105:J105"/>
    <mergeCell ref="B102:D102"/>
    <mergeCell ref="E102:H102"/>
    <mergeCell ref="I102:J102"/>
    <mergeCell ref="B103:D103"/>
    <mergeCell ref="E103:H103"/>
    <mergeCell ref="I103:J103"/>
    <mergeCell ref="B100:D100"/>
    <mergeCell ref="E100:H100"/>
    <mergeCell ref="I100:J100"/>
    <mergeCell ref="B101:D101"/>
    <mergeCell ref="E101:H101"/>
    <mergeCell ref="I101:J101"/>
    <mergeCell ref="B98:D98"/>
    <mergeCell ref="E98:H98"/>
    <mergeCell ref="I98:J98"/>
    <mergeCell ref="B99:D99"/>
    <mergeCell ref="E99:H99"/>
    <mergeCell ref="I99:J99"/>
    <mergeCell ref="B96:D96"/>
    <mergeCell ref="E96:H96"/>
    <mergeCell ref="I96:J96"/>
    <mergeCell ref="B97:D97"/>
    <mergeCell ref="E97:H97"/>
    <mergeCell ref="I97:J97"/>
    <mergeCell ref="A90:L90"/>
    <mergeCell ref="A91:L91"/>
    <mergeCell ref="A92:L92"/>
    <mergeCell ref="A93:L93"/>
    <mergeCell ref="A94:J94"/>
    <mergeCell ref="B95:D95"/>
    <mergeCell ref="E95:H95"/>
    <mergeCell ref="I95:J95"/>
    <mergeCell ref="B87:E87"/>
    <mergeCell ref="F87:I87"/>
    <mergeCell ref="J87:K87"/>
    <mergeCell ref="A88:C88"/>
    <mergeCell ref="D88:F88"/>
    <mergeCell ref="A89:C89"/>
    <mergeCell ref="D89:G89"/>
    <mergeCell ref="B85:E85"/>
    <mergeCell ref="F85:I85"/>
    <mergeCell ref="J85:K85"/>
    <mergeCell ref="B86:E86"/>
    <mergeCell ref="F86:I86"/>
    <mergeCell ref="J86:K86"/>
    <mergeCell ref="B83:E83"/>
    <mergeCell ref="F83:I83"/>
    <mergeCell ref="J83:K83"/>
    <mergeCell ref="B84:E84"/>
    <mergeCell ref="F84:I84"/>
    <mergeCell ref="J84:K84"/>
    <mergeCell ref="B81:E81"/>
    <mergeCell ref="F81:I81"/>
    <mergeCell ref="J81:K81"/>
    <mergeCell ref="B82:E82"/>
    <mergeCell ref="F82:I82"/>
    <mergeCell ref="J82:K82"/>
    <mergeCell ref="B79:E79"/>
    <mergeCell ref="F79:I79"/>
    <mergeCell ref="J79:K79"/>
    <mergeCell ref="B80:E80"/>
    <mergeCell ref="F80:I80"/>
    <mergeCell ref="J80:K80"/>
    <mergeCell ref="B77:E77"/>
    <mergeCell ref="F77:I77"/>
    <mergeCell ref="J77:K77"/>
    <mergeCell ref="B78:E78"/>
    <mergeCell ref="F78:I78"/>
    <mergeCell ref="J78:K78"/>
    <mergeCell ref="B75:E75"/>
    <mergeCell ref="F75:I75"/>
    <mergeCell ref="J75:K75"/>
    <mergeCell ref="B76:E76"/>
    <mergeCell ref="F76:I76"/>
    <mergeCell ref="J76:K76"/>
    <mergeCell ref="B73:E73"/>
    <mergeCell ref="F73:I73"/>
    <mergeCell ref="J73:K73"/>
    <mergeCell ref="B74:E74"/>
    <mergeCell ref="F74:I74"/>
    <mergeCell ref="J74:K74"/>
    <mergeCell ref="B71:E71"/>
    <mergeCell ref="F71:I71"/>
    <mergeCell ref="J71:K71"/>
    <mergeCell ref="B72:E72"/>
    <mergeCell ref="F72:I72"/>
    <mergeCell ref="J72:K72"/>
    <mergeCell ref="A68:K68"/>
    <mergeCell ref="B69:E69"/>
    <mergeCell ref="F69:I69"/>
    <mergeCell ref="J69:K69"/>
    <mergeCell ref="B70:E70"/>
    <mergeCell ref="F70:I70"/>
    <mergeCell ref="J70:K70"/>
    <mergeCell ref="B66:D66"/>
    <mergeCell ref="E66:H66"/>
    <mergeCell ref="I66:J66"/>
    <mergeCell ref="B67:D67"/>
    <mergeCell ref="E67:H67"/>
    <mergeCell ref="I67:J67"/>
    <mergeCell ref="B64:D64"/>
    <mergeCell ref="E64:H64"/>
    <mergeCell ref="I64:J64"/>
    <mergeCell ref="B65:D65"/>
    <mergeCell ref="E65:H65"/>
    <mergeCell ref="I65:J65"/>
    <mergeCell ref="B62:D62"/>
    <mergeCell ref="E62:H62"/>
    <mergeCell ref="I62:J62"/>
    <mergeCell ref="B63:D63"/>
    <mergeCell ref="E63:H63"/>
    <mergeCell ref="I63:J63"/>
    <mergeCell ref="B60:D60"/>
    <mergeCell ref="E60:H60"/>
    <mergeCell ref="I60:J60"/>
    <mergeCell ref="B61:D61"/>
    <mergeCell ref="E61:H61"/>
    <mergeCell ref="I61:J61"/>
    <mergeCell ref="B58:D58"/>
    <mergeCell ref="E58:H58"/>
    <mergeCell ref="I58:J58"/>
    <mergeCell ref="B59:D59"/>
    <mergeCell ref="E59:H59"/>
    <mergeCell ref="I59:J59"/>
    <mergeCell ref="B56:D56"/>
    <mergeCell ref="E56:H56"/>
    <mergeCell ref="I56:J56"/>
    <mergeCell ref="B57:D57"/>
    <mergeCell ref="E57:H57"/>
    <mergeCell ref="I57:J57"/>
    <mergeCell ref="B54:D54"/>
    <mergeCell ref="E54:H54"/>
    <mergeCell ref="I54:J54"/>
    <mergeCell ref="B55:D55"/>
    <mergeCell ref="E55:H55"/>
    <mergeCell ref="I55:J55"/>
    <mergeCell ref="B52:D52"/>
    <mergeCell ref="E52:H52"/>
    <mergeCell ref="I52:J52"/>
    <mergeCell ref="B53:D53"/>
    <mergeCell ref="E53:H53"/>
    <mergeCell ref="I53:J53"/>
    <mergeCell ref="B50:D50"/>
    <mergeCell ref="E50:H50"/>
    <mergeCell ref="I50:J50"/>
    <mergeCell ref="B51:D51"/>
    <mergeCell ref="E51:H51"/>
    <mergeCell ref="I51:J51"/>
    <mergeCell ref="A46:C46"/>
    <mergeCell ref="D46:F46"/>
    <mergeCell ref="A47:C47"/>
    <mergeCell ref="D47:G47"/>
    <mergeCell ref="A48:J48"/>
    <mergeCell ref="B49:D49"/>
    <mergeCell ref="E49:H49"/>
    <mergeCell ref="I49:J49"/>
    <mergeCell ref="B44:E44"/>
    <mergeCell ref="F44:I44"/>
    <mergeCell ref="J44:K44"/>
    <mergeCell ref="B45:E45"/>
    <mergeCell ref="F45:I45"/>
    <mergeCell ref="J45:K45"/>
    <mergeCell ref="B42:E42"/>
    <mergeCell ref="F42:I42"/>
    <mergeCell ref="J42:K42"/>
    <mergeCell ref="B43:E43"/>
    <mergeCell ref="F43:I43"/>
    <mergeCell ref="J43:K43"/>
    <mergeCell ref="B40:E40"/>
    <mergeCell ref="F40:I40"/>
    <mergeCell ref="J40:K40"/>
    <mergeCell ref="B41:E41"/>
    <mergeCell ref="F41:I41"/>
    <mergeCell ref="J41:K41"/>
    <mergeCell ref="B38:E38"/>
    <mergeCell ref="F38:I38"/>
    <mergeCell ref="J38:K38"/>
    <mergeCell ref="B39:E39"/>
    <mergeCell ref="F39:I39"/>
    <mergeCell ref="J39:K39"/>
    <mergeCell ref="B36:E36"/>
    <mergeCell ref="F36:I36"/>
    <mergeCell ref="J36:K36"/>
    <mergeCell ref="B37:E37"/>
    <mergeCell ref="F37:I37"/>
    <mergeCell ref="J37:K37"/>
    <mergeCell ref="B34:E34"/>
    <mergeCell ref="F34:I34"/>
    <mergeCell ref="J34:K34"/>
    <mergeCell ref="B35:E35"/>
    <mergeCell ref="F35:I35"/>
    <mergeCell ref="J35:K35"/>
    <mergeCell ref="B32:E32"/>
    <mergeCell ref="F32:I32"/>
    <mergeCell ref="J32:K32"/>
    <mergeCell ref="B33:E33"/>
    <mergeCell ref="F33:I33"/>
    <mergeCell ref="J33:K33"/>
    <mergeCell ref="B30:E30"/>
    <mergeCell ref="F30:I30"/>
    <mergeCell ref="J30:K30"/>
    <mergeCell ref="B31:E31"/>
    <mergeCell ref="F31:I31"/>
    <mergeCell ref="J31:K31"/>
    <mergeCell ref="B28:E28"/>
    <mergeCell ref="F28:I28"/>
    <mergeCell ref="J28:K28"/>
    <mergeCell ref="B29:E29"/>
    <mergeCell ref="F29:I29"/>
    <mergeCell ref="J29:K29"/>
    <mergeCell ref="B25:D25"/>
    <mergeCell ref="E25:H25"/>
    <mergeCell ref="I25:J25"/>
    <mergeCell ref="A26:K26"/>
    <mergeCell ref="B27:E27"/>
    <mergeCell ref="F27:I27"/>
    <mergeCell ref="J27:K27"/>
    <mergeCell ref="B23:D23"/>
    <mergeCell ref="E23:H23"/>
    <mergeCell ref="I23:J23"/>
    <mergeCell ref="B24:D24"/>
    <mergeCell ref="E24:H24"/>
    <mergeCell ref="I24:J24"/>
    <mergeCell ref="B21:D21"/>
    <mergeCell ref="E21:H21"/>
    <mergeCell ref="I21:J21"/>
    <mergeCell ref="B22:D22"/>
    <mergeCell ref="E22:H22"/>
    <mergeCell ref="I22:J22"/>
    <mergeCell ref="B19:D19"/>
    <mergeCell ref="E19:H19"/>
    <mergeCell ref="I19:J19"/>
    <mergeCell ref="B20:D20"/>
    <mergeCell ref="E20:H20"/>
    <mergeCell ref="I20:J20"/>
    <mergeCell ref="B17:D17"/>
    <mergeCell ref="E17:H17"/>
    <mergeCell ref="I17:J17"/>
    <mergeCell ref="B18:D18"/>
    <mergeCell ref="E18:H18"/>
    <mergeCell ref="I18:J18"/>
    <mergeCell ref="B15:D15"/>
    <mergeCell ref="E15:H15"/>
    <mergeCell ref="I15:J15"/>
    <mergeCell ref="B16:D16"/>
    <mergeCell ref="E16:H16"/>
    <mergeCell ref="I16:J16"/>
    <mergeCell ref="B13:D13"/>
    <mergeCell ref="E13:H13"/>
    <mergeCell ref="I13:J13"/>
    <mergeCell ref="B14:D14"/>
    <mergeCell ref="E14:H14"/>
    <mergeCell ref="I14:J14"/>
    <mergeCell ref="B11:D11"/>
    <mergeCell ref="E11:H11"/>
    <mergeCell ref="I11:J11"/>
    <mergeCell ref="B12:D12"/>
    <mergeCell ref="E12:H12"/>
    <mergeCell ref="I12:J12"/>
    <mergeCell ref="B9:D9"/>
    <mergeCell ref="E9:H9"/>
    <mergeCell ref="I9:J9"/>
    <mergeCell ref="B10:D10"/>
    <mergeCell ref="E10:H10"/>
    <mergeCell ref="I10:J10"/>
    <mergeCell ref="B7:D7"/>
    <mergeCell ref="E7:H7"/>
    <mergeCell ref="I7:J7"/>
    <mergeCell ref="B8:D8"/>
    <mergeCell ref="E8:H8"/>
    <mergeCell ref="I8:J8"/>
    <mergeCell ref="A1:L1"/>
    <mergeCell ref="A2:L2"/>
    <mergeCell ref="A3:L3"/>
    <mergeCell ref="A4:L4"/>
    <mergeCell ref="A5:L5"/>
    <mergeCell ref="A6:J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46B90-25F4-40D0-B722-3A258E8AC449}">
  <dimension ref="B1:AN41"/>
  <sheetViews>
    <sheetView topLeftCell="E1" workbookViewId="0">
      <selection activeCell="Q4" sqref="Q4:Q36"/>
    </sheetView>
  </sheetViews>
  <sheetFormatPr defaultRowHeight="14.5" x14ac:dyDescent="0.35"/>
  <cols>
    <col min="1" max="3" width="8.796875" style="62"/>
    <col min="4" max="4" width="28.69921875" style="62" customWidth="1"/>
    <col min="5" max="13" width="8.796875" style="62"/>
    <col min="14" max="14" width="9.8984375" style="62" customWidth="1"/>
    <col min="15" max="26" width="8.796875" style="62"/>
    <col min="27" max="27" width="10.8984375" style="62" bestFit="1" customWidth="1"/>
    <col min="28" max="32" width="12" style="62" customWidth="1"/>
    <col min="33" max="34" width="10.8984375" style="62" bestFit="1" customWidth="1"/>
    <col min="35" max="35" width="11.69921875" style="62" customWidth="1"/>
    <col min="36" max="36" width="10.5" style="62" bestFit="1" customWidth="1"/>
    <col min="37" max="37" width="10.796875" style="62" customWidth="1"/>
    <col min="38" max="38" width="10.8984375" style="62" customWidth="1"/>
    <col min="39" max="16384" width="8.796875" style="62"/>
  </cols>
  <sheetData>
    <row r="1" spans="2:40" x14ac:dyDescent="0.35">
      <c r="X1" s="62">
        <v>2017</v>
      </c>
      <c r="Y1" s="62">
        <v>2018</v>
      </c>
      <c r="Z1" s="62">
        <v>2019</v>
      </c>
      <c r="AA1" s="62">
        <v>2020</v>
      </c>
      <c r="AB1" s="62">
        <v>2021</v>
      </c>
      <c r="AC1" s="62">
        <v>2022</v>
      </c>
      <c r="AD1" s="62">
        <v>2019</v>
      </c>
      <c r="AE1" s="62">
        <v>2020</v>
      </c>
      <c r="AF1" s="62">
        <v>2021</v>
      </c>
      <c r="AG1" s="62">
        <v>2019</v>
      </c>
      <c r="AH1" s="62">
        <v>2020</v>
      </c>
      <c r="AI1" s="62">
        <v>2021</v>
      </c>
      <c r="AJ1" s="62">
        <v>2018</v>
      </c>
      <c r="AK1" s="62">
        <v>2019</v>
      </c>
      <c r="AL1" s="62">
        <v>2020</v>
      </c>
      <c r="AM1" s="62">
        <v>2021</v>
      </c>
    </row>
    <row r="2" spans="2:40" x14ac:dyDescent="0.35">
      <c r="B2" s="63" t="s">
        <v>29</v>
      </c>
      <c r="X2" s="62" t="s">
        <v>30</v>
      </c>
      <c r="Y2" s="62" t="s">
        <v>30</v>
      </c>
      <c r="Z2" s="62" t="s">
        <v>30</v>
      </c>
      <c r="AA2" s="62" t="s">
        <v>30</v>
      </c>
      <c r="AB2" s="62" t="s">
        <v>30</v>
      </c>
      <c r="AC2" s="62" t="s">
        <v>30</v>
      </c>
      <c r="AD2" s="62" t="s">
        <v>30</v>
      </c>
      <c r="AE2" s="62" t="s">
        <v>30</v>
      </c>
      <c r="AF2" s="62" t="s">
        <v>30</v>
      </c>
      <c r="AG2" s="62" t="s">
        <v>30</v>
      </c>
      <c r="AH2" s="62" t="s">
        <v>30</v>
      </c>
      <c r="AI2" s="62" t="s">
        <v>30</v>
      </c>
      <c r="AJ2" s="62" t="s">
        <v>30</v>
      </c>
      <c r="AK2" s="62" t="s">
        <v>30</v>
      </c>
      <c r="AL2" s="62" t="s">
        <v>30</v>
      </c>
      <c r="AM2" s="62" t="s">
        <v>30</v>
      </c>
    </row>
    <row r="3" spans="2:40" x14ac:dyDescent="0.35">
      <c r="C3" s="62" t="s">
        <v>31</v>
      </c>
      <c r="D3" s="62" t="s">
        <v>32</v>
      </c>
      <c r="E3" s="62" t="s">
        <v>33</v>
      </c>
      <c r="F3" s="62" t="s">
        <v>34</v>
      </c>
      <c r="G3" s="64" t="s">
        <v>35</v>
      </c>
      <c r="H3" s="64" t="s">
        <v>36</v>
      </c>
      <c r="I3" s="64" t="s">
        <v>37</v>
      </c>
      <c r="J3" s="64" t="s">
        <v>38</v>
      </c>
      <c r="K3" s="64" t="s">
        <v>39</v>
      </c>
      <c r="L3" s="64" t="s">
        <v>40</v>
      </c>
      <c r="M3" s="64" t="s">
        <v>41</v>
      </c>
      <c r="N3" s="64" t="s">
        <v>42</v>
      </c>
      <c r="O3" s="64" t="s">
        <v>43</v>
      </c>
      <c r="P3" s="64" t="s">
        <v>44</v>
      </c>
      <c r="Q3" s="64" t="s">
        <v>45</v>
      </c>
      <c r="R3" s="64"/>
      <c r="Y3" s="65">
        <v>1</v>
      </c>
      <c r="Z3" s="65">
        <v>1</v>
      </c>
      <c r="AA3" s="65">
        <v>1</v>
      </c>
      <c r="AB3" s="65">
        <v>1</v>
      </c>
      <c r="AC3" s="65">
        <v>1</v>
      </c>
      <c r="AD3" s="65">
        <v>1</v>
      </c>
      <c r="AE3" s="65">
        <v>1.33</v>
      </c>
      <c r="AF3" s="65">
        <v>1.33</v>
      </c>
      <c r="AG3" s="65">
        <v>1.33</v>
      </c>
      <c r="AH3" s="65">
        <v>2</v>
      </c>
      <c r="AI3" s="65">
        <v>2</v>
      </c>
      <c r="AJ3" s="65">
        <v>2</v>
      </c>
      <c r="AK3" s="65">
        <v>0.5</v>
      </c>
      <c r="AL3" s="65">
        <v>0.5</v>
      </c>
      <c r="AM3" s="65">
        <v>0.5</v>
      </c>
      <c r="AN3" s="65">
        <v>0.5</v>
      </c>
    </row>
    <row r="4" spans="2:40" x14ac:dyDescent="0.35">
      <c r="C4" s="62" t="s">
        <v>46</v>
      </c>
      <c r="D4" s="64">
        <v>1</v>
      </c>
      <c r="E4" s="66">
        <v>10890</v>
      </c>
      <c r="F4" s="66">
        <v>11170</v>
      </c>
      <c r="G4" s="66">
        <v>11490</v>
      </c>
      <c r="H4" s="66">
        <v>11670</v>
      </c>
      <c r="I4" s="66">
        <v>11770</v>
      </c>
      <c r="J4" s="66">
        <v>11880</v>
      </c>
      <c r="K4" s="66">
        <v>12060</v>
      </c>
      <c r="L4" s="66">
        <v>12140</v>
      </c>
      <c r="M4" s="66">
        <v>12490</v>
      </c>
      <c r="N4" s="66">
        <v>12760</v>
      </c>
      <c r="O4" s="66">
        <v>12880</v>
      </c>
      <c r="P4" s="66">
        <v>13590</v>
      </c>
      <c r="Q4" s="77">
        <v>14580.000000000009</v>
      </c>
      <c r="R4" s="66"/>
      <c r="S4" s="66">
        <f>FPIG[[#This Row],[2019]]*2</f>
        <v>24980</v>
      </c>
      <c r="Y4" s="66">
        <f>FPIG[[#This Row],[2017]]/12</f>
        <v>1005</v>
      </c>
      <c r="Z4" s="66">
        <f>FPIG[[#This Row],[2018]]/12</f>
        <v>1011.6666666666666</v>
      </c>
      <c r="AA4" s="66">
        <f>FPIG[[#This Row],[2019]]/12</f>
        <v>1040.8333333333333</v>
      </c>
      <c r="AB4" s="66">
        <f>FPIG[[#This Row],[2020]]/12</f>
        <v>1063.3333333333333</v>
      </c>
      <c r="AC4" s="66">
        <f>FPIG[[#This Row],[2021]]/12</f>
        <v>1073.3333333333333</v>
      </c>
      <c r="AD4" s="66">
        <f>FPIG[[#This Row],[2022]]/12</f>
        <v>1132.5</v>
      </c>
      <c r="AE4" s="67">
        <f t="shared" ref="AE4:AE9" si="0">$AA4*AE$3</f>
        <v>1384.3083333333334</v>
      </c>
      <c r="AF4" s="67">
        <f t="shared" ref="AF4:AF9" si="1">$AB4*AF$3</f>
        <v>1414.2333333333333</v>
      </c>
      <c r="AG4" s="67">
        <f t="shared" ref="AG4:AG9" si="2">$AC4*AG$3</f>
        <v>1427.5333333333333</v>
      </c>
      <c r="AH4" s="67">
        <f t="shared" ref="AH4:AH9" si="3">$AA4*AH$3</f>
        <v>2081.6666666666665</v>
      </c>
      <c r="AI4" s="67">
        <f t="shared" ref="AI4:AI9" si="4">$AB4*AI$3</f>
        <v>2126.6666666666665</v>
      </c>
      <c r="AJ4" s="67">
        <f t="shared" ref="AJ4:AJ9" si="5">$AC4*AJ$3</f>
        <v>2146.6666666666665</v>
      </c>
      <c r="AK4" s="67">
        <f>FPIG[[#This Row],[2018]]*AK$3/12</f>
        <v>505.83333333333331</v>
      </c>
      <c r="AL4" s="67">
        <f>FPIG[[#This Row],[2019]]*AL$3/12</f>
        <v>520.41666666666663</v>
      </c>
      <c r="AM4" s="67">
        <f>FPIG[[#This Row],[2020]]*AM$3/12</f>
        <v>531.66666666666663</v>
      </c>
      <c r="AN4" s="67">
        <f>FPIG[[#This Row],[2021]]*AN$3/12</f>
        <v>536.66666666666663</v>
      </c>
    </row>
    <row r="5" spans="2:40" x14ac:dyDescent="0.35">
      <c r="C5" s="62" t="s">
        <v>46</v>
      </c>
      <c r="D5" s="64">
        <v>2</v>
      </c>
      <c r="E5" s="66">
        <v>14710</v>
      </c>
      <c r="F5" s="66">
        <v>15130</v>
      </c>
      <c r="G5" s="66">
        <v>15510</v>
      </c>
      <c r="H5" s="66">
        <v>15730</v>
      </c>
      <c r="I5" s="66">
        <v>15930</v>
      </c>
      <c r="J5" s="66">
        <v>16020</v>
      </c>
      <c r="K5" s="66">
        <v>16240</v>
      </c>
      <c r="L5" s="66">
        <v>16460</v>
      </c>
      <c r="M5" s="66">
        <v>16910</v>
      </c>
      <c r="N5" s="66">
        <v>17240</v>
      </c>
      <c r="O5" s="66">
        <v>17420</v>
      </c>
      <c r="P5" s="66">
        <v>18310</v>
      </c>
      <c r="Q5" s="77">
        <v>19720.000000000015</v>
      </c>
      <c r="R5" s="66"/>
      <c r="T5" s="66">
        <f>FPIG[[#This Row],[2020]]/12</f>
        <v>1436.6666666666667</v>
      </c>
      <c r="Y5" s="66">
        <f>FPIG[[#This Row],[2017]]/12</f>
        <v>1353.3333333333333</v>
      </c>
      <c r="Z5" s="66">
        <f>FPIG[[#This Row],[2018]]/12</f>
        <v>1371.6666666666667</v>
      </c>
      <c r="AA5" s="66">
        <f>FPIG[[#This Row],[2019]]/12</f>
        <v>1409.1666666666667</v>
      </c>
      <c r="AB5" s="66">
        <f>FPIG[[#This Row],[2020]]/12</f>
        <v>1436.6666666666667</v>
      </c>
      <c r="AC5" s="66">
        <f>FPIG[[#This Row],[2021]]/12</f>
        <v>1451.6666666666667</v>
      </c>
      <c r="AD5" s="66">
        <f>FPIG[[#This Row],[2022]]/12</f>
        <v>1525.8333333333333</v>
      </c>
      <c r="AE5" s="67">
        <f t="shared" si="0"/>
        <v>1874.1916666666668</v>
      </c>
      <c r="AF5" s="67">
        <f t="shared" si="1"/>
        <v>1910.7666666666669</v>
      </c>
      <c r="AG5" s="67">
        <f t="shared" si="2"/>
        <v>1930.7166666666669</v>
      </c>
      <c r="AH5" s="67">
        <f t="shared" si="3"/>
        <v>2818.3333333333335</v>
      </c>
      <c r="AI5" s="67">
        <f t="shared" si="4"/>
        <v>2873.3333333333335</v>
      </c>
      <c r="AJ5" s="67">
        <f t="shared" si="5"/>
        <v>2903.3333333333335</v>
      </c>
      <c r="AK5" s="67">
        <f>FPIG[[#This Row],[2018]]*AK$3/12</f>
        <v>685.83333333333337</v>
      </c>
      <c r="AL5" s="67">
        <f>FPIG[[#This Row],[2019]]*AL$3/12</f>
        <v>704.58333333333337</v>
      </c>
      <c r="AM5" s="67">
        <f>FPIG[[#This Row],[2020]]*AM$3/12</f>
        <v>718.33333333333337</v>
      </c>
      <c r="AN5" s="67">
        <f>FPIG[[#This Row],[2021]]*AN$3/12</f>
        <v>725.83333333333337</v>
      </c>
    </row>
    <row r="6" spans="2:40" x14ac:dyDescent="0.35">
      <c r="C6" s="62" t="s">
        <v>46</v>
      </c>
      <c r="D6" s="64">
        <v>3</v>
      </c>
      <c r="E6" s="66">
        <v>18530</v>
      </c>
      <c r="F6" s="66">
        <v>19090</v>
      </c>
      <c r="G6" s="66">
        <v>19530</v>
      </c>
      <c r="H6" s="66">
        <v>19790</v>
      </c>
      <c r="I6" s="66">
        <v>20090</v>
      </c>
      <c r="J6" s="66">
        <v>20160</v>
      </c>
      <c r="K6" s="66">
        <v>20420</v>
      </c>
      <c r="L6" s="66">
        <v>20780</v>
      </c>
      <c r="M6" s="66">
        <v>21330</v>
      </c>
      <c r="N6" s="66">
        <v>21720</v>
      </c>
      <c r="O6" s="66">
        <v>21960</v>
      </c>
      <c r="P6" s="66">
        <v>23030</v>
      </c>
      <c r="Q6" s="77">
        <v>24860.000000000018</v>
      </c>
      <c r="R6" s="66"/>
      <c r="Y6" s="66">
        <f>FPIG[[#This Row],[2017]]/12</f>
        <v>1701.6666666666667</v>
      </c>
      <c r="Z6" s="66">
        <f>FPIG[[#This Row],[2018]]/12</f>
        <v>1731.6666666666667</v>
      </c>
      <c r="AA6" s="66">
        <f>FPIG[[#This Row],[2019]]/12</f>
        <v>1777.5</v>
      </c>
      <c r="AB6" s="66">
        <f>FPIG[[#This Row],[2020]]/12</f>
        <v>1810</v>
      </c>
      <c r="AC6" s="66">
        <f>FPIG[[#This Row],[2021]]/12</f>
        <v>1830</v>
      </c>
      <c r="AD6" s="66">
        <f>FPIG[[#This Row],[2022]]/12</f>
        <v>1919.1666666666667</v>
      </c>
      <c r="AE6" s="67">
        <f t="shared" si="0"/>
        <v>2364.0750000000003</v>
      </c>
      <c r="AF6" s="67">
        <f t="shared" si="1"/>
        <v>2407.3000000000002</v>
      </c>
      <c r="AG6" s="67">
        <f t="shared" si="2"/>
        <v>2433.9</v>
      </c>
      <c r="AH6" s="67">
        <f t="shared" si="3"/>
        <v>3555</v>
      </c>
      <c r="AI6" s="67">
        <f t="shared" si="4"/>
        <v>3620</v>
      </c>
      <c r="AJ6" s="67">
        <f t="shared" si="5"/>
        <v>3660</v>
      </c>
      <c r="AK6" s="67">
        <f>FPIG[[#This Row],[2018]]*AK$3/12</f>
        <v>865.83333333333337</v>
      </c>
      <c r="AL6" s="67">
        <f>FPIG[[#This Row],[2019]]*AL$3/12</f>
        <v>888.75</v>
      </c>
      <c r="AM6" s="67">
        <f>FPIG[[#This Row],[2020]]*AM$3/12</f>
        <v>905</v>
      </c>
      <c r="AN6" s="67">
        <f>FPIG[[#This Row],[2021]]*AN$3/12</f>
        <v>915</v>
      </c>
    </row>
    <row r="7" spans="2:40" x14ac:dyDescent="0.35">
      <c r="C7" s="62" t="s">
        <v>46</v>
      </c>
      <c r="D7" s="64">
        <v>4</v>
      </c>
      <c r="E7" s="66">
        <v>22350</v>
      </c>
      <c r="F7" s="66">
        <v>23050</v>
      </c>
      <c r="G7" s="66">
        <v>23550</v>
      </c>
      <c r="H7" s="66">
        <v>23850</v>
      </c>
      <c r="I7" s="66">
        <v>24250</v>
      </c>
      <c r="J7" s="66">
        <v>24300</v>
      </c>
      <c r="K7" s="66">
        <v>24600</v>
      </c>
      <c r="L7" s="66">
        <v>25100</v>
      </c>
      <c r="M7" s="66">
        <v>25750</v>
      </c>
      <c r="N7" s="66">
        <v>26200</v>
      </c>
      <c r="O7" s="66">
        <v>26500</v>
      </c>
      <c r="P7" s="66">
        <v>27750</v>
      </c>
      <c r="Q7" s="77">
        <v>30000.000000000018</v>
      </c>
      <c r="R7" s="66"/>
      <c r="S7" s="66">
        <f>FPIG[[#This Row],[2020]]*4</f>
        <v>104800</v>
      </c>
      <c r="T7" s="62">
        <v>94000</v>
      </c>
      <c r="U7" s="68">
        <f>T7/FPIG[[#This Row],[2020]]</f>
        <v>3.5877862595419847</v>
      </c>
      <c r="V7" s="68">
        <f>T7/FPIG[[#This Row],[2019]]</f>
        <v>3.650485436893204</v>
      </c>
      <c r="W7" s="68"/>
      <c r="X7" s="68"/>
      <c r="Y7" s="66">
        <f>FPIG[[#This Row],[2017]]/12</f>
        <v>2050</v>
      </c>
      <c r="Z7" s="66">
        <f>FPIG[[#This Row],[2018]]/12</f>
        <v>2091.6666666666665</v>
      </c>
      <c r="AA7" s="66">
        <f>FPIG[[#This Row],[2019]]/12</f>
        <v>2145.8333333333335</v>
      </c>
      <c r="AB7" s="66">
        <f>FPIG[[#This Row],[2020]]/12</f>
        <v>2183.3333333333335</v>
      </c>
      <c r="AC7" s="66">
        <f>FPIG[[#This Row],[2021]]/12</f>
        <v>2208.3333333333335</v>
      </c>
      <c r="AD7" s="66">
        <f>FPIG[[#This Row],[2022]]/12</f>
        <v>2312.5</v>
      </c>
      <c r="AE7" s="67">
        <f t="shared" si="0"/>
        <v>2853.9583333333335</v>
      </c>
      <c r="AF7" s="67">
        <f t="shared" si="1"/>
        <v>2903.8333333333335</v>
      </c>
      <c r="AG7" s="67">
        <f t="shared" si="2"/>
        <v>2937.0833333333335</v>
      </c>
      <c r="AH7" s="67">
        <f t="shared" si="3"/>
        <v>4291.666666666667</v>
      </c>
      <c r="AI7" s="67">
        <f t="shared" si="4"/>
        <v>4366.666666666667</v>
      </c>
      <c r="AJ7" s="67">
        <f t="shared" si="5"/>
        <v>4416.666666666667</v>
      </c>
      <c r="AK7" s="67">
        <f>FPIG[[#This Row],[2018]]*AK$3/12</f>
        <v>1045.8333333333333</v>
      </c>
      <c r="AL7" s="67">
        <f>FPIG[[#This Row],[2019]]*AL$3/12</f>
        <v>1072.9166666666667</v>
      </c>
      <c r="AM7" s="67">
        <f>FPIG[[#This Row],[2020]]*AM$3/12</f>
        <v>1091.6666666666667</v>
      </c>
      <c r="AN7" s="67">
        <f>FPIG[[#This Row],[2021]]*AN$3/12</f>
        <v>1104.1666666666667</v>
      </c>
    </row>
    <row r="8" spans="2:40" x14ac:dyDescent="0.35">
      <c r="C8" s="62" t="s">
        <v>46</v>
      </c>
      <c r="D8" s="64">
        <v>5</v>
      </c>
      <c r="E8" s="66">
        <v>26170</v>
      </c>
      <c r="F8" s="66">
        <v>27010</v>
      </c>
      <c r="G8" s="66">
        <v>27570</v>
      </c>
      <c r="H8" s="66">
        <v>27910</v>
      </c>
      <c r="I8" s="66">
        <v>28410</v>
      </c>
      <c r="J8" s="66">
        <v>28440</v>
      </c>
      <c r="K8" s="66">
        <v>28780</v>
      </c>
      <c r="L8" s="66">
        <v>29420</v>
      </c>
      <c r="M8" s="66">
        <v>30170</v>
      </c>
      <c r="N8" s="66">
        <v>30680</v>
      </c>
      <c r="O8" s="66">
        <v>31040</v>
      </c>
      <c r="P8" s="66">
        <v>32470</v>
      </c>
      <c r="Q8" s="77">
        <v>35140.000000000022</v>
      </c>
      <c r="R8" s="66"/>
      <c r="S8" s="66">
        <f>ROUND((L4/12),0)</f>
        <v>1012</v>
      </c>
      <c r="T8" s="69">
        <f>ROUND((L4/12)*1.85,0)</f>
        <v>1872</v>
      </c>
      <c r="U8" s="62">
        <v>1</v>
      </c>
      <c r="Y8" s="66">
        <f>FPIG[[#This Row],[2017]]/12</f>
        <v>2398.3333333333335</v>
      </c>
      <c r="Z8" s="66">
        <f>FPIG[[#This Row],[2018]]/12</f>
        <v>2451.6666666666665</v>
      </c>
      <c r="AA8" s="66">
        <f>FPIG[[#This Row],[2019]]/12</f>
        <v>2514.1666666666665</v>
      </c>
      <c r="AB8" s="66">
        <f>FPIG[[#This Row],[2020]]/12</f>
        <v>2556.6666666666665</v>
      </c>
      <c r="AC8" s="66">
        <f>FPIG[[#This Row],[2021]]/12</f>
        <v>2586.6666666666665</v>
      </c>
      <c r="AD8" s="66">
        <f>FPIG[[#This Row],[2022]]/12</f>
        <v>2705.8333333333335</v>
      </c>
      <c r="AE8" s="67">
        <f t="shared" si="0"/>
        <v>3343.8416666666667</v>
      </c>
      <c r="AF8" s="67">
        <f t="shared" si="1"/>
        <v>3400.3666666666668</v>
      </c>
      <c r="AG8" s="67">
        <f t="shared" si="2"/>
        <v>3440.2666666666664</v>
      </c>
      <c r="AH8" s="67">
        <f t="shared" si="3"/>
        <v>5028.333333333333</v>
      </c>
      <c r="AI8" s="67">
        <f t="shared" si="4"/>
        <v>5113.333333333333</v>
      </c>
      <c r="AJ8" s="67">
        <f t="shared" si="5"/>
        <v>5173.333333333333</v>
      </c>
      <c r="AK8" s="67">
        <f>FPIG[[#This Row],[2018]]*AK$3/12</f>
        <v>1225.8333333333333</v>
      </c>
      <c r="AL8" s="67">
        <f>FPIG[[#This Row],[2019]]*AL$3/12</f>
        <v>1257.0833333333333</v>
      </c>
      <c r="AM8" s="67">
        <f>FPIG[[#This Row],[2020]]*AM$3/12</f>
        <v>1278.3333333333333</v>
      </c>
      <c r="AN8" s="67">
        <f>FPIG[[#This Row],[2021]]*AN$3/12</f>
        <v>1293.3333333333333</v>
      </c>
    </row>
    <row r="9" spans="2:40" x14ac:dyDescent="0.35">
      <c r="C9" s="62" t="s">
        <v>46</v>
      </c>
      <c r="D9" s="64">
        <v>6</v>
      </c>
      <c r="E9" s="66">
        <v>29990</v>
      </c>
      <c r="F9" s="66">
        <v>30970</v>
      </c>
      <c r="G9" s="66">
        <v>31590</v>
      </c>
      <c r="H9" s="66">
        <v>31970</v>
      </c>
      <c r="I9" s="66">
        <v>32570</v>
      </c>
      <c r="J9" s="66">
        <v>32580</v>
      </c>
      <c r="K9" s="66">
        <v>32960</v>
      </c>
      <c r="L9" s="66">
        <v>33740</v>
      </c>
      <c r="M9" s="66">
        <v>34590</v>
      </c>
      <c r="N9" s="66">
        <v>35160</v>
      </c>
      <c r="O9" s="66">
        <v>35580</v>
      </c>
      <c r="P9" s="66">
        <v>37190</v>
      </c>
      <c r="Q9" s="77">
        <v>40280.000000000029</v>
      </c>
      <c r="R9" s="66"/>
      <c r="S9" s="66">
        <f t="shared" ref="S9:S15" si="6">ROUND((L5/12),0)</f>
        <v>1372</v>
      </c>
      <c r="T9" s="69">
        <f t="shared" ref="T9:T15" si="7">ROUND((L5/12)*1.85,0)</f>
        <v>2538</v>
      </c>
      <c r="U9" s="62">
        <v>2</v>
      </c>
      <c r="Y9" s="66">
        <f>FPIG[[#This Row],[2017]]/12</f>
        <v>2746.6666666666665</v>
      </c>
      <c r="Z9" s="66">
        <f>FPIG[[#This Row],[2018]]/12</f>
        <v>2811.6666666666665</v>
      </c>
      <c r="AA9" s="66">
        <f>FPIG[[#This Row],[2019]]/12</f>
        <v>2882.5</v>
      </c>
      <c r="AB9" s="66">
        <f>FPIG[[#This Row],[2020]]/12</f>
        <v>2930</v>
      </c>
      <c r="AC9" s="66">
        <f>FPIG[[#This Row],[2021]]/12</f>
        <v>2965</v>
      </c>
      <c r="AD9" s="66">
        <f>FPIG[[#This Row],[2022]]/12</f>
        <v>3099.1666666666665</v>
      </c>
      <c r="AE9" s="67">
        <f t="shared" si="0"/>
        <v>3833.7250000000004</v>
      </c>
      <c r="AF9" s="67">
        <f t="shared" si="1"/>
        <v>3896.9</v>
      </c>
      <c r="AG9" s="67">
        <f t="shared" si="2"/>
        <v>3943.4500000000003</v>
      </c>
      <c r="AH9" s="67">
        <f t="shared" si="3"/>
        <v>5765</v>
      </c>
      <c r="AI9" s="67">
        <f t="shared" si="4"/>
        <v>5860</v>
      </c>
      <c r="AJ9" s="67">
        <f t="shared" si="5"/>
        <v>5930</v>
      </c>
      <c r="AK9" s="67">
        <f>FPIG[[#This Row],[2018]]*AK$3/12</f>
        <v>1405.8333333333333</v>
      </c>
      <c r="AL9" s="67">
        <f>FPIG[[#This Row],[2019]]*AL$3/12</f>
        <v>1441.25</v>
      </c>
      <c r="AM9" s="67">
        <f>FPIG[[#This Row],[2020]]*AM$3/12</f>
        <v>1465</v>
      </c>
      <c r="AN9" s="67">
        <f>FPIG[[#This Row],[2021]]*AN$3/12</f>
        <v>1482.5</v>
      </c>
    </row>
    <row r="10" spans="2:40" x14ac:dyDescent="0.35">
      <c r="C10" s="62" t="s">
        <v>46</v>
      </c>
      <c r="D10" s="64">
        <v>7</v>
      </c>
      <c r="E10" s="66">
        <v>33810</v>
      </c>
      <c r="F10" s="66">
        <v>34930</v>
      </c>
      <c r="G10" s="66">
        <v>35610</v>
      </c>
      <c r="H10" s="66">
        <v>36030</v>
      </c>
      <c r="I10" s="66">
        <v>36730</v>
      </c>
      <c r="J10" s="66">
        <v>36730</v>
      </c>
      <c r="K10" s="66">
        <v>37140</v>
      </c>
      <c r="L10" s="66">
        <v>38060</v>
      </c>
      <c r="M10" s="66">
        <v>39010</v>
      </c>
      <c r="N10" s="66">
        <v>39640</v>
      </c>
      <c r="O10" s="66">
        <v>40120</v>
      </c>
      <c r="P10" s="66">
        <v>41910</v>
      </c>
      <c r="Q10" s="77">
        <v>45420.000000000029</v>
      </c>
      <c r="R10" s="66"/>
      <c r="S10" s="66">
        <f t="shared" si="6"/>
        <v>1732</v>
      </c>
      <c r="T10" s="69">
        <f t="shared" si="7"/>
        <v>3204</v>
      </c>
      <c r="U10" s="62">
        <v>3</v>
      </c>
    </row>
    <row r="11" spans="2:40" x14ac:dyDescent="0.35">
      <c r="C11" s="62" t="s">
        <v>46</v>
      </c>
      <c r="D11" s="64">
        <v>8</v>
      </c>
      <c r="E11" s="66">
        <v>37630</v>
      </c>
      <c r="F11" s="66">
        <v>38890</v>
      </c>
      <c r="G11" s="66">
        <v>39630</v>
      </c>
      <c r="H11" s="66">
        <v>40090</v>
      </c>
      <c r="I11" s="66">
        <v>40890</v>
      </c>
      <c r="J11" s="66">
        <v>40890</v>
      </c>
      <c r="K11" s="66">
        <v>41320</v>
      </c>
      <c r="L11" s="66">
        <v>42380</v>
      </c>
      <c r="M11" s="66">
        <v>43430</v>
      </c>
      <c r="N11" s="66">
        <v>44120</v>
      </c>
      <c r="O11" s="66">
        <v>44660</v>
      </c>
      <c r="P11" s="66">
        <v>46630</v>
      </c>
      <c r="Q11" s="77">
        <v>50560.000000000036</v>
      </c>
      <c r="R11" s="66"/>
      <c r="S11" s="66">
        <f t="shared" si="6"/>
        <v>2092</v>
      </c>
      <c r="T11" s="69">
        <f t="shared" si="7"/>
        <v>3870</v>
      </c>
      <c r="U11" s="62">
        <v>4</v>
      </c>
      <c r="AA11" s="66"/>
      <c r="AB11" s="62">
        <v>888</v>
      </c>
    </row>
    <row r="12" spans="2:40" x14ac:dyDescent="0.35">
      <c r="C12" s="62" t="s">
        <v>46</v>
      </c>
      <c r="D12" s="64">
        <v>9</v>
      </c>
      <c r="E12" s="66">
        <v>41450</v>
      </c>
      <c r="F12" s="66">
        <v>42850</v>
      </c>
      <c r="G12" s="66">
        <v>43650</v>
      </c>
      <c r="H12" s="66">
        <v>44150</v>
      </c>
      <c r="I12" s="66">
        <v>45050</v>
      </c>
      <c r="J12" s="66">
        <v>45050</v>
      </c>
      <c r="K12" s="66">
        <v>45500</v>
      </c>
      <c r="L12" s="66">
        <v>46700</v>
      </c>
      <c r="M12" s="66">
        <v>47850</v>
      </c>
      <c r="N12" s="66">
        <v>48600</v>
      </c>
      <c r="O12" s="66">
        <v>49200</v>
      </c>
      <c r="P12" s="66">
        <v>51350</v>
      </c>
      <c r="Q12" s="78">
        <v>55700.000000000044</v>
      </c>
      <c r="R12" s="66"/>
      <c r="S12" s="66">
        <f t="shared" si="6"/>
        <v>2452</v>
      </c>
      <c r="T12" s="69">
        <f t="shared" si="7"/>
        <v>4536</v>
      </c>
      <c r="U12" s="62">
        <v>5</v>
      </c>
      <c r="AB12" s="62">
        <v>1332</v>
      </c>
    </row>
    <row r="13" spans="2:40" x14ac:dyDescent="0.35">
      <c r="C13" s="62" t="s">
        <v>46</v>
      </c>
      <c r="D13" s="64">
        <v>10</v>
      </c>
      <c r="E13" s="66">
        <v>45270</v>
      </c>
      <c r="F13" s="66">
        <v>46810</v>
      </c>
      <c r="G13" s="66">
        <v>47670</v>
      </c>
      <c r="H13" s="66">
        <v>48210</v>
      </c>
      <c r="I13" s="66">
        <v>49210</v>
      </c>
      <c r="J13" s="66">
        <v>49210</v>
      </c>
      <c r="K13" s="66">
        <v>49680</v>
      </c>
      <c r="L13" s="66">
        <v>51020</v>
      </c>
      <c r="M13" s="66">
        <v>52270</v>
      </c>
      <c r="N13" s="66">
        <v>53080</v>
      </c>
      <c r="O13" s="66">
        <v>53740</v>
      </c>
      <c r="P13" s="66">
        <v>56070</v>
      </c>
      <c r="Q13" s="78">
        <v>60840.000000000044</v>
      </c>
      <c r="R13" s="66"/>
      <c r="S13" s="66">
        <f t="shared" si="6"/>
        <v>2812</v>
      </c>
      <c r="T13" s="69">
        <f t="shared" si="7"/>
        <v>5202</v>
      </c>
      <c r="U13" s="62">
        <v>6</v>
      </c>
      <c r="AB13" s="62">
        <v>1777</v>
      </c>
    </row>
    <row r="14" spans="2:40" x14ac:dyDescent="0.35">
      <c r="C14" s="62" t="s">
        <v>46</v>
      </c>
      <c r="D14" s="64" t="s">
        <v>47</v>
      </c>
      <c r="E14" s="66">
        <v>3820</v>
      </c>
      <c r="F14" s="66">
        <v>3960</v>
      </c>
      <c r="G14" s="66">
        <v>4020</v>
      </c>
      <c r="H14" s="66">
        <v>4060</v>
      </c>
      <c r="I14" s="66">
        <v>4160</v>
      </c>
      <c r="J14" s="66">
        <v>4160</v>
      </c>
      <c r="K14" s="66">
        <v>4180</v>
      </c>
      <c r="L14" s="66">
        <v>4320</v>
      </c>
      <c r="M14" s="66">
        <v>4420</v>
      </c>
      <c r="N14" s="66">
        <v>4480</v>
      </c>
      <c r="O14" s="66">
        <v>4540</v>
      </c>
      <c r="P14" s="66">
        <v>4720</v>
      </c>
      <c r="Q14" s="78">
        <v>5140</v>
      </c>
      <c r="R14" s="66"/>
      <c r="S14" s="66">
        <f t="shared" si="6"/>
        <v>3172</v>
      </c>
      <c r="T14" s="69">
        <f t="shared" si="7"/>
        <v>5868</v>
      </c>
      <c r="U14" s="62">
        <v>7</v>
      </c>
      <c r="AB14" s="62">
        <v>2221</v>
      </c>
    </row>
    <row r="15" spans="2:40" x14ac:dyDescent="0.35">
      <c r="C15" s="62" t="s">
        <v>48</v>
      </c>
      <c r="D15" s="64">
        <v>1</v>
      </c>
      <c r="E15" s="66">
        <v>13600</v>
      </c>
      <c r="F15" s="66">
        <v>13970</v>
      </c>
      <c r="G15" s="66">
        <v>14350</v>
      </c>
      <c r="H15" s="66">
        <v>14580</v>
      </c>
      <c r="I15" s="66">
        <v>14720</v>
      </c>
      <c r="J15" s="66">
        <v>14840</v>
      </c>
      <c r="K15" s="66">
        <v>15060</v>
      </c>
      <c r="L15" s="66">
        <v>15180</v>
      </c>
      <c r="M15" s="66">
        <v>15600</v>
      </c>
      <c r="N15" s="66">
        <v>15950</v>
      </c>
      <c r="O15" s="66">
        <v>16090</v>
      </c>
      <c r="P15" s="66">
        <v>16990</v>
      </c>
      <c r="Q15" s="78">
        <v>18210</v>
      </c>
      <c r="R15" s="66"/>
      <c r="S15" s="66">
        <f t="shared" si="6"/>
        <v>3532</v>
      </c>
      <c r="T15" s="69">
        <f t="shared" si="7"/>
        <v>6534</v>
      </c>
      <c r="U15" s="62">
        <v>8</v>
      </c>
      <c r="AB15" s="62">
        <v>2665</v>
      </c>
    </row>
    <row r="16" spans="2:40" x14ac:dyDescent="0.35">
      <c r="C16" s="62" t="s">
        <v>48</v>
      </c>
      <c r="D16" s="64">
        <v>2</v>
      </c>
      <c r="E16" s="66">
        <v>18380</v>
      </c>
      <c r="F16" s="66">
        <v>18920</v>
      </c>
      <c r="G16" s="66">
        <v>19380</v>
      </c>
      <c r="H16" s="66">
        <v>19660</v>
      </c>
      <c r="I16" s="66">
        <v>19920</v>
      </c>
      <c r="J16" s="66">
        <v>20020</v>
      </c>
      <c r="K16" s="66">
        <v>20290</v>
      </c>
      <c r="L16" s="66">
        <v>20580</v>
      </c>
      <c r="M16" s="66">
        <v>21130</v>
      </c>
      <c r="N16" s="66">
        <v>21550</v>
      </c>
      <c r="O16" s="66">
        <v>21770</v>
      </c>
      <c r="P16" s="66">
        <v>22890</v>
      </c>
      <c r="Q16" s="78">
        <v>24640</v>
      </c>
      <c r="R16" s="66"/>
      <c r="S16" s="66"/>
      <c r="T16" s="66"/>
      <c r="U16" s="66"/>
      <c r="AB16" s="62">
        <v>3109</v>
      </c>
    </row>
    <row r="17" spans="3:28" x14ac:dyDescent="0.35">
      <c r="C17" s="62" t="s">
        <v>48</v>
      </c>
      <c r="D17" s="64">
        <v>3</v>
      </c>
      <c r="E17" s="66">
        <v>23160</v>
      </c>
      <c r="F17" s="66">
        <v>23870</v>
      </c>
      <c r="G17" s="66">
        <v>24410</v>
      </c>
      <c r="H17" s="66">
        <v>24740</v>
      </c>
      <c r="I17" s="66">
        <v>25120</v>
      </c>
      <c r="J17" s="66">
        <v>25200</v>
      </c>
      <c r="K17" s="66">
        <v>25520</v>
      </c>
      <c r="L17" s="66">
        <v>25980</v>
      </c>
      <c r="M17" s="66">
        <v>26660</v>
      </c>
      <c r="N17" s="66">
        <v>27150</v>
      </c>
      <c r="O17" s="66">
        <v>27450</v>
      </c>
      <c r="P17" s="66">
        <v>28790</v>
      </c>
      <c r="Q17" s="78">
        <v>31070</v>
      </c>
      <c r="R17" s="66"/>
      <c r="T17" s="66"/>
      <c r="U17" s="66"/>
      <c r="AB17" s="62">
        <v>3331</v>
      </c>
    </row>
    <row r="18" spans="3:28" x14ac:dyDescent="0.35">
      <c r="C18" s="62" t="s">
        <v>48</v>
      </c>
      <c r="D18" s="64">
        <v>4</v>
      </c>
      <c r="E18" s="66">
        <v>27940</v>
      </c>
      <c r="F18" s="66">
        <v>28820</v>
      </c>
      <c r="G18" s="66">
        <v>29440</v>
      </c>
      <c r="H18" s="66">
        <v>29820</v>
      </c>
      <c r="I18" s="66">
        <v>30320</v>
      </c>
      <c r="J18" s="66">
        <v>30380</v>
      </c>
      <c r="K18" s="66">
        <v>30750</v>
      </c>
      <c r="L18" s="66">
        <v>31380</v>
      </c>
      <c r="M18" s="66">
        <v>32190</v>
      </c>
      <c r="N18" s="66">
        <v>32750</v>
      </c>
      <c r="O18" s="66">
        <v>33130</v>
      </c>
      <c r="P18" s="66">
        <v>34690</v>
      </c>
      <c r="Q18" s="78">
        <v>37500</v>
      </c>
      <c r="R18" s="66"/>
      <c r="T18" s="66"/>
      <c r="U18" s="66"/>
      <c r="AB18" s="62">
        <v>3553</v>
      </c>
    </row>
    <row r="19" spans="3:28" x14ac:dyDescent="0.35">
      <c r="C19" s="62" t="s">
        <v>48</v>
      </c>
      <c r="D19" s="64">
        <v>5</v>
      </c>
      <c r="E19" s="66">
        <v>32720</v>
      </c>
      <c r="F19" s="66">
        <v>33770</v>
      </c>
      <c r="G19" s="66">
        <v>34470</v>
      </c>
      <c r="H19" s="66">
        <v>34900</v>
      </c>
      <c r="I19" s="66">
        <v>35520</v>
      </c>
      <c r="J19" s="66">
        <v>35560</v>
      </c>
      <c r="K19" s="66">
        <v>35980</v>
      </c>
      <c r="L19" s="66">
        <v>36780</v>
      </c>
      <c r="M19" s="66">
        <v>37720</v>
      </c>
      <c r="N19" s="66">
        <v>38350</v>
      </c>
      <c r="O19" s="66">
        <v>38810</v>
      </c>
      <c r="P19" s="66">
        <v>40590</v>
      </c>
      <c r="Q19" s="78">
        <v>43930</v>
      </c>
      <c r="R19" s="66"/>
      <c r="AB19" s="62">
        <v>3775</v>
      </c>
    </row>
    <row r="20" spans="3:28" x14ac:dyDescent="0.35">
      <c r="C20" s="62" t="s">
        <v>48</v>
      </c>
      <c r="D20" s="64">
        <v>6</v>
      </c>
      <c r="E20" s="66">
        <v>37500</v>
      </c>
      <c r="F20" s="66">
        <v>38720</v>
      </c>
      <c r="G20" s="66">
        <v>39500</v>
      </c>
      <c r="H20" s="66">
        <v>39980</v>
      </c>
      <c r="I20" s="66">
        <v>40720</v>
      </c>
      <c r="J20" s="66">
        <v>40740</v>
      </c>
      <c r="K20" s="66">
        <v>41210</v>
      </c>
      <c r="L20" s="66">
        <v>42180</v>
      </c>
      <c r="M20" s="66">
        <v>43250</v>
      </c>
      <c r="N20" s="66">
        <v>43950</v>
      </c>
      <c r="O20" s="66">
        <v>44490</v>
      </c>
      <c r="P20" s="66">
        <v>46490</v>
      </c>
      <c r="Q20" s="78">
        <v>50360</v>
      </c>
      <c r="R20" s="66"/>
    </row>
    <row r="21" spans="3:28" x14ac:dyDescent="0.35">
      <c r="C21" s="62" t="s">
        <v>48</v>
      </c>
      <c r="D21" s="64">
        <v>7</v>
      </c>
      <c r="E21" s="66">
        <v>42280</v>
      </c>
      <c r="F21" s="66">
        <v>43670</v>
      </c>
      <c r="G21" s="66">
        <v>44530</v>
      </c>
      <c r="H21" s="66">
        <v>45060</v>
      </c>
      <c r="I21" s="66">
        <v>45920</v>
      </c>
      <c r="J21" s="66">
        <v>45920</v>
      </c>
      <c r="K21" s="66">
        <v>46440</v>
      </c>
      <c r="L21" s="66">
        <v>47580</v>
      </c>
      <c r="M21" s="66">
        <v>48780</v>
      </c>
      <c r="N21" s="66">
        <v>49550</v>
      </c>
      <c r="O21" s="66">
        <v>50170</v>
      </c>
      <c r="P21" s="66">
        <v>52390</v>
      </c>
      <c r="Q21" s="78">
        <v>56790</v>
      </c>
      <c r="R21" s="66"/>
    </row>
    <row r="22" spans="3:28" x14ac:dyDescent="0.35">
      <c r="C22" s="62" t="s">
        <v>48</v>
      </c>
      <c r="D22" s="64">
        <v>8</v>
      </c>
      <c r="E22" s="66">
        <v>47060</v>
      </c>
      <c r="F22" s="66">
        <v>48620</v>
      </c>
      <c r="G22" s="66">
        <v>49560</v>
      </c>
      <c r="H22" s="66">
        <v>50140</v>
      </c>
      <c r="I22" s="66">
        <v>51120</v>
      </c>
      <c r="J22" s="66">
        <v>51120</v>
      </c>
      <c r="K22" s="66">
        <v>51670</v>
      </c>
      <c r="L22" s="66">
        <v>52980</v>
      </c>
      <c r="M22" s="66">
        <v>54310</v>
      </c>
      <c r="N22" s="66">
        <v>55150</v>
      </c>
      <c r="O22" s="66">
        <v>55850</v>
      </c>
      <c r="P22" s="66">
        <v>58290</v>
      </c>
      <c r="Q22" s="78">
        <v>63220</v>
      </c>
      <c r="R22" s="66"/>
      <c r="U22" s="66"/>
    </row>
    <row r="23" spans="3:28" x14ac:dyDescent="0.35">
      <c r="C23" s="62" t="s">
        <v>48</v>
      </c>
      <c r="D23" s="64">
        <v>9</v>
      </c>
      <c r="E23" s="66">
        <v>51840</v>
      </c>
      <c r="F23" s="66">
        <v>53570</v>
      </c>
      <c r="G23" s="66">
        <v>54590</v>
      </c>
      <c r="H23" s="66">
        <v>55220</v>
      </c>
      <c r="I23" s="66">
        <v>56320</v>
      </c>
      <c r="J23" s="66">
        <v>56320</v>
      </c>
      <c r="K23" s="66">
        <v>56900</v>
      </c>
      <c r="L23" s="66">
        <v>58380</v>
      </c>
      <c r="M23" s="66">
        <v>59840</v>
      </c>
      <c r="N23" s="66">
        <v>60750</v>
      </c>
      <c r="O23" s="66">
        <v>61530</v>
      </c>
      <c r="P23" s="66">
        <v>64190</v>
      </c>
      <c r="Q23" s="78">
        <v>69650</v>
      </c>
      <c r="R23" s="66"/>
      <c r="U23" s="66"/>
    </row>
    <row r="24" spans="3:28" x14ac:dyDescent="0.35">
      <c r="C24" s="62" t="s">
        <v>48</v>
      </c>
      <c r="D24" s="64">
        <v>10</v>
      </c>
      <c r="E24" s="66">
        <v>56620</v>
      </c>
      <c r="F24" s="66">
        <v>58520</v>
      </c>
      <c r="G24" s="66">
        <v>59620</v>
      </c>
      <c r="H24" s="66">
        <v>60300</v>
      </c>
      <c r="I24" s="66">
        <v>61520</v>
      </c>
      <c r="J24" s="66">
        <v>61520</v>
      </c>
      <c r="K24" s="66">
        <v>62130</v>
      </c>
      <c r="L24" s="66">
        <v>63780</v>
      </c>
      <c r="M24" s="66">
        <v>65370</v>
      </c>
      <c r="N24" s="66">
        <v>66350</v>
      </c>
      <c r="O24" s="66">
        <v>67210</v>
      </c>
      <c r="P24" s="66">
        <v>70090</v>
      </c>
      <c r="Q24" s="78">
        <v>76080</v>
      </c>
      <c r="R24" s="66"/>
      <c r="U24" s="66"/>
    </row>
    <row r="25" spans="3:28" x14ac:dyDescent="0.35">
      <c r="C25" s="62" t="s">
        <v>48</v>
      </c>
      <c r="D25" s="64" t="s">
        <v>47</v>
      </c>
      <c r="E25" s="66">
        <v>4780</v>
      </c>
      <c r="F25" s="66">
        <v>4950</v>
      </c>
      <c r="G25" s="66">
        <v>5030</v>
      </c>
      <c r="H25" s="66">
        <v>5080</v>
      </c>
      <c r="I25" s="66">
        <v>5200</v>
      </c>
      <c r="J25" s="66">
        <v>5200</v>
      </c>
      <c r="K25" s="66">
        <v>5230</v>
      </c>
      <c r="L25" s="66">
        <v>5400</v>
      </c>
      <c r="M25" s="66">
        <v>5530</v>
      </c>
      <c r="N25" s="66">
        <v>5600</v>
      </c>
      <c r="O25" s="66">
        <v>5680</v>
      </c>
      <c r="P25" s="66">
        <v>5900</v>
      </c>
      <c r="Q25" s="78">
        <v>6430</v>
      </c>
      <c r="R25" s="66"/>
      <c r="U25" s="66"/>
    </row>
    <row r="26" spans="3:28" x14ac:dyDescent="0.35">
      <c r="C26" s="62" t="s">
        <v>49</v>
      </c>
      <c r="D26" s="64">
        <v>1</v>
      </c>
      <c r="E26" s="66">
        <v>12540</v>
      </c>
      <c r="F26" s="66">
        <v>12860</v>
      </c>
      <c r="G26" s="66">
        <v>13230</v>
      </c>
      <c r="H26" s="66">
        <v>13420</v>
      </c>
      <c r="I26" s="66">
        <v>13550</v>
      </c>
      <c r="J26" s="66">
        <v>13670</v>
      </c>
      <c r="K26" s="66">
        <v>13860</v>
      </c>
      <c r="L26" s="66">
        <v>13960</v>
      </c>
      <c r="M26" s="66">
        <v>14380</v>
      </c>
      <c r="N26" s="66">
        <v>14680</v>
      </c>
      <c r="O26" s="66">
        <v>14820</v>
      </c>
      <c r="P26" s="66">
        <v>15630</v>
      </c>
      <c r="Q26" s="78">
        <v>16770</v>
      </c>
      <c r="R26" s="66"/>
      <c r="U26" s="66"/>
    </row>
    <row r="27" spans="3:28" x14ac:dyDescent="0.35">
      <c r="C27" s="62" t="s">
        <v>49</v>
      </c>
      <c r="D27" s="64">
        <v>2</v>
      </c>
      <c r="E27" s="66">
        <v>16930</v>
      </c>
      <c r="F27" s="66">
        <v>17410</v>
      </c>
      <c r="G27" s="66">
        <v>17850</v>
      </c>
      <c r="H27" s="66">
        <v>18090</v>
      </c>
      <c r="I27" s="66">
        <v>18330</v>
      </c>
      <c r="J27" s="66">
        <v>18430</v>
      </c>
      <c r="K27" s="66">
        <v>18670</v>
      </c>
      <c r="L27" s="66">
        <v>18930</v>
      </c>
      <c r="M27" s="66">
        <v>19460</v>
      </c>
      <c r="N27" s="66">
        <v>19830</v>
      </c>
      <c r="O27" s="66">
        <v>20040</v>
      </c>
      <c r="P27" s="66">
        <v>21060</v>
      </c>
      <c r="Q27" s="78">
        <v>22680</v>
      </c>
      <c r="R27" s="66"/>
      <c r="U27" s="66"/>
    </row>
    <row r="28" spans="3:28" x14ac:dyDescent="0.35">
      <c r="C28" s="62" t="s">
        <v>49</v>
      </c>
      <c r="D28" s="64">
        <v>3</v>
      </c>
      <c r="E28" s="66">
        <v>21320</v>
      </c>
      <c r="F28" s="66">
        <v>21960</v>
      </c>
      <c r="G28" s="66">
        <v>22470</v>
      </c>
      <c r="H28" s="66">
        <v>22760</v>
      </c>
      <c r="I28" s="66">
        <v>23110</v>
      </c>
      <c r="J28" s="66">
        <v>23190</v>
      </c>
      <c r="K28" s="66">
        <v>23480</v>
      </c>
      <c r="L28" s="66">
        <v>23900</v>
      </c>
      <c r="M28" s="66">
        <v>24540</v>
      </c>
      <c r="N28" s="66">
        <v>24980</v>
      </c>
      <c r="O28" s="66">
        <v>25260</v>
      </c>
      <c r="P28" s="66">
        <v>26490</v>
      </c>
      <c r="Q28" s="78">
        <v>28590</v>
      </c>
      <c r="R28" s="66"/>
      <c r="U28" s="66"/>
    </row>
    <row r="29" spans="3:28" x14ac:dyDescent="0.35">
      <c r="C29" s="62" t="s">
        <v>49</v>
      </c>
      <c r="D29" s="64">
        <v>4</v>
      </c>
      <c r="E29" s="66">
        <v>25710</v>
      </c>
      <c r="F29" s="66">
        <v>26510</v>
      </c>
      <c r="G29" s="66">
        <v>27090</v>
      </c>
      <c r="H29" s="66">
        <v>27430</v>
      </c>
      <c r="I29" s="66">
        <v>27890</v>
      </c>
      <c r="J29" s="66">
        <v>27950</v>
      </c>
      <c r="K29" s="66">
        <v>28290</v>
      </c>
      <c r="L29" s="66">
        <v>28870</v>
      </c>
      <c r="M29" s="66">
        <v>29620</v>
      </c>
      <c r="N29" s="66">
        <v>30130</v>
      </c>
      <c r="O29" s="66">
        <v>30480</v>
      </c>
      <c r="P29" s="66">
        <v>31920</v>
      </c>
      <c r="Q29" s="78">
        <v>34500</v>
      </c>
      <c r="R29" s="66"/>
      <c r="U29" s="66"/>
    </row>
    <row r="30" spans="3:28" x14ac:dyDescent="0.35">
      <c r="C30" s="62" t="s">
        <v>49</v>
      </c>
      <c r="D30" s="64">
        <v>5</v>
      </c>
      <c r="E30" s="66">
        <v>30100</v>
      </c>
      <c r="F30" s="66">
        <v>31060</v>
      </c>
      <c r="G30" s="66">
        <v>31710</v>
      </c>
      <c r="H30" s="66">
        <v>32100</v>
      </c>
      <c r="I30" s="66">
        <v>32670</v>
      </c>
      <c r="J30" s="66">
        <v>32710</v>
      </c>
      <c r="K30" s="66">
        <v>33100</v>
      </c>
      <c r="L30" s="66">
        <v>33840</v>
      </c>
      <c r="M30" s="66">
        <v>34700</v>
      </c>
      <c r="N30" s="66">
        <v>35280</v>
      </c>
      <c r="O30" s="66">
        <v>35700</v>
      </c>
      <c r="P30" s="66">
        <v>37350</v>
      </c>
      <c r="Q30" s="78">
        <v>40410</v>
      </c>
      <c r="R30" s="66"/>
    </row>
    <row r="31" spans="3:28" x14ac:dyDescent="0.35">
      <c r="C31" s="62" t="s">
        <v>49</v>
      </c>
      <c r="D31" s="64">
        <v>6</v>
      </c>
      <c r="E31" s="66">
        <v>34490</v>
      </c>
      <c r="F31" s="66">
        <v>35610</v>
      </c>
      <c r="G31" s="66">
        <v>36330</v>
      </c>
      <c r="H31" s="66">
        <v>36770</v>
      </c>
      <c r="I31" s="66">
        <v>37450</v>
      </c>
      <c r="J31" s="66">
        <v>37470</v>
      </c>
      <c r="K31" s="66">
        <v>37910</v>
      </c>
      <c r="L31" s="66">
        <v>38810</v>
      </c>
      <c r="M31" s="66">
        <v>39780</v>
      </c>
      <c r="N31" s="66">
        <v>40430</v>
      </c>
      <c r="O31" s="66">
        <v>40920</v>
      </c>
      <c r="P31" s="66">
        <v>42780</v>
      </c>
      <c r="Q31" s="78">
        <v>46320</v>
      </c>
    </row>
    <row r="32" spans="3:28" x14ac:dyDescent="0.35">
      <c r="C32" s="62" t="s">
        <v>49</v>
      </c>
      <c r="D32" s="64">
        <v>7</v>
      </c>
      <c r="E32" s="66">
        <v>38880</v>
      </c>
      <c r="F32" s="66">
        <v>40160</v>
      </c>
      <c r="G32" s="66">
        <v>40950</v>
      </c>
      <c r="H32" s="66">
        <v>41440</v>
      </c>
      <c r="I32" s="66">
        <v>42230</v>
      </c>
      <c r="J32" s="66">
        <v>42230</v>
      </c>
      <c r="K32" s="66">
        <v>42720</v>
      </c>
      <c r="L32" s="66">
        <v>43780</v>
      </c>
      <c r="M32" s="66">
        <v>44860</v>
      </c>
      <c r="N32" s="66">
        <v>45580</v>
      </c>
      <c r="O32" s="66">
        <v>46140</v>
      </c>
      <c r="P32" s="66">
        <v>48210</v>
      </c>
      <c r="Q32" s="78">
        <v>52230</v>
      </c>
    </row>
    <row r="33" spans="2:17" x14ac:dyDescent="0.35">
      <c r="C33" s="62" t="s">
        <v>49</v>
      </c>
      <c r="D33" s="64">
        <v>8</v>
      </c>
      <c r="E33" s="66">
        <v>43270</v>
      </c>
      <c r="F33" s="66">
        <v>44710</v>
      </c>
      <c r="G33" s="66">
        <v>45570</v>
      </c>
      <c r="H33" s="66">
        <v>46110</v>
      </c>
      <c r="I33" s="66">
        <v>47010</v>
      </c>
      <c r="J33" s="66">
        <v>47010</v>
      </c>
      <c r="K33" s="66">
        <v>47530</v>
      </c>
      <c r="L33" s="66">
        <v>48750</v>
      </c>
      <c r="M33" s="66">
        <v>49940</v>
      </c>
      <c r="N33" s="66">
        <v>50730</v>
      </c>
      <c r="O33" s="66">
        <v>51360</v>
      </c>
      <c r="P33" s="66">
        <v>53640</v>
      </c>
      <c r="Q33" s="78">
        <v>58140</v>
      </c>
    </row>
    <row r="34" spans="2:17" x14ac:dyDescent="0.35">
      <c r="C34" s="62" t="s">
        <v>49</v>
      </c>
      <c r="D34" s="64">
        <v>9</v>
      </c>
      <c r="E34" s="66">
        <v>47660</v>
      </c>
      <c r="F34" s="66">
        <v>49260</v>
      </c>
      <c r="G34" s="66">
        <v>50190</v>
      </c>
      <c r="H34" s="66">
        <v>50780</v>
      </c>
      <c r="I34" s="66">
        <v>51790</v>
      </c>
      <c r="J34" s="66">
        <v>51790</v>
      </c>
      <c r="K34" s="66">
        <v>52340</v>
      </c>
      <c r="L34" s="66">
        <v>53560</v>
      </c>
      <c r="M34" s="66">
        <v>55020</v>
      </c>
      <c r="N34" s="66">
        <v>55880</v>
      </c>
      <c r="O34" s="66">
        <v>56580</v>
      </c>
      <c r="P34" s="66">
        <v>59070</v>
      </c>
      <c r="Q34" s="78">
        <v>64050</v>
      </c>
    </row>
    <row r="35" spans="2:17" x14ac:dyDescent="0.35">
      <c r="C35" s="62" t="s">
        <v>49</v>
      </c>
      <c r="D35" s="64">
        <v>10</v>
      </c>
      <c r="E35" s="66">
        <v>52050</v>
      </c>
      <c r="F35" s="66">
        <v>53810</v>
      </c>
      <c r="G35" s="66">
        <v>54810</v>
      </c>
      <c r="H35" s="66">
        <v>55450</v>
      </c>
      <c r="I35" s="66">
        <v>56570</v>
      </c>
      <c r="J35" s="66">
        <v>56570</v>
      </c>
      <c r="K35" s="66">
        <v>57150</v>
      </c>
      <c r="L35" s="66">
        <v>58370</v>
      </c>
      <c r="M35" s="66">
        <v>60100</v>
      </c>
      <c r="N35" s="66">
        <v>61030</v>
      </c>
      <c r="O35" s="66">
        <v>61800</v>
      </c>
      <c r="P35" s="66">
        <v>64500</v>
      </c>
      <c r="Q35" s="78">
        <v>69960</v>
      </c>
    </row>
    <row r="36" spans="2:17" x14ac:dyDescent="0.35">
      <c r="C36" s="62" t="s">
        <v>49</v>
      </c>
      <c r="D36" s="64" t="s">
        <v>47</v>
      </c>
      <c r="E36" s="66">
        <v>4390</v>
      </c>
      <c r="F36" s="66">
        <v>4550</v>
      </c>
      <c r="G36" s="66">
        <v>4620</v>
      </c>
      <c r="H36" s="66">
        <v>4670</v>
      </c>
      <c r="I36" s="66">
        <v>4780</v>
      </c>
      <c r="J36" s="66">
        <v>4780</v>
      </c>
      <c r="K36" s="66">
        <v>4810</v>
      </c>
      <c r="L36" s="66">
        <v>4810</v>
      </c>
      <c r="M36" s="66">
        <v>5080</v>
      </c>
      <c r="N36" s="66">
        <v>5150</v>
      </c>
      <c r="O36" s="66">
        <v>5220</v>
      </c>
      <c r="P36" s="66">
        <v>5430</v>
      </c>
      <c r="Q36" s="78">
        <v>5910</v>
      </c>
    </row>
    <row r="39" spans="2:17" x14ac:dyDescent="0.35">
      <c r="B39" s="63" t="s">
        <v>50</v>
      </c>
      <c r="C39" s="62" t="s">
        <v>51</v>
      </c>
    </row>
    <row r="40" spans="2:17" x14ac:dyDescent="0.35">
      <c r="C40" s="62" t="s">
        <v>52</v>
      </c>
    </row>
    <row r="41" spans="2:17" x14ac:dyDescent="0.35">
      <c r="C41" s="62" t="s">
        <v>53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2019 Fees</vt:lpstr>
      <vt:lpstr>2020 Fees</vt:lpstr>
      <vt:lpstr>2021 Fees</vt:lpstr>
      <vt:lpstr>2022 Fees</vt:lpstr>
      <vt:lpstr>2023 Fees</vt:lpstr>
      <vt:lpstr>FPIG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L. Pack</dc:creator>
  <cp:lastModifiedBy>Owner</cp:lastModifiedBy>
  <dcterms:created xsi:type="dcterms:W3CDTF">2023-03-06T13:36:18Z</dcterms:created>
  <dcterms:modified xsi:type="dcterms:W3CDTF">2023-03-06T20:30:39Z</dcterms:modified>
</cp:coreProperties>
</file>