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24226"/>
  <mc:AlternateContent xmlns:mc="http://schemas.openxmlformats.org/markup-compatibility/2006">
    <mc:Choice Requires="x15">
      <x15ac:absPath xmlns:x15ac="http://schemas.microsoft.com/office/spreadsheetml/2010/11/ac" url="C:\Users\rapac\Documents\Just Saying That\Consulting\GCO\Program Sources\Child Care\Florida\"/>
    </mc:Choice>
  </mc:AlternateContent>
  <xr:revisionPtr revIDLastSave="0" documentId="13_ncr:1_{8DD4334C-022F-412B-B217-583BE93D7ECA}" xr6:coauthVersionLast="46" xr6:coauthVersionMax="46" xr10:uidLastSave="{00000000-0000-0000-0000-000000000000}"/>
  <bookViews>
    <workbookView xWindow="384" yWindow="384" windowWidth="13668" windowHeight="12252" xr2:uid="{00000000-000D-0000-FFFF-FFFF00000000}"/>
  </bookViews>
  <sheets>
    <sheet name="Table 1" sheetId="1" r:id="rId1"/>
  </sheets>
  <definedNames>
    <definedName name="_xlnm._FilterDatabase" localSheetId="0" hidden="1">'Table 1'!$A$3:$H$57</definedName>
  </definedNames>
  <calcPr calcId="191029"/>
</workbook>
</file>

<file path=xl/calcChain.xml><?xml version="1.0" encoding="utf-8"?>
<calcChain xmlns="http://schemas.openxmlformats.org/spreadsheetml/2006/main">
  <c r="H70" i="1" l="1"/>
  <c r="G70" i="1"/>
  <c r="F70" i="1"/>
  <c r="E70" i="1"/>
  <c r="D70" i="1"/>
  <c r="C70" i="1"/>
  <c r="H68" i="1"/>
  <c r="G68" i="1"/>
  <c r="F68" i="1"/>
  <c r="E68" i="1"/>
  <c r="E69" i="1" s="1"/>
  <c r="D68" i="1"/>
  <c r="D69" i="1" s="1"/>
  <c r="C68" i="1"/>
  <c r="C69" i="1" s="1"/>
  <c r="F69" i="1"/>
  <c r="G69" i="1"/>
  <c r="H69" i="1"/>
  <c r="B68" i="1"/>
  <c r="B62" i="1"/>
  <c r="G63" i="1"/>
  <c r="F63" i="1"/>
  <c r="D62" i="1"/>
  <c r="D63" i="1" s="1"/>
  <c r="E62" i="1"/>
  <c r="E63" i="1" s="1"/>
  <c r="F62" i="1"/>
  <c r="G62" i="1"/>
  <c r="H62" i="1"/>
  <c r="H63" i="1" s="1"/>
  <c r="C62" i="1"/>
  <c r="C63" i="1" s="1"/>
  <c r="C64" i="1"/>
  <c r="H64" i="1" l="1"/>
  <c r="F64" i="1"/>
  <c r="G64" i="1"/>
  <c r="E64" i="1"/>
  <c r="D64" i="1"/>
</calcChain>
</file>

<file path=xl/sharedStrings.xml><?xml version="1.0" encoding="utf-8"?>
<sst xmlns="http://schemas.openxmlformats.org/spreadsheetml/2006/main" count="81" uniqueCount="65">
  <si>
    <r>
      <rPr>
        <b/>
        <sz val="12"/>
        <rFont val="Calibri"/>
        <family val="2"/>
      </rPr>
      <t>Attachment 1</t>
    </r>
  </si>
  <si>
    <r>
      <rPr>
        <b/>
        <sz val="12"/>
        <rFont val="Calibri"/>
        <family val="2"/>
      </rPr>
      <t>State Median Income (SMI) by Household Size for Mandatory Use in LIHEAP for FFY 2021</t>
    </r>
  </si>
  <si>
    <r>
      <rPr>
        <b/>
        <sz val="10"/>
        <rFont val="Calibri"/>
        <family val="2"/>
      </rPr>
      <t>Geographic Level</t>
    </r>
    <r>
      <rPr>
        <b/>
        <vertAlign val="superscript"/>
        <sz val="10"/>
        <rFont val="Calibri"/>
        <family val="2"/>
      </rPr>
      <t>1</t>
    </r>
  </si>
  <si>
    <r>
      <rPr>
        <b/>
        <sz val="10"/>
        <rFont val="Calibri"/>
        <family val="2"/>
      </rPr>
      <t>SMI for 4- Person Family</t>
    </r>
    <r>
      <rPr>
        <b/>
        <vertAlign val="superscript"/>
        <sz val="10"/>
        <rFont val="Calibri"/>
        <family val="2"/>
      </rPr>
      <t>2</t>
    </r>
  </si>
  <si>
    <r>
      <rPr>
        <b/>
        <sz val="10"/>
        <rFont val="Calibri"/>
        <family val="2"/>
      </rPr>
      <t xml:space="preserve">60
</t>
    </r>
    <r>
      <rPr>
        <b/>
        <sz val="10"/>
        <rFont val="Calibri"/>
        <family val="2"/>
      </rPr>
      <t>Percent SMI for 1-Person HHld</t>
    </r>
  </si>
  <si>
    <r>
      <rPr>
        <b/>
        <sz val="10"/>
        <rFont val="Calibri"/>
        <family val="2"/>
      </rPr>
      <t xml:space="preserve">60
</t>
    </r>
    <r>
      <rPr>
        <b/>
        <sz val="10"/>
        <rFont val="Calibri"/>
        <family val="2"/>
      </rPr>
      <t>Percent SMI for 2-Person HHld</t>
    </r>
  </si>
  <si>
    <r>
      <rPr>
        <b/>
        <sz val="10"/>
        <rFont val="Calibri"/>
        <family val="2"/>
      </rPr>
      <t xml:space="preserve">60
</t>
    </r>
    <r>
      <rPr>
        <b/>
        <sz val="10"/>
        <rFont val="Calibri"/>
        <family val="2"/>
      </rPr>
      <t>Percent SMI for 3-Person HHld</t>
    </r>
  </si>
  <si>
    <r>
      <rPr>
        <b/>
        <sz val="10"/>
        <rFont val="Calibri"/>
        <family val="2"/>
      </rPr>
      <t xml:space="preserve">60
</t>
    </r>
    <r>
      <rPr>
        <b/>
        <sz val="10"/>
        <rFont val="Calibri"/>
        <family val="2"/>
      </rPr>
      <t>Percent SMI for 4-Person HHld</t>
    </r>
    <r>
      <rPr>
        <b/>
        <vertAlign val="superscript"/>
        <sz val="10"/>
        <rFont val="Calibri"/>
        <family val="2"/>
      </rPr>
      <t>3</t>
    </r>
  </si>
  <si>
    <r>
      <rPr>
        <b/>
        <sz val="10"/>
        <rFont val="Calibri"/>
        <family val="2"/>
      </rPr>
      <t xml:space="preserve">60
</t>
    </r>
    <r>
      <rPr>
        <b/>
        <sz val="10"/>
        <rFont val="Calibri"/>
        <family val="2"/>
      </rPr>
      <t>Percent SMI for 5-Person HHld</t>
    </r>
  </si>
  <si>
    <r>
      <rPr>
        <b/>
        <sz val="10"/>
        <rFont val="Calibri"/>
        <family val="2"/>
      </rPr>
      <t xml:space="preserve">60
</t>
    </r>
    <r>
      <rPr>
        <b/>
        <sz val="10"/>
        <rFont val="Calibri"/>
        <family val="2"/>
      </rPr>
      <t>Percent SMI for 6-Person HHld</t>
    </r>
  </si>
  <si>
    <r>
      <rPr>
        <b/>
        <sz val="10"/>
        <rFont val="Calibri"/>
        <family val="2"/>
      </rPr>
      <t>Alabama</t>
    </r>
  </si>
  <si>
    <r>
      <rPr>
        <b/>
        <sz val="10"/>
        <rFont val="Calibri"/>
        <family val="2"/>
      </rPr>
      <t>Alaska</t>
    </r>
  </si>
  <si>
    <r>
      <rPr>
        <b/>
        <sz val="10"/>
        <rFont val="Calibri"/>
        <family val="2"/>
      </rPr>
      <t>Arizona</t>
    </r>
  </si>
  <si>
    <r>
      <rPr>
        <b/>
        <sz val="10"/>
        <rFont val="Calibri"/>
        <family val="2"/>
      </rPr>
      <t>Arkansas</t>
    </r>
  </si>
  <si>
    <r>
      <rPr>
        <b/>
        <sz val="10"/>
        <rFont val="Calibri"/>
        <family val="2"/>
      </rPr>
      <t>California</t>
    </r>
  </si>
  <si>
    <r>
      <rPr>
        <b/>
        <sz val="10"/>
        <rFont val="Calibri"/>
        <family val="2"/>
      </rPr>
      <t>Colorado</t>
    </r>
  </si>
  <si>
    <r>
      <rPr>
        <b/>
        <sz val="10"/>
        <rFont val="Calibri"/>
        <family val="2"/>
      </rPr>
      <t>Connecticut</t>
    </r>
  </si>
  <si>
    <r>
      <rPr>
        <b/>
        <sz val="10"/>
        <rFont val="Calibri"/>
        <family val="2"/>
      </rPr>
      <t>Delaware</t>
    </r>
  </si>
  <si>
    <r>
      <rPr>
        <b/>
        <sz val="10"/>
        <rFont val="Calibri"/>
        <family val="2"/>
      </rPr>
      <t>District of Columbia</t>
    </r>
  </si>
  <si>
    <r>
      <rPr>
        <b/>
        <sz val="10"/>
        <rFont val="Calibri"/>
        <family val="2"/>
      </rPr>
      <t>Florida</t>
    </r>
  </si>
  <si>
    <r>
      <rPr>
        <b/>
        <sz val="10"/>
        <rFont val="Calibri"/>
        <family val="2"/>
      </rPr>
      <t>Georgia</t>
    </r>
  </si>
  <si>
    <r>
      <rPr>
        <b/>
        <sz val="10"/>
        <rFont val="Calibri"/>
        <family val="2"/>
      </rPr>
      <t>Hawaii</t>
    </r>
  </si>
  <si>
    <r>
      <rPr>
        <b/>
        <sz val="10"/>
        <rFont val="Calibri"/>
        <family val="2"/>
      </rPr>
      <t>Idaho</t>
    </r>
  </si>
  <si>
    <r>
      <rPr>
        <b/>
        <sz val="10"/>
        <rFont val="Calibri"/>
        <family val="2"/>
      </rPr>
      <t>Illinois</t>
    </r>
  </si>
  <si>
    <r>
      <rPr>
        <b/>
        <sz val="10"/>
        <rFont val="Calibri"/>
        <family val="2"/>
      </rPr>
      <t>Indiana</t>
    </r>
  </si>
  <si>
    <r>
      <rPr>
        <b/>
        <sz val="10"/>
        <rFont val="Calibri"/>
        <family val="2"/>
      </rPr>
      <t>Iowa</t>
    </r>
  </si>
  <si>
    <r>
      <rPr>
        <b/>
        <sz val="10"/>
        <rFont val="Calibri"/>
        <family val="2"/>
      </rPr>
      <t>Kansas</t>
    </r>
  </si>
  <si>
    <r>
      <rPr>
        <b/>
        <sz val="10"/>
        <rFont val="Calibri"/>
        <family val="2"/>
      </rPr>
      <t>Kentucky</t>
    </r>
  </si>
  <si>
    <r>
      <rPr>
        <b/>
        <sz val="10"/>
        <rFont val="Calibri"/>
        <family val="2"/>
      </rPr>
      <t>Louisiana</t>
    </r>
  </si>
  <si>
    <r>
      <rPr>
        <b/>
        <sz val="10"/>
        <rFont val="Calibri"/>
        <family val="2"/>
      </rPr>
      <t>Maine</t>
    </r>
  </si>
  <si>
    <r>
      <rPr>
        <b/>
        <sz val="10"/>
        <rFont val="Calibri"/>
        <family val="2"/>
      </rPr>
      <t>Maryland</t>
    </r>
  </si>
  <si>
    <r>
      <rPr>
        <b/>
        <sz val="10"/>
        <rFont val="Calibri"/>
        <family val="2"/>
      </rPr>
      <t>Massachusetts</t>
    </r>
  </si>
  <si>
    <r>
      <rPr>
        <b/>
        <sz val="10"/>
        <rFont val="Calibri"/>
        <family val="2"/>
      </rPr>
      <t>Michigan</t>
    </r>
  </si>
  <si>
    <r>
      <rPr>
        <b/>
        <sz val="10"/>
        <rFont val="Calibri"/>
        <family val="2"/>
      </rPr>
      <t>Minnesota</t>
    </r>
  </si>
  <si>
    <r>
      <rPr>
        <b/>
        <sz val="10"/>
        <rFont val="Calibri"/>
        <family val="2"/>
      </rPr>
      <t>Mississippi</t>
    </r>
  </si>
  <si>
    <r>
      <rPr>
        <b/>
        <sz val="10"/>
        <rFont val="Calibri"/>
        <family val="2"/>
      </rPr>
      <t>Missouri</t>
    </r>
  </si>
  <si>
    <r>
      <rPr>
        <b/>
        <sz val="10"/>
        <rFont val="Calibri"/>
        <family val="2"/>
      </rPr>
      <t>Montana</t>
    </r>
  </si>
  <si>
    <r>
      <rPr>
        <b/>
        <sz val="10"/>
        <rFont val="Calibri"/>
        <family val="2"/>
      </rPr>
      <t>Nebraska</t>
    </r>
  </si>
  <si>
    <r>
      <rPr>
        <b/>
        <sz val="10"/>
        <rFont val="Calibri"/>
        <family val="2"/>
      </rPr>
      <t>Nevada</t>
    </r>
  </si>
  <si>
    <r>
      <rPr>
        <b/>
        <sz val="10"/>
        <rFont val="Calibri"/>
        <family val="2"/>
      </rPr>
      <t>New Hampshire</t>
    </r>
  </si>
  <si>
    <r>
      <rPr>
        <b/>
        <sz val="10"/>
        <rFont val="Calibri"/>
        <family val="2"/>
      </rPr>
      <t>New Jersey</t>
    </r>
  </si>
  <si>
    <r>
      <rPr>
        <b/>
        <sz val="10"/>
        <rFont val="Calibri"/>
        <family val="2"/>
      </rPr>
      <t>New Mexico</t>
    </r>
  </si>
  <si>
    <r>
      <rPr>
        <b/>
        <sz val="10"/>
        <rFont val="Calibri"/>
        <family val="2"/>
      </rPr>
      <t>New York</t>
    </r>
  </si>
  <si>
    <r>
      <rPr>
        <b/>
        <sz val="10"/>
        <rFont val="Calibri"/>
        <family val="2"/>
      </rPr>
      <t>North Carolina</t>
    </r>
  </si>
  <si>
    <r>
      <rPr>
        <b/>
        <sz val="10"/>
        <rFont val="Calibri"/>
        <family val="2"/>
      </rPr>
      <t>North Dakota</t>
    </r>
  </si>
  <si>
    <r>
      <rPr>
        <b/>
        <sz val="10"/>
        <rFont val="Calibri"/>
        <family val="2"/>
      </rPr>
      <t>Ohio</t>
    </r>
  </si>
  <si>
    <r>
      <rPr>
        <b/>
        <sz val="10"/>
        <rFont val="Calibri"/>
        <family val="2"/>
      </rPr>
      <t>Oklahoma</t>
    </r>
  </si>
  <si>
    <r>
      <rPr>
        <b/>
        <sz val="10"/>
        <rFont val="Calibri"/>
        <family val="2"/>
      </rPr>
      <t>Oregon</t>
    </r>
  </si>
  <si>
    <r>
      <rPr>
        <b/>
        <sz val="10"/>
        <rFont val="Calibri"/>
        <family val="2"/>
      </rPr>
      <t>Pennsylvania</t>
    </r>
  </si>
  <si>
    <r>
      <rPr>
        <b/>
        <sz val="10"/>
        <rFont val="Calibri"/>
        <family val="2"/>
      </rPr>
      <t>Rhode Island</t>
    </r>
  </si>
  <si>
    <r>
      <rPr>
        <b/>
        <sz val="10"/>
        <rFont val="Calibri"/>
        <family val="2"/>
      </rPr>
      <t>South Carolina</t>
    </r>
  </si>
  <si>
    <r>
      <rPr>
        <b/>
        <sz val="10"/>
        <rFont val="Calibri"/>
        <family val="2"/>
      </rPr>
      <t>South Dakota</t>
    </r>
  </si>
  <si>
    <r>
      <rPr>
        <b/>
        <sz val="10"/>
        <rFont val="Calibri"/>
        <family val="2"/>
      </rPr>
      <t>Tennessee</t>
    </r>
  </si>
  <si>
    <r>
      <rPr>
        <b/>
        <sz val="10"/>
        <rFont val="Calibri"/>
        <family val="2"/>
      </rPr>
      <t>Texas</t>
    </r>
  </si>
  <si>
    <r>
      <rPr>
        <b/>
        <sz val="10"/>
        <rFont val="Calibri"/>
        <family val="2"/>
      </rPr>
      <t>Utah</t>
    </r>
  </si>
  <si>
    <r>
      <rPr>
        <b/>
        <sz val="10"/>
        <rFont val="Calibri"/>
        <family val="2"/>
      </rPr>
      <t>Vermont</t>
    </r>
  </si>
  <si>
    <r>
      <rPr>
        <b/>
        <sz val="10"/>
        <rFont val="Calibri"/>
        <family val="2"/>
      </rPr>
      <t>Virginia</t>
    </r>
  </si>
  <si>
    <r>
      <rPr>
        <b/>
        <sz val="10"/>
        <rFont val="Calibri"/>
        <family val="2"/>
      </rPr>
      <t>Washington</t>
    </r>
  </si>
  <si>
    <r>
      <rPr>
        <b/>
        <sz val="10"/>
        <rFont val="Calibri"/>
        <family val="2"/>
      </rPr>
      <t>West Virginia</t>
    </r>
  </si>
  <si>
    <r>
      <rPr>
        <b/>
        <sz val="10"/>
        <rFont val="Calibri"/>
        <family val="2"/>
      </rPr>
      <t>Wisconsin</t>
    </r>
  </si>
  <si>
    <r>
      <rPr>
        <b/>
        <sz val="10"/>
        <rFont val="Calibri"/>
        <family val="2"/>
      </rPr>
      <t>Wyoming</t>
    </r>
  </si>
  <si>
    <r>
      <rPr>
        <b/>
        <sz val="10"/>
        <rFont val="Calibri"/>
        <family val="2"/>
      </rPr>
      <t>Puerto Rico</t>
    </r>
  </si>
  <si>
    <r>
      <rPr>
        <vertAlign val="superscript"/>
        <sz val="6.5"/>
        <rFont val="Calibri"/>
        <family val="2"/>
      </rPr>
      <t xml:space="preserve">1  </t>
    </r>
    <r>
      <rPr>
        <sz val="10"/>
        <rFont val="Calibri"/>
        <family val="2"/>
      </rPr>
      <t xml:space="preserve">The estimated U.S. median income for 4-person families is $90,657 for the period of October 1, 2020 through
</t>
    </r>
    <r>
      <rPr>
        <sz val="10"/>
        <rFont val="Calibri"/>
        <family val="2"/>
      </rPr>
      <t xml:space="preserve">September 30, 2021.
</t>
    </r>
    <r>
      <rPr>
        <vertAlign val="superscript"/>
        <sz val="6.5"/>
        <rFont val="Calibri"/>
        <family val="2"/>
      </rPr>
      <t xml:space="preserve">2  </t>
    </r>
    <r>
      <rPr>
        <sz val="10"/>
        <rFont val="Calibri"/>
        <family val="2"/>
      </rPr>
      <t xml:space="preserve">Prepared by the Administration for Children and Families, Office of Community Services, Division of Energy Assistance.  In accordance with 45 CFR 96.85, 60 percent of each State's estimated median income for a four- person family is multiplied by the following percentages to adjust for household size for LIHEAP: 52 percent for one person, 68 percent for two persons, 84 percent for three persons, 100 percent for four persons, 116 percent for five persons, and 132 percent for six persons.  For each additional household member above six persons, add three percentage points to the percentage for a six-person household (132 percent), and multiply the new percentage by 60 percent of the State's estimated median income for a four-person household.
</t>
    </r>
    <r>
      <rPr>
        <vertAlign val="superscript"/>
        <sz val="6.5"/>
        <rFont val="Calibri"/>
        <family val="2"/>
      </rPr>
      <t xml:space="preserve">3  </t>
    </r>
    <r>
      <rPr>
        <sz val="10"/>
        <rFont val="Calibri"/>
        <family val="2"/>
      </rPr>
      <t xml:space="preserve">Prepared by the U.S. Census Bureau, U.S. Department of Commerce (Census Bureau) from the 2014 through 2018 American Community Surveys (ACSes).  For further information, see table B19119 for the five-year estimates of the 2014 through 2018 ACSes at </t>
    </r>
    <r>
      <rPr>
        <sz val="10"/>
        <color rgb="FF00B0F0"/>
        <rFont val="Calibri"/>
        <family val="2"/>
      </rPr>
      <t xml:space="preserve">data.census.gov </t>
    </r>
    <r>
      <rPr>
        <sz val="10"/>
        <rFont val="Calibri"/>
        <family val="2"/>
      </rPr>
      <t xml:space="preserve">or contact the Census Bureau's Social, Economic and Housing
</t>
    </r>
    <r>
      <rPr>
        <sz val="10"/>
        <rFont val="Calibri"/>
        <family val="2"/>
      </rPr>
      <t>Statistics Division (SEHSD) at (301) 763-3243.</t>
    </r>
  </si>
  <si>
    <t>Florida</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</si>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</sst>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9" x14ac:knownFonts="1">
    <font>
      <sz val="10"/>
      <color rgb="FF000000"/>
      <name val="Times New Roman"/>
      <charset val="204"/>
    </font>
    <font>
      <b/>
      <sz val="12"/>
      <name val="Calibri"/>
      <family val="2"/>
    </font>
    <font>
      <b/>
      <sz val="10"/>
      <name val="Calibri"/>
      <family val="2"/>
    </font>
    <font>
      <sz val="10"/>
      <color rgb="FF000000"/>
      <name val="Calibri"/>
      <family val="2"/>
    </font>
    <font>
      <b/>
      <vertAlign val="superscript"/>
      <sz val="10"/>
      <name val="Calibri"/>
      <family val="2"/>
    </font>
    <font>
      <vertAlign val="superscript"/>
      <sz val="6.5"/>
      <name val="Calibri"/>
      <family val="2"/>
    </font>
    <font>
      <sz val="10"/>
      <name val="Calibri"/>
      <family val="2"/>
    </font>
    <font>
      <sz val="10"/>
      <color rgb="FF00B0F0"/>
      <name val="Calibri"/>
      <family val="2"/>
    </font>
    <font>
      <sz val="10"/>
      <color rgb="FF000000"/>
      <name val="Times New Roman"/>
      <family val="1"/>
    </font>
  </fonts>
  <fills count="2">
    <fill>
      <patternFill patternType="none"/>
    </fill>
    <fill>
      <patternFill patternType="gray125"/>
    </fill>
  </fills>
  <borders count="3">
    <border>
      <left/>
      <right/>
      <top/>
      <bottom/>
      <diagonal/>
    </border>
    <border>
      <left style="thin">
        <color rgb="FFF0F0F0"/>
      </left>
      <right style="thin">
        <color rgb="FFA1A1A1"/>
      </right>
      <top style="thin">
        <color rgb="FFA1A1A1"/>
      </top>
      <bottom style="thin">
        <color rgb="FFA1A1A1"/>
      </bottom>
      <diagonal/>
    </border>
    <border>
      <left style="thin">
        <color rgb="FFA1A1A1"/>
      </left>
      <right style="thin">
        <color rgb="FFA1A1A1"/>
      </right>
      <top style="thin">
        <color rgb="FFA1A1A1"/>
      </top>
      <bottom style="thin">
        <color rgb="FFA1A1A1"/>
      </bottom>
      <diagonal/>
    </border>
  </borders>
  <cellStyleXfs count="1">
    <xf numFmtId="0" fontId="0" fillId="0" borderId="0"/>
  </cellStyleXfs>
  <cellXfs count="11">
    <xf numFmtId="0" fontId="0" fillId="0" borderId="0" xfId="0" applyFill="1" applyBorder="1" applyAlignment="1">
      <alignment horizontal="left" vertical="top"/>
    </xf>
    <xf numFmtId="0" fontId="2" fillId="0" borderId="1" xfId="0" applyFont="1" applyFill="1" applyBorder="1" applyAlignment="1">
      <alignment horizontal="left" vertical="top" wrapText="1"/>
    </xf>
    <xf numFmtId="0" fontId="2" fillId="0" borderId="2" xfId="0" applyFont="1" applyFill="1" applyBorder="1" applyAlignment="1">
      <alignment horizontal="left" vertical="top" wrapText="1" indent="1"/>
    </xf>
    <xf numFmtId="0" fontId="0" fillId="0" borderId="2" xfId="0" applyFill="1" applyBorder="1" applyAlignment="1">
      <alignment horizontal="center" vertical="top" wrapText="1"/>
    </xf>
    <xf numFmtId="164" fontId="3" fillId="0" borderId="2" xfId="0" applyNumberFormat="1" applyFont="1" applyFill="1" applyBorder="1" applyAlignment="1">
      <alignment horizontal="right" vertical="top" indent="1" shrinkToFit="1"/>
    </xf>
    <xf numFmtId="164" fontId="3" fillId="0" borderId="2" xfId="0" applyNumberFormat="1" applyFont="1" applyFill="1" applyBorder="1" applyAlignment="1">
      <alignment horizontal="right" vertical="top" shrinkToFit="1"/>
    </xf>
    <xf numFmtId="0" fontId="2" fillId="0" borderId="1" xfId="0" applyFont="1" applyFill="1" applyBorder="1" applyAlignment="1">
      <alignment horizontal="left" vertical="top" wrapText="1" indent="1"/>
    </xf>
    <xf numFmtId="0" fontId="1" fillId="0" borderId="0" xfId="0" applyFont="1" applyFill="1" applyBorder="1" applyAlignment="1">
      <alignment horizontal="left" vertical="top" wrapText="1" indent="1"/>
    </xf>
    <xf numFmtId="0" fontId="0" fillId="0" borderId="0" xfId="0" applyFill="1" applyBorder="1" applyAlignment="1">
      <alignment horizontal="left" vertical="top" wrapText="1"/>
    </xf>
    <xf numFmtId="0" fontId="8" fillId="0" borderId="0" xfId="0" applyFont="1" applyFill="1" applyBorder="1" applyAlignment="1">
      <alignment horizontal="left" vertical="top"/>
    </xf>
    <xf numFmtId="1" fontId="0" fillId="0" borderId="0" xfId="0" applyNumberForma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4572</xdr:rowOff>
    </xdr:from>
    <xdr:to>
      <xdr:col>1</xdr:col>
      <xdr:colOff>558800</xdr:colOff>
      <xdr:row>58</xdr:row>
      <xdr:rowOff>1524</xdr:rowOff>
    </xdr:to>
    <xdr:sp macro="" textlink="">
      <xdr:nvSpPr>
        <xdr:cNvPr id="2" name="Shape 2">
          <a:extLst>
            <a:ext uri="{FF2B5EF4-FFF2-40B4-BE49-F238E27FC236}">
              <a16:creationId xmlns:a16="http://schemas.microsoft.com/office/drawing/2014/main" id="{00000000-0008-0000-0000-000002000000}"/>
            </a:ext>
          </a:extLst>
        </xdr:cNvPr>
        <xdr:cNvSpPr/>
      </xdr:nvSpPr>
      <xdr:spPr>
        <a:xfrm>
          <a:off x="0" y="0"/>
          <a:ext cx="1828800" cy="0"/>
        </a:xfrm>
        <a:custGeom>
          <a:avLst/>
          <a:gdLst/>
          <a:ahLst/>
          <a:cxnLst/>
          <a:rect l="0" t="0" r="0" b="0"/>
          <a:pathLst>
            <a:path w="1828800">
              <a:moveTo>
                <a:pt x="0" y="0"/>
              </a:moveTo>
              <a:lnTo>
                <a:pt x="1828800" y="0"/>
              </a:lnTo>
            </a:path>
          </a:pathLst>
        </a:custGeom>
        <a:ln w="9144">
          <a:solidFill>
            <a:srgbClr val="000000"/>
          </a:solidFill>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ensus.gov/cedsc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74"/>
  <sheetViews>
    <sheetView tabSelected="1" topLeftCell="A14" workbookViewId="0">
      <selection activeCell="D72" sqref="D72"/>
    </sheetView>
  </sheetViews>
  <sheetFormatPr defaultRowHeight="13.2" x14ac:dyDescent="0.25"/>
  <cols>
    <col min="1" max="1" width="23.33203125" customWidth="1"/>
    <col min="2" max="3" width="12.6640625" customWidth="1"/>
    <col min="4" max="4" width="11.5546875" customWidth="1"/>
    <col min="5" max="5" width="12.6640625" customWidth="1"/>
    <col min="6" max="6" width="11.5546875" customWidth="1"/>
    <col min="7" max="7" width="12.6640625" customWidth="1"/>
    <col min="8" max="8" width="11.5546875" customWidth="1"/>
    <col min="9" max="9" width="3.33203125" customWidth="1"/>
  </cols>
  <sheetData>
    <row r="1" spans="1:9" ht="18" customHeight="1" x14ac:dyDescent="0.25">
      <c r="A1" s="7" t="s">
        <v>0</v>
      </c>
      <c r="B1" s="7"/>
      <c r="C1" s="7"/>
      <c r="D1" s="7"/>
      <c r="E1" s="7"/>
      <c r="F1" s="7"/>
      <c r="G1" s="7"/>
      <c r="H1" s="7"/>
      <c r="I1" s="7"/>
    </row>
    <row r="2" spans="1:9" ht="18" customHeight="1" x14ac:dyDescent="0.25">
      <c r="A2" s="7" t="s">
        <v>1</v>
      </c>
      <c r="B2" s="7"/>
      <c r="C2" s="7"/>
      <c r="D2" s="7"/>
      <c r="E2" s="7"/>
      <c r="F2" s="7"/>
      <c r="G2" s="7"/>
      <c r="H2" s="7"/>
      <c r="I2" s="7"/>
    </row>
    <row r="3" spans="1:9" ht="81.75" customHeight="1" x14ac:dyDescent="0.25">
      <c r="A3" s="1" t="s">
        <v>2</v>
      </c>
      <c r="B3" s="2" t="s">
        <v>3</v>
      </c>
      <c r="C3" s="3" t="s">
        <v>4</v>
      </c>
      <c r="D3" s="3" t="s">
        <v>5</v>
      </c>
      <c r="E3" s="3" t="s">
        <v>6</v>
      </c>
      <c r="F3" s="3" t="s">
        <v>7</v>
      </c>
      <c r="G3" s="3" t="s">
        <v>8</v>
      </c>
      <c r="H3" s="3" t="s">
        <v>9</v>
      </c>
    </row>
    <row r="4" spans="1:9" ht="25.5" hidden="1" customHeight="1" x14ac:dyDescent="0.25">
      <c r="A4" s="1" t="s">
        <v>10</v>
      </c>
      <c r="B4" s="4">
        <v>78267</v>
      </c>
      <c r="C4" s="4">
        <v>24419</v>
      </c>
      <c r="D4" s="4">
        <v>31933</v>
      </c>
      <c r="E4" s="4">
        <v>39446</v>
      </c>
      <c r="F4" s="4">
        <v>46960</v>
      </c>
      <c r="G4" s="5">
        <v>54474</v>
      </c>
      <c r="H4" s="5">
        <v>61987</v>
      </c>
    </row>
    <row r="5" spans="1:9" ht="25.5" hidden="1" customHeight="1" x14ac:dyDescent="0.25">
      <c r="A5" s="1" t="s">
        <v>11</v>
      </c>
      <c r="B5" s="4">
        <v>103978</v>
      </c>
      <c r="C5" s="4">
        <v>32441</v>
      </c>
      <c r="D5" s="4">
        <v>42423</v>
      </c>
      <c r="E5" s="4">
        <v>52405</v>
      </c>
      <c r="F5" s="4">
        <v>62387</v>
      </c>
      <c r="G5" s="5">
        <v>72369</v>
      </c>
      <c r="H5" s="5">
        <v>82351</v>
      </c>
    </row>
    <row r="6" spans="1:9" ht="25.5" hidden="1" customHeight="1" x14ac:dyDescent="0.25">
      <c r="A6" s="1" t="s">
        <v>12</v>
      </c>
      <c r="B6" s="4">
        <v>79283</v>
      </c>
      <c r="C6" s="4">
        <v>24736</v>
      </c>
      <c r="D6" s="4">
        <v>32348</v>
      </c>
      <c r="E6" s="4">
        <v>39959</v>
      </c>
      <c r="F6" s="4">
        <v>47570</v>
      </c>
      <c r="G6" s="5">
        <v>55181</v>
      </c>
      <c r="H6" s="5">
        <v>62792</v>
      </c>
    </row>
    <row r="7" spans="1:9" ht="25.5" hidden="1" customHeight="1" x14ac:dyDescent="0.25">
      <c r="A7" s="1" t="s">
        <v>13</v>
      </c>
      <c r="B7" s="4">
        <v>69414</v>
      </c>
      <c r="C7" s="4">
        <v>21657</v>
      </c>
      <c r="D7" s="4">
        <v>28321</v>
      </c>
      <c r="E7" s="4">
        <v>34984</v>
      </c>
      <c r="F7" s="4">
        <v>41648</v>
      </c>
      <c r="G7" s="5">
        <v>48312</v>
      </c>
      <c r="H7" s="5">
        <v>54975</v>
      </c>
    </row>
    <row r="8" spans="1:9" ht="25.5" hidden="1" customHeight="1" x14ac:dyDescent="0.25">
      <c r="A8" s="1" t="s">
        <v>14</v>
      </c>
      <c r="B8" s="4">
        <v>93504</v>
      </c>
      <c r="C8" s="4">
        <v>29173</v>
      </c>
      <c r="D8" s="4">
        <v>38149</v>
      </c>
      <c r="E8" s="4">
        <v>47126</v>
      </c>
      <c r="F8" s="4">
        <v>56102</v>
      </c>
      <c r="G8" s="5">
        <v>65078</v>
      </c>
      <c r="H8" s="5">
        <v>74055</v>
      </c>
    </row>
    <row r="9" spans="1:9" ht="25.5" hidden="1" customHeight="1" x14ac:dyDescent="0.25">
      <c r="A9" s="1" t="s">
        <v>15</v>
      </c>
      <c r="B9" s="4">
        <v>100760</v>
      </c>
      <c r="C9" s="4">
        <v>31437</v>
      </c>
      <c r="D9" s="4">
        <v>41110</v>
      </c>
      <c r="E9" s="4">
        <v>50783</v>
      </c>
      <c r="F9" s="4">
        <v>60456</v>
      </c>
      <c r="G9" s="5">
        <v>70129</v>
      </c>
      <c r="H9" s="5">
        <v>79802</v>
      </c>
    </row>
    <row r="10" spans="1:9" ht="25.5" hidden="1" customHeight="1" x14ac:dyDescent="0.25">
      <c r="A10" s="1" t="s">
        <v>16</v>
      </c>
      <c r="B10" s="4">
        <v>120656</v>
      </c>
      <c r="C10" s="4">
        <v>37645</v>
      </c>
      <c r="D10" s="4">
        <v>49228</v>
      </c>
      <c r="E10" s="4">
        <v>60811</v>
      </c>
      <c r="F10" s="4">
        <v>72394</v>
      </c>
      <c r="G10" s="5">
        <v>83977</v>
      </c>
      <c r="H10" s="5">
        <v>95560</v>
      </c>
    </row>
    <row r="11" spans="1:9" ht="25.5" hidden="1" customHeight="1" x14ac:dyDescent="0.25">
      <c r="A11" s="1" t="s">
        <v>17</v>
      </c>
      <c r="B11" s="4">
        <v>100750</v>
      </c>
      <c r="C11" s="4">
        <v>31434</v>
      </c>
      <c r="D11" s="4">
        <v>41106</v>
      </c>
      <c r="E11" s="4">
        <v>50778</v>
      </c>
      <c r="F11" s="4">
        <v>60450</v>
      </c>
      <c r="G11" s="5">
        <v>70122</v>
      </c>
      <c r="H11" s="5">
        <v>79794</v>
      </c>
    </row>
    <row r="12" spans="1:9" ht="25.5" hidden="1" customHeight="1" x14ac:dyDescent="0.25">
      <c r="A12" s="1" t="s">
        <v>18</v>
      </c>
      <c r="B12" s="4">
        <v>120433</v>
      </c>
      <c r="C12" s="4">
        <v>37575</v>
      </c>
      <c r="D12" s="4">
        <v>49137</v>
      </c>
      <c r="E12" s="4">
        <v>60698</v>
      </c>
      <c r="F12" s="4">
        <v>72260</v>
      </c>
      <c r="G12" s="5">
        <v>83822</v>
      </c>
      <c r="H12" s="5">
        <v>95383</v>
      </c>
    </row>
    <row r="13" spans="1:9" ht="25.5" hidden="1" customHeight="1" x14ac:dyDescent="0.25">
      <c r="A13" s="1" t="s">
        <v>19</v>
      </c>
      <c r="B13" s="4">
        <v>77298</v>
      </c>
      <c r="C13" s="4">
        <v>24117</v>
      </c>
      <c r="D13" s="4">
        <v>31538</v>
      </c>
      <c r="E13" s="4">
        <v>38958</v>
      </c>
      <c r="F13" s="4">
        <v>46379</v>
      </c>
      <c r="G13" s="5">
        <v>53800</v>
      </c>
      <c r="H13" s="5">
        <v>61220</v>
      </c>
    </row>
    <row r="14" spans="1:9" ht="25.5" customHeight="1" x14ac:dyDescent="0.25">
      <c r="A14" s="1" t="s">
        <v>20</v>
      </c>
      <c r="B14" s="4">
        <v>80209</v>
      </c>
      <c r="C14" s="4">
        <v>25025</v>
      </c>
      <c r="D14" s="4">
        <v>32725</v>
      </c>
      <c r="E14" s="4">
        <v>40425</v>
      </c>
      <c r="F14" s="4">
        <v>48125</v>
      </c>
      <c r="G14" s="5">
        <v>55825</v>
      </c>
      <c r="H14" s="5">
        <v>63525</v>
      </c>
    </row>
    <row r="15" spans="1:9" ht="25.5" hidden="1" customHeight="1" x14ac:dyDescent="0.25">
      <c r="A15" s="1" t="s">
        <v>21</v>
      </c>
      <c r="B15" s="4">
        <v>104242</v>
      </c>
      <c r="C15" s="4">
        <v>32523</v>
      </c>
      <c r="D15" s="4">
        <v>42531</v>
      </c>
      <c r="E15" s="4">
        <v>52538</v>
      </c>
      <c r="F15" s="4">
        <v>62545</v>
      </c>
      <c r="G15" s="5">
        <v>72552</v>
      </c>
      <c r="H15" s="5">
        <v>82559</v>
      </c>
    </row>
    <row r="16" spans="1:9" ht="25.5" hidden="1" customHeight="1" x14ac:dyDescent="0.25">
      <c r="A16" s="1" t="s">
        <v>22</v>
      </c>
      <c r="B16" s="4">
        <v>74717</v>
      </c>
      <c r="C16" s="4">
        <v>23312</v>
      </c>
      <c r="D16" s="4">
        <v>30484</v>
      </c>
      <c r="E16" s="4">
        <v>37657</v>
      </c>
      <c r="F16" s="4">
        <v>44830</v>
      </c>
      <c r="G16" s="5">
        <v>52003</v>
      </c>
      <c r="H16" s="5">
        <v>59176</v>
      </c>
    </row>
    <row r="17" spans="1:8" ht="25.5" hidden="1" customHeight="1" x14ac:dyDescent="0.25">
      <c r="A17" s="1" t="s">
        <v>23</v>
      </c>
      <c r="B17" s="4">
        <v>97631</v>
      </c>
      <c r="C17" s="4">
        <v>30461</v>
      </c>
      <c r="D17" s="4">
        <v>39834</v>
      </c>
      <c r="E17" s="4">
        <v>49206</v>
      </c>
      <c r="F17" s="4">
        <v>58579</v>
      </c>
      <c r="G17" s="5">
        <v>67952</v>
      </c>
      <c r="H17" s="5">
        <v>77324</v>
      </c>
    </row>
    <row r="18" spans="1:8" ht="25.5" hidden="1" customHeight="1" x14ac:dyDescent="0.25">
      <c r="A18" s="1" t="s">
        <v>24</v>
      </c>
      <c r="B18" s="4">
        <v>83209</v>
      </c>
      <c r="C18" s="4">
        <v>25961</v>
      </c>
      <c r="D18" s="4">
        <v>33949</v>
      </c>
      <c r="E18" s="4">
        <v>41937</v>
      </c>
      <c r="F18" s="4">
        <v>49925</v>
      </c>
      <c r="G18" s="5">
        <v>57913</v>
      </c>
      <c r="H18" s="5">
        <v>65901</v>
      </c>
    </row>
    <row r="19" spans="1:8" ht="25.5" hidden="1" customHeight="1" x14ac:dyDescent="0.25">
      <c r="A19" s="1" t="s">
        <v>25</v>
      </c>
      <c r="B19" s="4">
        <v>91424</v>
      </c>
      <c r="C19" s="4">
        <v>28524</v>
      </c>
      <c r="D19" s="4">
        <v>37301</v>
      </c>
      <c r="E19" s="4">
        <v>46077</v>
      </c>
      <c r="F19" s="4">
        <v>54854</v>
      </c>
      <c r="G19" s="5">
        <v>63631</v>
      </c>
      <c r="H19" s="5">
        <v>72407</v>
      </c>
    </row>
    <row r="20" spans="1:8" ht="25.5" hidden="1" customHeight="1" x14ac:dyDescent="0.25">
      <c r="A20" s="1" t="s">
        <v>26</v>
      </c>
      <c r="B20" s="4">
        <v>87039</v>
      </c>
      <c r="C20" s="4">
        <v>27156</v>
      </c>
      <c r="D20" s="4">
        <v>35512</v>
      </c>
      <c r="E20" s="4">
        <v>43867</v>
      </c>
      <c r="F20" s="4">
        <v>52223</v>
      </c>
      <c r="G20" s="5">
        <v>60579</v>
      </c>
      <c r="H20" s="5">
        <v>68934</v>
      </c>
    </row>
    <row r="21" spans="1:8" ht="25.5" hidden="1" customHeight="1" x14ac:dyDescent="0.25">
      <c r="A21" s="1" t="s">
        <v>27</v>
      </c>
      <c r="B21" s="4">
        <v>77700</v>
      </c>
      <c r="C21" s="4">
        <v>24242</v>
      </c>
      <c r="D21" s="4">
        <v>31702</v>
      </c>
      <c r="E21" s="4">
        <v>39161</v>
      </c>
      <c r="F21" s="4">
        <v>46620</v>
      </c>
      <c r="G21" s="5">
        <v>54079</v>
      </c>
      <c r="H21" s="5">
        <v>61538</v>
      </c>
    </row>
    <row r="22" spans="1:8" ht="25.05" hidden="1" customHeight="1" x14ac:dyDescent="0.25">
      <c r="A22" s="1" t="s">
        <v>28</v>
      </c>
      <c r="B22" s="4">
        <v>79467</v>
      </c>
      <c r="C22" s="4">
        <v>24794</v>
      </c>
      <c r="D22" s="4">
        <v>32422</v>
      </c>
      <c r="E22" s="4">
        <v>40051</v>
      </c>
      <c r="F22" s="4">
        <v>47680</v>
      </c>
      <c r="G22" s="5">
        <v>55309</v>
      </c>
      <c r="H22" s="5">
        <v>62938</v>
      </c>
    </row>
    <row r="23" spans="1:8" ht="81.75" hidden="1" customHeight="1" x14ac:dyDescent="0.25">
      <c r="A23" s="1" t="s">
        <v>2</v>
      </c>
      <c r="B23" s="2" t="s">
        <v>3</v>
      </c>
      <c r="C23" s="3" t="s">
        <v>4</v>
      </c>
      <c r="D23" s="3" t="s">
        <v>5</v>
      </c>
      <c r="E23" s="3" t="s">
        <v>6</v>
      </c>
      <c r="F23" s="3" t="s">
        <v>7</v>
      </c>
      <c r="G23" s="3" t="s">
        <v>8</v>
      </c>
      <c r="H23" s="3" t="s">
        <v>9</v>
      </c>
    </row>
    <row r="24" spans="1:8" ht="25.5" hidden="1" customHeight="1" x14ac:dyDescent="0.25">
      <c r="A24" s="1" t="s">
        <v>29</v>
      </c>
      <c r="B24" s="4">
        <v>90168</v>
      </c>
      <c r="C24" s="4">
        <v>28133</v>
      </c>
      <c r="D24" s="4">
        <v>36789</v>
      </c>
      <c r="E24" s="4">
        <v>45445</v>
      </c>
      <c r="F24" s="4">
        <v>54101</v>
      </c>
      <c r="G24" s="5">
        <v>62757</v>
      </c>
      <c r="H24" s="5">
        <v>71413</v>
      </c>
    </row>
    <row r="25" spans="1:8" ht="25.5" hidden="1" customHeight="1" x14ac:dyDescent="0.25">
      <c r="A25" s="1" t="s">
        <v>30</v>
      </c>
      <c r="B25" s="4">
        <v>120044</v>
      </c>
      <c r="C25" s="4">
        <v>37454</v>
      </c>
      <c r="D25" s="4">
        <v>48978</v>
      </c>
      <c r="E25" s="4">
        <v>60502</v>
      </c>
      <c r="F25" s="4">
        <v>72026</v>
      </c>
      <c r="G25" s="5">
        <v>83550</v>
      </c>
      <c r="H25" s="5">
        <v>95074</v>
      </c>
    </row>
    <row r="26" spans="1:8" ht="25.5" hidden="1" customHeight="1" x14ac:dyDescent="0.25">
      <c r="A26" s="1" t="s">
        <v>31</v>
      </c>
      <c r="B26" s="4">
        <v>125335</v>
      </c>
      <c r="C26" s="4">
        <v>39105</v>
      </c>
      <c r="D26" s="4">
        <v>51137</v>
      </c>
      <c r="E26" s="4">
        <v>63169</v>
      </c>
      <c r="F26" s="4">
        <v>75201</v>
      </c>
      <c r="G26" s="5">
        <v>87233</v>
      </c>
      <c r="H26" s="5">
        <v>99265</v>
      </c>
    </row>
    <row r="27" spans="1:8" ht="25.5" hidden="1" customHeight="1" x14ac:dyDescent="0.25">
      <c r="A27" s="1" t="s">
        <v>32</v>
      </c>
      <c r="B27" s="4">
        <v>89684</v>
      </c>
      <c r="C27" s="4">
        <v>27981</v>
      </c>
      <c r="D27" s="4">
        <v>36591</v>
      </c>
      <c r="E27" s="4">
        <v>45200</v>
      </c>
      <c r="F27" s="4">
        <v>53810</v>
      </c>
      <c r="G27" s="5">
        <v>62420</v>
      </c>
      <c r="H27" s="5">
        <v>71029</v>
      </c>
    </row>
    <row r="28" spans="1:8" ht="25.5" hidden="1" customHeight="1" x14ac:dyDescent="0.25">
      <c r="A28" s="1" t="s">
        <v>33</v>
      </c>
      <c r="B28" s="4">
        <v>108713</v>
      </c>
      <c r="C28" s="4">
        <v>33919</v>
      </c>
      <c r="D28" s="4">
        <v>44355</v>
      </c>
      <c r="E28" s="4">
        <v>54792</v>
      </c>
      <c r="F28" s="4">
        <v>65228</v>
      </c>
      <c r="G28" s="5">
        <v>75664</v>
      </c>
      <c r="H28" s="5">
        <v>86101</v>
      </c>
    </row>
    <row r="29" spans="1:8" ht="25.5" hidden="1" customHeight="1" x14ac:dyDescent="0.25">
      <c r="A29" s="1" t="s">
        <v>34</v>
      </c>
      <c r="B29" s="4">
        <v>66637</v>
      </c>
      <c r="C29" s="4">
        <v>20791</v>
      </c>
      <c r="D29" s="4">
        <v>27188</v>
      </c>
      <c r="E29" s="4">
        <v>33585</v>
      </c>
      <c r="F29" s="4">
        <v>39982</v>
      </c>
      <c r="G29" s="5">
        <v>46379</v>
      </c>
      <c r="H29" s="5">
        <v>52776</v>
      </c>
    </row>
    <row r="30" spans="1:8" ht="25.5" hidden="1" customHeight="1" x14ac:dyDescent="0.25">
      <c r="A30" s="1" t="s">
        <v>35</v>
      </c>
      <c r="B30" s="4">
        <v>85035</v>
      </c>
      <c r="C30" s="4">
        <v>26531</v>
      </c>
      <c r="D30" s="4">
        <v>34694</v>
      </c>
      <c r="E30" s="4">
        <v>42858</v>
      </c>
      <c r="F30" s="4">
        <v>51021</v>
      </c>
      <c r="G30" s="5">
        <v>59184</v>
      </c>
      <c r="H30" s="5">
        <v>67348</v>
      </c>
    </row>
    <row r="31" spans="1:8" ht="25.5" hidden="1" customHeight="1" x14ac:dyDescent="0.25">
      <c r="A31" s="1" t="s">
        <v>36</v>
      </c>
      <c r="B31" s="4">
        <v>85306</v>
      </c>
      <c r="C31" s="4">
        <v>26616</v>
      </c>
      <c r="D31" s="4">
        <v>34805</v>
      </c>
      <c r="E31" s="4">
        <v>42995</v>
      </c>
      <c r="F31" s="4">
        <v>51184</v>
      </c>
      <c r="G31" s="5">
        <v>59373</v>
      </c>
      <c r="H31" s="5">
        <v>67563</v>
      </c>
    </row>
    <row r="32" spans="1:8" ht="25.5" hidden="1" customHeight="1" x14ac:dyDescent="0.25">
      <c r="A32" s="1" t="s">
        <v>37</v>
      </c>
      <c r="B32" s="4">
        <v>90261</v>
      </c>
      <c r="C32" s="4">
        <v>28162</v>
      </c>
      <c r="D32" s="4">
        <v>36827</v>
      </c>
      <c r="E32" s="4">
        <v>45492</v>
      </c>
      <c r="F32" s="4">
        <v>54157</v>
      </c>
      <c r="G32" s="5">
        <v>62822</v>
      </c>
      <c r="H32" s="5">
        <v>71487</v>
      </c>
    </row>
    <row r="33" spans="1:8" ht="25.5" hidden="1" customHeight="1" x14ac:dyDescent="0.25">
      <c r="A33" s="1" t="s">
        <v>38</v>
      </c>
      <c r="B33" s="4">
        <v>78738</v>
      </c>
      <c r="C33" s="4">
        <v>24566</v>
      </c>
      <c r="D33" s="4">
        <v>32125</v>
      </c>
      <c r="E33" s="4">
        <v>39684</v>
      </c>
      <c r="F33" s="4">
        <v>47243</v>
      </c>
      <c r="G33" s="5">
        <v>54802</v>
      </c>
      <c r="H33" s="5">
        <v>62361</v>
      </c>
    </row>
    <row r="34" spans="1:8" ht="25.5" hidden="1" customHeight="1" x14ac:dyDescent="0.25">
      <c r="A34" s="1" t="s">
        <v>39</v>
      </c>
      <c r="B34" s="4">
        <v>116144</v>
      </c>
      <c r="C34" s="4">
        <v>36237</v>
      </c>
      <c r="D34" s="4">
        <v>47386</v>
      </c>
      <c r="E34" s="4">
        <v>58536</v>
      </c>
      <c r="F34" s="4">
        <v>69686</v>
      </c>
      <c r="G34" s="5">
        <v>80836</v>
      </c>
      <c r="H34" s="5">
        <v>91986</v>
      </c>
    </row>
    <row r="35" spans="1:8" ht="25.5" hidden="1" customHeight="1" x14ac:dyDescent="0.25">
      <c r="A35" s="1" t="s">
        <v>40</v>
      </c>
      <c r="B35" s="4">
        <v>123430</v>
      </c>
      <c r="C35" s="4">
        <v>38510</v>
      </c>
      <c r="D35" s="4">
        <v>50359</v>
      </c>
      <c r="E35" s="4">
        <v>62209</v>
      </c>
      <c r="F35" s="4">
        <v>74058</v>
      </c>
      <c r="G35" s="5">
        <v>85907</v>
      </c>
      <c r="H35" s="5">
        <v>97757</v>
      </c>
    </row>
    <row r="36" spans="1:8" ht="25.5" hidden="1" customHeight="1" x14ac:dyDescent="0.25">
      <c r="A36" s="1" t="s">
        <v>41</v>
      </c>
      <c r="B36" s="4">
        <v>65176</v>
      </c>
      <c r="C36" s="4">
        <v>20335</v>
      </c>
      <c r="D36" s="4">
        <v>26592</v>
      </c>
      <c r="E36" s="4">
        <v>32849</v>
      </c>
      <c r="F36" s="4">
        <v>39106</v>
      </c>
      <c r="G36" s="5">
        <v>45363</v>
      </c>
      <c r="H36" s="5">
        <v>51620</v>
      </c>
    </row>
    <row r="37" spans="1:8" ht="25.5" hidden="1" customHeight="1" x14ac:dyDescent="0.25">
      <c r="A37" s="1" t="s">
        <v>42</v>
      </c>
      <c r="B37" s="4">
        <v>100377</v>
      </c>
      <c r="C37" s="4">
        <v>31318</v>
      </c>
      <c r="D37" s="4">
        <v>40954</v>
      </c>
      <c r="E37" s="4">
        <v>50590</v>
      </c>
      <c r="F37" s="4">
        <v>60226</v>
      </c>
      <c r="G37" s="5">
        <v>69862</v>
      </c>
      <c r="H37" s="5">
        <v>79498</v>
      </c>
    </row>
    <row r="38" spans="1:8" ht="25.5" hidden="1" customHeight="1" x14ac:dyDescent="0.25">
      <c r="A38" s="1" t="s">
        <v>43</v>
      </c>
      <c r="B38" s="4">
        <v>80738</v>
      </c>
      <c r="C38" s="4">
        <v>25190</v>
      </c>
      <c r="D38" s="4">
        <v>32941</v>
      </c>
      <c r="E38" s="4">
        <v>40692</v>
      </c>
      <c r="F38" s="4">
        <v>48443</v>
      </c>
      <c r="G38" s="5">
        <v>56194</v>
      </c>
      <c r="H38" s="5">
        <v>63945</v>
      </c>
    </row>
    <row r="39" spans="1:8" ht="25.5" hidden="1" customHeight="1" x14ac:dyDescent="0.25">
      <c r="A39" s="1" t="s">
        <v>44</v>
      </c>
      <c r="B39" s="4">
        <v>100779</v>
      </c>
      <c r="C39" s="4">
        <v>31443</v>
      </c>
      <c r="D39" s="4">
        <v>41118</v>
      </c>
      <c r="E39" s="4">
        <v>50792</v>
      </c>
      <c r="F39" s="4">
        <v>60467</v>
      </c>
      <c r="G39" s="5">
        <v>70142</v>
      </c>
      <c r="H39" s="5">
        <v>79816</v>
      </c>
    </row>
    <row r="40" spans="1:8" ht="25.5" hidden="1" customHeight="1" x14ac:dyDescent="0.25">
      <c r="A40" s="1" t="s">
        <v>45</v>
      </c>
      <c r="B40" s="4">
        <v>87994</v>
      </c>
      <c r="C40" s="4">
        <v>27454</v>
      </c>
      <c r="D40" s="4">
        <v>35901</v>
      </c>
      <c r="E40" s="4">
        <v>44349</v>
      </c>
      <c r="F40" s="4">
        <v>52796</v>
      </c>
      <c r="G40" s="5">
        <v>61243</v>
      </c>
      <c r="H40" s="5">
        <v>69691</v>
      </c>
    </row>
    <row r="41" spans="1:8" ht="25.5" hidden="1" customHeight="1" x14ac:dyDescent="0.25">
      <c r="A41" s="1" t="s">
        <v>46</v>
      </c>
      <c r="B41" s="4">
        <v>73480</v>
      </c>
      <c r="C41" s="4">
        <v>22926</v>
      </c>
      <c r="D41" s="4">
        <v>29980</v>
      </c>
      <c r="E41" s="4">
        <v>37034</v>
      </c>
      <c r="F41" s="4">
        <v>44088</v>
      </c>
      <c r="G41" s="5">
        <v>51142</v>
      </c>
      <c r="H41" s="5">
        <v>58196</v>
      </c>
    </row>
    <row r="42" spans="1:8" ht="25.5" hidden="1" customHeight="1" x14ac:dyDescent="0.25">
      <c r="A42" s="1" t="s">
        <v>47</v>
      </c>
      <c r="B42" s="4">
        <v>89120</v>
      </c>
      <c r="C42" s="4">
        <v>27805</v>
      </c>
      <c r="D42" s="4">
        <v>36361</v>
      </c>
      <c r="E42" s="4">
        <v>44916</v>
      </c>
      <c r="F42" s="4">
        <v>53472</v>
      </c>
      <c r="G42" s="5">
        <v>62028</v>
      </c>
      <c r="H42" s="5">
        <v>70583</v>
      </c>
    </row>
    <row r="43" spans="1:8" ht="25.5" hidden="1" customHeight="1" x14ac:dyDescent="0.25">
      <c r="A43" s="1" t="s">
        <v>48</v>
      </c>
      <c r="B43" s="4">
        <v>96778</v>
      </c>
      <c r="C43" s="4">
        <v>30195</v>
      </c>
      <c r="D43" s="4">
        <v>39486</v>
      </c>
      <c r="E43" s="4">
        <v>48776</v>
      </c>
      <c r="F43" s="4">
        <v>58067</v>
      </c>
      <c r="G43" s="5">
        <v>67358</v>
      </c>
      <c r="H43" s="5">
        <v>76648</v>
      </c>
    </row>
    <row r="44" spans="1:8" ht="25.5" hidden="1" customHeight="1" x14ac:dyDescent="0.25">
      <c r="A44" s="1" t="s">
        <v>49</v>
      </c>
      <c r="B44" s="4">
        <v>103413</v>
      </c>
      <c r="C44" s="4">
        <v>32265</v>
      </c>
      <c r="D44" s="4">
        <v>42193</v>
      </c>
      <c r="E44" s="4">
        <v>52120</v>
      </c>
      <c r="F44" s="4">
        <v>62048</v>
      </c>
      <c r="G44" s="5">
        <v>71976</v>
      </c>
      <c r="H44" s="5">
        <v>81903</v>
      </c>
    </row>
    <row r="45" spans="1:8" ht="25.05" hidden="1" customHeight="1" x14ac:dyDescent="0.25">
      <c r="A45" s="1" t="s">
        <v>50</v>
      </c>
      <c r="B45" s="4">
        <v>77000</v>
      </c>
      <c r="C45" s="4">
        <v>24024</v>
      </c>
      <c r="D45" s="4">
        <v>31416</v>
      </c>
      <c r="E45" s="4">
        <v>38808</v>
      </c>
      <c r="F45" s="4">
        <v>46200</v>
      </c>
      <c r="G45" s="5">
        <v>53592</v>
      </c>
      <c r="H45" s="5">
        <v>60984</v>
      </c>
    </row>
    <row r="46" spans="1:8" ht="81.75" hidden="1" customHeight="1" x14ac:dyDescent="0.25">
      <c r="A46" s="6" t="s">
        <v>2</v>
      </c>
      <c r="B46" s="2" t="s">
        <v>3</v>
      </c>
      <c r="C46" s="3" t="s">
        <v>4</v>
      </c>
      <c r="D46" s="3" t="s">
        <v>5</v>
      </c>
      <c r="E46" s="3" t="s">
        <v>6</v>
      </c>
      <c r="F46" s="3" t="s">
        <v>7</v>
      </c>
      <c r="G46" s="3" t="s">
        <v>8</v>
      </c>
      <c r="H46" s="3" t="s">
        <v>9</v>
      </c>
    </row>
    <row r="47" spans="1:8" ht="25.5" hidden="1" customHeight="1" x14ac:dyDescent="0.25">
      <c r="A47" s="1" t="s">
        <v>51</v>
      </c>
      <c r="B47" s="4">
        <v>86461</v>
      </c>
      <c r="C47" s="4">
        <v>26976</v>
      </c>
      <c r="D47" s="4">
        <v>35276</v>
      </c>
      <c r="E47" s="4">
        <v>43577</v>
      </c>
      <c r="F47" s="4">
        <v>51877</v>
      </c>
      <c r="G47" s="5">
        <v>60177</v>
      </c>
      <c r="H47" s="5">
        <v>68478</v>
      </c>
    </row>
    <row r="48" spans="1:8" ht="25.5" hidden="1" customHeight="1" x14ac:dyDescent="0.25">
      <c r="A48" s="1" t="s">
        <v>52</v>
      </c>
      <c r="B48" s="4">
        <v>76449</v>
      </c>
      <c r="C48" s="4">
        <v>23852</v>
      </c>
      <c r="D48" s="4">
        <v>31191</v>
      </c>
      <c r="E48" s="4">
        <v>38530</v>
      </c>
      <c r="F48" s="4">
        <v>45869</v>
      </c>
      <c r="G48" s="5">
        <v>53208</v>
      </c>
      <c r="H48" s="5">
        <v>60547</v>
      </c>
    </row>
    <row r="49" spans="1:9" ht="25.5" hidden="1" customHeight="1" x14ac:dyDescent="0.25">
      <c r="A49" s="1" t="s">
        <v>53</v>
      </c>
      <c r="B49" s="4">
        <v>82082</v>
      </c>
      <c r="C49" s="4">
        <v>25609</v>
      </c>
      <c r="D49" s="4">
        <v>33489</v>
      </c>
      <c r="E49" s="4">
        <v>41369</v>
      </c>
      <c r="F49" s="4">
        <v>49249</v>
      </c>
      <c r="G49" s="5">
        <v>57129</v>
      </c>
      <c r="H49" s="5">
        <v>65009</v>
      </c>
    </row>
    <row r="50" spans="1:9" ht="25.5" hidden="1" customHeight="1" x14ac:dyDescent="0.25">
      <c r="A50" s="1" t="s">
        <v>54</v>
      </c>
      <c r="B50" s="4">
        <v>85686</v>
      </c>
      <c r="C50" s="4">
        <v>26734</v>
      </c>
      <c r="D50" s="4">
        <v>34960</v>
      </c>
      <c r="E50" s="4">
        <v>43186</v>
      </c>
      <c r="F50" s="4">
        <v>51412</v>
      </c>
      <c r="G50" s="5">
        <v>59638</v>
      </c>
      <c r="H50" s="5">
        <v>67864</v>
      </c>
    </row>
    <row r="51" spans="1:9" ht="25.5" hidden="1" customHeight="1" x14ac:dyDescent="0.25">
      <c r="A51" s="1" t="s">
        <v>55</v>
      </c>
      <c r="B51" s="4">
        <v>94278</v>
      </c>
      <c r="C51" s="4">
        <v>29415</v>
      </c>
      <c r="D51" s="4">
        <v>38466</v>
      </c>
      <c r="E51" s="4">
        <v>47516</v>
      </c>
      <c r="F51" s="4">
        <v>56567</v>
      </c>
      <c r="G51" s="5">
        <v>65618</v>
      </c>
      <c r="H51" s="5">
        <v>74668</v>
      </c>
    </row>
    <row r="52" spans="1:9" ht="25.5" hidden="1" customHeight="1" x14ac:dyDescent="0.25">
      <c r="A52" s="1" t="s">
        <v>56</v>
      </c>
      <c r="B52" s="4">
        <v>104652</v>
      </c>
      <c r="C52" s="4">
        <v>32651</v>
      </c>
      <c r="D52" s="4">
        <v>42698</v>
      </c>
      <c r="E52" s="4">
        <v>52744</v>
      </c>
      <c r="F52" s="4">
        <v>62791</v>
      </c>
      <c r="G52" s="5">
        <v>72838</v>
      </c>
      <c r="H52" s="5">
        <v>82884</v>
      </c>
    </row>
    <row r="53" spans="1:9" ht="25.5" hidden="1" customHeight="1" x14ac:dyDescent="0.25">
      <c r="A53" s="1" t="s">
        <v>57</v>
      </c>
      <c r="B53" s="4">
        <v>101769</v>
      </c>
      <c r="C53" s="4">
        <v>31752</v>
      </c>
      <c r="D53" s="4">
        <v>41521</v>
      </c>
      <c r="E53" s="4">
        <v>51291</v>
      </c>
      <c r="F53" s="4">
        <v>61061</v>
      </c>
      <c r="G53" s="5">
        <v>70831</v>
      </c>
      <c r="H53" s="5">
        <v>80601</v>
      </c>
    </row>
    <row r="54" spans="1:9" ht="25.5" hidden="1" customHeight="1" x14ac:dyDescent="0.25">
      <c r="A54" s="1" t="s">
        <v>58</v>
      </c>
      <c r="B54" s="4">
        <v>74270</v>
      </c>
      <c r="C54" s="4">
        <v>23172</v>
      </c>
      <c r="D54" s="4">
        <v>30302</v>
      </c>
      <c r="E54" s="4">
        <v>37432</v>
      </c>
      <c r="F54" s="4">
        <v>44562</v>
      </c>
      <c r="G54" s="5">
        <v>51692</v>
      </c>
      <c r="H54" s="5">
        <v>58822</v>
      </c>
    </row>
    <row r="55" spans="1:9" ht="25.5" hidden="1" customHeight="1" x14ac:dyDescent="0.25">
      <c r="A55" s="1" t="s">
        <v>59</v>
      </c>
      <c r="B55" s="4">
        <v>95773</v>
      </c>
      <c r="C55" s="4">
        <v>29881</v>
      </c>
      <c r="D55" s="4">
        <v>39076</v>
      </c>
      <c r="E55" s="4">
        <v>48270</v>
      </c>
      <c r="F55" s="4">
        <v>57464</v>
      </c>
      <c r="G55" s="5">
        <v>66658</v>
      </c>
      <c r="H55" s="5">
        <v>75852</v>
      </c>
    </row>
    <row r="56" spans="1:9" ht="25.5" hidden="1" customHeight="1" x14ac:dyDescent="0.25">
      <c r="A56" s="1" t="s">
        <v>60</v>
      </c>
      <c r="B56" s="4">
        <v>91283</v>
      </c>
      <c r="C56" s="4">
        <v>28480</v>
      </c>
      <c r="D56" s="4">
        <v>37244</v>
      </c>
      <c r="E56" s="4">
        <v>46007</v>
      </c>
      <c r="F56" s="4">
        <v>54770</v>
      </c>
      <c r="G56" s="5">
        <v>63533</v>
      </c>
      <c r="H56" s="5">
        <v>72296</v>
      </c>
    </row>
    <row r="57" spans="1:9" ht="25.5" hidden="1" customHeight="1" x14ac:dyDescent="0.25">
      <c r="A57" s="1" t="s">
        <v>61</v>
      </c>
      <c r="B57" s="4">
        <v>31881</v>
      </c>
      <c r="C57" s="4">
        <v>9947</v>
      </c>
      <c r="D57" s="4">
        <v>13008</v>
      </c>
      <c r="E57" s="4">
        <v>16068</v>
      </c>
      <c r="F57" s="4">
        <v>19129</v>
      </c>
      <c r="G57" s="5">
        <v>22190</v>
      </c>
      <c r="H57" s="5">
        <v>25250</v>
      </c>
    </row>
    <row r="58" spans="1:9" ht="1.05" customHeight="1" x14ac:dyDescent="0.25">
      <c r="A58" s="8"/>
      <c r="B58" s="8"/>
      <c r="C58" s="8"/>
      <c r="D58" s="8"/>
      <c r="E58" s="8"/>
      <c r="F58" s="8"/>
      <c r="G58" s="8"/>
      <c r="H58" s="8"/>
      <c r="I58" s="8"/>
    </row>
    <row r="59" spans="1:9" ht="157.19999999999999" customHeight="1" x14ac:dyDescent="0.25">
      <c r="A59" s="8" t="s">
        <v>62</v>
      </c>
      <c r="B59" s="8"/>
      <c r="C59" s="8"/>
      <c r="D59" s="8"/>
      <c r="E59" s="8"/>
      <c r="F59" s="8"/>
      <c r="G59" s="8"/>
      <c r="H59" s="8"/>
      <c r="I59" s="8"/>
    </row>
    <row r="61" spans="1:9" x14ac:dyDescent="0.25">
      <c r="B61" s="10"/>
      <c r="C61" s="10"/>
      <c r="D61" s="10"/>
      <c r="E61" s="10"/>
      <c r="F61" s="10"/>
      <c r="G61" s="10"/>
      <c r="H61" s="10"/>
    </row>
    <row r="62" spans="1:9" x14ac:dyDescent="0.25">
      <c r="A62" s="9" t="s">
        <v>63</v>
      </c>
      <c r="B62" s="10">
        <f>B13*0.85</f>
        <v>65703.3</v>
      </c>
      <c r="C62" s="10">
        <f>$B$13*0.6</f>
        <v>46378.799999999996</v>
      </c>
      <c r="D62" s="10">
        <f t="shared" ref="D62:H62" si="0">$B$13*0.6</f>
        <v>46378.799999999996</v>
      </c>
      <c r="E62" s="10">
        <f t="shared" si="0"/>
        <v>46378.799999999996</v>
      </c>
      <c r="F62" s="10">
        <f t="shared" si="0"/>
        <v>46378.799999999996</v>
      </c>
      <c r="G62" s="10">
        <f t="shared" si="0"/>
        <v>46378.799999999996</v>
      </c>
      <c r="H62" s="10">
        <f t="shared" si="0"/>
        <v>46378.799999999996</v>
      </c>
    </row>
    <row r="63" spans="1:9" x14ac:dyDescent="0.25">
      <c r="C63" s="10">
        <f>C62*0.52</f>
        <v>24116.975999999999</v>
      </c>
      <c r="D63" s="10">
        <f>D62*0.68</f>
        <v>31537.583999999999</v>
      </c>
      <c r="E63" s="10">
        <f>E62*0.84</f>
        <v>38958.191999999995</v>
      </c>
      <c r="F63" s="10">
        <f>F62*1</f>
        <v>46378.799999999996</v>
      </c>
      <c r="G63" s="10">
        <f>G62*1.16</f>
        <v>53799.407999999989</v>
      </c>
      <c r="H63" s="10">
        <f>H62*1.32</f>
        <v>61220.015999999996</v>
      </c>
    </row>
    <row r="64" spans="1:9" x14ac:dyDescent="0.25">
      <c r="C64" s="10">
        <f>$B$62*0.52</f>
        <v>34165.716</v>
      </c>
      <c r="D64" s="10">
        <f>$B$62*0.68</f>
        <v>44678.244000000006</v>
      </c>
      <c r="E64" s="10">
        <f>$B$62*0.84</f>
        <v>55190.771999999997</v>
      </c>
      <c r="F64" s="10">
        <f>$B$62*1</f>
        <v>65703.3</v>
      </c>
      <c r="G64" s="10">
        <f>$B$62*1.16</f>
        <v>76215.827999999994</v>
      </c>
      <c r="H64" s="10">
        <f>$B$62*1.32</f>
        <v>86728.356000000014</v>
      </c>
    </row>
    <row r="66" spans="1:8" x14ac:dyDescent="0.25">
      <c r="C66" s="10">
        <v>34165.716</v>
      </c>
      <c r="D66" s="10">
        <v>44678.244000000006</v>
      </c>
      <c r="E66" s="10">
        <v>55190.771999999997</v>
      </c>
      <c r="F66" s="10">
        <v>65703.3</v>
      </c>
      <c r="G66" s="10">
        <v>76215.827999999994</v>
      </c>
      <c r="H66" s="10">
        <v>86728.356000000014</v>
      </c>
    </row>
    <row r="68" spans="1:8" x14ac:dyDescent="0.25">
      <c r="A68" s="9" t="s">
        <v>64</v>
      </c>
      <c r="B68" s="10">
        <f>B14*0.85</f>
        <v>68177.649999999994</v>
      </c>
      <c r="C68" s="10">
        <f>$B$14*0.6</f>
        <v>48125.4</v>
      </c>
      <c r="D68" s="10">
        <f>$B$14*0.6</f>
        <v>48125.4</v>
      </c>
      <c r="E68" s="10">
        <f>$B$14*0.6</f>
        <v>48125.4</v>
      </c>
      <c r="F68" s="10">
        <f>$B$14*0.6</f>
        <v>48125.4</v>
      </c>
      <c r="G68" s="10">
        <f>$B$14*0.6</f>
        <v>48125.4</v>
      </c>
      <c r="H68" s="10">
        <f>$B$14*0.6</f>
        <v>48125.4</v>
      </c>
    </row>
    <row r="69" spans="1:8" x14ac:dyDescent="0.25">
      <c r="B69" s="10"/>
      <c r="C69" s="10">
        <f>C68*0.52</f>
        <v>25025.208000000002</v>
      </c>
      <c r="D69" s="10">
        <f>D68*0.68</f>
        <v>32725.272000000004</v>
      </c>
      <c r="E69" s="10">
        <f>E68*0.84</f>
        <v>40425.336000000003</v>
      </c>
      <c r="F69" s="10">
        <f>F68*1</f>
        <v>48125.4</v>
      </c>
      <c r="G69" s="10">
        <f>G68*1.16</f>
        <v>55825.464</v>
      </c>
      <c r="H69" s="10">
        <f>H68*1.32</f>
        <v>63525.528000000006</v>
      </c>
    </row>
    <row r="70" spans="1:8" x14ac:dyDescent="0.25">
      <c r="B70" s="10"/>
      <c r="C70" s="10">
        <f>$B$68*0.52</f>
        <v>35452.377999999997</v>
      </c>
      <c r="D70" s="10">
        <f>$B$68*0.68</f>
        <v>46360.801999999996</v>
      </c>
      <c r="E70" s="10">
        <f>$B$68*0.84</f>
        <v>57269.225999999995</v>
      </c>
      <c r="F70" s="10">
        <f>$B$68*1</f>
        <v>68177.649999999994</v>
      </c>
      <c r="G70" s="10">
        <f>$B$68*1.16</f>
        <v>79086.073999999993</v>
      </c>
      <c r="H70" s="10">
        <f>$B$68*1.32</f>
        <v>89994.497999999992</v>
      </c>
    </row>
    <row r="71" spans="1:8" x14ac:dyDescent="0.25">
      <c r="B71" s="10"/>
      <c r="C71" s="10"/>
      <c r="D71" s="10"/>
      <c r="E71" s="10"/>
      <c r="F71" s="10"/>
      <c r="G71" s="10"/>
      <c r="H71" s="10"/>
    </row>
    <row r="72" spans="1:8" x14ac:dyDescent="0.25">
      <c r="B72" s="10"/>
      <c r="C72" s="10"/>
      <c r="D72" s="10"/>
      <c r="E72" s="10"/>
      <c r="F72" s="10"/>
      <c r="G72" s="10"/>
      <c r="H72" s="10"/>
    </row>
    <row r="73" spans="1:8" x14ac:dyDescent="0.25">
      <c r="B73" s="10"/>
      <c r="C73" s="10"/>
      <c r="D73" s="10"/>
      <c r="E73" s="10"/>
      <c r="F73" s="10"/>
      <c r="G73" s="10"/>
      <c r="H73" s="10"/>
    </row>
    <row r="74" spans="1:8" x14ac:dyDescent="0.25">
      <c r="B74" s="10"/>
      <c r="C74" s="10"/>
      <c r="D74" s="10"/>
      <c r="E74" s="10"/>
      <c r="F74" s="10"/>
      <c r="G74" s="10"/>
      <c r="H74" s="10"/>
    </row>
  </sheetData>
  <autoFilter ref="A3:H57" xr:uid="{C3239EFD-97AC-484E-94D7-DEAC3602FF72}">
    <filterColumn colId="0">
      <filters>
        <filter val="Georgia"/>
      </filters>
    </filterColumn>
  </autoFilter>
  <mergeCells count="4">
    <mergeCell ref="A1:I1"/>
    <mergeCell ref="A2:I2"/>
    <mergeCell ref="A58:I58"/>
    <mergeCell ref="A59:I59"/>
  </mergeCells>
  <hyperlinks>
    <hyperlink ref="A59" r:id="rId1" display="https://data.census.gov/cedsci/" xr:uid="{00000000-0004-0000-0000-000000000000}"/>
    <hyperlink ref="F3" location="'Table 1'!A59" display="bookmark2" xr:uid="{00000000-0004-0000-0000-000001000000}"/>
    <hyperlink ref="F23" location="'Table 1'!A59" display="bookmark2" xr:uid="{00000000-0004-0000-0000-000002000000}"/>
    <hyperlink ref="F46" location="'Table 1'!A59" display="bookmark2" xr:uid="{00000000-0004-0000-0000-000003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Christopher</dc:creator>
  <cp:lastModifiedBy>Raymond Packer</cp:lastModifiedBy>
  <dcterms:created xsi:type="dcterms:W3CDTF">2021-05-19T20:29:29Z</dcterms:created>
  <dcterms:modified xsi:type="dcterms:W3CDTF">2021-05-19T20:51:20Z</dcterms:modified>
</cp:coreProperties>
</file>