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pac\Documents\Just Saying That\Consulting\GCO\Program Sources\WIC\"/>
    </mc:Choice>
  </mc:AlternateContent>
  <xr:revisionPtr revIDLastSave="0" documentId="8_{8342B2DB-43D7-440E-9E51-63416A8ED504}" xr6:coauthVersionLast="47" xr6:coauthVersionMax="47" xr10:uidLastSave="{00000000-0000-0000-0000-000000000000}"/>
  <bookViews>
    <workbookView xWindow="1920" yWindow="1464" windowWidth="19680" windowHeight="11496" tabRatio="890" xr2:uid="{00000000-000D-0000-FFFF-FFFF00000000}"/>
  </bookViews>
  <sheets>
    <sheet name="Introduction" sheetId="11" r:id="rId1"/>
    <sheet name="Pregnant Women Participating" sheetId="1" r:id="rId2"/>
    <sheet name="Women Fully Breastfeeding" sheetId="16" r:id="rId3"/>
    <sheet name="Women Partially Breastfeeding" sheetId="13" r:id="rId4"/>
    <sheet name="Total Breastfeeding Women" sheetId="10" r:id="rId5"/>
    <sheet name="Postpartum Women Participating" sheetId="9" r:id="rId6"/>
    <sheet name="Total Women" sheetId="8" r:id="rId7"/>
    <sheet name="Infants Fully Breastfed" sheetId="14" r:id="rId8"/>
    <sheet name="Infants Partially Breastfed" sheetId="17" r:id="rId9"/>
    <sheet name="Infants Fully Formula-fed" sheetId="15" r:id="rId10"/>
    <sheet name="Total Infants" sheetId="7" r:id="rId11"/>
    <sheet name="Children Participating" sheetId="6" r:id="rId12"/>
    <sheet name="Total Number of Participants" sheetId="5" r:id="rId13"/>
    <sheet name="Average Food Cost Per Person" sheetId="4" r:id="rId14"/>
    <sheet name="Food Costs" sheetId="3" r:id="rId15"/>
    <sheet name="Rebates Received" sheetId="12" r:id="rId16"/>
    <sheet name="Nut. Services &amp; Admin. Costs" sheetId="2" r:id="rId17"/>
  </sheets>
  <definedNames>
    <definedName name="_xlnm.Print_Titles" localSheetId="13">'Average Food Cost Per Person'!$1:$5</definedName>
    <definedName name="_xlnm.Print_Titles" localSheetId="11">'Children Participating'!$1:$5</definedName>
    <definedName name="_xlnm.Print_Titles" localSheetId="14">'Food Costs'!$1:$5</definedName>
    <definedName name="_xlnm.Print_Titles" localSheetId="16">'Nut. Services &amp; Admin. Costs'!$1:$5</definedName>
    <definedName name="_xlnm.Print_Titles" localSheetId="5">'Postpartum Women Participating'!$1:$5</definedName>
    <definedName name="_xlnm.Print_Titles" localSheetId="1">'Pregnant Women Participating'!$1:$5</definedName>
    <definedName name="_xlnm.Print_Titles" localSheetId="15">'Rebates Received'!$1:$5</definedName>
    <definedName name="_xlnm.Print_Titles" localSheetId="4">'Total Breastfeeding Women'!$1:$5</definedName>
    <definedName name="_xlnm.Print_Titles" localSheetId="10">'Total Infants'!$1:$5</definedName>
    <definedName name="_xlnm.Print_Titles" localSheetId="12">'Total Number of Participants'!$1:$5</definedName>
    <definedName name="_xlnm.Print_Titles" localSheetId="6">'Total Women'!$1:$5</definedName>
  </definedName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2" i="2" l="1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3" i="2"/>
  <c r="A2" i="2"/>
  <c r="D102" i="12"/>
  <c r="A102" i="12"/>
  <c r="D101" i="12"/>
  <c r="A101" i="12"/>
  <c r="D100" i="12"/>
  <c r="A100" i="12"/>
  <c r="D99" i="12"/>
  <c r="A99" i="12"/>
  <c r="D98" i="12"/>
  <c r="A98" i="12"/>
  <c r="D97" i="12"/>
  <c r="A97" i="12"/>
  <c r="D96" i="12"/>
  <c r="A96" i="12"/>
  <c r="D95" i="12"/>
  <c r="A95" i="12"/>
  <c r="D94" i="12"/>
  <c r="A94" i="12"/>
  <c r="D93" i="12"/>
  <c r="A93" i="12"/>
  <c r="D92" i="12"/>
  <c r="A92" i="12"/>
  <c r="D91" i="12"/>
  <c r="A91" i="12"/>
  <c r="D90" i="12"/>
  <c r="A90" i="12"/>
  <c r="D89" i="12"/>
  <c r="A89" i="12"/>
  <c r="D88" i="12"/>
  <c r="A88" i="12"/>
  <c r="D87" i="12"/>
  <c r="A87" i="12"/>
  <c r="D86" i="12"/>
  <c r="A86" i="12"/>
  <c r="D85" i="12"/>
  <c r="A85" i="12"/>
  <c r="D84" i="12"/>
  <c r="A84" i="12"/>
  <c r="D83" i="12"/>
  <c r="A83" i="12"/>
  <c r="D82" i="12"/>
  <c r="A82" i="12"/>
  <c r="D81" i="12"/>
  <c r="A81" i="12"/>
  <c r="D80" i="12"/>
  <c r="A80" i="12"/>
  <c r="D79" i="12"/>
  <c r="A79" i="12"/>
  <c r="D78" i="12"/>
  <c r="A78" i="12"/>
  <c r="D77" i="12"/>
  <c r="A77" i="12"/>
  <c r="D76" i="12"/>
  <c r="A76" i="12"/>
  <c r="D75" i="12"/>
  <c r="A75" i="12"/>
  <c r="D74" i="12"/>
  <c r="A74" i="12"/>
  <c r="D73" i="12"/>
  <c r="A73" i="12"/>
  <c r="D72" i="12"/>
  <c r="A72" i="12"/>
  <c r="D71" i="12"/>
  <c r="A71" i="12"/>
  <c r="D70" i="12"/>
  <c r="A70" i="12"/>
  <c r="D69" i="12"/>
  <c r="A69" i="12"/>
  <c r="D68" i="12"/>
  <c r="A68" i="12"/>
  <c r="D67" i="12"/>
  <c r="A67" i="12"/>
  <c r="D66" i="12"/>
  <c r="A66" i="12"/>
  <c r="D65" i="12"/>
  <c r="A65" i="12"/>
  <c r="D64" i="12"/>
  <c r="A64" i="12"/>
  <c r="D63" i="12"/>
  <c r="A63" i="12"/>
  <c r="D62" i="12"/>
  <c r="A62" i="12"/>
  <c r="D61" i="12"/>
  <c r="A61" i="12"/>
  <c r="D60" i="12"/>
  <c r="A60" i="12"/>
  <c r="D59" i="12"/>
  <c r="A59" i="12"/>
  <c r="D58" i="12"/>
  <c r="A58" i="12"/>
  <c r="D57" i="12"/>
  <c r="A57" i="12"/>
  <c r="D56" i="12"/>
  <c r="A56" i="12"/>
  <c r="D55" i="12"/>
  <c r="A55" i="12"/>
  <c r="D54" i="12"/>
  <c r="A54" i="12"/>
  <c r="D53" i="12"/>
  <c r="A53" i="12"/>
  <c r="D52" i="12"/>
  <c r="A52" i="12"/>
  <c r="D51" i="12"/>
  <c r="A51" i="12"/>
  <c r="D50" i="12"/>
  <c r="A50" i="12"/>
  <c r="D49" i="12"/>
  <c r="A49" i="12"/>
  <c r="D48" i="12"/>
  <c r="A48" i="12"/>
  <c r="D47" i="12"/>
  <c r="A47" i="12"/>
  <c r="D46" i="12"/>
  <c r="A46" i="12"/>
  <c r="D45" i="12"/>
  <c r="A45" i="12"/>
  <c r="D44" i="12"/>
  <c r="A44" i="12"/>
  <c r="D43" i="12"/>
  <c r="A43" i="12"/>
  <c r="D42" i="12"/>
  <c r="A42" i="12"/>
  <c r="D41" i="12"/>
  <c r="A41" i="12"/>
  <c r="D40" i="12"/>
  <c r="A40" i="12"/>
  <c r="D39" i="12"/>
  <c r="A39" i="12"/>
  <c r="D38" i="12"/>
  <c r="A38" i="12"/>
  <c r="D37" i="12"/>
  <c r="A37" i="12"/>
  <c r="D36" i="12"/>
  <c r="A36" i="12"/>
  <c r="D35" i="12"/>
  <c r="A35" i="12"/>
  <c r="D34" i="12"/>
  <c r="A34" i="12"/>
  <c r="D33" i="12"/>
  <c r="A33" i="12"/>
  <c r="D32" i="12"/>
  <c r="A32" i="12"/>
  <c r="D31" i="12"/>
  <c r="A31" i="12"/>
  <c r="D30" i="12"/>
  <c r="A30" i="12"/>
  <c r="D29" i="12"/>
  <c r="A29" i="12"/>
  <c r="D28" i="12"/>
  <c r="A28" i="12"/>
  <c r="D27" i="12"/>
  <c r="A27" i="12"/>
  <c r="D26" i="12"/>
  <c r="A26" i="12"/>
  <c r="D25" i="12"/>
  <c r="A25" i="12"/>
  <c r="D24" i="12"/>
  <c r="A24" i="12"/>
  <c r="D23" i="12"/>
  <c r="A23" i="12"/>
  <c r="D22" i="12"/>
  <c r="A22" i="12"/>
  <c r="D21" i="12"/>
  <c r="A21" i="12"/>
  <c r="D20" i="12"/>
  <c r="A20" i="12"/>
  <c r="D19" i="12"/>
  <c r="A19" i="12"/>
  <c r="D18" i="12"/>
  <c r="A18" i="12"/>
  <c r="D17" i="12"/>
  <c r="A17" i="12"/>
  <c r="D16" i="12"/>
  <c r="A16" i="12"/>
  <c r="D15" i="12"/>
  <c r="A15" i="12"/>
  <c r="D14" i="12"/>
  <c r="A14" i="12"/>
  <c r="D13" i="12"/>
  <c r="A13" i="12"/>
  <c r="D12" i="12"/>
  <c r="A12" i="12"/>
  <c r="D11" i="12"/>
  <c r="A11" i="12"/>
  <c r="D10" i="12"/>
  <c r="A10" i="12"/>
  <c r="D9" i="12"/>
  <c r="A9" i="12"/>
  <c r="D8" i="12"/>
  <c r="A8" i="12"/>
  <c r="D7" i="12"/>
  <c r="A7" i="12"/>
  <c r="D6" i="12"/>
  <c r="A6" i="12"/>
  <c r="A3" i="12"/>
  <c r="A2" i="12"/>
  <c r="B5" i="12" s="1"/>
  <c r="C5" i="12"/>
  <c r="D102" i="3"/>
  <c r="A102" i="3"/>
  <c r="D101" i="3"/>
  <c r="A101" i="3"/>
  <c r="D100" i="3"/>
  <c r="A100" i="3"/>
  <c r="D99" i="3"/>
  <c r="A99" i="3"/>
  <c r="D98" i="3"/>
  <c r="A98" i="3"/>
  <c r="D97" i="3"/>
  <c r="A97" i="3"/>
  <c r="D96" i="3"/>
  <c r="A96" i="3"/>
  <c r="D95" i="3"/>
  <c r="A95" i="3"/>
  <c r="D94" i="3"/>
  <c r="A94" i="3"/>
  <c r="D93" i="3"/>
  <c r="A93" i="3"/>
  <c r="D92" i="3"/>
  <c r="A92" i="3"/>
  <c r="D91" i="3"/>
  <c r="A91" i="3"/>
  <c r="D90" i="3"/>
  <c r="A90" i="3"/>
  <c r="D89" i="3"/>
  <c r="A89" i="3"/>
  <c r="D88" i="3"/>
  <c r="A88" i="3"/>
  <c r="D87" i="3"/>
  <c r="A87" i="3"/>
  <c r="D86" i="3"/>
  <c r="A86" i="3"/>
  <c r="D85" i="3"/>
  <c r="A85" i="3"/>
  <c r="D84" i="3"/>
  <c r="A84" i="3"/>
  <c r="D83" i="3"/>
  <c r="A83" i="3"/>
  <c r="D82" i="3"/>
  <c r="A82" i="3"/>
  <c r="D81" i="3"/>
  <c r="A81" i="3"/>
  <c r="D80" i="3"/>
  <c r="A80" i="3"/>
  <c r="D79" i="3"/>
  <c r="A79" i="3"/>
  <c r="D78" i="3"/>
  <c r="A78" i="3"/>
  <c r="D77" i="3"/>
  <c r="A77" i="3"/>
  <c r="D76" i="3"/>
  <c r="A76" i="3"/>
  <c r="D75" i="3"/>
  <c r="A75" i="3"/>
  <c r="D74" i="3"/>
  <c r="A74" i="3"/>
  <c r="D73" i="3"/>
  <c r="A73" i="3"/>
  <c r="D72" i="3"/>
  <c r="A72" i="3"/>
  <c r="D71" i="3"/>
  <c r="A71" i="3"/>
  <c r="D70" i="3"/>
  <c r="A70" i="3"/>
  <c r="D69" i="3"/>
  <c r="A69" i="3"/>
  <c r="D68" i="3"/>
  <c r="A68" i="3"/>
  <c r="D67" i="3"/>
  <c r="A67" i="3"/>
  <c r="D66" i="3"/>
  <c r="A66" i="3"/>
  <c r="D65" i="3"/>
  <c r="A65" i="3"/>
  <c r="D64" i="3"/>
  <c r="A64" i="3"/>
  <c r="D63" i="3"/>
  <c r="A63" i="3"/>
  <c r="D62" i="3"/>
  <c r="A62" i="3"/>
  <c r="D61" i="3"/>
  <c r="A61" i="3"/>
  <c r="D60" i="3"/>
  <c r="A60" i="3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50" i="3"/>
  <c r="A50" i="3"/>
  <c r="D49" i="3"/>
  <c r="A49" i="3"/>
  <c r="D48" i="3"/>
  <c r="A48" i="3"/>
  <c r="D47" i="3"/>
  <c r="A47" i="3"/>
  <c r="D46" i="3"/>
  <c r="A46" i="3"/>
  <c r="D45" i="3"/>
  <c r="A45" i="3"/>
  <c r="D44" i="3"/>
  <c r="A44" i="3"/>
  <c r="D43" i="3"/>
  <c r="A43" i="3"/>
  <c r="D42" i="3"/>
  <c r="A42" i="3"/>
  <c r="D41" i="3"/>
  <c r="A41" i="3"/>
  <c r="D40" i="3"/>
  <c r="A40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32" i="3"/>
  <c r="A32" i="3"/>
  <c r="D31" i="3"/>
  <c r="A31" i="3"/>
  <c r="D30" i="3"/>
  <c r="A30" i="3"/>
  <c r="D29" i="3"/>
  <c r="A29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7" i="3"/>
  <c r="A17" i="3"/>
  <c r="D16" i="3"/>
  <c r="A16" i="3"/>
  <c r="D15" i="3"/>
  <c r="A15" i="3"/>
  <c r="D14" i="3"/>
  <c r="A14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A3" i="3"/>
  <c r="A2" i="3"/>
  <c r="B5" i="3"/>
  <c r="D102" i="4"/>
  <c r="A102" i="4"/>
  <c r="D101" i="4"/>
  <c r="A101" i="4"/>
  <c r="D100" i="4"/>
  <c r="A100" i="4"/>
  <c r="D99" i="4"/>
  <c r="A99" i="4"/>
  <c r="D98" i="4"/>
  <c r="A98" i="4"/>
  <c r="D97" i="4"/>
  <c r="A97" i="4"/>
  <c r="D96" i="4"/>
  <c r="A96" i="4"/>
  <c r="D95" i="4"/>
  <c r="A95" i="4"/>
  <c r="D94" i="4"/>
  <c r="A94" i="4"/>
  <c r="D93" i="4"/>
  <c r="A93" i="4"/>
  <c r="D92" i="4"/>
  <c r="A92" i="4"/>
  <c r="D91" i="4"/>
  <c r="A91" i="4"/>
  <c r="D90" i="4"/>
  <c r="A90" i="4"/>
  <c r="D89" i="4"/>
  <c r="A89" i="4"/>
  <c r="D88" i="4"/>
  <c r="A88" i="4"/>
  <c r="D87" i="4"/>
  <c r="A87" i="4"/>
  <c r="D86" i="4"/>
  <c r="A86" i="4"/>
  <c r="D85" i="4"/>
  <c r="A85" i="4"/>
  <c r="D84" i="4"/>
  <c r="A84" i="4"/>
  <c r="D83" i="4"/>
  <c r="A83" i="4"/>
  <c r="D82" i="4"/>
  <c r="A82" i="4"/>
  <c r="D81" i="4"/>
  <c r="A81" i="4"/>
  <c r="D80" i="4"/>
  <c r="A80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2" i="4"/>
  <c r="A72" i="4"/>
  <c r="D71" i="4"/>
  <c r="A71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3" i="4"/>
  <c r="A63" i="4"/>
  <c r="D62" i="4"/>
  <c r="A62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4" i="4"/>
  <c r="A54" i="4"/>
  <c r="D53" i="4"/>
  <c r="A53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5" i="4"/>
  <c r="A45" i="4"/>
  <c r="D44" i="4"/>
  <c r="A44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7" i="4"/>
  <c r="A27" i="4"/>
  <c r="D26" i="4"/>
  <c r="A26" i="4"/>
  <c r="D25" i="4"/>
  <c r="A25" i="4"/>
  <c r="D24" i="4"/>
  <c r="A24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A3" i="4"/>
  <c r="A2" i="4"/>
  <c r="D102" i="5"/>
  <c r="A102" i="5"/>
  <c r="D101" i="5"/>
  <c r="A101" i="5"/>
  <c r="D100" i="5"/>
  <c r="A100" i="5"/>
  <c r="D99" i="5"/>
  <c r="A99" i="5"/>
  <c r="D98" i="5"/>
  <c r="A98" i="5"/>
  <c r="D97" i="5"/>
  <c r="A97" i="5"/>
  <c r="D96" i="5"/>
  <c r="A96" i="5"/>
  <c r="D95" i="5"/>
  <c r="A95" i="5"/>
  <c r="D94" i="5"/>
  <c r="A94" i="5"/>
  <c r="D93" i="5"/>
  <c r="A93" i="5"/>
  <c r="D92" i="5"/>
  <c r="A92" i="5"/>
  <c r="D91" i="5"/>
  <c r="A91" i="5"/>
  <c r="D90" i="5"/>
  <c r="A90" i="5"/>
  <c r="D89" i="5"/>
  <c r="A89" i="5"/>
  <c r="D88" i="5"/>
  <c r="A88" i="5"/>
  <c r="D87" i="5"/>
  <c r="A87" i="5"/>
  <c r="D86" i="5"/>
  <c r="A86" i="5"/>
  <c r="D85" i="5"/>
  <c r="A85" i="5"/>
  <c r="D84" i="5"/>
  <c r="A84" i="5"/>
  <c r="D83" i="5"/>
  <c r="A83" i="5"/>
  <c r="D82" i="5"/>
  <c r="A82" i="5"/>
  <c r="D81" i="5"/>
  <c r="A81" i="5"/>
  <c r="D80" i="5"/>
  <c r="A80" i="5"/>
  <c r="D79" i="5"/>
  <c r="A79" i="5"/>
  <c r="D78" i="5"/>
  <c r="A78" i="5"/>
  <c r="D77" i="5"/>
  <c r="A77" i="5"/>
  <c r="D76" i="5"/>
  <c r="A76" i="5"/>
  <c r="D75" i="5"/>
  <c r="A75" i="5"/>
  <c r="D74" i="5"/>
  <c r="A74" i="5"/>
  <c r="D73" i="5"/>
  <c r="A73" i="5"/>
  <c r="D72" i="5"/>
  <c r="A72" i="5"/>
  <c r="D71" i="5"/>
  <c r="A71" i="5"/>
  <c r="D70" i="5"/>
  <c r="A70" i="5"/>
  <c r="D69" i="5"/>
  <c r="A69" i="5"/>
  <c r="D68" i="5"/>
  <c r="A68" i="5"/>
  <c r="D67" i="5"/>
  <c r="A67" i="5"/>
  <c r="D66" i="5"/>
  <c r="A66" i="5"/>
  <c r="D65" i="5"/>
  <c r="A65" i="5"/>
  <c r="D64" i="5"/>
  <c r="A64" i="5"/>
  <c r="D63" i="5"/>
  <c r="A63" i="5"/>
  <c r="D62" i="5"/>
  <c r="A62" i="5"/>
  <c r="D61" i="5"/>
  <c r="A61" i="5"/>
  <c r="D60" i="5"/>
  <c r="A60" i="5"/>
  <c r="D59" i="5"/>
  <c r="A59" i="5"/>
  <c r="D58" i="5"/>
  <c r="A58" i="5"/>
  <c r="D57" i="5"/>
  <c r="A57" i="5"/>
  <c r="D56" i="5"/>
  <c r="A56" i="5"/>
  <c r="D55" i="5"/>
  <c r="A55" i="5"/>
  <c r="D54" i="5"/>
  <c r="A54" i="5"/>
  <c r="D53" i="5"/>
  <c r="A53" i="5"/>
  <c r="D52" i="5"/>
  <c r="A52" i="5"/>
  <c r="D51" i="5"/>
  <c r="A51" i="5"/>
  <c r="D50" i="5"/>
  <c r="A50" i="5"/>
  <c r="D49" i="5"/>
  <c r="A49" i="5"/>
  <c r="D48" i="5"/>
  <c r="A48" i="5"/>
  <c r="D47" i="5"/>
  <c r="A47" i="5"/>
  <c r="D46" i="5"/>
  <c r="A46" i="5"/>
  <c r="D45" i="5"/>
  <c r="A45" i="5"/>
  <c r="D44" i="5"/>
  <c r="A44" i="5"/>
  <c r="D43" i="5"/>
  <c r="A43" i="5"/>
  <c r="D42" i="5"/>
  <c r="A42" i="5"/>
  <c r="D41" i="5"/>
  <c r="A41" i="5"/>
  <c r="D40" i="5"/>
  <c r="A40" i="5"/>
  <c r="D39" i="5"/>
  <c r="A39" i="5"/>
  <c r="D38" i="5"/>
  <c r="A38" i="5"/>
  <c r="D37" i="5"/>
  <c r="A37" i="5"/>
  <c r="D36" i="5"/>
  <c r="A36" i="5"/>
  <c r="D35" i="5"/>
  <c r="A35" i="5"/>
  <c r="D34" i="5"/>
  <c r="A34" i="5"/>
  <c r="D33" i="5"/>
  <c r="A33" i="5"/>
  <c r="D32" i="5"/>
  <c r="A32" i="5"/>
  <c r="D31" i="5"/>
  <c r="A31" i="5"/>
  <c r="D30" i="5"/>
  <c r="A30" i="5"/>
  <c r="D29" i="5"/>
  <c r="A29" i="5"/>
  <c r="D28" i="5"/>
  <c r="A28" i="5"/>
  <c r="D27" i="5"/>
  <c r="A27" i="5"/>
  <c r="D26" i="5"/>
  <c r="A26" i="5"/>
  <c r="D25" i="5"/>
  <c r="A25" i="5"/>
  <c r="D24" i="5"/>
  <c r="A24" i="5"/>
  <c r="D23" i="5"/>
  <c r="A23" i="5"/>
  <c r="D22" i="5"/>
  <c r="A22" i="5"/>
  <c r="D21" i="5"/>
  <c r="A21" i="5"/>
  <c r="D20" i="5"/>
  <c r="A20" i="5"/>
  <c r="D19" i="5"/>
  <c r="A19" i="5"/>
  <c r="D18" i="5"/>
  <c r="A18" i="5"/>
  <c r="D17" i="5"/>
  <c r="A17" i="5"/>
  <c r="D16" i="5"/>
  <c r="A16" i="5"/>
  <c r="D15" i="5"/>
  <c r="A15" i="5"/>
  <c r="D14" i="5"/>
  <c r="A14" i="5"/>
  <c r="D13" i="5"/>
  <c r="A13" i="5"/>
  <c r="D12" i="5"/>
  <c r="A12" i="5"/>
  <c r="D11" i="5"/>
  <c r="A11" i="5"/>
  <c r="D10" i="5"/>
  <c r="A10" i="5"/>
  <c r="D9" i="5"/>
  <c r="A9" i="5"/>
  <c r="D8" i="5"/>
  <c r="A8" i="5"/>
  <c r="D7" i="5"/>
  <c r="A7" i="5"/>
  <c r="D6" i="5"/>
  <c r="A6" i="5"/>
  <c r="A3" i="5"/>
  <c r="A2" i="5"/>
  <c r="B5" i="5"/>
  <c r="D102" i="6"/>
  <c r="A102" i="6"/>
  <c r="D101" i="6"/>
  <c r="A101" i="6"/>
  <c r="D100" i="6"/>
  <c r="A100" i="6"/>
  <c r="D99" i="6"/>
  <c r="A99" i="6"/>
  <c r="D98" i="6"/>
  <c r="A98" i="6"/>
  <c r="D97" i="6"/>
  <c r="A97" i="6"/>
  <c r="D96" i="6"/>
  <c r="A96" i="6"/>
  <c r="D95" i="6"/>
  <c r="A95" i="6"/>
  <c r="D94" i="6"/>
  <c r="A94" i="6"/>
  <c r="D93" i="6"/>
  <c r="A93" i="6"/>
  <c r="D92" i="6"/>
  <c r="A92" i="6"/>
  <c r="D91" i="6"/>
  <c r="A91" i="6"/>
  <c r="D90" i="6"/>
  <c r="A90" i="6"/>
  <c r="D89" i="6"/>
  <c r="A89" i="6"/>
  <c r="D88" i="6"/>
  <c r="A88" i="6"/>
  <c r="D87" i="6"/>
  <c r="A87" i="6"/>
  <c r="D86" i="6"/>
  <c r="A86" i="6"/>
  <c r="D85" i="6"/>
  <c r="A85" i="6"/>
  <c r="D84" i="6"/>
  <c r="A84" i="6"/>
  <c r="D83" i="6"/>
  <c r="A83" i="6"/>
  <c r="D82" i="6"/>
  <c r="A82" i="6"/>
  <c r="D81" i="6"/>
  <c r="A81" i="6"/>
  <c r="D80" i="6"/>
  <c r="A80" i="6"/>
  <c r="D79" i="6"/>
  <c r="A79" i="6"/>
  <c r="D78" i="6"/>
  <c r="A78" i="6"/>
  <c r="D77" i="6"/>
  <c r="A77" i="6"/>
  <c r="D76" i="6"/>
  <c r="A76" i="6"/>
  <c r="D75" i="6"/>
  <c r="A75" i="6"/>
  <c r="D74" i="6"/>
  <c r="A74" i="6"/>
  <c r="D73" i="6"/>
  <c r="A73" i="6"/>
  <c r="D72" i="6"/>
  <c r="A72" i="6"/>
  <c r="D71" i="6"/>
  <c r="A71" i="6"/>
  <c r="D70" i="6"/>
  <c r="A70" i="6"/>
  <c r="D69" i="6"/>
  <c r="A69" i="6"/>
  <c r="D68" i="6"/>
  <c r="A68" i="6"/>
  <c r="D67" i="6"/>
  <c r="A67" i="6"/>
  <c r="D66" i="6"/>
  <c r="A66" i="6"/>
  <c r="D65" i="6"/>
  <c r="A65" i="6"/>
  <c r="D64" i="6"/>
  <c r="A64" i="6"/>
  <c r="D63" i="6"/>
  <c r="A63" i="6"/>
  <c r="D62" i="6"/>
  <c r="A62" i="6"/>
  <c r="D61" i="6"/>
  <c r="A61" i="6"/>
  <c r="D60" i="6"/>
  <c r="A60" i="6"/>
  <c r="D59" i="6"/>
  <c r="A59" i="6"/>
  <c r="D58" i="6"/>
  <c r="A58" i="6"/>
  <c r="D57" i="6"/>
  <c r="A57" i="6"/>
  <c r="D56" i="6"/>
  <c r="A56" i="6"/>
  <c r="D55" i="6"/>
  <c r="A55" i="6"/>
  <c r="D54" i="6"/>
  <c r="A54" i="6"/>
  <c r="D53" i="6"/>
  <c r="A53" i="6"/>
  <c r="D52" i="6"/>
  <c r="A52" i="6"/>
  <c r="D51" i="6"/>
  <c r="A51" i="6"/>
  <c r="D50" i="6"/>
  <c r="A50" i="6"/>
  <c r="D49" i="6"/>
  <c r="A49" i="6"/>
  <c r="D48" i="6"/>
  <c r="A48" i="6"/>
  <c r="D47" i="6"/>
  <c r="A47" i="6"/>
  <c r="D46" i="6"/>
  <c r="A46" i="6"/>
  <c r="D45" i="6"/>
  <c r="A45" i="6"/>
  <c r="D44" i="6"/>
  <c r="A44" i="6"/>
  <c r="D43" i="6"/>
  <c r="A43" i="6"/>
  <c r="D42" i="6"/>
  <c r="A42" i="6"/>
  <c r="D41" i="6"/>
  <c r="A41" i="6"/>
  <c r="D40" i="6"/>
  <c r="A40" i="6"/>
  <c r="D39" i="6"/>
  <c r="A39" i="6"/>
  <c r="D38" i="6"/>
  <c r="A38" i="6"/>
  <c r="D37" i="6"/>
  <c r="A37" i="6"/>
  <c r="D36" i="6"/>
  <c r="A36" i="6"/>
  <c r="D35" i="6"/>
  <c r="A35" i="6"/>
  <c r="D34" i="6"/>
  <c r="A34" i="6"/>
  <c r="D33" i="6"/>
  <c r="A33" i="6"/>
  <c r="D32" i="6"/>
  <c r="A32" i="6"/>
  <c r="D31" i="6"/>
  <c r="A31" i="6"/>
  <c r="D30" i="6"/>
  <c r="A30" i="6"/>
  <c r="D29" i="6"/>
  <c r="A29" i="6"/>
  <c r="D28" i="6"/>
  <c r="A28" i="6"/>
  <c r="D27" i="6"/>
  <c r="A27" i="6"/>
  <c r="D26" i="6"/>
  <c r="A26" i="6"/>
  <c r="D25" i="6"/>
  <c r="A25" i="6"/>
  <c r="D24" i="6"/>
  <c r="A24" i="6"/>
  <c r="D23" i="6"/>
  <c r="A23" i="6"/>
  <c r="D22" i="6"/>
  <c r="A22" i="6"/>
  <c r="D21" i="6"/>
  <c r="A21" i="6"/>
  <c r="D20" i="6"/>
  <c r="A20" i="6"/>
  <c r="D19" i="6"/>
  <c r="A19" i="6"/>
  <c r="D18" i="6"/>
  <c r="A18" i="6"/>
  <c r="D17" i="6"/>
  <c r="A17" i="6"/>
  <c r="D16" i="6"/>
  <c r="A16" i="6"/>
  <c r="D15" i="6"/>
  <c r="A15" i="6"/>
  <c r="D14" i="6"/>
  <c r="A14" i="6"/>
  <c r="D13" i="6"/>
  <c r="A13" i="6"/>
  <c r="D12" i="6"/>
  <c r="A12" i="6"/>
  <c r="D11" i="6"/>
  <c r="A11" i="6"/>
  <c r="D10" i="6"/>
  <c r="A10" i="6"/>
  <c r="D9" i="6"/>
  <c r="A9" i="6"/>
  <c r="D8" i="6"/>
  <c r="A8" i="6"/>
  <c r="D7" i="6"/>
  <c r="A7" i="6"/>
  <c r="D6" i="6"/>
  <c r="A6" i="6"/>
  <c r="A3" i="6"/>
  <c r="A2" i="6"/>
  <c r="D102" i="7"/>
  <c r="A102" i="7"/>
  <c r="D101" i="7"/>
  <c r="A101" i="7"/>
  <c r="D100" i="7"/>
  <c r="A100" i="7"/>
  <c r="D99" i="7"/>
  <c r="A99" i="7"/>
  <c r="D98" i="7"/>
  <c r="A98" i="7"/>
  <c r="D97" i="7"/>
  <c r="A97" i="7"/>
  <c r="D96" i="7"/>
  <c r="A96" i="7"/>
  <c r="D95" i="7"/>
  <c r="A95" i="7"/>
  <c r="D94" i="7"/>
  <c r="A94" i="7"/>
  <c r="D93" i="7"/>
  <c r="A93" i="7"/>
  <c r="D92" i="7"/>
  <c r="A92" i="7"/>
  <c r="D91" i="7"/>
  <c r="A91" i="7"/>
  <c r="D90" i="7"/>
  <c r="A90" i="7"/>
  <c r="D89" i="7"/>
  <c r="A89" i="7"/>
  <c r="D88" i="7"/>
  <c r="A88" i="7"/>
  <c r="D87" i="7"/>
  <c r="A87" i="7"/>
  <c r="D86" i="7"/>
  <c r="A86" i="7"/>
  <c r="D85" i="7"/>
  <c r="A85" i="7"/>
  <c r="D84" i="7"/>
  <c r="A84" i="7"/>
  <c r="D83" i="7"/>
  <c r="A83" i="7"/>
  <c r="D82" i="7"/>
  <c r="A82" i="7"/>
  <c r="D81" i="7"/>
  <c r="A81" i="7"/>
  <c r="D80" i="7"/>
  <c r="A80" i="7"/>
  <c r="D79" i="7"/>
  <c r="A79" i="7"/>
  <c r="D78" i="7"/>
  <c r="A78" i="7"/>
  <c r="D77" i="7"/>
  <c r="A77" i="7"/>
  <c r="D76" i="7"/>
  <c r="A76" i="7"/>
  <c r="D75" i="7"/>
  <c r="A75" i="7"/>
  <c r="D74" i="7"/>
  <c r="A74" i="7"/>
  <c r="D73" i="7"/>
  <c r="A73" i="7"/>
  <c r="D72" i="7"/>
  <c r="A72" i="7"/>
  <c r="D71" i="7"/>
  <c r="A71" i="7"/>
  <c r="D70" i="7"/>
  <c r="A70" i="7"/>
  <c r="D69" i="7"/>
  <c r="A69" i="7"/>
  <c r="D68" i="7"/>
  <c r="A68" i="7"/>
  <c r="D67" i="7"/>
  <c r="A67" i="7"/>
  <c r="D66" i="7"/>
  <c r="A66" i="7"/>
  <c r="D65" i="7"/>
  <c r="A65" i="7"/>
  <c r="D64" i="7"/>
  <c r="A64" i="7"/>
  <c r="D63" i="7"/>
  <c r="A63" i="7"/>
  <c r="D62" i="7"/>
  <c r="A62" i="7"/>
  <c r="D61" i="7"/>
  <c r="A61" i="7"/>
  <c r="D60" i="7"/>
  <c r="A60" i="7"/>
  <c r="D59" i="7"/>
  <c r="A59" i="7"/>
  <c r="D58" i="7"/>
  <c r="A58" i="7"/>
  <c r="D57" i="7"/>
  <c r="A57" i="7"/>
  <c r="D56" i="7"/>
  <c r="A56" i="7"/>
  <c r="D55" i="7"/>
  <c r="A55" i="7"/>
  <c r="D54" i="7"/>
  <c r="A54" i="7"/>
  <c r="D53" i="7"/>
  <c r="A53" i="7"/>
  <c r="D52" i="7"/>
  <c r="A52" i="7"/>
  <c r="D51" i="7"/>
  <c r="A51" i="7"/>
  <c r="D50" i="7"/>
  <c r="A50" i="7"/>
  <c r="D49" i="7"/>
  <c r="A49" i="7"/>
  <c r="D48" i="7"/>
  <c r="A48" i="7"/>
  <c r="D47" i="7"/>
  <c r="A47" i="7"/>
  <c r="D46" i="7"/>
  <c r="A46" i="7"/>
  <c r="D45" i="7"/>
  <c r="A45" i="7"/>
  <c r="D44" i="7"/>
  <c r="A44" i="7"/>
  <c r="D43" i="7"/>
  <c r="A43" i="7"/>
  <c r="D42" i="7"/>
  <c r="A42" i="7"/>
  <c r="D41" i="7"/>
  <c r="A41" i="7"/>
  <c r="D40" i="7"/>
  <c r="A40" i="7"/>
  <c r="D39" i="7"/>
  <c r="A39" i="7"/>
  <c r="D38" i="7"/>
  <c r="A38" i="7"/>
  <c r="D37" i="7"/>
  <c r="A37" i="7"/>
  <c r="D36" i="7"/>
  <c r="A36" i="7"/>
  <c r="D35" i="7"/>
  <c r="A35" i="7"/>
  <c r="D34" i="7"/>
  <c r="A34" i="7"/>
  <c r="D33" i="7"/>
  <c r="A33" i="7"/>
  <c r="D32" i="7"/>
  <c r="A32" i="7"/>
  <c r="D31" i="7"/>
  <c r="A31" i="7"/>
  <c r="D30" i="7"/>
  <c r="A30" i="7"/>
  <c r="D29" i="7"/>
  <c r="A29" i="7"/>
  <c r="D28" i="7"/>
  <c r="A28" i="7"/>
  <c r="D27" i="7"/>
  <c r="A27" i="7"/>
  <c r="D26" i="7"/>
  <c r="A26" i="7"/>
  <c r="D25" i="7"/>
  <c r="A25" i="7"/>
  <c r="D24" i="7"/>
  <c r="A24" i="7"/>
  <c r="D23" i="7"/>
  <c r="A23" i="7"/>
  <c r="D22" i="7"/>
  <c r="A22" i="7"/>
  <c r="D21" i="7"/>
  <c r="A21" i="7"/>
  <c r="D20" i="7"/>
  <c r="A20" i="7"/>
  <c r="D19" i="7"/>
  <c r="A19" i="7"/>
  <c r="D18" i="7"/>
  <c r="A18" i="7"/>
  <c r="D17" i="7"/>
  <c r="A17" i="7"/>
  <c r="D16" i="7"/>
  <c r="A16" i="7"/>
  <c r="D15" i="7"/>
  <c r="A15" i="7"/>
  <c r="D14" i="7"/>
  <c r="A14" i="7"/>
  <c r="D13" i="7"/>
  <c r="A13" i="7"/>
  <c r="D12" i="7"/>
  <c r="A12" i="7"/>
  <c r="D11" i="7"/>
  <c r="A11" i="7"/>
  <c r="D10" i="7"/>
  <c r="A10" i="7"/>
  <c r="D9" i="7"/>
  <c r="A9" i="7"/>
  <c r="D8" i="7"/>
  <c r="A8" i="7"/>
  <c r="D7" i="7"/>
  <c r="A7" i="7"/>
  <c r="D6" i="7"/>
  <c r="A6" i="7"/>
  <c r="A3" i="7"/>
  <c r="A2" i="7"/>
  <c r="B5" i="7"/>
  <c r="D102" i="15"/>
  <c r="A102" i="15"/>
  <c r="D101" i="15"/>
  <c r="A101" i="15"/>
  <c r="D100" i="15"/>
  <c r="A100" i="15"/>
  <c r="D99" i="15"/>
  <c r="A99" i="15"/>
  <c r="D98" i="15"/>
  <c r="A98" i="15"/>
  <c r="D97" i="15"/>
  <c r="A97" i="15"/>
  <c r="D96" i="15"/>
  <c r="A96" i="15"/>
  <c r="D95" i="15"/>
  <c r="A95" i="15"/>
  <c r="D94" i="15"/>
  <c r="A94" i="15"/>
  <c r="D93" i="15"/>
  <c r="A93" i="15"/>
  <c r="D92" i="15"/>
  <c r="A92" i="15"/>
  <c r="D91" i="15"/>
  <c r="A91" i="15"/>
  <c r="D90" i="15"/>
  <c r="A90" i="15"/>
  <c r="D89" i="15"/>
  <c r="A89" i="15"/>
  <c r="D88" i="15"/>
  <c r="A88" i="15"/>
  <c r="D87" i="15"/>
  <c r="A87" i="15"/>
  <c r="D86" i="15"/>
  <c r="A86" i="15"/>
  <c r="D85" i="15"/>
  <c r="A85" i="15"/>
  <c r="D84" i="15"/>
  <c r="A84" i="15"/>
  <c r="D83" i="15"/>
  <c r="A83" i="15"/>
  <c r="D82" i="15"/>
  <c r="A82" i="15"/>
  <c r="D81" i="15"/>
  <c r="A81" i="15"/>
  <c r="D80" i="15"/>
  <c r="A80" i="15"/>
  <c r="D79" i="15"/>
  <c r="A79" i="15"/>
  <c r="D78" i="15"/>
  <c r="A78" i="15"/>
  <c r="D77" i="15"/>
  <c r="A77" i="15"/>
  <c r="D76" i="15"/>
  <c r="A76" i="15"/>
  <c r="D75" i="15"/>
  <c r="A75" i="15"/>
  <c r="D74" i="15"/>
  <c r="A74" i="15"/>
  <c r="D73" i="15"/>
  <c r="A73" i="15"/>
  <c r="D72" i="15"/>
  <c r="A72" i="15"/>
  <c r="D71" i="15"/>
  <c r="A71" i="15"/>
  <c r="D70" i="15"/>
  <c r="A70" i="15"/>
  <c r="D69" i="15"/>
  <c r="A69" i="15"/>
  <c r="D68" i="15"/>
  <c r="A68" i="15"/>
  <c r="D67" i="15"/>
  <c r="A67" i="15"/>
  <c r="D66" i="15"/>
  <c r="A66" i="15"/>
  <c r="D65" i="15"/>
  <c r="A65" i="15"/>
  <c r="D64" i="15"/>
  <c r="A64" i="15"/>
  <c r="D63" i="15"/>
  <c r="A63" i="15"/>
  <c r="D62" i="15"/>
  <c r="A62" i="15"/>
  <c r="D61" i="15"/>
  <c r="A61" i="15"/>
  <c r="D60" i="15"/>
  <c r="A60" i="15"/>
  <c r="D59" i="15"/>
  <c r="A59" i="15"/>
  <c r="D58" i="15"/>
  <c r="A58" i="15"/>
  <c r="D57" i="15"/>
  <c r="A57" i="15"/>
  <c r="D56" i="15"/>
  <c r="A56" i="15"/>
  <c r="D55" i="15"/>
  <c r="A55" i="15"/>
  <c r="D54" i="15"/>
  <c r="A54" i="15"/>
  <c r="D53" i="15"/>
  <c r="A53" i="15"/>
  <c r="D52" i="15"/>
  <c r="A52" i="15"/>
  <c r="D51" i="15"/>
  <c r="A51" i="15"/>
  <c r="D50" i="15"/>
  <c r="A50" i="15"/>
  <c r="D49" i="15"/>
  <c r="A49" i="15"/>
  <c r="D48" i="15"/>
  <c r="A48" i="15"/>
  <c r="D47" i="15"/>
  <c r="A47" i="15"/>
  <c r="D46" i="15"/>
  <c r="A46" i="15"/>
  <c r="D45" i="15"/>
  <c r="A45" i="15"/>
  <c r="D44" i="15"/>
  <c r="A44" i="15"/>
  <c r="D43" i="15"/>
  <c r="A43" i="15"/>
  <c r="D42" i="15"/>
  <c r="A42" i="15"/>
  <c r="D41" i="15"/>
  <c r="A41" i="15"/>
  <c r="D40" i="15"/>
  <c r="A40" i="15"/>
  <c r="D39" i="15"/>
  <c r="A39" i="15"/>
  <c r="D38" i="15"/>
  <c r="A38" i="15"/>
  <c r="D37" i="15"/>
  <c r="A37" i="15"/>
  <c r="D36" i="15"/>
  <c r="A36" i="15"/>
  <c r="D35" i="15"/>
  <c r="A35" i="15"/>
  <c r="D34" i="15"/>
  <c r="A34" i="15"/>
  <c r="D33" i="15"/>
  <c r="A33" i="15"/>
  <c r="D32" i="15"/>
  <c r="A32" i="15"/>
  <c r="D31" i="15"/>
  <c r="A31" i="15"/>
  <c r="D30" i="15"/>
  <c r="A30" i="15"/>
  <c r="D29" i="15"/>
  <c r="A29" i="15"/>
  <c r="D28" i="15"/>
  <c r="A28" i="15"/>
  <c r="D27" i="15"/>
  <c r="A27" i="15"/>
  <c r="D26" i="15"/>
  <c r="A26" i="15"/>
  <c r="D25" i="15"/>
  <c r="A25" i="15"/>
  <c r="D24" i="15"/>
  <c r="A24" i="15"/>
  <c r="D23" i="15"/>
  <c r="A23" i="15"/>
  <c r="D22" i="15"/>
  <c r="A22" i="15"/>
  <c r="D21" i="15"/>
  <c r="A21" i="15"/>
  <c r="D20" i="15"/>
  <c r="A20" i="15"/>
  <c r="D19" i="15"/>
  <c r="A19" i="15"/>
  <c r="D18" i="15"/>
  <c r="A18" i="15"/>
  <c r="D17" i="15"/>
  <c r="A17" i="15"/>
  <c r="D16" i="15"/>
  <c r="A16" i="15"/>
  <c r="D15" i="15"/>
  <c r="A15" i="15"/>
  <c r="D14" i="15"/>
  <c r="A14" i="15"/>
  <c r="D13" i="15"/>
  <c r="A13" i="15"/>
  <c r="D12" i="15"/>
  <c r="A12" i="15"/>
  <c r="D11" i="15"/>
  <c r="A11" i="15"/>
  <c r="D10" i="15"/>
  <c r="A10" i="15"/>
  <c r="D9" i="15"/>
  <c r="A9" i="15"/>
  <c r="D8" i="15"/>
  <c r="A8" i="15"/>
  <c r="D7" i="15"/>
  <c r="A7" i="15"/>
  <c r="D6" i="15"/>
  <c r="A6" i="15"/>
  <c r="A3" i="15"/>
  <c r="A2" i="15"/>
  <c r="D102" i="17"/>
  <c r="A102" i="17"/>
  <c r="D101" i="17"/>
  <c r="A101" i="17"/>
  <c r="D100" i="17"/>
  <c r="A100" i="17"/>
  <c r="D99" i="17"/>
  <c r="A99" i="17"/>
  <c r="D98" i="17"/>
  <c r="A98" i="17"/>
  <c r="D97" i="17"/>
  <c r="A97" i="17"/>
  <c r="D96" i="17"/>
  <c r="A96" i="17"/>
  <c r="D95" i="17"/>
  <c r="A95" i="17"/>
  <c r="D94" i="17"/>
  <c r="A94" i="17"/>
  <c r="D93" i="17"/>
  <c r="A93" i="17"/>
  <c r="D92" i="17"/>
  <c r="A92" i="17"/>
  <c r="D91" i="17"/>
  <c r="A91" i="17"/>
  <c r="D90" i="17"/>
  <c r="A90" i="17"/>
  <c r="D89" i="17"/>
  <c r="A89" i="17"/>
  <c r="D88" i="17"/>
  <c r="A88" i="17"/>
  <c r="D87" i="17"/>
  <c r="A87" i="17"/>
  <c r="D86" i="17"/>
  <c r="A86" i="17"/>
  <c r="D85" i="17"/>
  <c r="A85" i="17"/>
  <c r="D84" i="17"/>
  <c r="A84" i="17"/>
  <c r="D83" i="17"/>
  <c r="A83" i="17"/>
  <c r="D82" i="17"/>
  <c r="A82" i="17"/>
  <c r="D81" i="17"/>
  <c r="A81" i="17"/>
  <c r="D80" i="17"/>
  <c r="A80" i="17"/>
  <c r="D79" i="17"/>
  <c r="A79" i="17"/>
  <c r="D78" i="17"/>
  <c r="A78" i="17"/>
  <c r="D77" i="17"/>
  <c r="A77" i="17"/>
  <c r="D76" i="17"/>
  <c r="A76" i="17"/>
  <c r="D75" i="17"/>
  <c r="A75" i="17"/>
  <c r="D74" i="17"/>
  <c r="A74" i="17"/>
  <c r="D73" i="17"/>
  <c r="A73" i="17"/>
  <c r="D72" i="17"/>
  <c r="A72" i="17"/>
  <c r="D71" i="17"/>
  <c r="A71" i="17"/>
  <c r="D70" i="17"/>
  <c r="A70" i="17"/>
  <c r="D69" i="17"/>
  <c r="A69" i="17"/>
  <c r="D68" i="17"/>
  <c r="A68" i="17"/>
  <c r="D67" i="17"/>
  <c r="A67" i="17"/>
  <c r="D66" i="17"/>
  <c r="A66" i="17"/>
  <c r="D65" i="17"/>
  <c r="A65" i="17"/>
  <c r="D64" i="17"/>
  <c r="A64" i="17"/>
  <c r="D63" i="17"/>
  <c r="A63" i="17"/>
  <c r="D62" i="17"/>
  <c r="A62" i="17"/>
  <c r="D61" i="17"/>
  <c r="A61" i="17"/>
  <c r="D60" i="17"/>
  <c r="A60" i="17"/>
  <c r="D59" i="17"/>
  <c r="A59" i="17"/>
  <c r="D58" i="17"/>
  <c r="A58" i="17"/>
  <c r="D57" i="17"/>
  <c r="A57" i="17"/>
  <c r="D56" i="17"/>
  <c r="A56" i="17"/>
  <c r="D55" i="17"/>
  <c r="A55" i="17"/>
  <c r="D54" i="17"/>
  <c r="A54" i="17"/>
  <c r="D53" i="17"/>
  <c r="A53" i="17"/>
  <c r="D52" i="17"/>
  <c r="A52" i="17"/>
  <c r="D51" i="17"/>
  <c r="A51" i="17"/>
  <c r="D50" i="17"/>
  <c r="A50" i="17"/>
  <c r="D49" i="17"/>
  <c r="A49" i="17"/>
  <c r="D48" i="17"/>
  <c r="A48" i="17"/>
  <c r="D47" i="17"/>
  <c r="A47" i="17"/>
  <c r="D46" i="17"/>
  <c r="A46" i="17"/>
  <c r="D45" i="17"/>
  <c r="A45" i="17"/>
  <c r="D44" i="17"/>
  <c r="A44" i="17"/>
  <c r="D43" i="17"/>
  <c r="A43" i="17"/>
  <c r="D42" i="17"/>
  <c r="A42" i="17"/>
  <c r="D41" i="17"/>
  <c r="A41" i="17"/>
  <c r="D40" i="17"/>
  <c r="A40" i="17"/>
  <c r="D39" i="17"/>
  <c r="A39" i="17"/>
  <c r="D38" i="17"/>
  <c r="A38" i="17"/>
  <c r="D37" i="17"/>
  <c r="A37" i="17"/>
  <c r="D36" i="17"/>
  <c r="A36" i="17"/>
  <c r="D35" i="17"/>
  <c r="A35" i="17"/>
  <c r="D34" i="17"/>
  <c r="A34" i="17"/>
  <c r="D33" i="17"/>
  <c r="A33" i="17"/>
  <c r="D32" i="17"/>
  <c r="A32" i="17"/>
  <c r="D31" i="17"/>
  <c r="A31" i="17"/>
  <c r="D30" i="17"/>
  <c r="A30" i="17"/>
  <c r="D29" i="17"/>
  <c r="A29" i="17"/>
  <c r="D28" i="17"/>
  <c r="A28" i="17"/>
  <c r="D27" i="17"/>
  <c r="A27" i="17"/>
  <c r="D26" i="17"/>
  <c r="A26" i="17"/>
  <c r="D25" i="17"/>
  <c r="A25" i="17"/>
  <c r="D24" i="17"/>
  <c r="A24" i="17"/>
  <c r="D23" i="17"/>
  <c r="A23" i="17"/>
  <c r="D22" i="17"/>
  <c r="A22" i="17"/>
  <c r="D21" i="17"/>
  <c r="A21" i="17"/>
  <c r="D20" i="17"/>
  <c r="A20" i="17"/>
  <c r="D19" i="17"/>
  <c r="A19" i="17"/>
  <c r="D18" i="17"/>
  <c r="A18" i="17"/>
  <c r="D17" i="17"/>
  <c r="A17" i="17"/>
  <c r="D16" i="17"/>
  <c r="A16" i="17"/>
  <c r="D15" i="17"/>
  <c r="A15" i="17"/>
  <c r="D14" i="17"/>
  <c r="A14" i="17"/>
  <c r="D13" i="17"/>
  <c r="A13" i="17"/>
  <c r="D12" i="17"/>
  <c r="A12" i="17"/>
  <c r="D11" i="17"/>
  <c r="A11" i="17"/>
  <c r="D10" i="17"/>
  <c r="A10" i="17"/>
  <c r="D9" i="17"/>
  <c r="A9" i="17"/>
  <c r="D8" i="17"/>
  <c r="A8" i="17"/>
  <c r="D7" i="17"/>
  <c r="A7" i="17"/>
  <c r="D6" i="17"/>
  <c r="A6" i="17"/>
  <c r="A3" i="17"/>
  <c r="A2" i="17"/>
  <c r="B5" i="17"/>
  <c r="D102" i="14"/>
  <c r="A102" i="14"/>
  <c r="D101" i="14"/>
  <c r="A101" i="14"/>
  <c r="D100" i="14"/>
  <c r="A100" i="14"/>
  <c r="D99" i="14"/>
  <c r="A99" i="14"/>
  <c r="D98" i="14"/>
  <c r="A98" i="14"/>
  <c r="D97" i="14"/>
  <c r="A97" i="14"/>
  <c r="D96" i="14"/>
  <c r="A96" i="14"/>
  <c r="D95" i="14"/>
  <c r="A95" i="14"/>
  <c r="D94" i="14"/>
  <c r="A94" i="14"/>
  <c r="D93" i="14"/>
  <c r="A93" i="14"/>
  <c r="D92" i="14"/>
  <c r="A92" i="14"/>
  <c r="D91" i="14"/>
  <c r="A91" i="14"/>
  <c r="D90" i="14"/>
  <c r="A90" i="14"/>
  <c r="D89" i="14"/>
  <c r="A89" i="14"/>
  <c r="D88" i="14"/>
  <c r="A88" i="14"/>
  <c r="D87" i="14"/>
  <c r="A87" i="14"/>
  <c r="D86" i="14"/>
  <c r="A86" i="14"/>
  <c r="D85" i="14"/>
  <c r="A85" i="14"/>
  <c r="D84" i="14"/>
  <c r="A84" i="14"/>
  <c r="D83" i="14"/>
  <c r="A83" i="14"/>
  <c r="D82" i="14"/>
  <c r="A82" i="14"/>
  <c r="D81" i="14"/>
  <c r="A81" i="14"/>
  <c r="D80" i="14"/>
  <c r="A80" i="14"/>
  <c r="D79" i="14"/>
  <c r="A79" i="14"/>
  <c r="D78" i="14"/>
  <c r="A78" i="14"/>
  <c r="D77" i="14"/>
  <c r="A77" i="14"/>
  <c r="D76" i="14"/>
  <c r="A76" i="14"/>
  <c r="D75" i="14"/>
  <c r="A75" i="14"/>
  <c r="D74" i="14"/>
  <c r="A74" i="14"/>
  <c r="D73" i="14"/>
  <c r="A73" i="14"/>
  <c r="D72" i="14"/>
  <c r="A72" i="14"/>
  <c r="D71" i="14"/>
  <c r="A71" i="14"/>
  <c r="D70" i="14"/>
  <c r="A70" i="14"/>
  <c r="D69" i="14"/>
  <c r="A69" i="14"/>
  <c r="D68" i="14"/>
  <c r="A68" i="14"/>
  <c r="D67" i="14"/>
  <c r="A67" i="14"/>
  <c r="D66" i="14"/>
  <c r="A66" i="14"/>
  <c r="D65" i="14"/>
  <c r="A65" i="14"/>
  <c r="D64" i="14"/>
  <c r="A64" i="14"/>
  <c r="D63" i="14"/>
  <c r="A63" i="14"/>
  <c r="D62" i="14"/>
  <c r="A62" i="14"/>
  <c r="D61" i="14"/>
  <c r="A61" i="14"/>
  <c r="D60" i="14"/>
  <c r="A60" i="14"/>
  <c r="D59" i="14"/>
  <c r="A59" i="14"/>
  <c r="D58" i="14"/>
  <c r="A58" i="14"/>
  <c r="D57" i="14"/>
  <c r="A57" i="14"/>
  <c r="D56" i="14"/>
  <c r="A56" i="14"/>
  <c r="D55" i="14"/>
  <c r="A55" i="14"/>
  <c r="D54" i="14"/>
  <c r="A54" i="14"/>
  <c r="D53" i="14"/>
  <c r="A53" i="14"/>
  <c r="D52" i="14"/>
  <c r="A52" i="14"/>
  <c r="D51" i="14"/>
  <c r="A51" i="14"/>
  <c r="D50" i="14"/>
  <c r="A50" i="14"/>
  <c r="D49" i="14"/>
  <c r="A49" i="14"/>
  <c r="D48" i="14"/>
  <c r="A48" i="14"/>
  <c r="D47" i="14"/>
  <c r="A47" i="14"/>
  <c r="D46" i="14"/>
  <c r="A46" i="14"/>
  <c r="D45" i="14"/>
  <c r="A45" i="14"/>
  <c r="D44" i="14"/>
  <c r="A44" i="14"/>
  <c r="D43" i="14"/>
  <c r="A43" i="14"/>
  <c r="D42" i="14"/>
  <c r="A42" i="14"/>
  <c r="D41" i="14"/>
  <c r="A41" i="14"/>
  <c r="D40" i="14"/>
  <c r="A40" i="14"/>
  <c r="D39" i="14"/>
  <c r="A39" i="14"/>
  <c r="D38" i="14"/>
  <c r="A38" i="14"/>
  <c r="D37" i="14"/>
  <c r="A37" i="14"/>
  <c r="D36" i="14"/>
  <c r="A36" i="14"/>
  <c r="D35" i="14"/>
  <c r="A35" i="14"/>
  <c r="D34" i="14"/>
  <c r="A34" i="14"/>
  <c r="D33" i="14"/>
  <c r="A33" i="14"/>
  <c r="D32" i="14"/>
  <c r="A32" i="14"/>
  <c r="D31" i="14"/>
  <c r="A31" i="14"/>
  <c r="D30" i="14"/>
  <c r="A30" i="14"/>
  <c r="D29" i="14"/>
  <c r="A29" i="14"/>
  <c r="D28" i="14"/>
  <c r="A28" i="14"/>
  <c r="D27" i="14"/>
  <c r="A27" i="14"/>
  <c r="D26" i="14"/>
  <c r="A26" i="14"/>
  <c r="D25" i="14"/>
  <c r="A25" i="14"/>
  <c r="D24" i="14"/>
  <c r="A24" i="14"/>
  <c r="D23" i="14"/>
  <c r="A23" i="14"/>
  <c r="D22" i="14"/>
  <c r="A22" i="14"/>
  <c r="D21" i="14"/>
  <c r="A21" i="14"/>
  <c r="D20" i="14"/>
  <c r="A20" i="14"/>
  <c r="D19" i="14"/>
  <c r="A19" i="14"/>
  <c r="D18" i="14"/>
  <c r="A18" i="14"/>
  <c r="D17" i="14"/>
  <c r="A17" i="14"/>
  <c r="D16" i="14"/>
  <c r="A16" i="14"/>
  <c r="D15" i="14"/>
  <c r="A15" i="14"/>
  <c r="D14" i="14"/>
  <c r="A14" i="14"/>
  <c r="D13" i="14"/>
  <c r="A13" i="14"/>
  <c r="D12" i="14"/>
  <c r="A12" i="14"/>
  <c r="D11" i="14"/>
  <c r="A11" i="14"/>
  <c r="D10" i="14"/>
  <c r="A10" i="14"/>
  <c r="D9" i="14"/>
  <c r="A9" i="14"/>
  <c r="D8" i="14"/>
  <c r="A8" i="14"/>
  <c r="D7" i="14"/>
  <c r="A7" i="14"/>
  <c r="D6" i="14"/>
  <c r="A6" i="14"/>
  <c r="A3" i="14"/>
  <c r="A2" i="14"/>
  <c r="D102" i="8"/>
  <c r="A102" i="8"/>
  <c r="D101" i="8"/>
  <c r="A101" i="8"/>
  <c r="D100" i="8"/>
  <c r="A100" i="8"/>
  <c r="D99" i="8"/>
  <c r="A99" i="8"/>
  <c r="D98" i="8"/>
  <c r="A98" i="8"/>
  <c r="D97" i="8"/>
  <c r="A97" i="8"/>
  <c r="D96" i="8"/>
  <c r="A96" i="8"/>
  <c r="D95" i="8"/>
  <c r="A95" i="8"/>
  <c r="D94" i="8"/>
  <c r="A94" i="8"/>
  <c r="D93" i="8"/>
  <c r="A93" i="8"/>
  <c r="D92" i="8"/>
  <c r="A92" i="8"/>
  <c r="D91" i="8"/>
  <c r="A91" i="8"/>
  <c r="D90" i="8"/>
  <c r="A90" i="8"/>
  <c r="D89" i="8"/>
  <c r="A89" i="8"/>
  <c r="D88" i="8"/>
  <c r="A88" i="8"/>
  <c r="D87" i="8"/>
  <c r="A87" i="8"/>
  <c r="D86" i="8"/>
  <c r="A86" i="8"/>
  <c r="D85" i="8"/>
  <c r="A85" i="8"/>
  <c r="D84" i="8"/>
  <c r="A84" i="8"/>
  <c r="D83" i="8"/>
  <c r="A83" i="8"/>
  <c r="D82" i="8"/>
  <c r="A82" i="8"/>
  <c r="D81" i="8"/>
  <c r="A81" i="8"/>
  <c r="D80" i="8"/>
  <c r="A80" i="8"/>
  <c r="D79" i="8"/>
  <c r="A79" i="8"/>
  <c r="D78" i="8"/>
  <c r="A78" i="8"/>
  <c r="D77" i="8"/>
  <c r="A77" i="8"/>
  <c r="D76" i="8"/>
  <c r="A76" i="8"/>
  <c r="D75" i="8"/>
  <c r="A75" i="8"/>
  <c r="D74" i="8"/>
  <c r="A74" i="8"/>
  <c r="D73" i="8"/>
  <c r="A73" i="8"/>
  <c r="D72" i="8"/>
  <c r="A72" i="8"/>
  <c r="D71" i="8"/>
  <c r="A71" i="8"/>
  <c r="D70" i="8"/>
  <c r="A70" i="8"/>
  <c r="D69" i="8"/>
  <c r="A69" i="8"/>
  <c r="D68" i="8"/>
  <c r="A68" i="8"/>
  <c r="D67" i="8"/>
  <c r="A67" i="8"/>
  <c r="D66" i="8"/>
  <c r="A66" i="8"/>
  <c r="D65" i="8"/>
  <c r="A65" i="8"/>
  <c r="D64" i="8"/>
  <c r="A64" i="8"/>
  <c r="D63" i="8"/>
  <c r="A63" i="8"/>
  <c r="D62" i="8"/>
  <c r="A62" i="8"/>
  <c r="D61" i="8"/>
  <c r="A61" i="8"/>
  <c r="D60" i="8"/>
  <c r="A60" i="8"/>
  <c r="D59" i="8"/>
  <c r="A59" i="8"/>
  <c r="D58" i="8"/>
  <c r="A58" i="8"/>
  <c r="D57" i="8"/>
  <c r="A57" i="8"/>
  <c r="D56" i="8"/>
  <c r="A56" i="8"/>
  <c r="D55" i="8"/>
  <c r="A55" i="8"/>
  <c r="D54" i="8"/>
  <c r="A54" i="8"/>
  <c r="D53" i="8"/>
  <c r="A53" i="8"/>
  <c r="D52" i="8"/>
  <c r="A52" i="8"/>
  <c r="D51" i="8"/>
  <c r="A51" i="8"/>
  <c r="D50" i="8"/>
  <c r="A50" i="8"/>
  <c r="D49" i="8"/>
  <c r="A49" i="8"/>
  <c r="D48" i="8"/>
  <c r="A48" i="8"/>
  <c r="D47" i="8"/>
  <c r="A47" i="8"/>
  <c r="D46" i="8"/>
  <c r="A46" i="8"/>
  <c r="D45" i="8"/>
  <c r="A45" i="8"/>
  <c r="D44" i="8"/>
  <c r="A44" i="8"/>
  <c r="D43" i="8"/>
  <c r="A43" i="8"/>
  <c r="D42" i="8"/>
  <c r="A42" i="8"/>
  <c r="D41" i="8"/>
  <c r="A41" i="8"/>
  <c r="D40" i="8"/>
  <c r="A40" i="8"/>
  <c r="D39" i="8"/>
  <c r="A39" i="8"/>
  <c r="D38" i="8"/>
  <c r="A38" i="8"/>
  <c r="D37" i="8"/>
  <c r="A37" i="8"/>
  <c r="D36" i="8"/>
  <c r="A36" i="8"/>
  <c r="D35" i="8"/>
  <c r="A35" i="8"/>
  <c r="D34" i="8"/>
  <c r="A34" i="8"/>
  <c r="D33" i="8"/>
  <c r="A33" i="8"/>
  <c r="D32" i="8"/>
  <c r="A32" i="8"/>
  <c r="D31" i="8"/>
  <c r="A31" i="8"/>
  <c r="D30" i="8"/>
  <c r="A30" i="8"/>
  <c r="D29" i="8"/>
  <c r="A29" i="8"/>
  <c r="D28" i="8"/>
  <c r="A28" i="8"/>
  <c r="D27" i="8"/>
  <c r="A27" i="8"/>
  <c r="D26" i="8"/>
  <c r="A26" i="8"/>
  <c r="D25" i="8"/>
  <c r="A25" i="8"/>
  <c r="D24" i="8"/>
  <c r="A24" i="8"/>
  <c r="D23" i="8"/>
  <c r="A23" i="8"/>
  <c r="D22" i="8"/>
  <c r="A22" i="8"/>
  <c r="D21" i="8"/>
  <c r="A21" i="8"/>
  <c r="D20" i="8"/>
  <c r="A20" i="8"/>
  <c r="D19" i="8"/>
  <c r="A19" i="8"/>
  <c r="D18" i="8"/>
  <c r="A18" i="8"/>
  <c r="D17" i="8"/>
  <c r="A17" i="8"/>
  <c r="D16" i="8"/>
  <c r="A16" i="8"/>
  <c r="D15" i="8"/>
  <c r="A15" i="8"/>
  <c r="D14" i="8"/>
  <c r="A14" i="8"/>
  <c r="D13" i="8"/>
  <c r="A13" i="8"/>
  <c r="D12" i="8"/>
  <c r="A12" i="8"/>
  <c r="D11" i="8"/>
  <c r="A11" i="8"/>
  <c r="D10" i="8"/>
  <c r="A10" i="8"/>
  <c r="D9" i="8"/>
  <c r="A9" i="8"/>
  <c r="D8" i="8"/>
  <c r="A8" i="8"/>
  <c r="D7" i="8"/>
  <c r="A7" i="8"/>
  <c r="D6" i="8"/>
  <c r="A6" i="8"/>
  <c r="A3" i="8"/>
  <c r="A2" i="8"/>
  <c r="B5" i="8"/>
  <c r="D102" i="9"/>
  <c r="A102" i="9"/>
  <c r="D101" i="9"/>
  <c r="A101" i="9"/>
  <c r="D100" i="9"/>
  <c r="A100" i="9"/>
  <c r="D99" i="9"/>
  <c r="A99" i="9"/>
  <c r="D98" i="9"/>
  <c r="A98" i="9"/>
  <c r="D97" i="9"/>
  <c r="A97" i="9"/>
  <c r="D96" i="9"/>
  <c r="A96" i="9"/>
  <c r="D95" i="9"/>
  <c r="A95" i="9"/>
  <c r="D94" i="9"/>
  <c r="A94" i="9"/>
  <c r="D93" i="9"/>
  <c r="A93" i="9"/>
  <c r="D92" i="9"/>
  <c r="A92" i="9"/>
  <c r="D91" i="9"/>
  <c r="A91" i="9"/>
  <c r="D90" i="9"/>
  <c r="A90" i="9"/>
  <c r="D89" i="9"/>
  <c r="A89" i="9"/>
  <c r="D88" i="9"/>
  <c r="A88" i="9"/>
  <c r="D87" i="9"/>
  <c r="A87" i="9"/>
  <c r="D86" i="9"/>
  <c r="A86" i="9"/>
  <c r="D85" i="9"/>
  <c r="A85" i="9"/>
  <c r="D84" i="9"/>
  <c r="A84" i="9"/>
  <c r="D83" i="9"/>
  <c r="A83" i="9"/>
  <c r="D82" i="9"/>
  <c r="A82" i="9"/>
  <c r="D81" i="9"/>
  <c r="A81" i="9"/>
  <c r="D80" i="9"/>
  <c r="A80" i="9"/>
  <c r="D79" i="9"/>
  <c r="A79" i="9"/>
  <c r="D78" i="9"/>
  <c r="A78" i="9"/>
  <c r="D77" i="9"/>
  <c r="A77" i="9"/>
  <c r="D76" i="9"/>
  <c r="A76" i="9"/>
  <c r="D75" i="9"/>
  <c r="A75" i="9"/>
  <c r="D74" i="9"/>
  <c r="A74" i="9"/>
  <c r="D73" i="9"/>
  <c r="A73" i="9"/>
  <c r="D72" i="9"/>
  <c r="A72" i="9"/>
  <c r="D71" i="9"/>
  <c r="A71" i="9"/>
  <c r="D70" i="9"/>
  <c r="A70" i="9"/>
  <c r="D69" i="9"/>
  <c r="A69" i="9"/>
  <c r="D68" i="9"/>
  <c r="A68" i="9"/>
  <c r="D67" i="9"/>
  <c r="A67" i="9"/>
  <c r="D66" i="9"/>
  <c r="A66" i="9"/>
  <c r="D65" i="9"/>
  <c r="A65" i="9"/>
  <c r="D64" i="9"/>
  <c r="A64" i="9"/>
  <c r="D63" i="9"/>
  <c r="A63" i="9"/>
  <c r="D62" i="9"/>
  <c r="A62" i="9"/>
  <c r="D61" i="9"/>
  <c r="A61" i="9"/>
  <c r="D60" i="9"/>
  <c r="A60" i="9"/>
  <c r="D59" i="9"/>
  <c r="A59" i="9"/>
  <c r="D58" i="9"/>
  <c r="A58" i="9"/>
  <c r="D57" i="9"/>
  <c r="A57" i="9"/>
  <c r="D56" i="9"/>
  <c r="A56" i="9"/>
  <c r="D55" i="9"/>
  <c r="A55" i="9"/>
  <c r="D54" i="9"/>
  <c r="A54" i="9"/>
  <c r="D53" i="9"/>
  <c r="A53" i="9"/>
  <c r="D52" i="9"/>
  <c r="A52" i="9"/>
  <c r="D51" i="9"/>
  <c r="A51" i="9"/>
  <c r="D50" i="9"/>
  <c r="A50" i="9"/>
  <c r="D49" i="9"/>
  <c r="A49" i="9"/>
  <c r="D48" i="9"/>
  <c r="A48" i="9"/>
  <c r="D47" i="9"/>
  <c r="A47" i="9"/>
  <c r="D46" i="9"/>
  <c r="A46" i="9"/>
  <c r="D45" i="9"/>
  <c r="A45" i="9"/>
  <c r="D44" i="9"/>
  <c r="A44" i="9"/>
  <c r="D43" i="9"/>
  <c r="A43" i="9"/>
  <c r="D42" i="9"/>
  <c r="A42" i="9"/>
  <c r="D41" i="9"/>
  <c r="A41" i="9"/>
  <c r="D40" i="9"/>
  <c r="A40" i="9"/>
  <c r="D39" i="9"/>
  <c r="A39" i="9"/>
  <c r="D38" i="9"/>
  <c r="A38" i="9"/>
  <c r="D37" i="9"/>
  <c r="A37" i="9"/>
  <c r="D36" i="9"/>
  <c r="A36" i="9"/>
  <c r="D35" i="9"/>
  <c r="A35" i="9"/>
  <c r="D34" i="9"/>
  <c r="A34" i="9"/>
  <c r="D33" i="9"/>
  <c r="A33" i="9"/>
  <c r="D32" i="9"/>
  <c r="A32" i="9"/>
  <c r="D31" i="9"/>
  <c r="A31" i="9"/>
  <c r="D30" i="9"/>
  <c r="A30" i="9"/>
  <c r="D29" i="9"/>
  <c r="A29" i="9"/>
  <c r="D28" i="9"/>
  <c r="A28" i="9"/>
  <c r="D27" i="9"/>
  <c r="A27" i="9"/>
  <c r="D26" i="9"/>
  <c r="A26" i="9"/>
  <c r="D25" i="9"/>
  <c r="A25" i="9"/>
  <c r="D24" i="9"/>
  <c r="A24" i="9"/>
  <c r="D23" i="9"/>
  <c r="A23" i="9"/>
  <c r="D22" i="9"/>
  <c r="A22" i="9"/>
  <c r="D21" i="9"/>
  <c r="A21" i="9"/>
  <c r="D20" i="9"/>
  <c r="A20" i="9"/>
  <c r="D19" i="9"/>
  <c r="A19" i="9"/>
  <c r="D18" i="9"/>
  <c r="A18" i="9"/>
  <c r="D17" i="9"/>
  <c r="A17" i="9"/>
  <c r="D16" i="9"/>
  <c r="A16" i="9"/>
  <c r="D15" i="9"/>
  <c r="A15" i="9"/>
  <c r="D14" i="9"/>
  <c r="A14" i="9"/>
  <c r="D13" i="9"/>
  <c r="A13" i="9"/>
  <c r="D12" i="9"/>
  <c r="A12" i="9"/>
  <c r="D11" i="9"/>
  <c r="A11" i="9"/>
  <c r="D10" i="9"/>
  <c r="A10" i="9"/>
  <c r="D9" i="9"/>
  <c r="A9" i="9"/>
  <c r="D8" i="9"/>
  <c r="A8" i="9"/>
  <c r="D7" i="9"/>
  <c r="A7" i="9"/>
  <c r="D6" i="9"/>
  <c r="A6" i="9"/>
  <c r="A3" i="9"/>
  <c r="A2" i="9"/>
  <c r="D102" i="10"/>
  <c r="A102" i="10"/>
  <c r="D101" i="10"/>
  <c r="A101" i="10"/>
  <c r="D100" i="10"/>
  <c r="A100" i="10"/>
  <c r="D99" i="10"/>
  <c r="A99" i="10"/>
  <c r="D98" i="10"/>
  <c r="A98" i="10"/>
  <c r="D97" i="10"/>
  <c r="A97" i="10"/>
  <c r="D96" i="10"/>
  <c r="A96" i="10"/>
  <c r="D95" i="10"/>
  <c r="A95" i="10"/>
  <c r="D94" i="10"/>
  <c r="A94" i="10"/>
  <c r="D93" i="10"/>
  <c r="A93" i="10"/>
  <c r="D92" i="10"/>
  <c r="A92" i="10"/>
  <c r="D91" i="10"/>
  <c r="A91" i="10"/>
  <c r="D90" i="10"/>
  <c r="A90" i="10"/>
  <c r="D89" i="10"/>
  <c r="A89" i="10"/>
  <c r="D88" i="10"/>
  <c r="A88" i="10"/>
  <c r="D87" i="10"/>
  <c r="A87" i="10"/>
  <c r="D86" i="10"/>
  <c r="A86" i="10"/>
  <c r="D85" i="10"/>
  <c r="A85" i="10"/>
  <c r="D84" i="10"/>
  <c r="A84" i="10"/>
  <c r="D83" i="10"/>
  <c r="A83" i="10"/>
  <c r="D82" i="10"/>
  <c r="A82" i="10"/>
  <c r="D81" i="10"/>
  <c r="A81" i="10"/>
  <c r="D80" i="10"/>
  <c r="A80" i="10"/>
  <c r="D79" i="10"/>
  <c r="A79" i="10"/>
  <c r="D78" i="10"/>
  <c r="A78" i="10"/>
  <c r="D77" i="10"/>
  <c r="A77" i="10"/>
  <c r="D76" i="10"/>
  <c r="A76" i="10"/>
  <c r="D75" i="10"/>
  <c r="A75" i="10"/>
  <c r="D74" i="10"/>
  <c r="A74" i="10"/>
  <c r="D73" i="10"/>
  <c r="A73" i="10"/>
  <c r="D72" i="10"/>
  <c r="A72" i="10"/>
  <c r="D71" i="10"/>
  <c r="A71" i="10"/>
  <c r="D70" i="10"/>
  <c r="A70" i="10"/>
  <c r="D69" i="10"/>
  <c r="A69" i="10"/>
  <c r="D68" i="10"/>
  <c r="A68" i="10"/>
  <c r="D67" i="10"/>
  <c r="A67" i="10"/>
  <c r="D66" i="10"/>
  <c r="A66" i="10"/>
  <c r="D65" i="10"/>
  <c r="A65" i="10"/>
  <c r="D64" i="10"/>
  <c r="A64" i="10"/>
  <c r="D63" i="10"/>
  <c r="A63" i="10"/>
  <c r="D62" i="10"/>
  <c r="A62" i="10"/>
  <c r="D61" i="10"/>
  <c r="A61" i="10"/>
  <c r="D60" i="10"/>
  <c r="A60" i="10"/>
  <c r="D59" i="10"/>
  <c r="A59" i="10"/>
  <c r="D58" i="10"/>
  <c r="A58" i="10"/>
  <c r="D57" i="10"/>
  <c r="A57" i="10"/>
  <c r="D56" i="10"/>
  <c r="A56" i="10"/>
  <c r="D55" i="10"/>
  <c r="A55" i="10"/>
  <c r="D54" i="10"/>
  <c r="A54" i="10"/>
  <c r="D53" i="10"/>
  <c r="A53" i="10"/>
  <c r="D52" i="10"/>
  <c r="A52" i="10"/>
  <c r="D51" i="10"/>
  <c r="A51" i="10"/>
  <c r="D50" i="10"/>
  <c r="A50" i="10"/>
  <c r="D49" i="10"/>
  <c r="A49" i="10"/>
  <c r="D48" i="10"/>
  <c r="A48" i="10"/>
  <c r="D47" i="10"/>
  <c r="A47" i="10"/>
  <c r="D46" i="10"/>
  <c r="A46" i="10"/>
  <c r="D45" i="10"/>
  <c r="A45" i="10"/>
  <c r="D44" i="10"/>
  <c r="A44" i="10"/>
  <c r="D43" i="10"/>
  <c r="A43" i="10"/>
  <c r="D42" i="10"/>
  <c r="A42" i="10"/>
  <c r="D41" i="10"/>
  <c r="A41" i="10"/>
  <c r="D40" i="10"/>
  <c r="A40" i="10"/>
  <c r="D39" i="10"/>
  <c r="A39" i="10"/>
  <c r="D38" i="10"/>
  <c r="A38" i="10"/>
  <c r="D37" i="10"/>
  <c r="A37" i="10"/>
  <c r="D36" i="10"/>
  <c r="A36" i="10"/>
  <c r="D35" i="10"/>
  <c r="A35" i="10"/>
  <c r="D34" i="10"/>
  <c r="A34" i="10"/>
  <c r="D33" i="10"/>
  <c r="A33" i="10"/>
  <c r="D32" i="10"/>
  <c r="A32" i="10"/>
  <c r="D31" i="10"/>
  <c r="A31" i="10"/>
  <c r="D30" i="10"/>
  <c r="A30" i="10"/>
  <c r="D29" i="10"/>
  <c r="A29" i="10"/>
  <c r="D28" i="10"/>
  <c r="A28" i="10"/>
  <c r="D27" i="10"/>
  <c r="A27" i="10"/>
  <c r="D26" i="10"/>
  <c r="A26" i="10"/>
  <c r="D25" i="10"/>
  <c r="A25" i="10"/>
  <c r="D24" i="10"/>
  <c r="A24" i="10"/>
  <c r="D23" i="10"/>
  <c r="A23" i="10"/>
  <c r="D22" i="10"/>
  <c r="A22" i="10"/>
  <c r="D21" i="10"/>
  <c r="A21" i="10"/>
  <c r="D20" i="10"/>
  <c r="A20" i="10"/>
  <c r="D19" i="10"/>
  <c r="A19" i="10"/>
  <c r="D18" i="10"/>
  <c r="A18" i="10"/>
  <c r="D17" i="10"/>
  <c r="A17" i="10"/>
  <c r="D16" i="10"/>
  <c r="A16" i="10"/>
  <c r="D15" i="10"/>
  <c r="A15" i="10"/>
  <c r="D14" i="10"/>
  <c r="A14" i="10"/>
  <c r="D13" i="10"/>
  <c r="A13" i="10"/>
  <c r="D12" i="10"/>
  <c r="A12" i="10"/>
  <c r="D11" i="10"/>
  <c r="A11" i="10"/>
  <c r="D10" i="10"/>
  <c r="A10" i="10"/>
  <c r="D9" i="10"/>
  <c r="A9" i="10"/>
  <c r="D8" i="10"/>
  <c r="A8" i="10"/>
  <c r="D7" i="10"/>
  <c r="A7" i="10"/>
  <c r="D6" i="10"/>
  <c r="A6" i="10"/>
  <c r="A3" i="10"/>
  <c r="A2" i="10"/>
  <c r="B5" i="10"/>
  <c r="D102" i="13"/>
  <c r="A102" i="13"/>
  <c r="D101" i="13"/>
  <c r="A101" i="13"/>
  <c r="D100" i="13"/>
  <c r="A100" i="13"/>
  <c r="D99" i="13"/>
  <c r="A99" i="13"/>
  <c r="D98" i="13"/>
  <c r="A98" i="13"/>
  <c r="D97" i="13"/>
  <c r="A97" i="13"/>
  <c r="D96" i="13"/>
  <c r="A96" i="13"/>
  <c r="D95" i="13"/>
  <c r="A95" i="13"/>
  <c r="D94" i="13"/>
  <c r="A94" i="13"/>
  <c r="D93" i="13"/>
  <c r="A93" i="13"/>
  <c r="D92" i="13"/>
  <c r="A92" i="13"/>
  <c r="D91" i="13"/>
  <c r="A91" i="13"/>
  <c r="D90" i="13"/>
  <c r="A90" i="13"/>
  <c r="D89" i="13"/>
  <c r="A89" i="13"/>
  <c r="D88" i="13"/>
  <c r="A88" i="13"/>
  <c r="D87" i="13"/>
  <c r="A87" i="13"/>
  <c r="D86" i="13"/>
  <c r="A86" i="13"/>
  <c r="D85" i="13"/>
  <c r="A85" i="13"/>
  <c r="D84" i="13"/>
  <c r="A84" i="13"/>
  <c r="D83" i="13"/>
  <c r="A83" i="13"/>
  <c r="D82" i="13"/>
  <c r="A82" i="13"/>
  <c r="D81" i="13"/>
  <c r="A81" i="13"/>
  <c r="D80" i="13"/>
  <c r="A80" i="13"/>
  <c r="D79" i="13"/>
  <c r="A79" i="13"/>
  <c r="D78" i="13"/>
  <c r="A78" i="13"/>
  <c r="D77" i="13"/>
  <c r="A77" i="13"/>
  <c r="D76" i="13"/>
  <c r="A76" i="13"/>
  <c r="D75" i="13"/>
  <c r="A75" i="13"/>
  <c r="D74" i="13"/>
  <c r="A74" i="13"/>
  <c r="D73" i="13"/>
  <c r="A73" i="13"/>
  <c r="D72" i="13"/>
  <c r="A72" i="13"/>
  <c r="D71" i="13"/>
  <c r="A71" i="13"/>
  <c r="D70" i="13"/>
  <c r="A70" i="13"/>
  <c r="D69" i="13"/>
  <c r="A69" i="13"/>
  <c r="D68" i="13"/>
  <c r="A68" i="13"/>
  <c r="D67" i="13"/>
  <c r="A67" i="13"/>
  <c r="D66" i="13"/>
  <c r="A66" i="13"/>
  <c r="D65" i="13"/>
  <c r="A65" i="13"/>
  <c r="D64" i="13"/>
  <c r="A64" i="13"/>
  <c r="D63" i="13"/>
  <c r="A63" i="13"/>
  <c r="D62" i="13"/>
  <c r="A62" i="13"/>
  <c r="D61" i="13"/>
  <c r="A61" i="13"/>
  <c r="D60" i="13"/>
  <c r="A60" i="13"/>
  <c r="D59" i="13"/>
  <c r="A59" i="13"/>
  <c r="D58" i="13"/>
  <c r="A58" i="13"/>
  <c r="D57" i="13"/>
  <c r="A57" i="13"/>
  <c r="D56" i="13"/>
  <c r="A56" i="13"/>
  <c r="D55" i="13"/>
  <c r="A55" i="13"/>
  <c r="D54" i="13"/>
  <c r="A54" i="13"/>
  <c r="D53" i="13"/>
  <c r="A53" i="13"/>
  <c r="D52" i="13"/>
  <c r="A52" i="13"/>
  <c r="D51" i="13"/>
  <c r="A51" i="13"/>
  <c r="D50" i="13"/>
  <c r="A50" i="13"/>
  <c r="D49" i="13"/>
  <c r="A49" i="13"/>
  <c r="D48" i="13"/>
  <c r="A48" i="13"/>
  <c r="D47" i="13"/>
  <c r="A47" i="13"/>
  <c r="D46" i="13"/>
  <c r="A46" i="13"/>
  <c r="D45" i="13"/>
  <c r="A45" i="13"/>
  <c r="D44" i="13"/>
  <c r="A44" i="13"/>
  <c r="D43" i="13"/>
  <c r="A43" i="13"/>
  <c r="D42" i="13"/>
  <c r="A42" i="13"/>
  <c r="D41" i="13"/>
  <c r="A41" i="13"/>
  <c r="D40" i="13"/>
  <c r="A40" i="13"/>
  <c r="D39" i="13"/>
  <c r="A39" i="13"/>
  <c r="D38" i="13"/>
  <c r="A38" i="13"/>
  <c r="D37" i="13"/>
  <c r="A37" i="13"/>
  <c r="D36" i="13"/>
  <c r="A36" i="13"/>
  <c r="D35" i="13"/>
  <c r="A35" i="13"/>
  <c r="D34" i="13"/>
  <c r="A34" i="13"/>
  <c r="D33" i="13"/>
  <c r="A33" i="13"/>
  <c r="D32" i="13"/>
  <c r="A32" i="13"/>
  <c r="D31" i="13"/>
  <c r="A31" i="13"/>
  <c r="D30" i="13"/>
  <c r="A30" i="13"/>
  <c r="D29" i="13"/>
  <c r="A29" i="13"/>
  <c r="D28" i="13"/>
  <c r="A28" i="13"/>
  <c r="D27" i="13"/>
  <c r="A27" i="13"/>
  <c r="D26" i="13"/>
  <c r="A26" i="13"/>
  <c r="D25" i="13"/>
  <c r="A25" i="13"/>
  <c r="D24" i="13"/>
  <c r="A24" i="13"/>
  <c r="D23" i="13"/>
  <c r="A23" i="13"/>
  <c r="D22" i="13"/>
  <c r="A22" i="13"/>
  <c r="D21" i="13"/>
  <c r="A21" i="13"/>
  <c r="D20" i="13"/>
  <c r="A20" i="13"/>
  <c r="D19" i="13"/>
  <c r="A19" i="13"/>
  <c r="D18" i="13"/>
  <c r="A18" i="13"/>
  <c r="D17" i="13"/>
  <c r="A17" i="13"/>
  <c r="D16" i="13"/>
  <c r="A16" i="13"/>
  <c r="D15" i="13"/>
  <c r="A15" i="13"/>
  <c r="D14" i="13"/>
  <c r="A14" i="13"/>
  <c r="D13" i="13"/>
  <c r="A13" i="13"/>
  <c r="D12" i="13"/>
  <c r="A12" i="13"/>
  <c r="D11" i="13"/>
  <c r="A11" i="13"/>
  <c r="D10" i="13"/>
  <c r="A10" i="13"/>
  <c r="D9" i="13"/>
  <c r="A9" i="13"/>
  <c r="D8" i="13"/>
  <c r="A8" i="13"/>
  <c r="D7" i="13"/>
  <c r="A7" i="13"/>
  <c r="D6" i="13"/>
  <c r="A6" i="13"/>
  <c r="A3" i="13"/>
  <c r="A2" i="13"/>
  <c r="D102" i="16"/>
  <c r="A102" i="16"/>
  <c r="D101" i="16"/>
  <c r="A101" i="16"/>
  <c r="D100" i="16"/>
  <c r="A100" i="16"/>
  <c r="D99" i="16"/>
  <c r="A99" i="16"/>
  <c r="D98" i="16"/>
  <c r="A98" i="16"/>
  <c r="D97" i="16"/>
  <c r="A97" i="16"/>
  <c r="D96" i="16"/>
  <c r="A96" i="16"/>
  <c r="D95" i="16"/>
  <c r="A95" i="16"/>
  <c r="D94" i="16"/>
  <c r="A94" i="16"/>
  <c r="D93" i="16"/>
  <c r="A93" i="16"/>
  <c r="D92" i="16"/>
  <c r="A92" i="16"/>
  <c r="D91" i="16"/>
  <c r="A91" i="16"/>
  <c r="D90" i="16"/>
  <c r="A90" i="16"/>
  <c r="D89" i="16"/>
  <c r="A89" i="16"/>
  <c r="D88" i="16"/>
  <c r="A88" i="16"/>
  <c r="D87" i="16"/>
  <c r="A87" i="16"/>
  <c r="D86" i="16"/>
  <c r="A86" i="16"/>
  <c r="D85" i="16"/>
  <c r="A85" i="16"/>
  <c r="D84" i="16"/>
  <c r="A84" i="16"/>
  <c r="D83" i="16"/>
  <c r="A83" i="16"/>
  <c r="D82" i="16"/>
  <c r="A82" i="16"/>
  <c r="D81" i="16"/>
  <c r="A81" i="16"/>
  <c r="D80" i="16"/>
  <c r="A80" i="16"/>
  <c r="D79" i="16"/>
  <c r="A79" i="16"/>
  <c r="D78" i="16"/>
  <c r="A78" i="16"/>
  <c r="D77" i="16"/>
  <c r="A77" i="16"/>
  <c r="D76" i="16"/>
  <c r="A76" i="16"/>
  <c r="D75" i="16"/>
  <c r="A75" i="16"/>
  <c r="D74" i="16"/>
  <c r="A74" i="16"/>
  <c r="D73" i="16"/>
  <c r="A73" i="16"/>
  <c r="D72" i="16"/>
  <c r="A72" i="16"/>
  <c r="D71" i="16"/>
  <c r="A71" i="16"/>
  <c r="D70" i="16"/>
  <c r="A70" i="16"/>
  <c r="D69" i="16"/>
  <c r="A69" i="16"/>
  <c r="D68" i="16"/>
  <c r="A68" i="16"/>
  <c r="D67" i="16"/>
  <c r="A67" i="16"/>
  <c r="D66" i="16"/>
  <c r="A66" i="16"/>
  <c r="D65" i="16"/>
  <c r="A65" i="16"/>
  <c r="D64" i="16"/>
  <c r="A64" i="16"/>
  <c r="D63" i="16"/>
  <c r="A63" i="16"/>
  <c r="D62" i="16"/>
  <c r="A62" i="16"/>
  <c r="D61" i="16"/>
  <c r="A61" i="16"/>
  <c r="D60" i="16"/>
  <c r="A60" i="16"/>
  <c r="D59" i="16"/>
  <c r="A59" i="16"/>
  <c r="D58" i="16"/>
  <c r="A58" i="16"/>
  <c r="D57" i="16"/>
  <c r="A57" i="16"/>
  <c r="D56" i="16"/>
  <c r="A56" i="16"/>
  <c r="D55" i="16"/>
  <c r="A55" i="16"/>
  <c r="D54" i="16"/>
  <c r="A54" i="16"/>
  <c r="D53" i="16"/>
  <c r="A53" i="16"/>
  <c r="D52" i="16"/>
  <c r="A52" i="16"/>
  <c r="D51" i="16"/>
  <c r="A51" i="16"/>
  <c r="D50" i="16"/>
  <c r="A50" i="16"/>
  <c r="D49" i="16"/>
  <c r="A49" i="16"/>
  <c r="D48" i="16"/>
  <c r="A48" i="16"/>
  <c r="D47" i="16"/>
  <c r="A47" i="16"/>
  <c r="D46" i="16"/>
  <c r="A46" i="16"/>
  <c r="D45" i="16"/>
  <c r="A45" i="16"/>
  <c r="D44" i="16"/>
  <c r="A44" i="16"/>
  <c r="D43" i="16"/>
  <c r="A43" i="16"/>
  <c r="D42" i="16"/>
  <c r="A42" i="16"/>
  <c r="D41" i="16"/>
  <c r="A41" i="16"/>
  <c r="D40" i="16"/>
  <c r="A40" i="16"/>
  <c r="D39" i="16"/>
  <c r="A39" i="16"/>
  <c r="D38" i="16"/>
  <c r="A38" i="16"/>
  <c r="D37" i="16"/>
  <c r="A37" i="16"/>
  <c r="D36" i="16"/>
  <c r="A36" i="16"/>
  <c r="D35" i="16"/>
  <c r="A35" i="16"/>
  <c r="D34" i="16"/>
  <c r="A34" i="16"/>
  <c r="D33" i="16"/>
  <c r="A33" i="16"/>
  <c r="D32" i="16"/>
  <c r="A32" i="16"/>
  <c r="D31" i="16"/>
  <c r="A31" i="16"/>
  <c r="D30" i="16"/>
  <c r="A30" i="16"/>
  <c r="D29" i="16"/>
  <c r="A29" i="16"/>
  <c r="D28" i="16"/>
  <c r="A28" i="16"/>
  <c r="D27" i="16"/>
  <c r="A27" i="16"/>
  <c r="D26" i="16"/>
  <c r="A26" i="16"/>
  <c r="D25" i="16"/>
  <c r="A25" i="16"/>
  <c r="D24" i="16"/>
  <c r="A24" i="16"/>
  <c r="D23" i="16"/>
  <c r="A23" i="16"/>
  <c r="D22" i="16"/>
  <c r="A22" i="16"/>
  <c r="D21" i="16"/>
  <c r="A21" i="16"/>
  <c r="D20" i="16"/>
  <c r="A20" i="16"/>
  <c r="D19" i="16"/>
  <c r="A19" i="16"/>
  <c r="D18" i="16"/>
  <c r="A18" i="16"/>
  <c r="D17" i="16"/>
  <c r="A17" i="16"/>
  <c r="D16" i="16"/>
  <c r="A16" i="16"/>
  <c r="D15" i="16"/>
  <c r="A15" i="16"/>
  <c r="D14" i="16"/>
  <c r="A14" i="16"/>
  <c r="D13" i="16"/>
  <c r="A13" i="16"/>
  <c r="D12" i="16"/>
  <c r="A12" i="16"/>
  <c r="D11" i="16"/>
  <c r="A11" i="16"/>
  <c r="D10" i="16"/>
  <c r="A10" i="16"/>
  <c r="D9" i="16"/>
  <c r="A9" i="16"/>
  <c r="D8" i="16"/>
  <c r="A8" i="16"/>
  <c r="D7" i="16"/>
  <c r="A7" i="16"/>
  <c r="D6" i="16"/>
  <c r="A6" i="16"/>
  <c r="A3" i="16"/>
  <c r="A2" i="16"/>
  <c r="B5" i="16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C5" i="1"/>
  <c r="B5" i="1"/>
  <c r="C5" i="16"/>
  <c r="C5" i="10"/>
  <c r="C5" i="8"/>
  <c r="C5" i="17"/>
  <c r="C5" i="7"/>
  <c r="C5" i="5"/>
  <c r="C5" i="3"/>
  <c r="C5" i="13" l="1"/>
  <c r="B5" i="13"/>
  <c r="C5" i="9"/>
  <c r="B5" i="9"/>
  <c r="C5" i="14"/>
  <c r="B5" i="14"/>
  <c r="C5" i="15"/>
  <c r="B5" i="15"/>
  <c r="C5" i="6"/>
  <c r="B5" i="6"/>
  <c r="C5" i="4"/>
  <c r="B5" i="4"/>
</calcChain>
</file>

<file path=xl/sharedStrings.xml><?xml version="1.0" encoding="utf-8"?>
<sst xmlns="http://schemas.openxmlformats.org/spreadsheetml/2006/main" count="186" uniqueCount="144">
  <si>
    <t>Note on WIC Agency Level Monthly Spreadsheets</t>
  </si>
  <si>
    <t xml:space="preserve">This file contains monthly data for the current fiscal year for each WIC State agency.  There are </t>
  </si>
  <si>
    <t xml:space="preserve">currently 90 WIC State agencies:  the 50 geographic states, the District of Columbia, Puerto Rico, </t>
  </si>
  <si>
    <t xml:space="preserve">Guam, the Virgin Islands, American Samoa, Northern Marianas, and 34 Indian tribal organizations (ITO's).  </t>
  </si>
  <si>
    <t>Sixteen spreadsheets are included in the following order:</t>
  </si>
  <si>
    <t xml:space="preserve">     Pregnant Women </t>
  </si>
  <si>
    <t xml:space="preserve">     Women Fully Breastfeeding</t>
  </si>
  <si>
    <t xml:space="preserve">     Women Partially Breastfeeding</t>
  </si>
  <si>
    <t xml:space="preserve">     Total Breastfeeding Women (includes fully breastfeeding and partially breastfeeding) </t>
  </si>
  <si>
    <t xml:space="preserve">     Postpartum Women </t>
  </si>
  <si>
    <t xml:space="preserve">     Total Women </t>
  </si>
  <si>
    <t xml:space="preserve">     Infants Fully Breastfed</t>
  </si>
  <si>
    <t xml:space="preserve">     Infants Partially Breastfed</t>
  </si>
  <si>
    <t xml:space="preserve">     Infants Fully Formula-fed</t>
  </si>
  <si>
    <t xml:space="preserve">     Total Infants </t>
  </si>
  <si>
    <t xml:space="preserve">     Children </t>
  </si>
  <si>
    <t xml:space="preserve">     Total Participants </t>
  </si>
  <si>
    <t xml:space="preserve">     Average food cost per person</t>
  </si>
  <si>
    <t xml:space="preserve">     Food Costs </t>
  </si>
  <si>
    <t xml:space="preserve">     Rebates</t>
  </si>
  <si>
    <t xml:space="preserve">     Nutrition Services and Administration</t>
  </si>
  <si>
    <t>This month's release provides data for October through November of FY 2022.  They are preliminary and</t>
  </si>
  <si>
    <t>are subject to revision.  Data as of February 04, 2022</t>
  </si>
  <si>
    <t>WIC PROGRAM -- NUMBER OF PREGNANT WOMEN PARTICIPATING</t>
  </si>
  <si>
    <t>FISCAL YEAR 2022</t>
  </si>
  <si>
    <t>Data as of February 04, 2022</t>
  </si>
  <si>
    <t>State Agency or Indian Tribal Organization</t>
  </si>
  <si>
    <t>Average Participation</t>
  </si>
  <si>
    <t>Connecticut</t>
  </si>
  <si>
    <t>Maine</t>
  </si>
  <si>
    <t>Massachusetts</t>
  </si>
  <si>
    <t>New Hampshire</t>
  </si>
  <si>
    <t>New York</t>
  </si>
  <si>
    <t>Rhode Island</t>
  </si>
  <si>
    <t>Vermont</t>
  </si>
  <si>
    <t>Virgin Islands</t>
  </si>
  <si>
    <t>Indian Township, ME</t>
  </si>
  <si>
    <t>Pleasant Point, ME</t>
  </si>
  <si>
    <t>Northeast Region</t>
  </si>
  <si>
    <t>Delaware</t>
  </si>
  <si>
    <t>District of Columbia</t>
  </si>
  <si>
    <t>Maryland</t>
  </si>
  <si>
    <t>New Jersey</t>
  </si>
  <si>
    <t>Pennsylvania</t>
  </si>
  <si>
    <t>Puerto Rico</t>
  </si>
  <si>
    <t>Virginia</t>
  </si>
  <si>
    <t>West Virginia</t>
  </si>
  <si>
    <t>Mid-Atlantic Region</t>
  </si>
  <si>
    <t>Alabama</t>
  </si>
  <si>
    <t>Florida</t>
  </si>
  <si>
    <t>Georgia</t>
  </si>
  <si>
    <t>Kentucky</t>
  </si>
  <si>
    <t>Mississippi</t>
  </si>
  <si>
    <t>North Carolina</t>
  </si>
  <si>
    <t>South Carolina</t>
  </si>
  <si>
    <t>Tennessee</t>
  </si>
  <si>
    <t>Choctaw Indians, MS</t>
  </si>
  <si>
    <t>Eastern Cherokee, NC</t>
  </si>
  <si>
    <t>Southeast Region</t>
  </si>
  <si>
    <t>Illinois</t>
  </si>
  <si>
    <t>Indiana</t>
  </si>
  <si>
    <t>Iowa</t>
  </si>
  <si>
    <t>Michigan</t>
  </si>
  <si>
    <t>Minnesota</t>
  </si>
  <si>
    <t>Ohio</t>
  </si>
  <si>
    <t>Wisconsin</t>
  </si>
  <si>
    <t>Midwest Region</t>
  </si>
  <si>
    <t>Arizona</t>
  </si>
  <si>
    <t>Arkansas</t>
  </si>
  <si>
    <t>Louisiana</t>
  </si>
  <si>
    <t>New Mexico</t>
  </si>
  <si>
    <t>Oklahoma</t>
  </si>
  <si>
    <t>Texas</t>
  </si>
  <si>
    <t>Utah</t>
  </si>
  <si>
    <t>Inter-Tribal Council, AZ</t>
  </si>
  <si>
    <t>Navajo Nation, AZ</t>
  </si>
  <si>
    <t>Acoma, Canoncito &amp; Laguna, NM</t>
  </si>
  <si>
    <t>Eight Northern Pueblos, NM</t>
  </si>
  <si>
    <t>Five Sandoval Pueblos, NM</t>
  </si>
  <si>
    <t>Isleta Pueblo, NM</t>
  </si>
  <si>
    <t>San Felipe Pueblo, NM</t>
  </si>
  <si>
    <t>Santo Domingo Tribe, NM</t>
  </si>
  <si>
    <t>Zuni Pueblo, NM</t>
  </si>
  <si>
    <t>Cherokee Nation, OK</t>
  </si>
  <si>
    <t>Chickasaw Nation, OK</t>
  </si>
  <si>
    <t>Choctaw Nation, OK</t>
  </si>
  <si>
    <t>Citizen Potawatomi Nation, OK</t>
  </si>
  <si>
    <t>Inter-Tribal Council, OK</t>
  </si>
  <si>
    <t>Muscogee Creek Nation, OK</t>
  </si>
  <si>
    <t>Osage Tribal Council, OK</t>
  </si>
  <si>
    <t>Otoe-Missouria Tribe, OK</t>
  </si>
  <si>
    <t>Wichita, Caddo &amp; Delaware (WCD), OK</t>
  </si>
  <si>
    <t>Southwest Region</t>
  </si>
  <si>
    <t>Colorado</t>
  </si>
  <si>
    <t>Kansas</t>
  </si>
  <si>
    <t>Missouri</t>
  </si>
  <si>
    <t>Montana</t>
  </si>
  <si>
    <t>Nebraska</t>
  </si>
  <si>
    <t>North Dakota</t>
  </si>
  <si>
    <t>South Dakota</t>
  </si>
  <si>
    <t>Wyoming</t>
  </si>
  <si>
    <t>Ute Mountain Ute Tribe, CO</t>
  </si>
  <si>
    <t>Omaha Sioux, NE</t>
  </si>
  <si>
    <t>Santee Sioux, NE</t>
  </si>
  <si>
    <t>Winnebago Tribe, NE</t>
  </si>
  <si>
    <t>Standing Rock Sioux Tribe, ND</t>
  </si>
  <si>
    <t>Three Affiliated Tribes, ND</t>
  </si>
  <si>
    <t>Cheyenne River Sioux, SD</t>
  </si>
  <si>
    <t>Rosebud Sioux, SD</t>
  </si>
  <si>
    <t>Northern Arapahoe, WY</t>
  </si>
  <si>
    <t>Shoshone Tribe, WY</t>
  </si>
  <si>
    <t>Mountain Plains</t>
  </si>
  <si>
    <t>Alaska</t>
  </si>
  <si>
    <t>American Samoa</t>
  </si>
  <si>
    <t>California</t>
  </si>
  <si>
    <t>Guam</t>
  </si>
  <si>
    <t>Hawaii</t>
  </si>
  <si>
    <t>Idaho</t>
  </si>
  <si>
    <t>Nevada</t>
  </si>
  <si>
    <t>Oregon</t>
  </si>
  <si>
    <t>Washington</t>
  </si>
  <si>
    <t>Northern Marianas</t>
  </si>
  <si>
    <t>Inter-Tribal Council, NV</t>
  </si>
  <si>
    <t>Western Region</t>
  </si>
  <si>
    <t>TOTAL</t>
  </si>
  <si>
    <t>All data are preliminary and are subject to revision.</t>
  </si>
  <si>
    <t>WIC PROGRAM -- Women Fully Breastfeeding</t>
  </si>
  <si>
    <t>WIC PROGRAM -- Women Partially Breastfeeding</t>
  </si>
  <si>
    <t>WIC PROGRAM -- NUMBER OF BREASTFEEDING WOMEN PARTICIPATING</t>
  </si>
  <si>
    <t>WIC PROGRAM -- NUMBER OF POSTPARTUM WOMEN PARTICIPATING</t>
  </si>
  <si>
    <t>WIC PROGRAM -- TOTAL NUMBER OF WOMEN PARTICIPATING</t>
  </si>
  <si>
    <t>WIC PROGRAM -- Infants Fully Breastfed</t>
  </si>
  <si>
    <t>WIC PROGRAM -- Infants Partially Breastfed</t>
  </si>
  <si>
    <t>WIC PROGRAM -- Infants Fully Formula-fed</t>
  </si>
  <si>
    <t>WIC PROGRAM -- NUMBER OF INFANTS PARTICIPATING</t>
  </si>
  <si>
    <t>WIC PROGRAM -- NUMBER OF CHILDREN PARTICIPATING</t>
  </si>
  <si>
    <t>WIC PROGRAM -- TOTAL NUMBER OF PARTICIPANTS</t>
  </si>
  <si>
    <t>WIC PROGRAM -- AVERAGE FOOD COST PER PERSON</t>
  </si>
  <si>
    <t>Cumulative Average</t>
  </si>
  <si>
    <t>WIC PROGRAM -- FOOD COSTS</t>
  </si>
  <si>
    <t>Cumulative Cost</t>
  </si>
  <si>
    <t>WIC PROGRAM -- REBATES RECEIVED</t>
  </si>
  <si>
    <t>WIC PROGRAM -- NUTRITION SERVICES AND ADMINISTRATION</t>
  </si>
  <si>
    <t>Cumulative Cost:
 October-November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</si>
</sst>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mmmm\ dd\,\ yyyy"/>
  </numFmts>
  <fonts count="1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0">
    <xf numFmtId="0" fontId="9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3" fillId="0" borderId="0" xfId="0" applyFont="1" applyFill="1" applyBorder="1" applyAlignment="1">
      <alignment horizontal="center"/>
    </xf>
    <xf numFmtId="0" fontId="4" fillId="0" borderId="0" xfId="0" applyNumberFormat="1" applyFont="1" applyFill="1"/>
    <xf numFmtId="3" fontId="4" fillId="0" borderId="0" xfId="0" applyNumberFormat="1" applyFont="1" applyFill="1" applyAlignment="1">
      <alignment horizontal="right"/>
    </xf>
    <xf numFmtId="0" fontId="4" fillId="0" borderId="0" xfId="0" applyFont="1" applyFill="1" applyBorder="1"/>
    <xf numFmtId="4" fontId="4" fillId="0" borderId="0" xfId="0" applyNumberFormat="1" applyFont="1" applyFill="1"/>
    <xf numFmtId="0" fontId="3" fillId="0" borderId="1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/>
    <xf numFmtId="3" fontId="3" fillId="0" borderId="0" xfId="0" applyNumberFormat="1" applyFont="1" applyFill="1" applyBorder="1" applyAlignment="1">
      <alignment horizontal="left"/>
    </xf>
    <xf numFmtId="0" fontId="2" fillId="0" borderId="0" xfId="0" applyFont="1" applyFill="1"/>
    <xf numFmtId="0" fontId="3" fillId="0" borderId="3" xfId="0" applyNumberFormat="1" applyFont="1" applyFill="1" applyBorder="1" applyAlignment="1">
      <alignment horizontal="right" vertical="center" wrapText="1"/>
    </xf>
    <xf numFmtId="3" fontId="4" fillId="0" borderId="0" xfId="0" applyNumberFormat="1" applyFont="1" applyFill="1" applyBorder="1" applyAlignment="1">
      <alignment horizontal="right"/>
    </xf>
    <xf numFmtId="0" fontId="3" fillId="0" borderId="4" xfId="0" applyNumberFormat="1" applyFont="1" applyFill="1" applyBorder="1" applyAlignment="1">
      <alignment horizontal="right" vertical="center" wrapText="1"/>
    </xf>
    <xf numFmtId="3" fontId="4" fillId="0" borderId="5" xfId="0" applyNumberFormat="1" applyFont="1" applyFill="1" applyBorder="1" applyAlignment="1">
      <alignment horizontal="right"/>
    </xf>
    <xf numFmtId="0" fontId="6" fillId="0" borderId="6" xfId="0" applyFont="1" applyFill="1" applyBorder="1" applyAlignment="1">
      <alignment horizontal="left" vertical="top"/>
    </xf>
    <xf numFmtId="3" fontId="6" fillId="0" borderId="7" xfId="0" applyNumberFormat="1" applyFont="1" applyFill="1" applyBorder="1" applyAlignment="1">
      <alignment horizontal="right" vertical="top"/>
    </xf>
    <xf numFmtId="3" fontId="6" fillId="0" borderId="8" xfId="0" applyNumberFormat="1" applyFont="1" applyFill="1" applyBorder="1" applyAlignment="1">
      <alignment horizontal="righ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 applyFill="1" applyAlignment="1">
      <alignment vertical="top"/>
    </xf>
    <xf numFmtId="164" fontId="3" fillId="0" borderId="4" xfId="0" applyNumberFormat="1" applyFont="1" applyFill="1" applyBorder="1" applyAlignment="1">
      <alignment horizontal="right" vertical="center"/>
    </xf>
    <xf numFmtId="164" fontId="3" fillId="0" borderId="3" xfId="0" applyNumberFormat="1" applyFont="1" applyFill="1" applyBorder="1" applyAlignment="1">
      <alignment horizontal="right" vertical="center"/>
    </xf>
    <xf numFmtId="165" fontId="4" fillId="0" borderId="0" xfId="0" applyNumberFormat="1" applyFont="1" applyFill="1"/>
    <xf numFmtId="0" fontId="3" fillId="0" borderId="9" xfId="0" applyNumberFormat="1" applyFont="1" applyFill="1" applyBorder="1" applyAlignment="1">
      <alignment horizontal="right" vertical="center" wrapText="1"/>
    </xf>
    <xf numFmtId="3" fontId="7" fillId="0" borderId="10" xfId="0" applyNumberFormat="1" applyFont="1" applyFill="1" applyBorder="1" applyAlignment="1">
      <alignment horizontal="left" vertical="top"/>
    </xf>
    <xf numFmtId="3" fontId="7" fillId="0" borderId="11" xfId="0" applyNumberFormat="1" applyFont="1" applyFill="1" applyBorder="1" applyAlignment="1">
      <alignment horizontal="right" vertical="top"/>
    </xf>
    <xf numFmtId="3" fontId="7" fillId="0" borderId="12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Fill="1"/>
    <xf numFmtId="0" fontId="8" fillId="0" borderId="0" xfId="0" applyFont="1" applyFill="1"/>
    <xf numFmtId="3" fontId="2" fillId="0" borderId="10" xfId="0" applyNumberFormat="1" applyFont="1" applyFill="1" applyBorder="1" applyAlignment="1">
      <alignment horizontal="left" vertical="top"/>
    </xf>
    <xf numFmtId="3" fontId="2" fillId="0" borderId="11" xfId="0" applyNumberFormat="1" applyFont="1" applyFill="1" applyBorder="1" applyAlignment="1">
      <alignment horizontal="right" vertical="top"/>
    </xf>
    <xf numFmtId="3" fontId="2" fillId="0" borderId="12" xfId="0" applyNumberFormat="1" applyFont="1" applyFill="1" applyBorder="1" applyAlignment="1">
      <alignment horizontal="right" vertical="top"/>
    </xf>
    <xf numFmtId="0" fontId="2" fillId="0" borderId="0" xfId="0" applyFont="1" applyFill="1" applyBorder="1" applyAlignment="1">
      <alignment vertical="top"/>
    </xf>
    <xf numFmtId="4" fontId="3" fillId="0" borderId="0" xfId="0" applyNumberFormat="1" applyFont="1" applyFill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4" fontId="3" fillId="0" borderId="4" xfId="0" applyNumberFormat="1" applyFont="1" applyFill="1" applyBorder="1" applyAlignment="1">
      <alignment horizontal="right" vertical="center" wrapText="1"/>
    </xf>
    <xf numFmtId="4" fontId="4" fillId="0" borderId="5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horizontal="right"/>
    </xf>
    <xf numFmtId="4" fontId="6" fillId="0" borderId="8" xfId="0" applyNumberFormat="1" applyFont="1" applyFill="1" applyBorder="1" applyAlignment="1">
      <alignment horizontal="right" vertical="top"/>
    </xf>
    <xf numFmtId="4" fontId="6" fillId="0" borderId="7" xfId="0" applyNumberFormat="1" applyFont="1" applyFill="1" applyBorder="1" applyAlignment="1">
      <alignment horizontal="right" vertical="top"/>
    </xf>
    <xf numFmtId="4" fontId="4" fillId="0" borderId="0" xfId="0" applyNumberFormat="1" applyFont="1" applyFill="1" applyAlignment="1">
      <alignment horizontal="right"/>
    </xf>
    <xf numFmtId="4" fontId="2" fillId="0" borderId="11" xfId="0" applyNumberFormat="1" applyFont="1" applyFill="1" applyBorder="1" applyAlignment="1">
      <alignment horizontal="right" vertical="top"/>
    </xf>
    <xf numFmtId="4" fontId="2" fillId="0" borderId="12" xfId="0" applyNumberFormat="1" applyFont="1" applyFill="1" applyBorder="1" applyAlignment="1">
      <alignment horizontal="right" vertical="top"/>
    </xf>
    <xf numFmtId="4" fontId="4" fillId="0" borderId="0" xfId="0" applyNumberFormat="1" applyFont="1" applyFill="1" applyBorder="1"/>
    <xf numFmtId="4" fontId="9" fillId="0" borderId="0" xfId="0" applyNumberFormat="1" applyFont="1" applyFill="1"/>
    <xf numFmtId="4" fontId="3" fillId="0" borderId="8" xfId="0" applyNumberFormat="1" applyFont="1" applyFill="1" applyBorder="1" applyAlignment="1">
      <alignment horizontal="right" vertical="top"/>
    </xf>
    <xf numFmtId="4" fontId="3" fillId="0" borderId="4" xfId="0" applyNumberFormat="1" applyFont="1" applyFill="1" applyBorder="1" applyAlignment="1">
      <alignment horizontal="right" vertical="top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3" fillId="2" borderId="0" xfId="0" applyFont="1" applyFill="1"/>
    <xf numFmtId="0" fontId="3" fillId="2" borderId="0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left" vertical="center" wrapText="1"/>
    </xf>
    <xf numFmtId="164" fontId="3" fillId="2" borderId="4" xfId="0" applyNumberFormat="1" applyFont="1" applyFill="1" applyBorder="1" applyAlignment="1">
      <alignment horizontal="right" vertical="center"/>
    </xf>
    <xf numFmtId="164" fontId="3" fillId="2" borderId="3" xfId="0" applyNumberFormat="1" applyFont="1" applyFill="1" applyBorder="1" applyAlignment="1">
      <alignment horizontal="right" vertical="center"/>
    </xf>
    <xf numFmtId="0" fontId="3" fillId="2" borderId="4" xfId="0" applyNumberFormat="1" applyFont="1" applyFill="1" applyBorder="1" applyAlignment="1">
      <alignment horizontal="right" vertical="center" wrapText="1"/>
    </xf>
    <xf numFmtId="0" fontId="4" fillId="2" borderId="0" xfId="0" applyNumberFormat="1" applyFont="1" applyFill="1"/>
    <xf numFmtId="0" fontId="4" fillId="2" borderId="2" xfId="0" applyFont="1" applyFill="1" applyBorder="1" applyAlignment="1">
      <alignment horizontal="left"/>
    </xf>
    <xf numFmtId="3" fontId="4" fillId="2" borderId="5" xfId="0" applyNumberFormat="1" applyFont="1" applyFill="1" applyBorder="1" applyAlignment="1">
      <alignment horizontal="right"/>
    </xf>
    <xf numFmtId="3" fontId="4" fillId="2" borderId="0" xfId="0" applyNumberFormat="1" applyFont="1" applyFill="1" applyBorder="1" applyAlignment="1">
      <alignment horizontal="right"/>
    </xf>
    <xf numFmtId="0" fontId="6" fillId="2" borderId="6" xfId="0" applyFont="1" applyFill="1" applyBorder="1" applyAlignment="1">
      <alignment horizontal="left" vertical="top"/>
    </xf>
    <xf numFmtId="3" fontId="6" fillId="2" borderId="8" xfId="0" applyNumberFormat="1" applyFont="1" applyFill="1" applyBorder="1" applyAlignment="1">
      <alignment horizontal="right" vertical="top"/>
    </xf>
    <xf numFmtId="3" fontId="6" fillId="2" borderId="7" xfId="0" applyNumberFormat="1" applyFont="1" applyFill="1" applyBorder="1" applyAlignment="1">
      <alignment horizontal="right" vertical="top"/>
    </xf>
    <xf numFmtId="0" fontId="6" fillId="2" borderId="0" xfId="0" applyFont="1" applyFill="1" applyBorder="1" applyAlignment="1">
      <alignment vertical="top"/>
    </xf>
    <xf numFmtId="3" fontId="4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vertical="top"/>
    </xf>
    <xf numFmtId="0" fontId="4" fillId="2" borderId="2" xfId="0" applyFont="1" applyFill="1" applyBorder="1"/>
    <xf numFmtId="3" fontId="2" fillId="2" borderId="10" xfId="0" applyNumberFormat="1" applyFont="1" applyFill="1" applyBorder="1" applyAlignment="1">
      <alignment horizontal="left" vertical="top"/>
    </xf>
    <xf numFmtId="3" fontId="2" fillId="2" borderId="11" xfId="0" applyNumberFormat="1" applyFont="1" applyFill="1" applyBorder="1" applyAlignment="1">
      <alignment horizontal="right" vertical="top"/>
    </xf>
    <xf numFmtId="3" fontId="2" fillId="2" borderId="12" xfId="0" applyNumberFormat="1" applyFont="1" applyFill="1" applyBorder="1" applyAlignment="1">
      <alignment horizontal="right" vertical="top"/>
    </xf>
    <xf numFmtId="0" fontId="2" fillId="2" borderId="0" xfId="0" applyFont="1" applyFill="1" applyBorder="1" applyAlignment="1">
      <alignment vertical="top"/>
    </xf>
    <xf numFmtId="3" fontId="3" fillId="2" borderId="0" xfId="0" applyNumberFormat="1" applyFont="1" applyFill="1" applyBorder="1" applyAlignment="1">
      <alignment horizontal="left"/>
    </xf>
    <xf numFmtId="0" fontId="4" fillId="2" borderId="0" xfId="0" applyFont="1" applyFill="1" applyBorder="1"/>
    <xf numFmtId="0" fontId="9" fillId="2" borderId="0" xfId="0" applyFont="1" applyFill="1"/>
    <xf numFmtId="0" fontId="0" fillId="0" borderId="0" xfId="0" applyFont="1" applyFill="1"/>
    <xf numFmtId="0" fontId="5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26"/>
  <sheetViews>
    <sheetView showGridLines="0" tabSelected="1" workbookViewId="0">
      <selection sqref="A1:H1"/>
    </sheetView>
  </sheetViews>
  <sheetFormatPr defaultRowHeight="13.2" x14ac:dyDescent="0.25"/>
  <sheetData>
    <row r="1" spans="1:8" x14ac:dyDescent="0.25">
      <c r="A1" s="79" t="s">
        <v>0</v>
      </c>
      <c r="B1" s="79"/>
      <c r="C1" s="79"/>
      <c r="D1" s="79"/>
      <c r="E1" s="79"/>
      <c r="F1" s="79"/>
      <c r="G1" s="79"/>
      <c r="H1" s="79"/>
    </row>
    <row r="3" spans="1:8" x14ac:dyDescent="0.25">
      <c r="A3" t="s">
        <v>1</v>
      </c>
    </row>
    <row r="4" spans="1:8" x14ac:dyDescent="0.25">
      <c r="A4" t="s">
        <v>2</v>
      </c>
    </row>
    <row r="5" spans="1:8" x14ac:dyDescent="0.25">
      <c r="A5" t="s">
        <v>3</v>
      </c>
    </row>
    <row r="7" spans="1:8" x14ac:dyDescent="0.25">
      <c r="A7" t="s">
        <v>4</v>
      </c>
    </row>
    <row r="8" spans="1:8" x14ac:dyDescent="0.25">
      <c r="A8" t="s">
        <v>5</v>
      </c>
    </row>
    <row r="9" spans="1:8" x14ac:dyDescent="0.25">
      <c r="A9" t="s">
        <v>6</v>
      </c>
    </row>
    <row r="10" spans="1:8" x14ac:dyDescent="0.25">
      <c r="A10" t="s">
        <v>7</v>
      </c>
    </row>
    <row r="11" spans="1:8" x14ac:dyDescent="0.25">
      <c r="A11" t="s">
        <v>8</v>
      </c>
    </row>
    <row r="12" spans="1:8" x14ac:dyDescent="0.25">
      <c r="A12" t="s">
        <v>9</v>
      </c>
    </row>
    <row r="13" spans="1:8" x14ac:dyDescent="0.25">
      <c r="A13" t="s">
        <v>10</v>
      </c>
    </row>
    <row r="14" spans="1:8" x14ac:dyDescent="0.25">
      <c r="A14" t="s">
        <v>11</v>
      </c>
    </row>
    <row r="15" spans="1:8" x14ac:dyDescent="0.25">
      <c r="A15" t="s">
        <v>12</v>
      </c>
    </row>
    <row r="16" spans="1:8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5" spans="1:1" x14ac:dyDescent="0.25">
      <c r="A25" t="s">
        <v>21</v>
      </c>
    </row>
    <row r="26" spans="1:1" x14ac:dyDescent="0.25">
      <c r="A26" s="78" t="s">
        <v>22</v>
      </c>
    </row>
  </sheetData>
  <mergeCells count="1">
    <mergeCell ref="A1:H1"/>
  </mergeCells>
  <phoneticPr fontId="1" type="noConversion"/>
  <pageMargins left="0.5" right="0.5" top="0.5" bottom="0.5" header="0.5" footer="0.3"/>
  <pageSetup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5"/>
  <sheetViews>
    <sheetView workbookViewId="0"/>
  </sheetViews>
  <sheetFormatPr defaultColWidth="9.109375" defaultRowHeight="11.4" x14ac:dyDescent="0.2"/>
  <cols>
    <col min="1" max="1" width="34.6640625" style="53" customWidth="1"/>
    <col min="2" max="3" width="11.6640625" style="53" customWidth="1"/>
    <col min="4" max="4" width="13.6640625" style="53" customWidth="1"/>
    <col min="5" max="16384" width="9.109375" style="53"/>
  </cols>
  <sheetData>
    <row r="1" spans="1:4" ht="12" customHeight="1" x14ac:dyDescent="0.25">
      <c r="A1" s="51" t="s">
        <v>133</v>
      </c>
      <c r="B1" s="52"/>
      <c r="C1" s="52"/>
    </row>
    <row r="2" spans="1:4" ht="12" customHeight="1" x14ac:dyDescent="0.25">
      <c r="A2" s="51" t="str">
        <f>'Pregnant Women Participating'!A2</f>
        <v>FISCAL YEAR 2022</v>
      </c>
      <c r="B2" s="52"/>
      <c r="C2" s="52"/>
    </row>
    <row r="3" spans="1:4" ht="12" customHeight="1" x14ac:dyDescent="0.25">
      <c r="A3" s="54" t="str">
        <f>'Pregnant Women Participating'!A3</f>
        <v>Data as of February 04, 2022</v>
      </c>
      <c r="B3" s="52"/>
      <c r="C3" s="52"/>
    </row>
    <row r="4" spans="1:4" ht="12" customHeight="1" x14ac:dyDescent="0.25">
      <c r="A4" s="55"/>
      <c r="B4" s="55"/>
      <c r="C4" s="55"/>
    </row>
    <row r="5" spans="1:4" s="60" customFormat="1" ht="24" customHeight="1" x14ac:dyDescent="0.2">
      <c r="A5" s="56" t="s">
        <v>26</v>
      </c>
      <c r="B5" s="57">
        <f>DATE(RIGHT(A2,4)-1,10,1)</f>
        <v>44470</v>
      </c>
      <c r="C5" s="58">
        <f>DATE(RIGHT(A2,4)-1,11,1)</f>
        <v>44501</v>
      </c>
      <c r="D5" s="59" t="s">
        <v>27</v>
      </c>
    </row>
    <row r="6" spans="1:4" ht="12" customHeight="1" x14ac:dyDescent="0.2">
      <c r="A6" s="61" t="str">
        <f>'Pregnant Women Participating'!A6</f>
        <v>Connecticut</v>
      </c>
      <c r="B6" s="62">
        <v>6947</v>
      </c>
      <c r="C6" s="63">
        <v>0</v>
      </c>
      <c r="D6" s="62">
        <f t="shared" ref="D6:D102" si="0">IF(SUM(B6:C6)&gt;0,AVERAGE(B6:C6),"0")</f>
        <v>3473.5</v>
      </c>
    </row>
    <row r="7" spans="1:4" ht="12" customHeight="1" x14ac:dyDescent="0.2">
      <c r="A7" s="61" t="str">
        <f>'Pregnant Women Participating'!A7</f>
        <v>Maine</v>
      </c>
      <c r="B7" s="62">
        <v>2439</v>
      </c>
      <c r="C7" s="63">
        <v>2413</v>
      </c>
      <c r="D7" s="62">
        <f t="shared" si="0"/>
        <v>2426</v>
      </c>
    </row>
    <row r="8" spans="1:4" ht="12" customHeight="1" x14ac:dyDescent="0.2">
      <c r="A8" s="61" t="str">
        <f>'Pregnant Women Participating'!A8</f>
        <v>Massachusetts</v>
      </c>
      <c r="B8" s="62">
        <v>13679</v>
      </c>
      <c r="C8" s="63">
        <v>13757</v>
      </c>
      <c r="D8" s="62">
        <f t="shared" si="0"/>
        <v>13718</v>
      </c>
    </row>
    <row r="9" spans="1:4" ht="12" customHeight="1" x14ac:dyDescent="0.2">
      <c r="A9" s="61" t="str">
        <f>'Pregnant Women Participating'!A9</f>
        <v>New Hampshire</v>
      </c>
      <c r="B9" s="62">
        <v>1694</v>
      </c>
      <c r="C9" s="63">
        <v>1722</v>
      </c>
      <c r="D9" s="62">
        <f t="shared" si="0"/>
        <v>1708</v>
      </c>
    </row>
    <row r="10" spans="1:4" ht="12" customHeight="1" x14ac:dyDescent="0.2">
      <c r="A10" s="61" t="str">
        <f>'Pregnant Women Participating'!A10</f>
        <v>New York</v>
      </c>
      <c r="B10" s="62">
        <v>41274</v>
      </c>
      <c r="C10" s="63">
        <v>40700</v>
      </c>
      <c r="D10" s="62">
        <f t="shared" si="0"/>
        <v>40987</v>
      </c>
    </row>
    <row r="11" spans="1:4" ht="12" customHeight="1" x14ac:dyDescent="0.2">
      <c r="A11" s="61" t="str">
        <f>'Pregnant Women Participating'!A11</f>
        <v>Rhode Island</v>
      </c>
      <c r="B11" s="62">
        <v>2570</v>
      </c>
      <c r="C11" s="63">
        <v>2567</v>
      </c>
      <c r="D11" s="62">
        <f t="shared" si="0"/>
        <v>2568.5</v>
      </c>
    </row>
    <row r="12" spans="1:4" ht="12" customHeight="1" x14ac:dyDescent="0.2">
      <c r="A12" s="61" t="str">
        <f>'Pregnant Women Participating'!A12</f>
        <v>Vermont</v>
      </c>
      <c r="B12" s="62">
        <v>920</v>
      </c>
      <c r="C12" s="63">
        <v>905</v>
      </c>
      <c r="D12" s="62">
        <f t="shared" si="0"/>
        <v>912.5</v>
      </c>
    </row>
    <row r="13" spans="1:4" ht="12" customHeight="1" x14ac:dyDescent="0.2">
      <c r="A13" s="61" t="str">
        <f>'Pregnant Women Participating'!A13</f>
        <v>Virgin Islands</v>
      </c>
      <c r="B13" s="62">
        <v>182</v>
      </c>
      <c r="C13" s="63">
        <v>165</v>
      </c>
      <c r="D13" s="62">
        <f t="shared" si="0"/>
        <v>173.5</v>
      </c>
    </row>
    <row r="14" spans="1:4" ht="12" customHeight="1" x14ac:dyDescent="0.2">
      <c r="A14" s="61" t="str">
        <f>'Pregnant Women Participating'!A14</f>
        <v>Indian Township, ME</v>
      </c>
      <c r="B14" s="62">
        <v>9</v>
      </c>
      <c r="C14" s="63">
        <v>9</v>
      </c>
      <c r="D14" s="62">
        <f t="shared" si="0"/>
        <v>9</v>
      </c>
    </row>
    <row r="15" spans="1:4" ht="12" customHeight="1" x14ac:dyDescent="0.2">
      <c r="A15" s="61" t="str">
        <f>'Pregnant Women Participating'!A15</f>
        <v>Pleasant Point, ME</v>
      </c>
      <c r="B15" s="62">
        <v>1</v>
      </c>
      <c r="C15" s="63">
        <v>1</v>
      </c>
      <c r="D15" s="62">
        <f t="shared" si="0"/>
        <v>1</v>
      </c>
    </row>
    <row r="16" spans="1:4" s="67" customFormat="1" ht="24.75" customHeight="1" x14ac:dyDescent="0.25">
      <c r="A16" s="64" t="str">
        <f>'Pregnant Women Participating'!A16</f>
        <v>Northeast Region</v>
      </c>
      <c r="B16" s="65">
        <v>69715</v>
      </c>
      <c r="C16" s="66">
        <v>62239</v>
      </c>
      <c r="D16" s="65">
        <f t="shared" si="0"/>
        <v>65977</v>
      </c>
    </row>
    <row r="17" spans="1:4" ht="12" customHeight="1" x14ac:dyDescent="0.2">
      <c r="A17" s="61" t="str">
        <f>'Pregnant Women Participating'!A17</f>
        <v>Delaware</v>
      </c>
      <c r="B17" s="68">
        <v>2729</v>
      </c>
      <c r="C17" s="68">
        <v>2726</v>
      </c>
      <c r="D17" s="62">
        <f t="shared" si="0"/>
        <v>2727.5</v>
      </c>
    </row>
    <row r="18" spans="1:4" ht="12" customHeight="1" x14ac:dyDescent="0.2">
      <c r="A18" s="61" t="str">
        <f>'Pregnant Women Participating'!A18</f>
        <v>District of Columbia</v>
      </c>
      <c r="B18" s="68">
        <v>1469</v>
      </c>
      <c r="C18" s="68">
        <v>1445</v>
      </c>
      <c r="D18" s="62">
        <f t="shared" si="0"/>
        <v>1457</v>
      </c>
    </row>
    <row r="19" spans="1:4" ht="12" customHeight="1" x14ac:dyDescent="0.2">
      <c r="A19" s="61" t="str">
        <f>'Pregnant Women Participating'!A19</f>
        <v>Maryland</v>
      </c>
      <c r="B19" s="68">
        <v>15042</v>
      </c>
      <c r="C19" s="68">
        <v>15058</v>
      </c>
      <c r="D19" s="62">
        <f t="shared" si="0"/>
        <v>15050</v>
      </c>
    </row>
    <row r="20" spans="1:4" ht="12" customHeight="1" x14ac:dyDescent="0.2">
      <c r="A20" s="61" t="str">
        <f>'Pregnant Women Participating'!A20</f>
        <v>New Jersey</v>
      </c>
      <c r="B20" s="68">
        <v>16648</v>
      </c>
      <c r="C20" s="68">
        <v>16509</v>
      </c>
      <c r="D20" s="62">
        <f t="shared" si="0"/>
        <v>16578.5</v>
      </c>
    </row>
    <row r="21" spans="1:4" ht="12" customHeight="1" x14ac:dyDescent="0.2">
      <c r="A21" s="61" t="str">
        <f>'Pregnant Women Participating'!A21</f>
        <v>Pennsylvania</v>
      </c>
      <c r="B21" s="68">
        <v>29185</v>
      </c>
      <c r="C21" s="68">
        <v>29328</v>
      </c>
      <c r="D21" s="62">
        <f t="shared" si="0"/>
        <v>29256.5</v>
      </c>
    </row>
    <row r="22" spans="1:4" ht="12" customHeight="1" x14ac:dyDescent="0.2">
      <c r="A22" s="61" t="str">
        <f>'Pregnant Women Participating'!A22</f>
        <v>Puerto Rico</v>
      </c>
      <c r="B22" s="68">
        <v>11621</v>
      </c>
      <c r="C22" s="68">
        <v>11720</v>
      </c>
      <c r="D22" s="62">
        <f t="shared" si="0"/>
        <v>11670.5</v>
      </c>
    </row>
    <row r="23" spans="1:4" ht="12" customHeight="1" x14ac:dyDescent="0.2">
      <c r="A23" s="61" t="str">
        <f>'Pregnant Women Participating'!A23</f>
        <v>Virginia</v>
      </c>
      <c r="B23" s="68">
        <v>21486</v>
      </c>
      <c r="C23" s="68">
        <v>21464</v>
      </c>
      <c r="D23" s="62">
        <f t="shared" si="0"/>
        <v>21475</v>
      </c>
    </row>
    <row r="24" spans="1:4" ht="12" customHeight="1" x14ac:dyDescent="0.2">
      <c r="A24" s="61" t="str">
        <f>'Pregnant Women Participating'!A24</f>
        <v>West Virginia</v>
      </c>
      <c r="B24" s="68">
        <v>6461</v>
      </c>
      <c r="C24" s="68">
        <v>6513</v>
      </c>
      <c r="D24" s="62">
        <f t="shared" si="0"/>
        <v>6487</v>
      </c>
    </row>
    <row r="25" spans="1:4" s="69" customFormat="1" ht="24.75" customHeight="1" x14ac:dyDescent="0.25">
      <c r="A25" s="64" t="str">
        <f>'Pregnant Women Participating'!A25</f>
        <v>Mid-Atlantic Region</v>
      </c>
      <c r="B25" s="66">
        <v>104641</v>
      </c>
      <c r="C25" s="66">
        <v>104763</v>
      </c>
      <c r="D25" s="65">
        <f t="shared" si="0"/>
        <v>104702</v>
      </c>
    </row>
    <row r="26" spans="1:4" ht="12" customHeight="1" x14ac:dyDescent="0.2">
      <c r="A26" s="61" t="str">
        <f>'Pregnant Women Participating'!A26</f>
        <v>Alabama</v>
      </c>
      <c r="B26" s="68">
        <v>26003</v>
      </c>
      <c r="C26" s="68">
        <v>26041</v>
      </c>
      <c r="D26" s="62">
        <f t="shared" si="0"/>
        <v>26022</v>
      </c>
    </row>
    <row r="27" spans="1:4" ht="12" customHeight="1" x14ac:dyDescent="0.2">
      <c r="A27" s="61" t="str">
        <f>'Pregnant Women Participating'!A27</f>
        <v>Florida</v>
      </c>
      <c r="B27" s="68">
        <v>59804</v>
      </c>
      <c r="C27" s="68">
        <v>56482</v>
      </c>
      <c r="D27" s="62">
        <f t="shared" si="0"/>
        <v>58143</v>
      </c>
    </row>
    <row r="28" spans="1:4" ht="12" customHeight="1" x14ac:dyDescent="0.2">
      <c r="A28" s="61" t="str">
        <f>'Pregnant Women Participating'!A28</f>
        <v>Georgia</v>
      </c>
      <c r="B28" s="68">
        <v>34907</v>
      </c>
      <c r="C28" s="68">
        <v>34300</v>
      </c>
      <c r="D28" s="62">
        <f t="shared" si="0"/>
        <v>34603.5</v>
      </c>
    </row>
    <row r="29" spans="1:4" ht="12" customHeight="1" x14ac:dyDescent="0.2">
      <c r="A29" s="61" t="str">
        <f>'Pregnant Women Participating'!A29</f>
        <v>Kentucky</v>
      </c>
      <c r="B29" s="68">
        <v>19680</v>
      </c>
      <c r="C29" s="68">
        <v>19744</v>
      </c>
      <c r="D29" s="62">
        <f t="shared" si="0"/>
        <v>19712</v>
      </c>
    </row>
    <row r="30" spans="1:4" ht="12" customHeight="1" x14ac:dyDescent="0.2">
      <c r="A30" s="61" t="str">
        <f>'Pregnant Women Participating'!A30</f>
        <v>Mississippi</v>
      </c>
      <c r="B30" s="68">
        <v>15822</v>
      </c>
      <c r="C30" s="68">
        <v>15853</v>
      </c>
      <c r="D30" s="62">
        <f t="shared" si="0"/>
        <v>15837.5</v>
      </c>
    </row>
    <row r="31" spans="1:4" ht="12" customHeight="1" x14ac:dyDescent="0.2">
      <c r="A31" s="61" t="str">
        <f>'Pregnant Women Participating'!A31</f>
        <v>North Carolina</v>
      </c>
      <c r="B31" s="68">
        <v>41917</v>
      </c>
      <c r="C31" s="68">
        <v>41854</v>
      </c>
      <c r="D31" s="62">
        <f t="shared" si="0"/>
        <v>41885.5</v>
      </c>
    </row>
    <row r="32" spans="1:4" ht="12" customHeight="1" x14ac:dyDescent="0.2">
      <c r="A32" s="61" t="str">
        <f>'Pregnant Women Participating'!A32</f>
        <v>South Carolina</v>
      </c>
      <c r="B32" s="68">
        <v>17711</v>
      </c>
      <c r="C32" s="68">
        <v>17580</v>
      </c>
      <c r="D32" s="62">
        <f t="shared" si="0"/>
        <v>17645.5</v>
      </c>
    </row>
    <row r="33" spans="1:4" ht="12" customHeight="1" x14ac:dyDescent="0.2">
      <c r="A33" s="61" t="str">
        <f>'Pregnant Women Participating'!A33</f>
        <v>Tennessee</v>
      </c>
      <c r="B33" s="68">
        <v>22022</v>
      </c>
      <c r="C33" s="68">
        <v>22036</v>
      </c>
      <c r="D33" s="62">
        <f t="shared" si="0"/>
        <v>22029</v>
      </c>
    </row>
    <row r="34" spans="1:4" ht="12" customHeight="1" x14ac:dyDescent="0.2">
      <c r="A34" s="61" t="str">
        <f>'Pregnant Women Participating'!A34</f>
        <v>Choctaw Indians, MS</v>
      </c>
      <c r="B34" s="68">
        <v>173</v>
      </c>
      <c r="C34" s="68">
        <v>161</v>
      </c>
      <c r="D34" s="62">
        <f t="shared" si="0"/>
        <v>167</v>
      </c>
    </row>
    <row r="35" spans="1:4" ht="12" customHeight="1" x14ac:dyDescent="0.2">
      <c r="A35" s="61" t="str">
        <f>'Pregnant Women Participating'!A35</f>
        <v>Eastern Cherokee, NC</v>
      </c>
      <c r="B35" s="68">
        <v>67</v>
      </c>
      <c r="C35" s="68">
        <v>79</v>
      </c>
      <c r="D35" s="62">
        <f t="shared" si="0"/>
        <v>73</v>
      </c>
    </row>
    <row r="36" spans="1:4" s="69" customFormat="1" ht="24.75" customHeight="1" x14ac:dyDescent="0.25">
      <c r="A36" s="64" t="str">
        <f>'Pregnant Women Participating'!A36</f>
        <v>Southeast Region</v>
      </c>
      <c r="B36" s="66">
        <v>238106</v>
      </c>
      <c r="C36" s="66">
        <v>234130</v>
      </c>
      <c r="D36" s="65">
        <f t="shared" si="0"/>
        <v>236118</v>
      </c>
    </row>
    <row r="37" spans="1:4" ht="12" customHeight="1" x14ac:dyDescent="0.2">
      <c r="A37" s="61" t="str">
        <f>'Pregnant Women Participating'!A37</f>
        <v>Illinois</v>
      </c>
      <c r="B37" s="68">
        <v>29350</v>
      </c>
      <c r="C37" s="68">
        <v>28427</v>
      </c>
      <c r="D37" s="62">
        <f t="shared" si="0"/>
        <v>28888.5</v>
      </c>
    </row>
    <row r="38" spans="1:4" ht="12" customHeight="1" x14ac:dyDescent="0.2">
      <c r="A38" s="61" t="str">
        <f>'Pregnant Women Participating'!A38</f>
        <v>Indiana</v>
      </c>
      <c r="B38" s="68">
        <v>23737</v>
      </c>
      <c r="C38" s="68">
        <v>0</v>
      </c>
      <c r="D38" s="62">
        <f t="shared" si="0"/>
        <v>11868.5</v>
      </c>
    </row>
    <row r="39" spans="1:4" ht="12" customHeight="1" x14ac:dyDescent="0.2">
      <c r="A39" s="61" t="str">
        <f>'Pregnant Women Participating'!A39</f>
        <v>Iowa</v>
      </c>
      <c r="B39" s="68">
        <v>8681</v>
      </c>
      <c r="C39" s="68">
        <v>8741</v>
      </c>
      <c r="D39" s="62">
        <f t="shared" si="0"/>
        <v>8711</v>
      </c>
    </row>
    <row r="40" spans="1:4" ht="12" customHeight="1" x14ac:dyDescent="0.2">
      <c r="A40" s="61" t="str">
        <f>'Pregnant Women Participating'!A40</f>
        <v>Michigan</v>
      </c>
      <c r="B40" s="68">
        <v>33217</v>
      </c>
      <c r="C40" s="68">
        <v>32937</v>
      </c>
      <c r="D40" s="62">
        <f t="shared" si="0"/>
        <v>33077</v>
      </c>
    </row>
    <row r="41" spans="1:4" ht="12" customHeight="1" x14ac:dyDescent="0.2">
      <c r="A41" s="61" t="str">
        <f>'Pregnant Women Participating'!A41</f>
        <v>Minnesota</v>
      </c>
      <c r="B41" s="68">
        <v>12156</v>
      </c>
      <c r="C41" s="68">
        <v>12039</v>
      </c>
      <c r="D41" s="62">
        <f t="shared" si="0"/>
        <v>12097.5</v>
      </c>
    </row>
    <row r="42" spans="1:4" ht="12" customHeight="1" x14ac:dyDescent="0.2">
      <c r="A42" s="61" t="str">
        <f>'Pregnant Women Participating'!A42</f>
        <v>Ohio</v>
      </c>
      <c r="B42" s="68">
        <v>32298</v>
      </c>
      <c r="C42" s="68">
        <v>35008</v>
      </c>
      <c r="D42" s="62">
        <f t="shared" si="0"/>
        <v>33653</v>
      </c>
    </row>
    <row r="43" spans="1:4" ht="12" customHeight="1" x14ac:dyDescent="0.2">
      <c r="A43" s="61" t="str">
        <f>'Pregnant Women Participating'!A43</f>
        <v>Wisconsin</v>
      </c>
      <c r="B43" s="68">
        <v>13911</v>
      </c>
      <c r="C43" s="68">
        <v>13918</v>
      </c>
      <c r="D43" s="62">
        <f t="shared" si="0"/>
        <v>13914.5</v>
      </c>
    </row>
    <row r="44" spans="1:4" s="69" customFormat="1" ht="24.75" customHeight="1" x14ac:dyDescent="0.25">
      <c r="A44" s="64" t="str">
        <f>'Pregnant Women Participating'!A44</f>
        <v>Midwest Region</v>
      </c>
      <c r="B44" s="66">
        <v>153350</v>
      </c>
      <c r="C44" s="66">
        <v>131070</v>
      </c>
      <c r="D44" s="65">
        <f t="shared" si="0"/>
        <v>142210</v>
      </c>
    </row>
    <row r="45" spans="1:4" ht="12" customHeight="1" x14ac:dyDescent="0.2">
      <c r="A45" s="61" t="str">
        <f>'Pregnant Women Participating'!A45</f>
        <v>Arizona</v>
      </c>
      <c r="B45" s="63">
        <v>20627</v>
      </c>
      <c r="C45" s="63">
        <v>20049</v>
      </c>
      <c r="D45" s="62">
        <f t="shared" si="0"/>
        <v>20338</v>
      </c>
    </row>
    <row r="46" spans="1:4" ht="12" customHeight="1" x14ac:dyDescent="0.2">
      <c r="A46" s="61" t="str">
        <f>'Pregnant Women Participating'!A46</f>
        <v>Arkansas</v>
      </c>
      <c r="B46" s="63">
        <v>13727</v>
      </c>
      <c r="C46" s="63">
        <v>13944</v>
      </c>
      <c r="D46" s="62">
        <f t="shared" si="0"/>
        <v>13835.5</v>
      </c>
    </row>
    <row r="47" spans="1:4" ht="12" customHeight="1" x14ac:dyDescent="0.2">
      <c r="A47" s="61" t="str">
        <f>'Pregnant Women Participating'!A47</f>
        <v>Louisiana</v>
      </c>
      <c r="B47" s="63">
        <v>22984</v>
      </c>
      <c r="C47" s="63">
        <v>24497</v>
      </c>
      <c r="D47" s="62">
        <f t="shared" si="0"/>
        <v>23740.5</v>
      </c>
    </row>
    <row r="48" spans="1:4" ht="12" customHeight="1" x14ac:dyDescent="0.2">
      <c r="A48" s="61" t="str">
        <f>'Pregnant Women Participating'!A48</f>
        <v>New Mexico</v>
      </c>
      <c r="B48" s="63">
        <v>4634</v>
      </c>
      <c r="C48" s="63">
        <v>4611</v>
      </c>
      <c r="D48" s="62">
        <f t="shared" si="0"/>
        <v>4622.5</v>
      </c>
    </row>
    <row r="49" spans="1:4" ht="12" customHeight="1" x14ac:dyDescent="0.2">
      <c r="A49" s="61" t="str">
        <f>'Pregnant Women Participating'!A49</f>
        <v>Oklahoma</v>
      </c>
      <c r="B49" s="63">
        <v>13543</v>
      </c>
      <c r="C49" s="63">
        <v>14011</v>
      </c>
      <c r="D49" s="62">
        <f t="shared" si="0"/>
        <v>13777</v>
      </c>
    </row>
    <row r="50" spans="1:4" ht="12" customHeight="1" x14ac:dyDescent="0.2">
      <c r="A50" s="61" t="str">
        <f>'Pregnant Women Participating'!A50</f>
        <v>Texas</v>
      </c>
      <c r="B50" s="63">
        <v>72259</v>
      </c>
      <c r="C50" s="63">
        <v>72215</v>
      </c>
      <c r="D50" s="62">
        <f t="shared" si="0"/>
        <v>72237</v>
      </c>
    </row>
    <row r="51" spans="1:4" ht="12" customHeight="1" x14ac:dyDescent="0.2">
      <c r="A51" s="61" t="str">
        <f>'Pregnant Women Participating'!A51</f>
        <v>Utah</v>
      </c>
      <c r="B51" s="63">
        <v>4999</v>
      </c>
      <c r="C51" s="63">
        <v>5002</v>
      </c>
      <c r="D51" s="62">
        <f t="shared" si="0"/>
        <v>5000.5</v>
      </c>
    </row>
    <row r="52" spans="1:4" ht="12" customHeight="1" x14ac:dyDescent="0.2">
      <c r="A52" s="61" t="str">
        <f>'Pregnant Women Participating'!A52</f>
        <v>Inter-Tribal Council, AZ</v>
      </c>
      <c r="B52" s="63">
        <v>1024</v>
      </c>
      <c r="C52" s="63">
        <v>1016</v>
      </c>
      <c r="D52" s="62">
        <f t="shared" si="0"/>
        <v>1020</v>
      </c>
    </row>
    <row r="53" spans="1:4" ht="12" customHeight="1" x14ac:dyDescent="0.2">
      <c r="A53" s="61" t="str">
        <f>'Pregnant Women Participating'!A53</f>
        <v>Navajo Nation, AZ</v>
      </c>
      <c r="B53" s="63">
        <v>13</v>
      </c>
      <c r="C53" s="63">
        <v>19</v>
      </c>
      <c r="D53" s="62">
        <f t="shared" si="0"/>
        <v>16</v>
      </c>
    </row>
    <row r="54" spans="1:4" ht="12" customHeight="1" x14ac:dyDescent="0.2">
      <c r="A54" s="61" t="str">
        <f>'Pregnant Women Participating'!A54</f>
        <v>Acoma, Canoncito &amp; Laguna, NM</v>
      </c>
      <c r="B54" s="63">
        <v>30</v>
      </c>
      <c r="C54" s="63">
        <v>27</v>
      </c>
      <c r="D54" s="62">
        <f t="shared" si="0"/>
        <v>28.5</v>
      </c>
    </row>
    <row r="55" spans="1:4" ht="12" customHeight="1" x14ac:dyDescent="0.2">
      <c r="A55" s="61" t="str">
        <f>'Pregnant Women Participating'!A55</f>
        <v>Eight Northern Pueblos, NM</v>
      </c>
      <c r="B55" s="63">
        <v>30</v>
      </c>
      <c r="C55" s="63">
        <v>32</v>
      </c>
      <c r="D55" s="62">
        <f t="shared" si="0"/>
        <v>31</v>
      </c>
    </row>
    <row r="56" spans="1:4" ht="12" customHeight="1" x14ac:dyDescent="0.2">
      <c r="A56" s="61" t="str">
        <f>'Pregnant Women Participating'!A56</f>
        <v>Five Sandoval Pueblos, NM</v>
      </c>
      <c r="B56" s="63">
        <v>37</v>
      </c>
      <c r="C56" s="63">
        <v>34</v>
      </c>
      <c r="D56" s="62">
        <f t="shared" si="0"/>
        <v>35.5</v>
      </c>
    </row>
    <row r="57" spans="1:4" ht="12" customHeight="1" x14ac:dyDescent="0.2">
      <c r="A57" s="61" t="str">
        <f>'Pregnant Women Participating'!A57</f>
        <v>Isleta Pueblo, NM</v>
      </c>
      <c r="B57" s="63">
        <v>201</v>
      </c>
      <c r="C57" s="63">
        <v>202</v>
      </c>
      <c r="D57" s="62">
        <f t="shared" si="0"/>
        <v>201.5</v>
      </c>
    </row>
    <row r="58" spans="1:4" ht="12" customHeight="1" x14ac:dyDescent="0.2">
      <c r="A58" s="61" t="str">
        <f>'Pregnant Women Participating'!A58</f>
        <v>San Felipe Pueblo, NM</v>
      </c>
      <c r="B58" s="63">
        <v>10</v>
      </c>
      <c r="C58" s="63">
        <v>16</v>
      </c>
      <c r="D58" s="62">
        <f t="shared" si="0"/>
        <v>13</v>
      </c>
    </row>
    <row r="59" spans="1:4" ht="12" customHeight="1" x14ac:dyDescent="0.2">
      <c r="A59" s="61" t="str">
        <f>'Pregnant Women Participating'!A59</f>
        <v>Santo Domingo Tribe, NM</v>
      </c>
      <c r="B59" s="63">
        <v>8</v>
      </c>
      <c r="C59" s="63">
        <v>7</v>
      </c>
      <c r="D59" s="62">
        <f t="shared" si="0"/>
        <v>7.5</v>
      </c>
    </row>
    <row r="60" spans="1:4" ht="12" customHeight="1" x14ac:dyDescent="0.2">
      <c r="A60" s="61" t="str">
        <f>'Pregnant Women Participating'!A60</f>
        <v>Zuni Pueblo, NM</v>
      </c>
      <c r="B60" s="63">
        <v>27</v>
      </c>
      <c r="C60" s="63">
        <v>30</v>
      </c>
      <c r="D60" s="62">
        <f t="shared" si="0"/>
        <v>28.5</v>
      </c>
    </row>
    <row r="61" spans="1:4" ht="12" customHeight="1" x14ac:dyDescent="0.2">
      <c r="A61" s="61" t="str">
        <f>'Pregnant Women Participating'!A61</f>
        <v>Cherokee Nation, OK</v>
      </c>
      <c r="B61" s="63">
        <v>1235</v>
      </c>
      <c r="C61" s="63">
        <v>1224</v>
      </c>
      <c r="D61" s="62">
        <f t="shared" si="0"/>
        <v>1229.5</v>
      </c>
    </row>
    <row r="62" spans="1:4" ht="12" customHeight="1" x14ac:dyDescent="0.2">
      <c r="A62" s="61" t="str">
        <f>'Pregnant Women Participating'!A62</f>
        <v>Chickasaw Nation, OK</v>
      </c>
      <c r="B62" s="63">
        <v>637</v>
      </c>
      <c r="C62" s="63">
        <v>618</v>
      </c>
      <c r="D62" s="62">
        <f t="shared" si="0"/>
        <v>627.5</v>
      </c>
    </row>
    <row r="63" spans="1:4" ht="12" customHeight="1" x14ac:dyDescent="0.2">
      <c r="A63" s="61" t="str">
        <f>'Pregnant Women Participating'!A63</f>
        <v>Choctaw Nation, OK</v>
      </c>
      <c r="B63" s="63">
        <v>970</v>
      </c>
      <c r="C63" s="63">
        <v>997</v>
      </c>
      <c r="D63" s="62">
        <f t="shared" si="0"/>
        <v>983.5</v>
      </c>
    </row>
    <row r="64" spans="1:4" ht="12" customHeight="1" x14ac:dyDescent="0.2">
      <c r="A64" s="61" t="str">
        <f>'Pregnant Women Participating'!A64</f>
        <v>Citizen Potawatomi Nation, OK</v>
      </c>
      <c r="B64" s="63">
        <v>213</v>
      </c>
      <c r="C64" s="63">
        <v>222</v>
      </c>
      <c r="D64" s="62">
        <f t="shared" si="0"/>
        <v>217.5</v>
      </c>
    </row>
    <row r="65" spans="1:4" ht="12" customHeight="1" x14ac:dyDescent="0.2">
      <c r="A65" s="61" t="str">
        <f>'Pregnant Women Participating'!A65</f>
        <v>Inter-Tribal Council, OK</v>
      </c>
      <c r="B65" s="63">
        <v>127</v>
      </c>
      <c r="C65" s="63">
        <v>133</v>
      </c>
      <c r="D65" s="62">
        <f t="shared" si="0"/>
        <v>130</v>
      </c>
    </row>
    <row r="66" spans="1:4" ht="12" customHeight="1" x14ac:dyDescent="0.2">
      <c r="A66" s="61" t="str">
        <f>'Pregnant Women Participating'!A66</f>
        <v>Muscogee Creek Nation, OK</v>
      </c>
      <c r="B66" s="63">
        <v>416</v>
      </c>
      <c r="C66" s="63">
        <v>406</v>
      </c>
      <c r="D66" s="62">
        <f t="shared" si="0"/>
        <v>411</v>
      </c>
    </row>
    <row r="67" spans="1:4" ht="12" customHeight="1" x14ac:dyDescent="0.2">
      <c r="A67" s="61" t="str">
        <f>'Pregnant Women Participating'!A67</f>
        <v>Osage Tribal Council, OK</v>
      </c>
      <c r="B67" s="63">
        <v>760</v>
      </c>
      <c r="C67" s="63">
        <v>763</v>
      </c>
      <c r="D67" s="62">
        <f t="shared" si="0"/>
        <v>761.5</v>
      </c>
    </row>
    <row r="68" spans="1:4" ht="12" customHeight="1" x14ac:dyDescent="0.2">
      <c r="A68" s="61" t="str">
        <f>'Pregnant Women Participating'!A68</f>
        <v>Otoe-Missouria Tribe, OK</v>
      </c>
      <c r="B68" s="63">
        <v>58</v>
      </c>
      <c r="C68" s="63">
        <v>64</v>
      </c>
      <c r="D68" s="62">
        <f t="shared" si="0"/>
        <v>61</v>
      </c>
    </row>
    <row r="69" spans="1:4" ht="12" customHeight="1" x14ac:dyDescent="0.2">
      <c r="A69" s="61" t="str">
        <f>'Pregnant Women Participating'!A69</f>
        <v>Wichita, Caddo &amp; Delaware (WCD), OK</v>
      </c>
      <c r="B69" s="63">
        <v>641</v>
      </c>
      <c r="C69" s="63">
        <v>624</v>
      </c>
      <c r="D69" s="62">
        <f t="shared" si="0"/>
        <v>632.5</v>
      </c>
    </row>
    <row r="70" spans="1:4" s="69" customFormat="1" ht="24.75" customHeight="1" x14ac:dyDescent="0.25">
      <c r="A70" s="64" t="str">
        <f>'Pregnant Women Participating'!A70</f>
        <v>Southwest Region</v>
      </c>
      <c r="B70" s="66">
        <v>159210</v>
      </c>
      <c r="C70" s="66">
        <v>160763</v>
      </c>
      <c r="D70" s="65">
        <f t="shared" si="0"/>
        <v>159986.5</v>
      </c>
    </row>
    <row r="71" spans="1:4" ht="12" customHeight="1" x14ac:dyDescent="0.2">
      <c r="A71" s="61" t="str">
        <f>'Pregnant Women Participating'!A71</f>
        <v>Colorado</v>
      </c>
      <c r="B71" s="62">
        <v>10738</v>
      </c>
      <c r="C71" s="63">
        <v>10749</v>
      </c>
      <c r="D71" s="62">
        <f t="shared" si="0"/>
        <v>10743.5</v>
      </c>
    </row>
    <row r="72" spans="1:4" ht="12" customHeight="1" x14ac:dyDescent="0.2">
      <c r="A72" s="61" t="str">
        <f>'Pregnant Women Participating'!A72</f>
        <v>Kansas</v>
      </c>
      <c r="B72" s="62">
        <v>7415</v>
      </c>
      <c r="C72" s="63">
        <v>7345</v>
      </c>
      <c r="D72" s="62">
        <f t="shared" si="0"/>
        <v>7380</v>
      </c>
    </row>
    <row r="73" spans="1:4" ht="12" customHeight="1" x14ac:dyDescent="0.2">
      <c r="A73" s="61" t="str">
        <f>'Pregnant Women Participating'!A73</f>
        <v>Missouri</v>
      </c>
      <c r="B73" s="62">
        <v>17943</v>
      </c>
      <c r="C73" s="63">
        <v>17944</v>
      </c>
      <c r="D73" s="62">
        <f t="shared" si="0"/>
        <v>17943.5</v>
      </c>
    </row>
    <row r="74" spans="1:4" ht="12" customHeight="1" x14ac:dyDescent="0.2">
      <c r="A74" s="61" t="str">
        <f>'Pregnant Women Participating'!A74</f>
        <v>Montana</v>
      </c>
      <c r="B74" s="62">
        <v>1996</v>
      </c>
      <c r="C74" s="63">
        <v>2003</v>
      </c>
      <c r="D74" s="62">
        <f t="shared" si="0"/>
        <v>1999.5</v>
      </c>
    </row>
    <row r="75" spans="1:4" ht="12" customHeight="1" x14ac:dyDescent="0.2">
      <c r="A75" s="61" t="str">
        <f>'Pregnant Women Participating'!A75</f>
        <v>Nebraska</v>
      </c>
      <c r="B75" s="62">
        <v>4845</v>
      </c>
      <c r="C75" s="63">
        <v>4878</v>
      </c>
      <c r="D75" s="62">
        <f t="shared" si="0"/>
        <v>4861.5</v>
      </c>
    </row>
    <row r="76" spans="1:4" ht="12" customHeight="1" x14ac:dyDescent="0.2">
      <c r="A76" s="61" t="str">
        <f>'Pregnant Women Participating'!A76</f>
        <v>North Dakota</v>
      </c>
      <c r="B76" s="62">
        <v>1490</v>
      </c>
      <c r="C76" s="63">
        <v>1492</v>
      </c>
      <c r="D76" s="62">
        <f t="shared" si="0"/>
        <v>1491</v>
      </c>
    </row>
    <row r="77" spans="1:4" ht="12" customHeight="1" x14ac:dyDescent="0.2">
      <c r="A77" s="61" t="str">
        <f>'Pregnant Women Participating'!A77</f>
        <v>South Dakota</v>
      </c>
      <c r="B77" s="62">
        <v>2192</v>
      </c>
      <c r="C77" s="63">
        <v>2157</v>
      </c>
      <c r="D77" s="62">
        <f t="shared" si="0"/>
        <v>2174.5</v>
      </c>
    </row>
    <row r="78" spans="1:4" ht="12" customHeight="1" x14ac:dyDescent="0.2">
      <c r="A78" s="61" t="str">
        <f>'Pregnant Women Participating'!A78</f>
        <v>Wyoming</v>
      </c>
      <c r="B78" s="62">
        <v>1002</v>
      </c>
      <c r="C78" s="63">
        <v>1006</v>
      </c>
      <c r="D78" s="62">
        <f t="shared" si="0"/>
        <v>1004</v>
      </c>
    </row>
    <row r="79" spans="1:4" ht="12" customHeight="1" x14ac:dyDescent="0.2">
      <c r="A79" s="61" t="str">
        <f>'Pregnant Women Participating'!A79</f>
        <v>Ute Mountain Ute Tribe, CO</v>
      </c>
      <c r="B79" s="62">
        <v>15</v>
      </c>
      <c r="C79" s="63">
        <v>13</v>
      </c>
      <c r="D79" s="62">
        <f t="shared" si="0"/>
        <v>14</v>
      </c>
    </row>
    <row r="80" spans="1:4" ht="12" customHeight="1" x14ac:dyDescent="0.2">
      <c r="A80" s="61" t="str">
        <f>'Pregnant Women Participating'!A80</f>
        <v>Omaha Sioux, NE</v>
      </c>
      <c r="B80" s="62">
        <v>52</v>
      </c>
      <c r="C80" s="63">
        <v>54</v>
      </c>
      <c r="D80" s="62">
        <f t="shared" si="0"/>
        <v>53</v>
      </c>
    </row>
    <row r="81" spans="1:4" ht="12" customHeight="1" x14ac:dyDescent="0.2">
      <c r="A81" s="61" t="str">
        <f>'Pregnant Women Participating'!A81</f>
        <v>Santee Sioux, NE</v>
      </c>
      <c r="B81" s="62">
        <v>19</v>
      </c>
      <c r="C81" s="63">
        <v>17</v>
      </c>
      <c r="D81" s="62">
        <f t="shared" si="0"/>
        <v>18</v>
      </c>
    </row>
    <row r="82" spans="1:4" ht="12" customHeight="1" x14ac:dyDescent="0.2">
      <c r="A82" s="61" t="str">
        <f>'Pregnant Women Participating'!A82</f>
        <v>Winnebago Tribe, NE</v>
      </c>
      <c r="B82" s="62">
        <v>27</v>
      </c>
      <c r="C82" s="63">
        <v>28</v>
      </c>
      <c r="D82" s="62">
        <f t="shared" si="0"/>
        <v>27.5</v>
      </c>
    </row>
    <row r="83" spans="1:4" ht="12" customHeight="1" x14ac:dyDescent="0.2">
      <c r="A83" s="61" t="str">
        <f>'Pregnant Women Participating'!A83</f>
        <v>Standing Rock Sioux Tribe, ND</v>
      </c>
      <c r="B83" s="62">
        <v>68</v>
      </c>
      <c r="C83" s="63">
        <v>75</v>
      </c>
      <c r="D83" s="62">
        <f t="shared" si="0"/>
        <v>71.5</v>
      </c>
    </row>
    <row r="84" spans="1:4" ht="12" customHeight="1" x14ac:dyDescent="0.2">
      <c r="A84" s="61" t="str">
        <f>'Pregnant Women Participating'!A84</f>
        <v>Three Affiliated Tribes, ND</v>
      </c>
      <c r="B84" s="62">
        <v>57</v>
      </c>
      <c r="C84" s="63">
        <v>62</v>
      </c>
      <c r="D84" s="62">
        <f t="shared" si="0"/>
        <v>59.5</v>
      </c>
    </row>
    <row r="85" spans="1:4" ht="12" customHeight="1" x14ac:dyDescent="0.2">
      <c r="A85" s="61" t="str">
        <f>'Pregnant Women Participating'!A85</f>
        <v>Cheyenne River Sioux, SD</v>
      </c>
      <c r="B85" s="62">
        <v>74</v>
      </c>
      <c r="C85" s="63">
        <v>71</v>
      </c>
      <c r="D85" s="62">
        <f t="shared" si="0"/>
        <v>72.5</v>
      </c>
    </row>
    <row r="86" spans="1:4" ht="12" customHeight="1" x14ac:dyDescent="0.2">
      <c r="A86" s="61" t="str">
        <f>'Pregnant Women Participating'!A86</f>
        <v>Rosebud Sioux, SD</v>
      </c>
      <c r="B86" s="62">
        <v>120</v>
      </c>
      <c r="C86" s="63">
        <v>133</v>
      </c>
      <c r="D86" s="62">
        <f t="shared" si="0"/>
        <v>126.5</v>
      </c>
    </row>
    <row r="87" spans="1:4" ht="12" customHeight="1" x14ac:dyDescent="0.2">
      <c r="A87" s="61" t="str">
        <f>'Pregnant Women Participating'!A87</f>
        <v>Northern Arapahoe, WY</v>
      </c>
      <c r="B87" s="62">
        <v>31</v>
      </c>
      <c r="C87" s="63">
        <v>33</v>
      </c>
      <c r="D87" s="62">
        <f t="shared" si="0"/>
        <v>32</v>
      </c>
    </row>
    <row r="88" spans="1:4" ht="12" customHeight="1" x14ac:dyDescent="0.2">
      <c r="A88" s="61" t="str">
        <f>'Pregnant Women Participating'!A88</f>
        <v>Shoshone Tribe, WY</v>
      </c>
      <c r="B88" s="62">
        <v>36</v>
      </c>
      <c r="C88" s="63">
        <v>32</v>
      </c>
      <c r="D88" s="62">
        <f t="shared" si="0"/>
        <v>34</v>
      </c>
    </row>
    <row r="89" spans="1:4" s="69" customFormat="1" ht="24.75" customHeight="1" x14ac:dyDescent="0.25">
      <c r="A89" s="64" t="str">
        <f>'Pregnant Women Participating'!A89</f>
        <v>Mountain Plains</v>
      </c>
      <c r="B89" s="66">
        <v>48120</v>
      </c>
      <c r="C89" s="66">
        <v>48092</v>
      </c>
      <c r="D89" s="65">
        <f t="shared" si="0"/>
        <v>48106</v>
      </c>
    </row>
    <row r="90" spans="1:4" ht="12" customHeight="1" x14ac:dyDescent="0.2">
      <c r="A90" s="70" t="str">
        <f>'Pregnant Women Participating'!A90</f>
        <v>Alaska</v>
      </c>
      <c r="B90" s="62">
        <v>1603</v>
      </c>
      <c r="C90" s="63">
        <v>1849</v>
      </c>
      <c r="D90" s="62">
        <f t="shared" si="0"/>
        <v>1726</v>
      </c>
    </row>
    <row r="91" spans="1:4" ht="12" customHeight="1" x14ac:dyDescent="0.2">
      <c r="A91" s="70" t="str">
        <f>'Pregnant Women Participating'!A91</f>
        <v>American Samoa</v>
      </c>
      <c r="B91" s="62">
        <v>197</v>
      </c>
      <c r="C91" s="63">
        <v>203</v>
      </c>
      <c r="D91" s="62">
        <f t="shared" si="0"/>
        <v>200</v>
      </c>
    </row>
    <row r="92" spans="1:4" ht="12" customHeight="1" x14ac:dyDescent="0.2">
      <c r="A92" s="70" t="str">
        <f>'Pregnant Women Participating'!A92</f>
        <v>California</v>
      </c>
      <c r="B92" s="62">
        <v>102147</v>
      </c>
      <c r="C92" s="63">
        <v>100514</v>
      </c>
      <c r="D92" s="62">
        <f t="shared" si="0"/>
        <v>101330.5</v>
      </c>
    </row>
    <row r="93" spans="1:4" ht="12" customHeight="1" x14ac:dyDescent="0.2">
      <c r="A93" s="70" t="str">
        <f>'Pregnant Women Participating'!A93</f>
        <v>Guam</v>
      </c>
      <c r="B93" s="62">
        <v>707</v>
      </c>
      <c r="C93" s="63">
        <v>700</v>
      </c>
      <c r="D93" s="62">
        <f t="shared" si="0"/>
        <v>703.5</v>
      </c>
    </row>
    <row r="94" spans="1:4" ht="12" customHeight="1" x14ac:dyDescent="0.2">
      <c r="A94" s="70" t="str">
        <f>'Pregnant Women Participating'!A94</f>
        <v>Hawaii</v>
      </c>
      <c r="B94" s="62">
        <v>2490</v>
      </c>
      <c r="C94" s="63">
        <v>2479</v>
      </c>
      <c r="D94" s="62">
        <f t="shared" si="0"/>
        <v>2484.5</v>
      </c>
    </row>
    <row r="95" spans="1:4" ht="12" customHeight="1" x14ac:dyDescent="0.2">
      <c r="A95" s="70" t="str">
        <f>'Pregnant Women Participating'!A95</f>
        <v>Idaho</v>
      </c>
      <c r="B95" s="62">
        <v>3650</v>
      </c>
      <c r="C95" s="63">
        <v>3636</v>
      </c>
      <c r="D95" s="62">
        <f t="shared" si="0"/>
        <v>3643</v>
      </c>
    </row>
    <row r="96" spans="1:4" ht="12" customHeight="1" x14ac:dyDescent="0.2">
      <c r="A96" s="70" t="str">
        <f>'Pregnant Women Participating'!A96</f>
        <v>Nevada</v>
      </c>
      <c r="B96" s="62">
        <v>8533</v>
      </c>
      <c r="C96" s="63">
        <v>8394</v>
      </c>
      <c r="D96" s="62">
        <f t="shared" si="0"/>
        <v>8463.5</v>
      </c>
    </row>
    <row r="97" spans="1:4" ht="12" customHeight="1" x14ac:dyDescent="0.2">
      <c r="A97" s="70" t="str">
        <f>'Pregnant Women Participating'!A97</f>
        <v>Oregon</v>
      </c>
      <c r="B97" s="62">
        <v>8841</v>
      </c>
      <c r="C97" s="63">
        <v>8793</v>
      </c>
      <c r="D97" s="62">
        <f t="shared" si="0"/>
        <v>8817</v>
      </c>
    </row>
    <row r="98" spans="1:4" ht="12" customHeight="1" x14ac:dyDescent="0.2">
      <c r="A98" s="70" t="str">
        <f>'Pregnant Women Participating'!A98</f>
        <v>Washington</v>
      </c>
      <c r="B98" s="62">
        <v>13853</v>
      </c>
      <c r="C98" s="63">
        <v>13739</v>
      </c>
      <c r="D98" s="62">
        <f t="shared" si="0"/>
        <v>13796</v>
      </c>
    </row>
    <row r="99" spans="1:4" ht="12" customHeight="1" x14ac:dyDescent="0.2">
      <c r="A99" s="70" t="str">
        <f>'Pregnant Women Participating'!A99</f>
        <v>Northern Marianas</v>
      </c>
      <c r="B99" s="62">
        <v>234</v>
      </c>
      <c r="C99" s="63">
        <v>241</v>
      </c>
      <c r="D99" s="62">
        <f t="shared" si="0"/>
        <v>237.5</v>
      </c>
    </row>
    <row r="100" spans="1:4" ht="12" customHeight="1" x14ac:dyDescent="0.2">
      <c r="A100" s="70" t="str">
        <f>'Pregnant Women Participating'!A100</f>
        <v>Inter-Tribal Council, NV</v>
      </c>
      <c r="B100" s="62">
        <v>73</v>
      </c>
      <c r="C100" s="63">
        <v>73</v>
      </c>
      <c r="D100" s="62">
        <f t="shared" si="0"/>
        <v>73</v>
      </c>
    </row>
    <row r="101" spans="1:4" s="69" customFormat="1" ht="24.75" customHeight="1" x14ac:dyDescent="0.25">
      <c r="A101" s="64" t="str">
        <f>'Pregnant Women Participating'!A101</f>
        <v>Western Region</v>
      </c>
      <c r="B101" s="66">
        <v>142328</v>
      </c>
      <c r="C101" s="66">
        <v>140621</v>
      </c>
      <c r="D101" s="65">
        <f t="shared" si="0"/>
        <v>141474.5</v>
      </c>
    </row>
    <row r="102" spans="1:4" s="74" customFormat="1" ht="16.5" customHeight="1" thickBot="1" x14ac:dyDescent="0.3">
      <c r="A102" s="71" t="str">
        <f>'Pregnant Women Participating'!A102</f>
        <v>TOTAL</v>
      </c>
      <c r="B102" s="72">
        <v>915470</v>
      </c>
      <c r="C102" s="73">
        <v>881678</v>
      </c>
      <c r="D102" s="72">
        <f t="shared" si="0"/>
        <v>898574</v>
      </c>
    </row>
    <row r="103" spans="1:4" s="76" customFormat="1" ht="12.75" customHeight="1" thickTop="1" x14ac:dyDescent="0.25">
      <c r="A103" s="75"/>
    </row>
    <row r="104" spans="1:4" ht="12" x14ac:dyDescent="0.25">
      <c r="A104" s="75"/>
    </row>
    <row r="105" spans="1:4" s="77" customFormat="1" ht="13.2" x14ac:dyDescent="0.25">
      <c r="A105" s="51" t="s">
        <v>125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>
    <pageSetUpPr fitToPage="1"/>
  </sheetPr>
  <dimension ref="A1:D105"/>
  <sheetViews>
    <sheetView showGridLines="0" workbookViewId="0"/>
  </sheetViews>
  <sheetFormatPr defaultColWidth="9.109375" defaultRowHeight="11.4" x14ac:dyDescent="0.2"/>
  <cols>
    <col min="1" max="1" width="34.6640625" style="3" customWidth="1"/>
    <col min="2" max="3" width="11.6640625" style="3" customWidth="1"/>
    <col min="4" max="4" width="13.6640625" style="3" customWidth="1"/>
    <col min="5" max="16384" width="9.109375" style="3"/>
  </cols>
  <sheetData>
    <row r="1" spans="1:4" ht="12" customHeight="1" x14ac:dyDescent="0.25">
      <c r="A1" s="13" t="s">
        <v>134</v>
      </c>
      <c r="B1" s="2"/>
      <c r="C1" s="2"/>
    </row>
    <row r="2" spans="1:4" ht="12" customHeight="1" x14ac:dyDescent="0.25">
      <c r="A2" s="13" t="str">
        <f>'Pregnant Women Participating'!A2</f>
        <v>FISCAL YEAR 2022</v>
      </c>
      <c r="B2" s="2"/>
      <c r="C2" s="2"/>
    </row>
    <row r="3" spans="1:4" ht="12" customHeight="1" x14ac:dyDescent="0.25">
      <c r="A3" s="1" t="str">
        <f>'Pregnant Women Participating'!A3</f>
        <v>Data as of February 04, 2022</v>
      </c>
      <c r="B3" s="2"/>
      <c r="C3" s="2"/>
    </row>
    <row r="4" spans="1:4" ht="12" customHeight="1" x14ac:dyDescent="0.25">
      <c r="A4" s="4"/>
      <c r="B4" s="4"/>
      <c r="C4" s="4"/>
    </row>
    <row r="5" spans="1:4" s="5" customFormat="1" ht="24" customHeight="1" x14ac:dyDescent="0.2">
      <c r="A5" s="9" t="s">
        <v>26</v>
      </c>
      <c r="B5" s="23">
        <f>DATE(RIGHT(A2,4)-1,10,1)</f>
        <v>44470</v>
      </c>
      <c r="C5" s="24">
        <f>DATE(RIGHT(A2,4)-1,11,1)</f>
        <v>44501</v>
      </c>
      <c r="D5" s="16" t="s">
        <v>27</v>
      </c>
    </row>
    <row r="6" spans="1:4" ht="12" customHeight="1" x14ac:dyDescent="0.2">
      <c r="A6" s="10" t="str">
        <f>'Pregnant Women Participating'!A6</f>
        <v>Connecticut</v>
      </c>
      <c r="B6" s="17">
        <v>11085</v>
      </c>
      <c r="C6" s="15">
        <v>0</v>
      </c>
      <c r="D6" s="17">
        <f t="shared" ref="D6:D15" si="0">IF(SUM(B6:C6)&gt;0,AVERAGE(B6:C6)," ")</f>
        <v>5542.5</v>
      </c>
    </row>
    <row r="7" spans="1:4" ht="12" customHeight="1" x14ac:dyDescent="0.2">
      <c r="A7" s="10" t="str">
        <f>'Pregnant Women Participating'!A7</f>
        <v>Maine</v>
      </c>
      <c r="B7" s="17">
        <v>3545</v>
      </c>
      <c r="C7" s="15">
        <v>3554</v>
      </c>
      <c r="D7" s="17">
        <f t="shared" si="0"/>
        <v>3549.5</v>
      </c>
    </row>
    <row r="8" spans="1:4" ht="12" customHeight="1" x14ac:dyDescent="0.2">
      <c r="A8" s="10" t="str">
        <f>'Pregnant Women Participating'!A8</f>
        <v>Massachusetts</v>
      </c>
      <c r="B8" s="17">
        <v>21937</v>
      </c>
      <c r="C8" s="15">
        <v>22060</v>
      </c>
      <c r="D8" s="17">
        <f t="shared" si="0"/>
        <v>21998.5</v>
      </c>
    </row>
    <row r="9" spans="1:4" ht="12" customHeight="1" x14ac:dyDescent="0.2">
      <c r="A9" s="10" t="str">
        <f>'Pregnant Women Participating'!A9</f>
        <v>New Hampshire</v>
      </c>
      <c r="B9" s="17">
        <v>2619</v>
      </c>
      <c r="C9" s="15">
        <v>2635</v>
      </c>
      <c r="D9" s="17">
        <f t="shared" si="0"/>
        <v>2627</v>
      </c>
    </row>
    <row r="10" spans="1:4" ht="12" customHeight="1" x14ac:dyDescent="0.2">
      <c r="A10" s="10" t="str">
        <f>'Pregnant Women Participating'!A10</f>
        <v>New York</v>
      </c>
      <c r="B10" s="17">
        <v>80682</v>
      </c>
      <c r="C10" s="15">
        <v>80122</v>
      </c>
      <c r="D10" s="17">
        <f t="shared" si="0"/>
        <v>80402</v>
      </c>
    </row>
    <row r="11" spans="1:4" ht="12" customHeight="1" x14ac:dyDescent="0.2">
      <c r="A11" s="10" t="str">
        <f>'Pregnant Women Participating'!A11</f>
        <v>Rhode Island</v>
      </c>
      <c r="B11" s="17">
        <v>3763</v>
      </c>
      <c r="C11" s="15">
        <v>3750</v>
      </c>
      <c r="D11" s="17">
        <f t="shared" si="0"/>
        <v>3756.5</v>
      </c>
    </row>
    <row r="12" spans="1:4" ht="12" customHeight="1" x14ac:dyDescent="0.2">
      <c r="A12" s="10" t="str">
        <f>'Pregnant Women Participating'!A12</f>
        <v>Vermont</v>
      </c>
      <c r="B12" s="17">
        <v>1863</v>
      </c>
      <c r="C12" s="15">
        <v>1879</v>
      </c>
      <c r="D12" s="17">
        <f t="shared" si="0"/>
        <v>1871</v>
      </c>
    </row>
    <row r="13" spans="1:4" ht="12" customHeight="1" x14ac:dyDescent="0.2">
      <c r="A13" s="10" t="str">
        <f>'Pregnant Women Participating'!A13</f>
        <v>Virgin Islands</v>
      </c>
      <c r="B13" s="17">
        <v>662</v>
      </c>
      <c r="C13" s="15">
        <v>643</v>
      </c>
      <c r="D13" s="17">
        <f t="shared" si="0"/>
        <v>652.5</v>
      </c>
    </row>
    <row r="14" spans="1:4" ht="12" customHeight="1" x14ac:dyDescent="0.2">
      <c r="A14" s="10" t="str">
        <f>'Pregnant Women Participating'!A14</f>
        <v>Indian Township, ME</v>
      </c>
      <c r="B14" s="17">
        <v>14</v>
      </c>
      <c r="C14" s="15">
        <v>14</v>
      </c>
      <c r="D14" s="17">
        <f t="shared" si="0"/>
        <v>14</v>
      </c>
    </row>
    <row r="15" spans="1:4" ht="12" customHeight="1" x14ac:dyDescent="0.2">
      <c r="A15" s="10" t="str">
        <f>'Pregnant Women Participating'!A15</f>
        <v>Pleasant Point, ME</v>
      </c>
      <c r="B15" s="17">
        <v>3</v>
      </c>
      <c r="C15" s="15">
        <v>3</v>
      </c>
      <c r="D15" s="17">
        <f t="shared" si="0"/>
        <v>3</v>
      </c>
    </row>
    <row r="16" spans="1:4" s="21" customFormat="1" ht="24.75" customHeight="1" x14ac:dyDescent="0.25">
      <c r="A16" s="18" t="str">
        <f>'Pregnant Women Participating'!A16</f>
        <v>Northeast Region</v>
      </c>
      <c r="B16" s="20">
        <v>126173</v>
      </c>
      <c r="C16" s="19">
        <v>114660</v>
      </c>
      <c r="D16" s="20">
        <f t="shared" ref="D16:D102" si="1">IF(SUM(B16:C16)&gt;0,AVERAGE(B16:C16)," ")</f>
        <v>120416.5</v>
      </c>
    </row>
    <row r="17" spans="1:4" ht="12" customHeight="1" x14ac:dyDescent="0.2">
      <c r="A17" s="10" t="str">
        <f>'Pregnant Women Participating'!A17</f>
        <v>Delaware</v>
      </c>
      <c r="B17" s="6">
        <v>4159</v>
      </c>
      <c r="C17" s="6">
        <v>4176</v>
      </c>
      <c r="D17" s="17">
        <f t="shared" si="1"/>
        <v>4167.5</v>
      </c>
    </row>
    <row r="18" spans="1:4" ht="12" customHeight="1" x14ac:dyDescent="0.2">
      <c r="A18" s="10" t="str">
        <f>'Pregnant Women Participating'!A18</f>
        <v>District of Columbia</v>
      </c>
      <c r="B18" s="6">
        <v>2983</v>
      </c>
      <c r="C18" s="6">
        <v>2935</v>
      </c>
      <c r="D18" s="17">
        <f t="shared" si="1"/>
        <v>2959</v>
      </c>
    </row>
    <row r="19" spans="1:4" ht="12" customHeight="1" x14ac:dyDescent="0.2">
      <c r="A19" s="10" t="str">
        <f>'Pregnant Women Participating'!A19</f>
        <v>Maryland</v>
      </c>
      <c r="B19" s="6">
        <v>26788</v>
      </c>
      <c r="C19" s="6">
        <v>26737</v>
      </c>
      <c r="D19" s="17">
        <f t="shared" si="1"/>
        <v>26762.5</v>
      </c>
    </row>
    <row r="20" spans="1:4" ht="12" customHeight="1" x14ac:dyDescent="0.2">
      <c r="A20" s="10" t="str">
        <f>'Pregnant Women Participating'!A20</f>
        <v>New Jersey</v>
      </c>
      <c r="B20" s="6">
        <v>30067</v>
      </c>
      <c r="C20" s="6">
        <v>29911</v>
      </c>
      <c r="D20" s="17">
        <f t="shared" si="1"/>
        <v>29989</v>
      </c>
    </row>
    <row r="21" spans="1:4" ht="12" customHeight="1" x14ac:dyDescent="0.2">
      <c r="A21" s="10" t="str">
        <f>'Pregnant Women Participating'!A21</f>
        <v>Pennsylvania</v>
      </c>
      <c r="B21" s="6">
        <v>37039</v>
      </c>
      <c r="C21" s="6">
        <v>37148</v>
      </c>
      <c r="D21" s="17">
        <f t="shared" si="1"/>
        <v>37093.5</v>
      </c>
    </row>
    <row r="22" spans="1:4" ht="12" customHeight="1" x14ac:dyDescent="0.2">
      <c r="A22" s="10" t="str">
        <f>'Pregnant Women Participating'!A22</f>
        <v>Puerto Rico</v>
      </c>
      <c r="B22" s="6">
        <v>19184</v>
      </c>
      <c r="C22" s="6">
        <v>19247</v>
      </c>
      <c r="D22" s="17">
        <f t="shared" si="1"/>
        <v>19215.5</v>
      </c>
    </row>
    <row r="23" spans="1:4" ht="12" customHeight="1" x14ac:dyDescent="0.2">
      <c r="A23" s="10" t="str">
        <f>'Pregnant Women Participating'!A23</f>
        <v>Virginia</v>
      </c>
      <c r="B23" s="6">
        <v>28212</v>
      </c>
      <c r="C23" s="6">
        <v>28133</v>
      </c>
      <c r="D23" s="17">
        <f t="shared" si="1"/>
        <v>28172.5</v>
      </c>
    </row>
    <row r="24" spans="1:4" ht="12" customHeight="1" x14ac:dyDescent="0.2">
      <c r="A24" s="10" t="str">
        <f>'Pregnant Women Participating'!A24</f>
        <v>West Virginia</v>
      </c>
      <c r="B24" s="6">
        <v>7811</v>
      </c>
      <c r="C24" s="6">
        <v>7860</v>
      </c>
      <c r="D24" s="17">
        <f t="shared" si="1"/>
        <v>7835.5</v>
      </c>
    </row>
    <row r="25" spans="1:4" s="22" customFormat="1" ht="24.75" customHeight="1" x14ac:dyDescent="0.25">
      <c r="A25" s="18" t="str">
        <f>'Pregnant Women Participating'!A25</f>
        <v>Mid-Atlantic Region</v>
      </c>
      <c r="B25" s="19">
        <v>156243</v>
      </c>
      <c r="C25" s="19">
        <v>156147</v>
      </c>
      <c r="D25" s="20">
        <f t="shared" si="1"/>
        <v>156195</v>
      </c>
    </row>
    <row r="26" spans="1:4" ht="12" customHeight="1" x14ac:dyDescent="0.2">
      <c r="A26" s="10" t="str">
        <f>'Pregnant Women Participating'!A26</f>
        <v>Alabama</v>
      </c>
      <c r="B26" s="6">
        <v>28972</v>
      </c>
      <c r="C26" s="6">
        <v>29015</v>
      </c>
      <c r="D26" s="17">
        <f t="shared" si="1"/>
        <v>28993.5</v>
      </c>
    </row>
    <row r="27" spans="1:4" ht="12" customHeight="1" x14ac:dyDescent="0.2">
      <c r="A27" s="10" t="str">
        <f>'Pregnant Women Participating'!A27</f>
        <v>Florida</v>
      </c>
      <c r="B27" s="6">
        <v>96329</v>
      </c>
      <c r="C27" s="6">
        <v>92245</v>
      </c>
      <c r="D27" s="17">
        <f t="shared" si="1"/>
        <v>94287</v>
      </c>
    </row>
    <row r="28" spans="1:4" ht="12" customHeight="1" x14ac:dyDescent="0.2">
      <c r="A28" s="10" t="str">
        <f>'Pregnant Women Participating'!A28</f>
        <v>Georgia</v>
      </c>
      <c r="B28" s="6">
        <v>48866</v>
      </c>
      <c r="C28" s="6">
        <v>48110</v>
      </c>
      <c r="D28" s="17">
        <f t="shared" si="1"/>
        <v>48488</v>
      </c>
    </row>
    <row r="29" spans="1:4" ht="12" customHeight="1" x14ac:dyDescent="0.2">
      <c r="A29" s="10" t="str">
        <f>'Pregnant Women Participating'!A29</f>
        <v>Kentucky</v>
      </c>
      <c r="B29" s="6">
        <v>25825</v>
      </c>
      <c r="C29" s="6">
        <v>25816</v>
      </c>
      <c r="D29" s="17">
        <f t="shared" si="1"/>
        <v>25820.5</v>
      </c>
    </row>
    <row r="30" spans="1:4" ht="12" customHeight="1" x14ac:dyDescent="0.2">
      <c r="A30" s="10" t="str">
        <f>'Pregnant Women Participating'!A30</f>
        <v>Mississippi</v>
      </c>
      <c r="B30" s="6">
        <v>18821</v>
      </c>
      <c r="C30" s="6">
        <v>18835</v>
      </c>
      <c r="D30" s="17">
        <f t="shared" si="1"/>
        <v>18828</v>
      </c>
    </row>
    <row r="31" spans="1:4" ht="12" customHeight="1" x14ac:dyDescent="0.2">
      <c r="A31" s="10" t="str">
        <f>'Pregnant Women Participating'!A31</f>
        <v>North Carolina</v>
      </c>
      <c r="B31" s="6">
        <v>56501</v>
      </c>
      <c r="C31" s="6">
        <v>56245</v>
      </c>
      <c r="D31" s="17">
        <f t="shared" si="1"/>
        <v>56373</v>
      </c>
    </row>
    <row r="32" spans="1:4" ht="12" customHeight="1" x14ac:dyDescent="0.2">
      <c r="A32" s="10" t="str">
        <f>'Pregnant Women Participating'!A32</f>
        <v>South Carolina</v>
      </c>
      <c r="B32" s="6">
        <v>22597</v>
      </c>
      <c r="C32" s="6">
        <v>22489</v>
      </c>
      <c r="D32" s="17">
        <f t="shared" si="1"/>
        <v>22543</v>
      </c>
    </row>
    <row r="33" spans="1:4" ht="12" customHeight="1" x14ac:dyDescent="0.2">
      <c r="A33" s="10" t="str">
        <f>'Pregnant Women Participating'!A33</f>
        <v>Tennessee</v>
      </c>
      <c r="B33" s="6">
        <v>30965</v>
      </c>
      <c r="C33" s="6">
        <v>31100</v>
      </c>
      <c r="D33" s="17">
        <f t="shared" si="1"/>
        <v>31032.5</v>
      </c>
    </row>
    <row r="34" spans="1:4" ht="12" customHeight="1" x14ac:dyDescent="0.2">
      <c r="A34" s="10" t="str">
        <f>'Pregnant Women Participating'!A34</f>
        <v>Choctaw Indians, MS</v>
      </c>
      <c r="B34" s="6">
        <v>196</v>
      </c>
      <c r="C34" s="6">
        <v>195</v>
      </c>
      <c r="D34" s="17">
        <f t="shared" si="1"/>
        <v>195.5</v>
      </c>
    </row>
    <row r="35" spans="1:4" ht="12" customHeight="1" x14ac:dyDescent="0.2">
      <c r="A35" s="10" t="str">
        <f>'Pregnant Women Participating'!A35</f>
        <v>Eastern Cherokee, NC</v>
      </c>
      <c r="B35" s="6">
        <v>103</v>
      </c>
      <c r="C35" s="6">
        <v>121</v>
      </c>
      <c r="D35" s="17">
        <f t="shared" si="1"/>
        <v>112</v>
      </c>
    </row>
    <row r="36" spans="1:4" s="22" customFormat="1" ht="24.75" customHeight="1" x14ac:dyDescent="0.25">
      <c r="A36" s="18" t="str">
        <f>'Pregnant Women Participating'!A36</f>
        <v>Southeast Region</v>
      </c>
      <c r="B36" s="19">
        <v>329175</v>
      </c>
      <c r="C36" s="19">
        <v>324171</v>
      </c>
      <c r="D36" s="20">
        <f t="shared" si="1"/>
        <v>326673</v>
      </c>
    </row>
    <row r="37" spans="1:4" ht="12" customHeight="1" x14ac:dyDescent="0.2">
      <c r="A37" s="10" t="str">
        <f>'Pregnant Women Participating'!A37</f>
        <v>Illinois</v>
      </c>
      <c r="B37" s="6">
        <v>42478</v>
      </c>
      <c r="C37" s="6">
        <v>41961</v>
      </c>
      <c r="D37" s="17">
        <f t="shared" si="1"/>
        <v>42219.5</v>
      </c>
    </row>
    <row r="38" spans="1:4" ht="12" customHeight="1" x14ac:dyDescent="0.2">
      <c r="A38" s="10" t="str">
        <f>'Pregnant Women Participating'!A38</f>
        <v>Indiana</v>
      </c>
      <c r="B38" s="6">
        <v>33989</v>
      </c>
      <c r="C38" s="6">
        <v>0</v>
      </c>
      <c r="D38" s="17">
        <f t="shared" si="1"/>
        <v>16994.5</v>
      </c>
    </row>
    <row r="39" spans="1:4" ht="12" customHeight="1" x14ac:dyDescent="0.2">
      <c r="A39" s="10" t="str">
        <f>'Pregnant Women Participating'!A39</f>
        <v>Iowa</v>
      </c>
      <c r="B39" s="6">
        <v>12562</v>
      </c>
      <c r="C39" s="6">
        <v>12611</v>
      </c>
      <c r="D39" s="17">
        <f t="shared" si="1"/>
        <v>12586.5</v>
      </c>
    </row>
    <row r="40" spans="1:4" ht="12" customHeight="1" x14ac:dyDescent="0.2">
      <c r="A40" s="10" t="str">
        <f>'Pregnant Women Participating'!A40</f>
        <v>Michigan</v>
      </c>
      <c r="B40" s="6">
        <v>43994</v>
      </c>
      <c r="C40" s="6">
        <v>43669</v>
      </c>
      <c r="D40" s="17">
        <f t="shared" si="1"/>
        <v>43831.5</v>
      </c>
    </row>
    <row r="41" spans="1:4" ht="12" customHeight="1" x14ac:dyDescent="0.2">
      <c r="A41" s="10" t="str">
        <f>'Pregnant Women Participating'!A41</f>
        <v>Minnesota</v>
      </c>
      <c r="B41" s="6">
        <v>19621</v>
      </c>
      <c r="C41" s="6">
        <v>19649</v>
      </c>
      <c r="D41" s="17">
        <f t="shared" si="1"/>
        <v>19635</v>
      </c>
    </row>
    <row r="42" spans="1:4" ht="12" customHeight="1" x14ac:dyDescent="0.2">
      <c r="A42" s="10" t="str">
        <f>'Pregnant Women Participating'!A42</f>
        <v>Ohio</v>
      </c>
      <c r="B42" s="6">
        <v>37063</v>
      </c>
      <c r="C42" s="6">
        <v>40475</v>
      </c>
      <c r="D42" s="17">
        <f t="shared" si="1"/>
        <v>38769</v>
      </c>
    </row>
    <row r="43" spans="1:4" ht="12" customHeight="1" x14ac:dyDescent="0.2">
      <c r="A43" s="10" t="str">
        <f>'Pregnant Women Participating'!A43</f>
        <v>Wisconsin</v>
      </c>
      <c r="B43" s="6">
        <v>18228</v>
      </c>
      <c r="C43" s="6">
        <v>18429</v>
      </c>
      <c r="D43" s="17">
        <f t="shared" si="1"/>
        <v>18328.5</v>
      </c>
    </row>
    <row r="44" spans="1:4" s="22" customFormat="1" ht="24.75" customHeight="1" x14ac:dyDescent="0.25">
      <c r="A44" s="18" t="str">
        <f>'Pregnant Women Participating'!A44</f>
        <v>Midwest Region</v>
      </c>
      <c r="B44" s="19">
        <v>207935</v>
      </c>
      <c r="C44" s="19">
        <v>176794</v>
      </c>
      <c r="D44" s="20">
        <f t="shared" si="1"/>
        <v>192364.5</v>
      </c>
    </row>
    <row r="45" spans="1:4" ht="12" customHeight="1" x14ac:dyDescent="0.2">
      <c r="A45" s="10" t="str">
        <f>'Pregnant Women Participating'!A45</f>
        <v>Arizona</v>
      </c>
      <c r="B45" s="15">
        <v>29795</v>
      </c>
      <c r="C45" s="15">
        <v>29285</v>
      </c>
      <c r="D45" s="17">
        <f t="shared" si="1"/>
        <v>29540</v>
      </c>
    </row>
    <row r="46" spans="1:4" ht="12" customHeight="1" x14ac:dyDescent="0.2">
      <c r="A46" s="10" t="str">
        <f>'Pregnant Women Participating'!A46</f>
        <v>Arkansas</v>
      </c>
      <c r="B46" s="15">
        <v>16042</v>
      </c>
      <c r="C46" s="15">
        <v>16278</v>
      </c>
      <c r="D46" s="17">
        <f t="shared" si="1"/>
        <v>16160</v>
      </c>
    </row>
    <row r="47" spans="1:4" ht="12" customHeight="1" x14ac:dyDescent="0.2">
      <c r="A47" s="10" t="str">
        <f>'Pregnant Women Participating'!A47</f>
        <v>Louisiana</v>
      </c>
      <c r="B47" s="15">
        <v>27732</v>
      </c>
      <c r="C47" s="15">
        <v>29558</v>
      </c>
      <c r="D47" s="17">
        <f t="shared" si="1"/>
        <v>28645</v>
      </c>
    </row>
    <row r="48" spans="1:4" ht="12" customHeight="1" x14ac:dyDescent="0.2">
      <c r="A48" s="10" t="str">
        <f>'Pregnant Women Participating'!A48</f>
        <v>New Mexico</v>
      </c>
      <c r="B48" s="15">
        <v>7630</v>
      </c>
      <c r="C48" s="15">
        <v>7569</v>
      </c>
      <c r="D48" s="17">
        <f t="shared" si="1"/>
        <v>7599.5</v>
      </c>
    </row>
    <row r="49" spans="1:4" ht="12" customHeight="1" x14ac:dyDescent="0.2">
      <c r="A49" s="10" t="str">
        <f>'Pregnant Women Participating'!A49</f>
        <v>Oklahoma</v>
      </c>
      <c r="B49" s="15">
        <v>16306</v>
      </c>
      <c r="C49" s="15">
        <v>16853</v>
      </c>
      <c r="D49" s="17">
        <f t="shared" si="1"/>
        <v>16579.5</v>
      </c>
    </row>
    <row r="50" spans="1:4" ht="12" customHeight="1" x14ac:dyDescent="0.2">
      <c r="A50" s="10" t="str">
        <f>'Pregnant Women Participating'!A50</f>
        <v>Texas</v>
      </c>
      <c r="B50" s="15">
        <v>169979</v>
      </c>
      <c r="C50" s="15">
        <v>170678</v>
      </c>
      <c r="D50" s="17">
        <f t="shared" si="1"/>
        <v>170328.5</v>
      </c>
    </row>
    <row r="51" spans="1:4" ht="12" customHeight="1" x14ac:dyDescent="0.2">
      <c r="A51" s="10" t="str">
        <f>'Pregnant Women Participating'!A51</f>
        <v>Utah</v>
      </c>
      <c r="B51" s="15">
        <v>8620</v>
      </c>
      <c r="C51" s="15">
        <v>8609</v>
      </c>
      <c r="D51" s="17">
        <f t="shared" si="1"/>
        <v>8614.5</v>
      </c>
    </row>
    <row r="52" spans="1:4" ht="12" customHeight="1" x14ac:dyDescent="0.2">
      <c r="A52" s="10" t="str">
        <f>'Pregnant Women Participating'!A52</f>
        <v>Inter-Tribal Council, AZ</v>
      </c>
      <c r="B52" s="15">
        <v>1320</v>
      </c>
      <c r="C52" s="15">
        <v>1318</v>
      </c>
      <c r="D52" s="17">
        <f t="shared" si="1"/>
        <v>1319</v>
      </c>
    </row>
    <row r="53" spans="1:4" ht="12" customHeight="1" x14ac:dyDescent="0.2">
      <c r="A53" s="10" t="str">
        <f>'Pregnant Women Participating'!A53</f>
        <v>Navajo Nation, AZ</v>
      </c>
      <c r="B53" s="15">
        <v>765</v>
      </c>
      <c r="C53" s="15">
        <v>784</v>
      </c>
      <c r="D53" s="17">
        <f t="shared" si="1"/>
        <v>774.5</v>
      </c>
    </row>
    <row r="54" spans="1:4" ht="12" customHeight="1" x14ac:dyDescent="0.2">
      <c r="A54" s="10" t="str">
        <f>'Pregnant Women Participating'!A54</f>
        <v>Acoma, Canoncito &amp; Laguna, NM</v>
      </c>
      <c r="B54" s="15">
        <v>51</v>
      </c>
      <c r="C54" s="15">
        <v>49</v>
      </c>
      <c r="D54" s="17">
        <f t="shared" si="1"/>
        <v>50</v>
      </c>
    </row>
    <row r="55" spans="1:4" ht="12" customHeight="1" x14ac:dyDescent="0.2">
      <c r="A55" s="10" t="str">
        <f>'Pregnant Women Participating'!A55</f>
        <v>Eight Northern Pueblos, NM</v>
      </c>
      <c r="B55" s="15">
        <v>32</v>
      </c>
      <c r="C55" s="15">
        <v>34</v>
      </c>
      <c r="D55" s="17">
        <f t="shared" si="1"/>
        <v>33</v>
      </c>
    </row>
    <row r="56" spans="1:4" ht="12" customHeight="1" x14ac:dyDescent="0.2">
      <c r="A56" s="10" t="str">
        <f>'Pregnant Women Participating'!A56</f>
        <v>Five Sandoval Pueblos, NM</v>
      </c>
      <c r="B56" s="15">
        <v>48</v>
      </c>
      <c r="C56" s="15">
        <v>39</v>
      </c>
      <c r="D56" s="17">
        <f t="shared" si="1"/>
        <v>43.5</v>
      </c>
    </row>
    <row r="57" spans="1:4" ht="12" customHeight="1" x14ac:dyDescent="0.2">
      <c r="A57" s="10" t="str">
        <f>'Pregnant Women Participating'!A57</f>
        <v>Isleta Pueblo, NM</v>
      </c>
      <c r="B57" s="15">
        <v>284</v>
      </c>
      <c r="C57" s="15">
        <v>286</v>
      </c>
      <c r="D57" s="17">
        <f t="shared" si="1"/>
        <v>285</v>
      </c>
    </row>
    <row r="58" spans="1:4" ht="12" customHeight="1" x14ac:dyDescent="0.2">
      <c r="A58" s="10" t="str">
        <f>'Pregnant Women Participating'!A58</f>
        <v>San Felipe Pueblo, NM</v>
      </c>
      <c r="B58" s="15">
        <v>30</v>
      </c>
      <c r="C58" s="15">
        <v>31</v>
      </c>
      <c r="D58" s="17">
        <f t="shared" si="1"/>
        <v>30.5</v>
      </c>
    </row>
    <row r="59" spans="1:4" ht="12" customHeight="1" x14ac:dyDescent="0.2">
      <c r="A59" s="10" t="str">
        <f>'Pregnant Women Participating'!A59</f>
        <v>Santo Domingo Tribe, NM</v>
      </c>
      <c r="B59" s="15">
        <v>16</v>
      </c>
      <c r="C59" s="15">
        <v>16</v>
      </c>
      <c r="D59" s="17">
        <f t="shared" si="1"/>
        <v>16</v>
      </c>
    </row>
    <row r="60" spans="1:4" ht="12" customHeight="1" x14ac:dyDescent="0.2">
      <c r="A60" s="10" t="str">
        <f>'Pregnant Women Participating'!A60</f>
        <v>Zuni Pueblo, NM</v>
      </c>
      <c r="B60" s="15">
        <v>60</v>
      </c>
      <c r="C60" s="15">
        <v>77</v>
      </c>
      <c r="D60" s="17">
        <f t="shared" si="1"/>
        <v>68.5</v>
      </c>
    </row>
    <row r="61" spans="1:4" ht="12" customHeight="1" x14ac:dyDescent="0.2">
      <c r="A61" s="10" t="str">
        <f>'Pregnant Women Participating'!A61</f>
        <v>Cherokee Nation, OK</v>
      </c>
      <c r="B61" s="15">
        <v>1484</v>
      </c>
      <c r="C61" s="15">
        <v>1470</v>
      </c>
      <c r="D61" s="17">
        <f t="shared" si="1"/>
        <v>1477</v>
      </c>
    </row>
    <row r="62" spans="1:4" ht="12" customHeight="1" x14ac:dyDescent="0.2">
      <c r="A62" s="10" t="str">
        <f>'Pregnant Women Participating'!A62</f>
        <v>Chickasaw Nation, OK</v>
      </c>
      <c r="B62" s="15">
        <v>823</v>
      </c>
      <c r="C62" s="15">
        <v>809</v>
      </c>
      <c r="D62" s="17">
        <f t="shared" si="1"/>
        <v>816</v>
      </c>
    </row>
    <row r="63" spans="1:4" ht="12" customHeight="1" x14ac:dyDescent="0.2">
      <c r="A63" s="10" t="str">
        <f>'Pregnant Women Participating'!A63</f>
        <v>Choctaw Nation, OK</v>
      </c>
      <c r="B63" s="15">
        <v>1128</v>
      </c>
      <c r="C63" s="15">
        <v>1159</v>
      </c>
      <c r="D63" s="17">
        <f t="shared" si="1"/>
        <v>1143.5</v>
      </c>
    </row>
    <row r="64" spans="1:4" ht="12" customHeight="1" x14ac:dyDescent="0.2">
      <c r="A64" s="10" t="str">
        <f>'Pregnant Women Participating'!A64</f>
        <v>Citizen Potawatomi Nation, OK</v>
      </c>
      <c r="B64" s="15">
        <v>301</v>
      </c>
      <c r="C64" s="15">
        <v>307</v>
      </c>
      <c r="D64" s="17">
        <f t="shared" si="1"/>
        <v>304</v>
      </c>
    </row>
    <row r="65" spans="1:4" ht="12" customHeight="1" x14ac:dyDescent="0.2">
      <c r="A65" s="10" t="str">
        <f>'Pregnant Women Participating'!A65</f>
        <v>Inter-Tribal Council, OK</v>
      </c>
      <c r="B65" s="15">
        <v>164</v>
      </c>
      <c r="C65" s="15">
        <v>170</v>
      </c>
      <c r="D65" s="17">
        <f t="shared" si="1"/>
        <v>167</v>
      </c>
    </row>
    <row r="66" spans="1:4" ht="12" customHeight="1" x14ac:dyDescent="0.2">
      <c r="A66" s="10" t="str">
        <f>'Pregnant Women Participating'!A66</f>
        <v>Muscogee Creek Nation, OK</v>
      </c>
      <c r="B66" s="15">
        <v>478</v>
      </c>
      <c r="C66" s="15">
        <v>474</v>
      </c>
      <c r="D66" s="17">
        <f t="shared" si="1"/>
        <v>476</v>
      </c>
    </row>
    <row r="67" spans="1:4" ht="12" customHeight="1" x14ac:dyDescent="0.2">
      <c r="A67" s="10" t="str">
        <f>'Pregnant Women Participating'!A67</f>
        <v>Osage Tribal Council, OK</v>
      </c>
      <c r="B67" s="15">
        <v>976</v>
      </c>
      <c r="C67" s="15">
        <v>979</v>
      </c>
      <c r="D67" s="17">
        <f t="shared" si="1"/>
        <v>977.5</v>
      </c>
    </row>
    <row r="68" spans="1:4" ht="12" customHeight="1" x14ac:dyDescent="0.2">
      <c r="A68" s="10" t="str">
        <f>'Pregnant Women Participating'!A68</f>
        <v>Otoe-Missouria Tribe, OK</v>
      </c>
      <c r="B68" s="15">
        <v>70</v>
      </c>
      <c r="C68" s="15">
        <v>78</v>
      </c>
      <c r="D68" s="17">
        <f t="shared" si="1"/>
        <v>74</v>
      </c>
    </row>
    <row r="69" spans="1:4" ht="12" customHeight="1" x14ac:dyDescent="0.2">
      <c r="A69" s="10" t="str">
        <f>'Pregnant Women Participating'!A69</f>
        <v>Wichita, Caddo &amp; Delaware (WCD), OK</v>
      </c>
      <c r="B69" s="15">
        <v>798</v>
      </c>
      <c r="C69" s="15">
        <v>786</v>
      </c>
      <c r="D69" s="17">
        <f t="shared" si="1"/>
        <v>792</v>
      </c>
    </row>
    <row r="70" spans="1:4" s="22" customFormat="1" ht="24.75" customHeight="1" x14ac:dyDescent="0.25">
      <c r="A70" s="18" t="str">
        <f>'Pregnant Women Participating'!A70</f>
        <v>Southwest Region</v>
      </c>
      <c r="B70" s="19">
        <v>284932</v>
      </c>
      <c r="C70" s="19">
        <v>287696</v>
      </c>
      <c r="D70" s="20">
        <f t="shared" si="1"/>
        <v>286314</v>
      </c>
    </row>
    <row r="71" spans="1:4" ht="12" customHeight="1" x14ac:dyDescent="0.2">
      <c r="A71" s="10" t="str">
        <f>'Pregnant Women Participating'!A71</f>
        <v>Colorado</v>
      </c>
      <c r="B71" s="17">
        <v>17059</v>
      </c>
      <c r="C71" s="15">
        <v>16976</v>
      </c>
      <c r="D71" s="17">
        <f t="shared" si="1"/>
        <v>17017.5</v>
      </c>
    </row>
    <row r="72" spans="1:4" ht="12" customHeight="1" x14ac:dyDescent="0.2">
      <c r="A72" s="10" t="str">
        <f>'Pregnant Women Participating'!A72</f>
        <v>Kansas</v>
      </c>
      <c r="B72" s="17">
        <v>10670</v>
      </c>
      <c r="C72" s="15">
        <v>10766</v>
      </c>
      <c r="D72" s="17">
        <f t="shared" si="1"/>
        <v>10718</v>
      </c>
    </row>
    <row r="73" spans="1:4" ht="12" customHeight="1" x14ac:dyDescent="0.2">
      <c r="A73" s="10" t="str">
        <f>'Pregnant Women Participating'!A73</f>
        <v>Missouri</v>
      </c>
      <c r="B73" s="17">
        <v>23500</v>
      </c>
      <c r="C73" s="15">
        <v>23636</v>
      </c>
      <c r="D73" s="17">
        <f t="shared" si="1"/>
        <v>23568</v>
      </c>
    </row>
    <row r="74" spans="1:4" ht="12" customHeight="1" x14ac:dyDescent="0.2">
      <c r="A74" s="10" t="str">
        <f>'Pregnant Women Participating'!A74</f>
        <v>Montana</v>
      </c>
      <c r="B74" s="17">
        <v>3088</v>
      </c>
      <c r="C74" s="15">
        <v>3112</v>
      </c>
      <c r="D74" s="17">
        <f t="shared" si="1"/>
        <v>3100</v>
      </c>
    </row>
    <row r="75" spans="1:4" ht="12" customHeight="1" x14ac:dyDescent="0.2">
      <c r="A75" s="10" t="str">
        <f>'Pregnant Women Participating'!A75</f>
        <v>Nebraska</v>
      </c>
      <c r="B75" s="17">
        <v>7236</v>
      </c>
      <c r="C75" s="15">
        <v>7361</v>
      </c>
      <c r="D75" s="17">
        <f t="shared" si="1"/>
        <v>7298.5</v>
      </c>
    </row>
    <row r="76" spans="1:4" ht="12" customHeight="1" x14ac:dyDescent="0.2">
      <c r="A76" s="10" t="str">
        <f>'Pregnant Women Participating'!A76</f>
        <v>North Dakota</v>
      </c>
      <c r="B76" s="17">
        <v>2167</v>
      </c>
      <c r="C76" s="15">
        <v>2188</v>
      </c>
      <c r="D76" s="17">
        <f t="shared" si="1"/>
        <v>2177.5</v>
      </c>
    </row>
    <row r="77" spans="1:4" ht="12" customHeight="1" x14ac:dyDescent="0.2">
      <c r="A77" s="10" t="str">
        <f>'Pregnant Women Participating'!A77</f>
        <v>South Dakota</v>
      </c>
      <c r="B77" s="17">
        <v>3216</v>
      </c>
      <c r="C77" s="15">
        <v>3181</v>
      </c>
      <c r="D77" s="17">
        <f t="shared" si="1"/>
        <v>3198.5</v>
      </c>
    </row>
    <row r="78" spans="1:4" ht="12" customHeight="1" x14ac:dyDescent="0.2">
      <c r="A78" s="10" t="str">
        <f>'Pregnant Women Participating'!A78</f>
        <v>Wyoming</v>
      </c>
      <c r="B78" s="17">
        <v>1511</v>
      </c>
      <c r="C78" s="15">
        <v>1548</v>
      </c>
      <c r="D78" s="17">
        <f t="shared" si="1"/>
        <v>1529.5</v>
      </c>
    </row>
    <row r="79" spans="1:4" ht="12" customHeight="1" x14ac:dyDescent="0.2">
      <c r="A79" s="10" t="str">
        <f>'Pregnant Women Participating'!A79</f>
        <v>Ute Mountain Ute Tribe, CO</v>
      </c>
      <c r="B79" s="17">
        <v>26</v>
      </c>
      <c r="C79" s="15">
        <v>21</v>
      </c>
      <c r="D79" s="17">
        <f t="shared" si="1"/>
        <v>23.5</v>
      </c>
    </row>
    <row r="80" spans="1:4" ht="12" customHeight="1" x14ac:dyDescent="0.2">
      <c r="A80" s="10" t="str">
        <f>'Pregnant Women Participating'!A80</f>
        <v>Omaha Sioux, NE</v>
      </c>
      <c r="B80" s="17">
        <v>60</v>
      </c>
      <c r="C80" s="15">
        <v>62</v>
      </c>
      <c r="D80" s="17">
        <f t="shared" si="1"/>
        <v>61</v>
      </c>
    </row>
    <row r="81" spans="1:4" ht="12" customHeight="1" x14ac:dyDescent="0.2">
      <c r="A81" s="10" t="str">
        <f>'Pregnant Women Participating'!A81</f>
        <v>Santee Sioux, NE</v>
      </c>
      <c r="B81" s="17">
        <v>22</v>
      </c>
      <c r="C81" s="15">
        <v>20</v>
      </c>
      <c r="D81" s="17">
        <f t="shared" si="1"/>
        <v>21</v>
      </c>
    </row>
    <row r="82" spans="1:4" ht="12" customHeight="1" x14ac:dyDescent="0.2">
      <c r="A82" s="10" t="str">
        <f>'Pregnant Women Participating'!A82</f>
        <v>Winnebago Tribe, NE</v>
      </c>
      <c r="B82" s="17">
        <v>31</v>
      </c>
      <c r="C82" s="15">
        <v>32</v>
      </c>
      <c r="D82" s="17">
        <f t="shared" si="1"/>
        <v>31.5</v>
      </c>
    </row>
    <row r="83" spans="1:4" ht="12" customHeight="1" x14ac:dyDescent="0.2">
      <c r="A83" s="10" t="str">
        <f>'Pregnant Women Participating'!A83</f>
        <v>Standing Rock Sioux Tribe, ND</v>
      </c>
      <c r="B83" s="17">
        <v>83</v>
      </c>
      <c r="C83" s="15">
        <v>88</v>
      </c>
      <c r="D83" s="17">
        <f t="shared" si="1"/>
        <v>85.5</v>
      </c>
    </row>
    <row r="84" spans="1:4" ht="12" customHeight="1" x14ac:dyDescent="0.2">
      <c r="A84" s="10" t="str">
        <f>'Pregnant Women Participating'!A84</f>
        <v>Three Affiliated Tribes, ND</v>
      </c>
      <c r="B84" s="17">
        <v>68</v>
      </c>
      <c r="C84" s="15">
        <v>74</v>
      </c>
      <c r="D84" s="17">
        <f t="shared" si="1"/>
        <v>71</v>
      </c>
    </row>
    <row r="85" spans="1:4" ht="12" customHeight="1" x14ac:dyDescent="0.2">
      <c r="A85" s="10" t="str">
        <f>'Pregnant Women Participating'!A85</f>
        <v>Cheyenne River Sioux, SD</v>
      </c>
      <c r="B85" s="17">
        <v>106</v>
      </c>
      <c r="C85" s="15">
        <v>99</v>
      </c>
      <c r="D85" s="17">
        <f t="shared" si="1"/>
        <v>102.5</v>
      </c>
    </row>
    <row r="86" spans="1:4" ht="12" customHeight="1" x14ac:dyDescent="0.2">
      <c r="A86" s="10" t="str">
        <f>'Pregnant Women Participating'!A86</f>
        <v>Rosebud Sioux, SD</v>
      </c>
      <c r="B86" s="17">
        <v>191</v>
      </c>
      <c r="C86" s="15">
        <v>181</v>
      </c>
      <c r="D86" s="17">
        <f t="shared" si="1"/>
        <v>186</v>
      </c>
    </row>
    <row r="87" spans="1:4" ht="12" customHeight="1" x14ac:dyDescent="0.2">
      <c r="A87" s="10" t="str">
        <f>'Pregnant Women Participating'!A87</f>
        <v>Northern Arapahoe, WY</v>
      </c>
      <c r="B87" s="17">
        <v>49</v>
      </c>
      <c r="C87" s="15">
        <v>40</v>
      </c>
      <c r="D87" s="17">
        <f t="shared" si="1"/>
        <v>44.5</v>
      </c>
    </row>
    <row r="88" spans="1:4" ht="12" customHeight="1" x14ac:dyDescent="0.2">
      <c r="A88" s="10" t="str">
        <f>'Pregnant Women Participating'!A88</f>
        <v>Shoshone Tribe, WY</v>
      </c>
      <c r="B88" s="17">
        <v>46</v>
      </c>
      <c r="C88" s="15">
        <v>41</v>
      </c>
      <c r="D88" s="17">
        <f t="shared" si="1"/>
        <v>43.5</v>
      </c>
    </row>
    <row r="89" spans="1:4" s="22" customFormat="1" ht="24.75" customHeight="1" x14ac:dyDescent="0.25">
      <c r="A89" s="18" t="str">
        <f>'Pregnant Women Participating'!A89</f>
        <v>Mountain Plains</v>
      </c>
      <c r="B89" s="19">
        <v>69129</v>
      </c>
      <c r="C89" s="19">
        <v>69426</v>
      </c>
      <c r="D89" s="20">
        <f t="shared" si="1"/>
        <v>69277.5</v>
      </c>
    </row>
    <row r="90" spans="1:4" ht="12" customHeight="1" x14ac:dyDescent="0.2">
      <c r="A90" s="11" t="str">
        <f>'Pregnant Women Participating'!A90</f>
        <v>Alaska</v>
      </c>
      <c r="B90" s="17">
        <v>2995</v>
      </c>
      <c r="C90" s="15">
        <v>3455</v>
      </c>
      <c r="D90" s="17">
        <f t="shared" si="1"/>
        <v>3225</v>
      </c>
    </row>
    <row r="91" spans="1:4" ht="12" customHeight="1" x14ac:dyDescent="0.2">
      <c r="A91" s="11" t="str">
        <f>'Pregnant Women Participating'!A91</f>
        <v>American Samoa</v>
      </c>
      <c r="B91" s="17">
        <v>621</v>
      </c>
      <c r="C91" s="15">
        <v>627</v>
      </c>
      <c r="D91" s="17">
        <f t="shared" si="1"/>
        <v>624</v>
      </c>
    </row>
    <row r="92" spans="1:4" ht="12" customHeight="1" x14ac:dyDescent="0.2">
      <c r="A92" s="11" t="str">
        <f>'Pregnant Women Participating'!A92</f>
        <v>California</v>
      </c>
      <c r="B92" s="17">
        <v>170810</v>
      </c>
      <c r="C92" s="15">
        <v>168966</v>
      </c>
      <c r="D92" s="17">
        <f t="shared" si="1"/>
        <v>169888</v>
      </c>
    </row>
    <row r="93" spans="1:4" ht="12" customHeight="1" x14ac:dyDescent="0.2">
      <c r="A93" s="11" t="str">
        <f>'Pregnant Women Participating'!A93</f>
        <v>Guam</v>
      </c>
      <c r="B93" s="17">
        <v>1119</v>
      </c>
      <c r="C93" s="15">
        <v>1123</v>
      </c>
      <c r="D93" s="17">
        <f t="shared" si="1"/>
        <v>1121</v>
      </c>
    </row>
    <row r="94" spans="1:4" ht="12" customHeight="1" x14ac:dyDescent="0.2">
      <c r="A94" s="11" t="str">
        <f>'Pregnant Women Participating'!A94</f>
        <v>Hawaii</v>
      </c>
      <c r="B94" s="17">
        <v>4990</v>
      </c>
      <c r="C94" s="15">
        <v>5037</v>
      </c>
      <c r="D94" s="17">
        <f t="shared" si="1"/>
        <v>5013.5</v>
      </c>
    </row>
    <row r="95" spans="1:4" ht="12" customHeight="1" x14ac:dyDescent="0.2">
      <c r="A95" s="11" t="str">
        <f>'Pregnant Women Participating'!A95</f>
        <v>Idaho</v>
      </c>
      <c r="B95" s="17">
        <v>6483</v>
      </c>
      <c r="C95" s="15">
        <v>6507</v>
      </c>
      <c r="D95" s="17">
        <f t="shared" si="1"/>
        <v>6495</v>
      </c>
    </row>
    <row r="96" spans="1:4" ht="12" customHeight="1" x14ac:dyDescent="0.2">
      <c r="A96" s="11" t="str">
        <f>'Pregnant Women Participating'!A96</f>
        <v>Nevada</v>
      </c>
      <c r="B96" s="17">
        <v>12287</v>
      </c>
      <c r="C96" s="15">
        <v>12290</v>
      </c>
      <c r="D96" s="17">
        <f t="shared" si="1"/>
        <v>12288.5</v>
      </c>
    </row>
    <row r="97" spans="1:4" ht="12" customHeight="1" x14ac:dyDescent="0.2">
      <c r="A97" s="11" t="str">
        <f>'Pregnant Women Participating'!A97</f>
        <v>Oregon</v>
      </c>
      <c r="B97" s="17">
        <v>14645</v>
      </c>
      <c r="C97" s="15">
        <v>14550</v>
      </c>
      <c r="D97" s="17">
        <f t="shared" si="1"/>
        <v>14597.5</v>
      </c>
    </row>
    <row r="98" spans="1:4" ht="12" customHeight="1" x14ac:dyDescent="0.2">
      <c r="A98" s="11" t="str">
        <f>'Pregnant Women Participating'!A98</f>
        <v>Washington</v>
      </c>
      <c r="B98" s="17">
        <v>24332</v>
      </c>
      <c r="C98" s="15">
        <v>24236</v>
      </c>
      <c r="D98" s="17">
        <f t="shared" si="1"/>
        <v>24284</v>
      </c>
    </row>
    <row r="99" spans="1:4" ht="12" customHeight="1" x14ac:dyDescent="0.2">
      <c r="A99" s="11" t="str">
        <f>'Pregnant Women Participating'!A99</f>
        <v>Northern Marianas</v>
      </c>
      <c r="B99" s="17">
        <v>474</v>
      </c>
      <c r="C99" s="15">
        <v>475</v>
      </c>
      <c r="D99" s="17">
        <f t="shared" si="1"/>
        <v>474.5</v>
      </c>
    </row>
    <row r="100" spans="1:4" ht="12" customHeight="1" x14ac:dyDescent="0.2">
      <c r="A100" s="11" t="str">
        <f>'Pregnant Women Participating'!A100</f>
        <v>Inter-Tribal Council, NV</v>
      </c>
      <c r="B100" s="17">
        <v>102</v>
      </c>
      <c r="C100" s="15">
        <v>100</v>
      </c>
      <c r="D100" s="17">
        <f t="shared" si="1"/>
        <v>101</v>
      </c>
    </row>
    <row r="101" spans="1:4" s="22" customFormat="1" ht="24.75" customHeight="1" x14ac:dyDescent="0.25">
      <c r="A101" s="18" t="str">
        <f>'Pregnant Women Participating'!A101</f>
        <v>Western Region</v>
      </c>
      <c r="B101" s="19">
        <v>238858</v>
      </c>
      <c r="C101" s="19">
        <v>237366</v>
      </c>
      <c r="D101" s="20">
        <f t="shared" si="1"/>
        <v>238112</v>
      </c>
    </row>
    <row r="102" spans="1:4" s="36" customFormat="1" ht="16.5" customHeight="1" thickBot="1" x14ac:dyDescent="0.3">
      <c r="A102" s="33" t="str">
        <f>'Pregnant Women Participating'!A102</f>
        <v>TOTAL</v>
      </c>
      <c r="B102" s="34">
        <v>1412445</v>
      </c>
      <c r="C102" s="35">
        <v>1366260</v>
      </c>
      <c r="D102" s="34">
        <f t="shared" si="1"/>
        <v>1389352.5</v>
      </c>
    </row>
    <row r="103" spans="1:4" s="7" customFormat="1" ht="12.75" customHeight="1" thickTop="1" x14ac:dyDescent="0.25">
      <c r="A103" s="12"/>
    </row>
    <row r="104" spans="1:4" ht="12" x14ac:dyDescent="0.25">
      <c r="A104" s="12"/>
    </row>
    <row r="105" spans="1:4" customFormat="1" ht="13.2" x14ac:dyDescent="0.25">
      <c r="A105" s="13" t="s">
        <v>125</v>
      </c>
    </row>
  </sheetData>
  <phoneticPr fontId="1" type="noConversion"/>
  <pageMargins left="0.5" right="0.5" top="0.5" bottom="0.5" header="0.5" footer="0.3"/>
  <pageSetup fitToHeight="0"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pageSetUpPr fitToPage="1"/>
  </sheetPr>
  <dimension ref="A1:D105"/>
  <sheetViews>
    <sheetView showGridLines="0" workbookViewId="0"/>
  </sheetViews>
  <sheetFormatPr defaultColWidth="9.109375" defaultRowHeight="11.4" x14ac:dyDescent="0.2"/>
  <cols>
    <col min="1" max="1" width="34.6640625" style="3" customWidth="1"/>
    <col min="2" max="3" width="11.6640625" style="3" customWidth="1"/>
    <col min="4" max="4" width="13.6640625" style="3" customWidth="1"/>
    <col min="5" max="16384" width="9.109375" style="3"/>
  </cols>
  <sheetData>
    <row r="1" spans="1:4" ht="12" customHeight="1" x14ac:dyDescent="0.25">
      <c r="A1" s="13" t="s">
        <v>135</v>
      </c>
      <c r="B1" s="2"/>
      <c r="C1" s="2"/>
    </row>
    <row r="2" spans="1:4" ht="12" customHeight="1" x14ac:dyDescent="0.25">
      <c r="A2" s="13" t="str">
        <f>'Pregnant Women Participating'!A2</f>
        <v>FISCAL YEAR 2022</v>
      </c>
      <c r="B2" s="2"/>
      <c r="C2" s="2"/>
    </row>
    <row r="3" spans="1:4" ht="12" customHeight="1" x14ac:dyDescent="0.25">
      <c r="A3" s="1" t="str">
        <f>'Pregnant Women Participating'!A3</f>
        <v>Data as of February 04, 2022</v>
      </c>
      <c r="B3" s="2"/>
      <c r="C3" s="2"/>
    </row>
    <row r="4" spans="1:4" ht="12" customHeight="1" x14ac:dyDescent="0.25">
      <c r="A4" s="4"/>
      <c r="B4" s="4"/>
      <c r="C4" s="4"/>
    </row>
    <row r="5" spans="1:4" s="5" customFormat="1" ht="24" customHeight="1" x14ac:dyDescent="0.2">
      <c r="A5" s="9" t="s">
        <v>26</v>
      </c>
      <c r="B5" s="23">
        <f>DATE(RIGHT(A2,4)-1,10,1)</f>
        <v>44470</v>
      </c>
      <c r="C5" s="24">
        <f>DATE(RIGHT(A2,4)-1,11,1)</f>
        <v>44501</v>
      </c>
      <c r="D5" s="16" t="s">
        <v>27</v>
      </c>
    </row>
    <row r="6" spans="1:4" ht="12" customHeight="1" x14ac:dyDescent="0.2">
      <c r="A6" s="10" t="str">
        <f>'Pregnant Women Participating'!A6</f>
        <v>Connecticut</v>
      </c>
      <c r="B6" s="17">
        <v>24458</v>
      </c>
      <c r="C6" s="15">
        <v>0</v>
      </c>
      <c r="D6" s="17">
        <f t="shared" ref="D6:D15" si="0">IF(SUM(B6:C6)&gt;0,AVERAGE(B6:C6)," ")</f>
        <v>12229</v>
      </c>
    </row>
    <row r="7" spans="1:4" ht="12" customHeight="1" x14ac:dyDescent="0.2">
      <c r="A7" s="10" t="str">
        <f>'Pregnant Women Participating'!A7</f>
        <v>Maine</v>
      </c>
      <c r="B7" s="17">
        <v>9864</v>
      </c>
      <c r="C7" s="15">
        <v>9796</v>
      </c>
      <c r="D7" s="17">
        <f t="shared" si="0"/>
        <v>9830</v>
      </c>
    </row>
    <row r="8" spans="1:4" ht="12" customHeight="1" x14ac:dyDescent="0.2">
      <c r="A8" s="10" t="str">
        <f>'Pregnant Women Participating'!A8</f>
        <v>Massachusetts</v>
      </c>
      <c r="B8" s="17">
        <v>67634</v>
      </c>
      <c r="C8" s="15">
        <v>68526</v>
      </c>
      <c r="D8" s="17">
        <f t="shared" si="0"/>
        <v>68080</v>
      </c>
    </row>
    <row r="9" spans="1:4" ht="12" customHeight="1" x14ac:dyDescent="0.2">
      <c r="A9" s="10" t="str">
        <f>'Pregnant Women Participating'!A9</f>
        <v>New Hampshire</v>
      </c>
      <c r="B9" s="17">
        <v>8698</v>
      </c>
      <c r="C9" s="15">
        <v>8746</v>
      </c>
      <c r="D9" s="17">
        <f t="shared" si="0"/>
        <v>8722</v>
      </c>
    </row>
    <row r="10" spans="1:4" ht="12" customHeight="1" x14ac:dyDescent="0.2">
      <c r="A10" s="10" t="str">
        <f>'Pregnant Women Participating'!A10</f>
        <v>New York</v>
      </c>
      <c r="B10" s="17">
        <v>212235</v>
      </c>
      <c r="C10" s="15">
        <v>211755</v>
      </c>
      <c r="D10" s="17">
        <f t="shared" si="0"/>
        <v>211995</v>
      </c>
    </row>
    <row r="11" spans="1:4" ht="12" customHeight="1" x14ac:dyDescent="0.2">
      <c r="A11" s="10" t="str">
        <f>'Pregnant Women Participating'!A11</f>
        <v>Rhode Island</v>
      </c>
      <c r="B11" s="17">
        <v>8809</v>
      </c>
      <c r="C11" s="15">
        <v>8660</v>
      </c>
      <c r="D11" s="17">
        <f t="shared" si="0"/>
        <v>8734.5</v>
      </c>
    </row>
    <row r="12" spans="1:4" ht="12" customHeight="1" x14ac:dyDescent="0.2">
      <c r="A12" s="10" t="str">
        <f>'Pregnant Women Participating'!A12</f>
        <v>Vermont</v>
      </c>
      <c r="B12" s="17">
        <v>7158</v>
      </c>
      <c r="C12" s="15">
        <v>7125</v>
      </c>
      <c r="D12" s="17">
        <f t="shared" si="0"/>
        <v>7141.5</v>
      </c>
    </row>
    <row r="13" spans="1:4" ht="12" customHeight="1" x14ac:dyDescent="0.2">
      <c r="A13" s="10" t="str">
        <f>'Pregnant Women Participating'!A13</f>
        <v>Virgin Islands</v>
      </c>
      <c r="B13" s="17">
        <v>1424</v>
      </c>
      <c r="C13" s="15">
        <v>1376</v>
      </c>
      <c r="D13" s="17">
        <f t="shared" si="0"/>
        <v>1400</v>
      </c>
    </row>
    <row r="14" spans="1:4" ht="12" customHeight="1" x14ac:dyDescent="0.2">
      <c r="A14" s="10" t="str">
        <f>'Pregnant Women Participating'!A14</f>
        <v>Indian Township, ME</v>
      </c>
      <c r="B14" s="17">
        <v>36</v>
      </c>
      <c r="C14" s="15">
        <v>33</v>
      </c>
      <c r="D14" s="17">
        <f t="shared" si="0"/>
        <v>34.5</v>
      </c>
    </row>
    <row r="15" spans="1:4" ht="12" customHeight="1" x14ac:dyDescent="0.2">
      <c r="A15" s="10" t="str">
        <f>'Pregnant Women Participating'!A15</f>
        <v>Pleasant Point, ME</v>
      </c>
      <c r="B15" s="17">
        <v>26</v>
      </c>
      <c r="C15" s="15">
        <v>24</v>
      </c>
      <c r="D15" s="17">
        <f t="shared" si="0"/>
        <v>25</v>
      </c>
    </row>
    <row r="16" spans="1:4" s="21" customFormat="1" ht="24.75" customHeight="1" x14ac:dyDescent="0.25">
      <c r="A16" s="18" t="str">
        <f>'Pregnant Women Participating'!A16</f>
        <v>Northeast Region</v>
      </c>
      <c r="B16" s="20">
        <v>340342</v>
      </c>
      <c r="C16" s="19">
        <v>316041</v>
      </c>
      <c r="D16" s="20">
        <f t="shared" ref="D16:D102" si="1">IF(SUM(B16:C16)&gt;0,AVERAGE(B16:C16)," ")</f>
        <v>328191.5</v>
      </c>
    </row>
    <row r="17" spans="1:4" ht="12" customHeight="1" x14ac:dyDescent="0.2">
      <c r="A17" s="10" t="str">
        <f>'Pregnant Women Participating'!A17</f>
        <v>Delaware</v>
      </c>
      <c r="B17" s="6">
        <v>9577</v>
      </c>
      <c r="C17" s="6">
        <v>9683</v>
      </c>
      <c r="D17" s="17">
        <f t="shared" si="1"/>
        <v>9630</v>
      </c>
    </row>
    <row r="18" spans="1:4" ht="12" customHeight="1" x14ac:dyDescent="0.2">
      <c r="A18" s="10" t="str">
        <f>'Pregnant Women Participating'!A18</f>
        <v>District of Columbia</v>
      </c>
      <c r="B18" s="6">
        <v>6758</v>
      </c>
      <c r="C18" s="6">
        <v>7719</v>
      </c>
      <c r="D18" s="17">
        <f t="shared" si="1"/>
        <v>7238.5</v>
      </c>
    </row>
    <row r="19" spans="1:4" ht="12" customHeight="1" x14ac:dyDescent="0.2">
      <c r="A19" s="10" t="str">
        <f>'Pregnant Women Participating'!A19</f>
        <v>Maryland</v>
      </c>
      <c r="B19" s="6">
        <v>63412</v>
      </c>
      <c r="C19" s="6">
        <v>63094</v>
      </c>
      <c r="D19" s="17">
        <f t="shared" si="1"/>
        <v>63253</v>
      </c>
    </row>
    <row r="20" spans="1:4" ht="12" customHeight="1" x14ac:dyDescent="0.2">
      <c r="A20" s="10" t="str">
        <f>'Pregnant Women Participating'!A20</f>
        <v>New Jersey</v>
      </c>
      <c r="B20" s="6">
        <v>82324</v>
      </c>
      <c r="C20" s="6">
        <v>82210</v>
      </c>
      <c r="D20" s="17">
        <f t="shared" si="1"/>
        <v>82267</v>
      </c>
    </row>
    <row r="21" spans="1:4" ht="12" customHeight="1" x14ac:dyDescent="0.2">
      <c r="A21" s="10" t="str">
        <f>'Pregnant Women Participating'!A21</f>
        <v>Pennsylvania</v>
      </c>
      <c r="B21" s="6">
        <v>83295</v>
      </c>
      <c r="C21" s="6">
        <v>82653</v>
      </c>
      <c r="D21" s="17">
        <f t="shared" si="1"/>
        <v>82974</v>
      </c>
    </row>
    <row r="22" spans="1:4" ht="12" customHeight="1" x14ac:dyDescent="0.2">
      <c r="A22" s="10" t="str">
        <f>'Pregnant Women Participating'!A22</f>
        <v>Puerto Rico</v>
      </c>
      <c r="B22" s="6">
        <v>60155</v>
      </c>
      <c r="C22" s="6">
        <v>59724</v>
      </c>
      <c r="D22" s="17">
        <f t="shared" si="1"/>
        <v>59939.5</v>
      </c>
    </row>
    <row r="23" spans="1:4" ht="12" customHeight="1" x14ac:dyDescent="0.2">
      <c r="A23" s="10" t="str">
        <f>'Pregnant Women Participating'!A23</f>
        <v>Virginia</v>
      </c>
      <c r="B23" s="6">
        <v>66714</v>
      </c>
      <c r="C23" s="6">
        <v>66914</v>
      </c>
      <c r="D23" s="17">
        <f t="shared" si="1"/>
        <v>66814</v>
      </c>
    </row>
    <row r="24" spans="1:4" ht="12" customHeight="1" x14ac:dyDescent="0.2">
      <c r="A24" s="10" t="str">
        <f>'Pregnant Women Participating'!A24</f>
        <v>West Virginia</v>
      </c>
      <c r="B24" s="6">
        <v>17730</v>
      </c>
      <c r="C24" s="6">
        <v>17608</v>
      </c>
      <c r="D24" s="17">
        <f t="shared" si="1"/>
        <v>17669</v>
      </c>
    </row>
    <row r="25" spans="1:4" s="22" customFormat="1" ht="24.75" customHeight="1" x14ac:dyDescent="0.25">
      <c r="A25" s="18" t="str">
        <f>'Pregnant Women Participating'!A25</f>
        <v>Mid-Atlantic Region</v>
      </c>
      <c r="B25" s="19">
        <v>389965</v>
      </c>
      <c r="C25" s="19">
        <v>389605</v>
      </c>
      <c r="D25" s="20">
        <f t="shared" si="1"/>
        <v>389785</v>
      </c>
    </row>
    <row r="26" spans="1:4" ht="12" customHeight="1" x14ac:dyDescent="0.2">
      <c r="A26" s="10" t="str">
        <f>'Pregnant Women Participating'!A26</f>
        <v>Alabama</v>
      </c>
      <c r="B26" s="6">
        <v>55516</v>
      </c>
      <c r="C26" s="6">
        <v>54992</v>
      </c>
      <c r="D26" s="17">
        <f t="shared" si="1"/>
        <v>55254</v>
      </c>
    </row>
    <row r="27" spans="1:4" ht="12" customHeight="1" x14ac:dyDescent="0.2">
      <c r="A27" s="10" t="str">
        <f>'Pregnant Women Participating'!A27</f>
        <v>Florida</v>
      </c>
      <c r="B27" s="6">
        <v>215104</v>
      </c>
      <c r="C27" s="6">
        <v>207031</v>
      </c>
      <c r="D27" s="17">
        <f t="shared" si="1"/>
        <v>211067.5</v>
      </c>
    </row>
    <row r="28" spans="1:4" ht="12" customHeight="1" x14ac:dyDescent="0.2">
      <c r="A28" s="10" t="str">
        <f>'Pregnant Women Participating'!A28</f>
        <v>Georgia</v>
      </c>
      <c r="B28" s="6">
        <v>115964</v>
      </c>
      <c r="C28" s="6">
        <v>115735</v>
      </c>
      <c r="D28" s="17">
        <f t="shared" si="1"/>
        <v>115849.5</v>
      </c>
    </row>
    <row r="29" spans="1:4" ht="12" customHeight="1" x14ac:dyDescent="0.2">
      <c r="A29" s="10" t="str">
        <f>'Pregnant Women Participating'!A29</f>
        <v>Kentucky</v>
      </c>
      <c r="B29" s="6">
        <v>59950</v>
      </c>
      <c r="C29" s="6">
        <v>59841</v>
      </c>
      <c r="D29" s="17">
        <f t="shared" si="1"/>
        <v>59895.5</v>
      </c>
    </row>
    <row r="30" spans="1:4" ht="12" customHeight="1" x14ac:dyDescent="0.2">
      <c r="A30" s="10" t="str">
        <f>'Pregnant Women Participating'!A30</f>
        <v>Mississippi</v>
      </c>
      <c r="B30" s="6">
        <v>33283</v>
      </c>
      <c r="C30" s="6">
        <v>33426</v>
      </c>
      <c r="D30" s="17">
        <f t="shared" si="1"/>
        <v>33354.5</v>
      </c>
    </row>
    <row r="31" spans="1:4" ht="12" customHeight="1" x14ac:dyDescent="0.2">
      <c r="A31" s="10" t="str">
        <f>'Pregnant Women Participating'!A31</f>
        <v>North Carolina</v>
      </c>
      <c r="B31" s="6">
        <v>144410</v>
      </c>
      <c r="C31" s="6">
        <v>143183</v>
      </c>
      <c r="D31" s="17">
        <f t="shared" si="1"/>
        <v>143796.5</v>
      </c>
    </row>
    <row r="32" spans="1:4" ht="12" customHeight="1" x14ac:dyDescent="0.2">
      <c r="A32" s="10" t="str">
        <f>'Pregnant Women Participating'!A32</f>
        <v>South Carolina</v>
      </c>
      <c r="B32" s="6">
        <v>44686</v>
      </c>
      <c r="C32" s="6">
        <v>44623</v>
      </c>
      <c r="D32" s="17">
        <f t="shared" si="1"/>
        <v>44654.5</v>
      </c>
    </row>
    <row r="33" spans="1:4" ht="12" customHeight="1" x14ac:dyDescent="0.2">
      <c r="A33" s="10" t="str">
        <f>'Pregnant Women Participating'!A33</f>
        <v>Tennessee</v>
      </c>
      <c r="B33" s="6">
        <v>52899</v>
      </c>
      <c r="C33" s="6">
        <v>52755</v>
      </c>
      <c r="D33" s="17">
        <f t="shared" si="1"/>
        <v>52827</v>
      </c>
    </row>
    <row r="34" spans="1:4" ht="12" customHeight="1" x14ac:dyDescent="0.2">
      <c r="A34" s="10" t="str">
        <f>'Pregnant Women Participating'!A34</f>
        <v>Choctaw Indians, MS</v>
      </c>
      <c r="B34" s="6">
        <v>406</v>
      </c>
      <c r="C34" s="6">
        <v>407</v>
      </c>
      <c r="D34" s="17">
        <f t="shared" si="1"/>
        <v>406.5</v>
      </c>
    </row>
    <row r="35" spans="1:4" ht="12" customHeight="1" x14ac:dyDescent="0.2">
      <c r="A35" s="10" t="str">
        <f>'Pregnant Women Participating'!A35</f>
        <v>Eastern Cherokee, NC</v>
      </c>
      <c r="B35" s="6">
        <v>398</v>
      </c>
      <c r="C35" s="6">
        <v>393</v>
      </c>
      <c r="D35" s="17">
        <f t="shared" si="1"/>
        <v>395.5</v>
      </c>
    </row>
    <row r="36" spans="1:4" s="22" customFormat="1" ht="24.75" customHeight="1" x14ac:dyDescent="0.25">
      <c r="A36" s="18" t="str">
        <f>'Pregnant Women Participating'!A36</f>
        <v>Southeast Region</v>
      </c>
      <c r="B36" s="19">
        <v>722616</v>
      </c>
      <c r="C36" s="19">
        <v>712386</v>
      </c>
      <c r="D36" s="20">
        <f t="shared" si="1"/>
        <v>717501</v>
      </c>
    </row>
    <row r="37" spans="1:4" ht="12" customHeight="1" x14ac:dyDescent="0.2">
      <c r="A37" s="10" t="str">
        <f>'Pregnant Women Participating'!A37</f>
        <v>Illinois</v>
      </c>
      <c r="B37" s="6">
        <v>73317</v>
      </c>
      <c r="C37" s="6">
        <v>73873</v>
      </c>
      <c r="D37" s="17">
        <f t="shared" si="1"/>
        <v>73595</v>
      </c>
    </row>
    <row r="38" spans="1:4" ht="12" customHeight="1" x14ac:dyDescent="0.2">
      <c r="A38" s="10" t="str">
        <f>'Pregnant Women Participating'!A38</f>
        <v>Indiana</v>
      </c>
      <c r="B38" s="6">
        <v>88021</v>
      </c>
      <c r="C38" s="6">
        <v>0</v>
      </c>
      <c r="D38" s="17">
        <f t="shared" si="1"/>
        <v>44010.5</v>
      </c>
    </row>
    <row r="39" spans="1:4" ht="12" customHeight="1" x14ac:dyDescent="0.2">
      <c r="A39" s="10" t="str">
        <f>'Pregnant Women Participating'!A39</f>
        <v>Iowa</v>
      </c>
      <c r="B39" s="6">
        <v>30792</v>
      </c>
      <c r="C39" s="6">
        <v>30446</v>
      </c>
      <c r="D39" s="17">
        <f t="shared" si="1"/>
        <v>30619</v>
      </c>
    </row>
    <row r="40" spans="1:4" ht="12" customHeight="1" x14ac:dyDescent="0.2">
      <c r="A40" s="10" t="str">
        <f>'Pregnant Women Participating'!A40</f>
        <v>Michigan</v>
      </c>
      <c r="B40" s="6">
        <v>115536</v>
      </c>
      <c r="C40" s="6">
        <v>114619</v>
      </c>
      <c r="D40" s="17">
        <f t="shared" si="1"/>
        <v>115077.5</v>
      </c>
    </row>
    <row r="41" spans="1:4" ht="12" customHeight="1" x14ac:dyDescent="0.2">
      <c r="A41" s="10" t="str">
        <f>'Pregnant Women Participating'!A41</f>
        <v>Minnesota</v>
      </c>
      <c r="B41" s="6">
        <v>57217</v>
      </c>
      <c r="C41" s="6">
        <v>57456</v>
      </c>
      <c r="D41" s="17">
        <f t="shared" si="1"/>
        <v>57336.5</v>
      </c>
    </row>
    <row r="42" spans="1:4" ht="12" customHeight="1" x14ac:dyDescent="0.2">
      <c r="A42" s="10" t="str">
        <f>'Pregnant Women Participating'!A42</f>
        <v>Ohio</v>
      </c>
      <c r="B42" s="6">
        <v>83765</v>
      </c>
      <c r="C42" s="6">
        <v>80252</v>
      </c>
      <c r="D42" s="17">
        <f t="shared" si="1"/>
        <v>82008.5</v>
      </c>
    </row>
    <row r="43" spans="1:4" ht="12" customHeight="1" x14ac:dyDescent="0.2">
      <c r="A43" s="10" t="str">
        <f>'Pregnant Women Participating'!A43</f>
        <v>Wisconsin</v>
      </c>
      <c r="B43" s="6">
        <v>48228</v>
      </c>
      <c r="C43" s="6">
        <v>48618</v>
      </c>
      <c r="D43" s="17">
        <f t="shared" si="1"/>
        <v>48423</v>
      </c>
    </row>
    <row r="44" spans="1:4" s="22" customFormat="1" ht="24.75" customHeight="1" x14ac:dyDescent="0.25">
      <c r="A44" s="18" t="str">
        <f>'Pregnant Women Participating'!A44</f>
        <v>Midwest Region</v>
      </c>
      <c r="B44" s="19">
        <v>496876</v>
      </c>
      <c r="C44" s="19">
        <v>405264</v>
      </c>
      <c r="D44" s="20">
        <f t="shared" si="1"/>
        <v>451070</v>
      </c>
    </row>
    <row r="45" spans="1:4" ht="12" customHeight="1" x14ac:dyDescent="0.2">
      <c r="A45" s="10" t="str">
        <f>'Pregnant Women Participating'!A45</f>
        <v>Arizona</v>
      </c>
      <c r="B45" s="15">
        <v>73331</v>
      </c>
      <c r="C45" s="15">
        <v>73935</v>
      </c>
      <c r="D45" s="17">
        <f t="shared" si="1"/>
        <v>73633</v>
      </c>
    </row>
    <row r="46" spans="1:4" ht="12" customHeight="1" x14ac:dyDescent="0.2">
      <c r="A46" s="10" t="str">
        <f>'Pregnant Women Participating'!A46</f>
        <v>Arkansas</v>
      </c>
      <c r="B46" s="15">
        <v>22008</v>
      </c>
      <c r="C46" s="15">
        <v>22624</v>
      </c>
      <c r="D46" s="17">
        <f t="shared" si="1"/>
        <v>22316</v>
      </c>
    </row>
    <row r="47" spans="1:4" ht="12" customHeight="1" x14ac:dyDescent="0.2">
      <c r="A47" s="10" t="str">
        <f>'Pregnant Women Participating'!A47</f>
        <v>Louisiana</v>
      </c>
      <c r="B47" s="15">
        <v>34585</v>
      </c>
      <c r="C47" s="15">
        <v>36863</v>
      </c>
      <c r="D47" s="17">
        <f t="shared" si="1"/>
        <v>35724</v>
      </c>
    </row>
    <row r="48" spans="1:4" ht="12" customHeight="1" x14ac:dyDescent="0.2">
      <c r="A48" s="10" t="str">
        <f>'Pregnant Women Participating'!A48</f>
        <v>New Mexico</v>
      </c>
      <c r="B48" s="15">
        <v>16202</v>
      </c>
      <c r="C48" s="15">
        <v>16042</v>
      </c>
      <c r="D48" s="17">
        <f t="shared" si="1"/>
        <v>16122</v>
      </c>
    </row>
    <row r="49" spans="1:4" ht="12" customHeight="1" x14ac:dyDescent="0.2">
      <c r="A49" s="10" t="str">
        <f>'Pregnant Women Participating'!A49</f>
        <v>Oklahoma</v>
      </c>
      <c r="B49" s="15">
        <v>33164</v>
      </c>
      <c r="C49" s="15">
        <v>31987</v>
      </c>
      <c r="D49" s="17">
        <f t="shared" si="1"/>
        <v>32575.5</v>
      </c>
    </row>
    <row r="50" spans="1:4" ht="12" customHeight="1" x14ac:dyDescent="0.2">
      <c r="A50" s="10" t="str">
        <f>'Pregnant Women Participating'!A50</f>
        <v>Texas</v>
      </c>
      <c r="B50" s="15">
        <v>324305</v>
      </c>
      <c r="C50" s="15">
        <v>326547</v>
      </c>
      <c r="D50" s="17">
        <f t="shared" si="1"/>
        <v>325426</v>
      </c>
    </row>
    <row r="51" spans="1:4" ht="12" customHeight="1" x14ac:dyDescent="0.2">
      <c r="A51" s="10" t="str">
        <f>'Pregnant Women Participating'!A51</f>
        <v>Utah</v>
      </c>
      <c r="B51" s="15">
        <v>19452</v>
      </c>
      <c r="C51" s="15">
        <v>19729</v>
      </c>
      <c r="D51" s="17">
        <f t="shared" si="1"/>
        <v>19590.5</v>
      </c>
    </row>
    <row r="52" spans="1:4" ht="12" customHeight="1" x14ac:dyDescent="0.2">
      <c r="A52" s="10" t="str">
        <f>'Pregnant Women Participating'!A52</f>
        <v>Inter-Tribal Council, AZ</v>
      </c>
      <c r="B52" s="15">
        <v>4285</v>
      </c>
      <c r="C52" s="15">
        <v>4184</v>
      </c>
      <c r="D52" s="17">
        <f t="shared" si="1"/>
        <v>4234.5</v>
      </c>
    </row>
    <row r="53" spans="1:4" ht="12" customHeight="1" x14ac:dyDescent="0.2">
      <c r="A53" s="10" t="str">
        <f>'Pregnant Women Participating'!A53</f>
        <v>Navajo Nation, AZ</v>
      </c>
      <c r="B53" s="15">
        <v>2604</v>
      </c>
      <c r="C53" s="15">
        <v>2603</v>
      </c>
      <c r="D53" s="17">
        <f t="shared" si="1"/>
        <v>2603.5</v>
      </c>
    </row>
    <row r="54" spans="1:4" ht="12" customHeight="1" x14ac:dyDescent="0.2">
      <c r="A54" s="10" t="str">
        <f>'Pregnant Women Participating'!A54</f>
        <v>Acoma, Canoncito &amp; Laguna, NM</v>
      </c>
      <c r="B54" s="15">
        <v>181</v>
      </c>
      <c r="C54" s="15">
        <v>185</v>
      </c>
      <c r="D54" s="17">
        <f t="shared" si="1"/>
        <v>183</v>
      </c>
    </row>
    <row r="55" spans="1:4" ht="12" customHeight="1" x14ac:dyDescent="0.2">
      <c r="A55" s="10" t="str">
        <f>'Pregnant Women Participating'!A55</f>
        <v>Eight Northern Pueblos, NM</v>
      </c>
      <c r="B55" s="15">
        <v>123</v>
      </c>
      <c r="C55" s="15">
        <v>124</v>
      </c>
      <c r="D55" s="17">
        <f t="shared" si="1"/>
        <v>123.5</v>
      </c>
    </row>
    <row r="56" spans="1:4" ht="12" customHeight="1" x14ac:dyDescent="0.2">
      <c r="A56" s="10" t="str">
        <f>'Pregnant Women Participating'!A56</f>
        <v>Five Sandoval Pueblos, NM</v>
      </c>
      <c r="B56" s="15">
        <v>80</v>
      </c>
      <c r="C56" s="15">
        <v>89</v>
      </c>
      <c r="D56" s="17">
        <f t="shared" si="1"/>
        <v>84.5</v>
      </c>
    </row>
    <row r="57" spans="1:4" ht="12" customHeight="1" x14ac:dyDescent="0.2">
      <c r="A57" s="10" t="str">
        <f>'Pregnant Women Participating'!A57</f>
        <v>Isleta Pueblo, NM</v>
      </c>
      <c r="B57" s="15">
        <v>526</v>
      </c>
      <c r="C57" s="15">
        <v>515</v>
      </c>
      <c r="D57" s="17">
        <f t="shared" si="1"/>
        <v>520.5</v>
      </c>
    </row>
    <row r="58" spans="1:4" ht="12" customHeight="1" x14ac:dyDescent="0.2">
      <c r="A58" s="10" t="str">
        <f>'Pregnant Women Participating'!A58</f>
        <v>San Felipe Pueblo, NM</v>
      </c>
      <c r="B58" s="15">
        <v>91</v>
      </c>
      <c r="C58" s="15">
        <v>84</v>
      </c>
      <c r="D58" s="17">
        <f t="shared" si="1"/>
        <v>87.5</v>
      </c>
    </row>
    <row r="59" spans="1:4" ht="12" customHeight="1" x14ac:dyDescent="0.2">
      <c r="A59" s="10" t="str">
        <f>'Pregnant Women Participating'!A59</f>
        <v>Santo Domingo Tribe, NM</v>
      </c>
      <c r="B59" s="15">
        <v>101</v>
      </c>
      <c r="C59" s="15">
        <v>93</v>
      </c>
      <c r="D59" s="17">
        <f t="shared" si="1"/>
        <v>97</v>
      </c>
    </row>
    <row r="60" spans="1:4" ht="12" customHeight="1" x14ac:dyDescent="0.2">
      <c r="A60" s="10" t="str">
        <f>'Pregnant Women Participating'!A60</f>
        <v>Zuni Pueblo, NM</v>
      </c>
      <c r="B60" s="15">
        <v>305</v>
      </c>
      <c r="C60" s="15">
        <v>312</v>
      </c>
      <c r="D60" s="17">
        <f t="shared" si="1"/>
        <v>308.5</v>
      </c>
    </row>
    <row r="61" spans="1:4" ht="12" customHeight="1" x14ac:dyDescent="0.2">
      <c r="A61" s="10" t="str">
        <f>'Pregnant Women Participating'!A61</f>
        <v>Cherokee Nation, OK</v>
      </c>
      <c r="B61" s="15">
        <v>2457</v>
      </c>
      <c r="C61" s="15">
        <v>2471</v>
      </c>
      <c r="D61" s="17">
        <f t="shared" si="1"/>
        <v>2464</v>
      </c>
    </row>
    <row r="62" spans="1:4" ht="12" customHeight="1" x14ac:dyDescent="0.2">
      <c r="A62" s="10" t="str">
        <f>'Pregnant Women Participating'!A62</f>
        <v>Chickasaw Nation, OK</v>
      </c>
      <c r="B62" s="15">
        <v>1966</v>
      </c>
      <c r="C62" s="15">
        <v>1989</v>
      </c>
      <c r="D62" s="17">
        <f t="shared" si="1"/>
        <v>1977.5</v>
      </c>
    </row>
    <row r="63" spans="1:4" ht="12" customHeight="1" x14ac:dyDescent="0.2">
      <c r="A63" s="10" t="str">
        <f>'Pregnant Women Participating'!A63</f>
        <v>Choctaw Nation, OK</v>
      </c>
      <c r="B63" s="15">
        <v>3370</v>
      </c>
      <c r="C63" s="15">
        <v>3345</v>
      </c>
      <c r="D63" s="17">
        <f t="shared" si="1"/>
        <v>3357.5</v>
      </c>
    </row>
    <row r="64" spans="1:4" ht="12" customHeight="1" x14ac:dyDescent="0.2">
      <c r="A64" s="10" t="str">
        <f>'Pregnant Women Participating'!A64</f>
        <v>Citizen Potawatomi Nation, OK</v>
      </c>
      <c r="B64" s="15">
        <v>853</v>
      </c>
      <c r="C64" s="15">
        <v>860</v>
      </c>
      <c r="D64" s="17">
        <f t="shared" si="1"/>
        <v>856.5</v>
      </c>
    </row>
    <row r="65" spans="1:4" ht="12" customHeight="1" x14ac:dyDescent="0.2">
      <c r="A65" s="10" t="str">
        <f>'Pregnant Women Participating'!A65</f>
        <v>Inter-Tribal Council, OK</v>
      </c>
      <c r="B65" s="15">
        <v>285</v>
      </c>
      <c r="C65" s="15">
        <v>294</v>
      </c>
      <c r="D65" s="17">
        <f t="shared" si="1"/>
        <v>289.5</v>
      </c>
    </row>
    <row r="66" spans="1:4" ht="12" customHeight="1" x14ac:dyDescent="0.2">
      <c r="A66" s="10" t="str">
        <f>'Pregnant Women Participating'!A66</f>
        <v>Muscogee Creek Nation, OK</v>
      </c>
      <c r="B66" s="15">
        <v>1380</v>
      </c>
      <c r="C66" s="15">
        <v>1419</v>
      </c>
      <c r="D66" s="17">
        <f t="shared" si="1"/>
        <v>1399.5</v>
      </c>
    </row>
    <row r="67" spans="1:4" ht="12" customHeight="1" x14ac:dyDescent="0.2">
      <c r="A67" s="10" t="str">
        <f>'Pregnant Women Participating'!A67</f>
        <v>Osage Tribal Council, OK</v>
      </c>
      <c r="B67" s="15">
        <v>2176</v>
      </c>
      <c r="C67" s="15">
        <v>2157</v>
      </c>
      <c r="D67" s="17">
        <f t="shared" si="1"/>
        <v>2166.5</v>
      </c>
    </row>
    <row r="68" spans="1:4" ht="12" customHeight="1" x14ac:dyDescent="0.2">
      <c r="A68" s="10" t="str">
        <f>'Pregnant Women Participating'!A68</f>
        <v>Otoe-Missouria Tribe, OK</v>
      </c>
      <c r="B68" s="15">
        <v>111</v>
      </c>
      <c r="C68" s="15">
        <v>108</v>
      </c>
      <c r="D68" s="17">
        <f t="shared" si="1"/>
        <v>109.5</v>
      </c>
    </row>
    <row r="69" spans="1:4" ht="12" customHeight="1" x14ac:dyDescent="0.2">
      <c r="A69" s="10" t="str">
        <f>'Pregnant Women Participating'!A69</f>
        <v>Wichita, Caddo &amp; Delaware (WCD), OK</v>
      </c>
      <c r="B69" s="15">
        <v>2403</v>
      </c>
      <c r="C69" s="15">
        <v>2408</v>
      </c>
      <c r="D69" s="17">
        <f t="shared" si="1"/>
        <v>2405.5</v>
      </c>
    </row>
    <row r="70" spans="1:4" s="22" customFormat="1" ht="24.75" customHeight="1" x14ac:dyDescent="0.25">
      <c r="A70" s="18" t="str">
        <f>'Pregnant Women Participating'!A70</f>
        <v>Southwest Region</v>
      </c>
      <c r="B70" s="19">
        <v>546344</v>
      </c>
      <c r="C70" s="19">
        <v>550967</v>
      </c>
      <c r="D70" s="20">
        <f t="shared" si="1"/>
        <v>548655.5</v>
      </c>
    </row>
    <row r="71" spans="1:4" ht="12" customHeight="1" x14ac:dyDescent="0.2">
      <c r="A71" s="10" t="str">
        <f>'Pregnant Women Participating'!A71</f>
        <v>Colorado</v>
      </c>
      <c r="B71" s="17">
        <v>42713</v>
      </c>
      <c r="C71" s="15">
        <v>42335</v>
      </c>
      <c r="D71" s="17">
        <f t="shared" si="1"/>
        <v>42524</v>
      </c>
    </row>
    <row r="72" spans="1:4" ht="12" customHeight="1" x14ac:dyDescent="0.2">
      <c r="A72" s="10" t="str">
        <f>'Pregnant Women Participating'!A72</f>
        <v>Kansas</v>
      </c>
      <c r="B72" s="17">
        <v>25523</v>
      </c>
      <c r="C72" s="15">
        <v>25881</v>
      </c>
      <c r="D72" s="17">
        <f t="shared" si="1"/>
        <v>25702</v>
      </c>
    </row>
    <row r="73" spans="1:4" ht="12" customHeight="1" x14ac:dyDescent="0.2">
      <c r="A73" s="10" t="str">
        <f>'Pregnant Women Participating'!A73</f>
        <v>Missouri</v>
      </c>
      <c r="B73" s="17">
        <v>38105</v>
      </c>
      <c r="C73" s="15">
        <v>38638</v>
      </c>
      <c r="D73" s="17">
        <f t="shared" si="1"/>
        <v>38371.5</v>
      </c>
    </row>
    <row r="74" spans="1:4" ht="12" customHeight="1" x14ac:dyDescent="0.2">
      <c r="A74" s="10" t="str">
        <f>'Pregnant Women Participating'!A74</f>
        <v>Montana</v>
      </c>
      <c r="B74" s="17">
        <v>7813</v>
      </c>
      <c r="C74" s="15">
        <v>7920</v>
      </c>
      <c r="D74" s="17">
        <f t="shared" si="1"/>
        <v>7866.5</v>
      </c>
    </row>
    <row r="75" spans="1:4" ht="12" customHeight="1" x14ac:dyDescent="0.2">
      <c r="A75" s="10" t="str">
        <f>'Pregnant Women Participating'!A75</f>
        <v>Nebraska</v>
      </c>
      <c r="B75" s="17">
        <v>20148</v>
      </c>
      <c r="C75" s="15">
        <v>20264</v>
      </c>
      <c r="D75" s="17">
        <f t="shared" si="1"/>
        <v>20206</v>
      </c>
    </row>
    <row r="76" spans="1:4" ht="12" customHeight="1" x14ac:dyDescent="0.2">
      <c r="A76" s="10" t="str">
        <f>'Pregnant Women Participating'!A76</f>
        <v>North Dakota</v>
      </c>
      <c r="B76" s="17">
        <v>5748</v>
      </c>
      <c r="C76" s="15">
        <v>5759</v>
      </c>
      <c r="D76" s="17">
        <f t="shared" si="1"/>
        <v>5753.5</v>
      </c>
    </row>
    <row r="77" spans="1:4" ht="12" customHeight="1" x14ac:dyDescent="0.2">
      <c r="A77" s="10" t="str">
        <f>'Pregnant Women Participating'!A77</f>
        <v>South Dakota</v>
      </c>
      <c r="B77" s="17">
        <v>8014</v>
      </c>
      <c r="C77" s="15">
        <v>7881</v>
      </c>
      <c r="D77" s="17">
        <f t="shared" si="1"/>
        <v>7947.5</v>
      </c>
    </row>
    <row r="78" spans="1:4" ht="12" customHeight="1" x14ac:dyDescent="0.2">
      <c r="A78" s="10" t="str">
        <f>'Pregnant Women Participating'!A78</f>
        <v>Wyoming</v>
      </c>
      <c r="B78" s="17">
        <v>3639</v>
      </c>
      <c r="C78" s="15">
        <v>3619</v>
      </c>
      <c r="D78" s="17">
        <f t="shared" si="1"/>
        <v>3629</v>
      </c>
    </row>
    <row r="79" spans="1:4" ht="12" customHeight="1" x14ac:dyDescent="0.2">
      <c r="A79" s="10" t="str">
        <f>'Pregnant Women Participating'!A79</f>
        <v>Ute Mountain Ute Tribe, CO</v>
      </c>
      <c r="B79" s="17">
        <v>92</v>
      </c>
      <c r="C79" s="15">
        <v>75</v>
      </c>
      <c r="D79" s="17">
        <f t="shared" si="1"/>
        <v>83.5</v>
      </c>
    </row>
    <row r="80" spans="1:4" ht="12" customHeight="1" x14ac:dyDescent="0.2">
      <c r="A80" s="10" t="str">
        <f>'Pregnant Women Participating'!A80</f>
        <v>Omaha Sioux, NE</v>
      </c>
      <c r="B80" s="17">
        <v>95</v>
      </c>
      <c r="C80" s="15">
        <v>86</v>
      </c>
      <c r="D80" s="17">
        <f t="shared" si="1"/>
        <v>90.5</v>
      </c>
    </row>
    <row r="81" spans="1:4" ht="12" customHeight="1" x14ac:dyDescent="0.2">
      <c r="A81" s="10" t="str">
        <f>'Pregnant Women Participating'!A81</f>
        <v>Santee Sioux, NE</v>
      </c>
      <c r="B81" s="17">
        <v>72</v>
      </c>
      <c r="C81" s="15">
        <v>65</v>
      </c>
      <c r="D81" s="17">
        <f t="shared" si="1"/>
        <v>68.5</v>
      </c>
    </row>
    <row r="82" spans="1:4" ht="12" customHeight="1" x14ac:dyDescent="0.2">
      <c r="A82" s="10" t="str">
        <f>'Pregnant Women Participating'!A82</f>
        <v>Winnebago Tribe, NE</v>
      </c>
      <c r="B82" s="17">
        <v>46</v>
      </c>
      <c r="C82" s="15">
        <v>49</v>
      </c>
      <c r="D82" s="17">
        <f t="shared" si="1"/>
        <v>47.5</v>
      </c>
    </row>
    <row r="83" spans="1:4" ht="12" customHeight="1" x14ac:dyDescent="0.2">
      <c r="A83" s="10" t="str">
        <f>'Pregnant Women Participating'!A83</f>
        <v>Standing Rock Sioux Tribe, ND</v>
      </c>
      <c r="B83" s="17">
        <v>130</v>
      </c>
      <c r="C83" s="15">
        <v>133</v>
      </c>
      <c r="D83" s="17">
        <f t="shared" si="1"/>
        <v>131.5</v>
      </c>
    </row>
    <row r="84" spans="1:4" ht="12" customHeight="1" x14ac:dyDescent="0.2">
      <c r="A84" s="10" t="str">
        <f>'Pregnant Women Participating'!A84</f>
        <v>Three Affiliated Tribes, ND</v>
      </c>
      <c r="B84" s="17">
        <v>81</v>
      </c>
      <c r="C84" s="15">
        <v>88</v>
      </c>
      <c r="D84" s="17">
        <f t="shared" si="1"/>
        <v>84.5</v>
      </c>
    </row>
    <row r="85" spans="1:4" ht="12" customHeight="1" x14ac:dyDescent="0.2">
      <c r="A85" s="10" t="str">
        <f>'Pregnant Women Participating'!A85</f>
        <v>Cheyenne River Sioux, SD</v>
      </c>
      <c r="B85" s="17">
        <v>297</v>
      </c>
      <c r="C85" s="15">
        <v>291</v>
      </c>
      <c r="D85" s="17">
        <f t="shared" si="1"/>
        <v>294</v>
      </c>
    </row>
    <row r="86" spans="1:4" ht="12" customHeight="1" x14ac:dyDescent="0.2">
      <c r="A86" s="10" t="str">
        <f>'Pregnant Women Participating'!A86</f>
        <v>Rosebud Sioux, SD</v>
      </c>
      <c r="B86" s="17">
        <v>513</v>
      </c>
      <c r="C86" s="15">
        <v>514</v>
      </c>
      <c r="D86" s="17">
        <f t="shared" si="1"/>
        <v>513.5</v>
      </c>
    </row>
    <row r="87" spans="1:4" ht="12" customHeight="1" x14ac:dyDescent="0.2">
      <c r="A87" s="10" t="str">
        <f>'Pregnant Women Participating'!A87</f>
        <v>Northern Arapahoe, WY</v>
      </c>
      <c r="B87" s="17">
        <v>60</v>
      </c>
      <c r="C87" s="15">
        <v>43</v>
      </c>
      <c r="D87" s="17">
        <f t="shared" si="1"/>
        <v>51.5</v>
      </c>
    </row>
    <row r="88" spans="1:4" ht="12" customHeight="1" x14ac:dyDescent="0.2">
      <c r="A88" s="10" t="str">
        <f>'Pregnant Women Participating'!A88</f>
        <v>Shoshone Tribe, WY</v>
      </c>
      <c r="B88" s="17">
        <v>54</v>
      </c>
      <c r="C88" s="15">
        <v>48</v>
      </c>
      <c r="D88" s="17">
        <f t="shared" si="1"/>
        <v>51</v>
      </c>
    </row>
    <row r="89" spans="1:4" s="22" customFormat="1" ht="24.75" customHeight="1" x14ac:dyDescent="0.25">
      <c r="A89" s="18" t="str">
        <f>'Pregnant Women Participating'!A89</f>
        <v>Mountain Plains</v>
      </c>
      <c r="B89" s="19">
        <v>153143</v>
      </c>
      <c r="C89" s="19">
        <v>153689</v>
      </c>
      <c r="D89" s="20">
        <f t="shared" si="1"/>
        <v>153416</v>
      </c>
    </row>
    <row r="90" spans="1:4" ht="12" customHeight="1" x14ac:dyDescent="0.2">
      <c r="A90" s="11" t="str">
        <f>'Pregnant Women Participating'!A90</f>
        <v>Alaska</v>
      </c>
      <c r="B90" s="17">
        <v>8211</v>
      </c>
      <c r="C90" s="15">
        <v>9474</v>
      </c>
      <c r="D90" s="17">
        <f t="shared" si="1"/>
        <v>8842.5</v>
      </c>
    </row>
    <row r="91" spans="1:4" ht="12" customHeight="1" x14ac:dyDescent="0.2">
      <c r="A91" s="11" t="str">
        <f>'Pregnant Women Participating'!A91</f>
        <v>American Samoa</v>
      </c>
      <c r="B91" s="17">
        <v>2790</v>
      </c>
      <c r="C91" s="15">
        <v>2747</v>
      </c>
      <c r="D91" s="17">
        <f t="shared" si="1"/>
        <v>2768.5</v>
      </c>
    </row>
    <row r="92" spans="1:4" ht="12" customHeight="1" x14ac:dyDescent="0.2">
      <c r="A92" s="11" t="str">
        <f>'Pregnant Women Participating'!A92</f>
        <v>California</v>
      </c>
      <c r="B92" s="17">
        <v>578065</v>
      </c>
      <c r="C92" s="15">
        <v>572303</v>
      </c>
      <c r="D92" s="17">
        <f t="shared" si="1"/>
        <v>575184</v>
      </c>
    </row>
    <row r="93" spans="1:4" ht="12" customHeight="1" x14ac:dyDescent="0.2">
      <c r="A93" s="11" t="str">
        <f>'Pregnant Women Participating'!A93</f>
        <v>Guam</v>
      </c>
      <c r="B93" s="17">
        <v>2921</v>
      </c>
      <c r="C93" s="15">
        <v>2914</v>
      </c>
      <c r="D93" s="17">
        <f t="shared" si="1"/>
        <v>2917.5</v>
      </c>
    </row>
    <row r="94" spans="1:4" ht="12" customHeight="1" x14ac:dyDescent="0.2">
      <c r="A94" s="11" t="str">
        <f>'Pregnant Women Participating'!A94</f>
        <v>Hawaii</v>
      </c>
      <c r="B94" s="17">
        <v>14272</v>
      </c>
      <c r="C94" s="15">
        <v>14560</v>
      </c>
      <c r="D94" s="17">
        <f t="shared" si="1"/>
        <v>14416</v>
      </c>
    </row>
    <row r="95" spans="1:4" ht="12" customHeight="1" x14ac:dyDescent="0.2">
      <c r="A95" s="11" t="str">
        <f>'Pregnant Women Participating'!A95</f>
        <v>Idaho</v>
      </c>
      <c r="B95" s="17">
        <v>16207</v>
      </c>
      <c r="C95" s="15">
        <v>16192</v>
      </c>
      <c r="D95" s="17">
        <f t="shared" si="1"/>
        <v>16199.5</v>
      </c>
    </row>
    <row r="96" spans="1:4" ht="12" customHeight="1" x14ac:dyDescent="0.2">
      <c r="A96" s="11" t="str">
        <f>'Pregnant Women Participating'!A96</f>
        <v>Nevada</v>
      </c>
      <c r="B96" s="17">
        <v>30663</v>
      </c>
      <c r="C96" s="15">
        <v>30330</v>
      </c>
      <c r="D96" s="17">
        <f t="shared" si="1"/>
        <v>30496.5</v>
      </c>
    </row>
    <row r="97" spans="1:4" ht="12" customHeight="1" x14ac:dyDescent="0.2">
      <c r="A97" s="11" t="str">
        <f>'Pregnant Women Participating'!A97</f>
        <v>Oregon</v>
      </c>
      <c r="B97" s="17">
        <v>44789</v>
      </c>
      <c r="C97" s="15">
        <v>43996</v>
      </c>
      <c r="D97" s="17">
        <f t="shared" si="1"/>
        <v>44392.5</v>
      </c>
    </row>
    <row r="98" spans="1:4" ht="12" customHeight="1" x14ac:dyDescent="0.2">
      <c r="A98" s="11" t="str">
        <f>'Pregnant Women Participating'!A98</f>
        <v>Washington</v>
      </c>
      <c r="B98" s="17">
        <v>70196</v>
      </c>
      <c r="C98" s="15">
        <v>70084</v>
      </c>
      <c r="D98" s="17">
        <f t="shared" si="1"/>
        <v>70140</v>
      </c>
    </row>
    <row r="99" spans="1:4" ht="12" customHeight="1" x14ac:dyDescent="0.2">
      <c r="A99" s="11" t="str">
        <f>'Pregnant Women Participating'!A99</f>
        <v>Northern Marianas</v>
      </c>
      <c r="B99" s="17">
        <v>1956</v>
      </c>
      <c r="C99" s="15">
        <v>1880</v>
      </c>
      <c r="D99" s="17">
        <f t="shared" si="1"/>
        <v>1918</v>
      </c>
    </row>
    <row r="100" spans="1:4" ht="12" customHeight="1" x14ac:dyDescent="0.2">
      <c r="A100" s="11" t="str">
        <f>'Pregnant Women Participating'!A100</f>
        <v>Inter-Tribal Council, NV</v>
      </c>
      <c r="B100" s="17">
        <v>418</v>
      </c>
      <c r="C100" s="15">
        <v>411</v>
      </c>
      <c r="D100" s="17">
        <f t="shared" si="1"/>
        <v>414.5</v>
      </c>
    </row>
    <row r="101" spans="1:4" s="22" customFormat="1" ht="24.75" customHeight="1" x14ac:dyDescent="0.25">
      <c r="A101" s="18" t="str">
        <f>'Pregnant Women Participating'!A101</f>
        <v>Western Region</v>
      </c>
      <c r="B101" s="19">
        <v>770488</v>
      </c>
      <c r="C101" s="19">
        <v>764891</v>
      </c>
      <c r="D101" s="20">
        <f t="shared" si="1"/>
        <v>767689.5</v>
      </c>
    </row>
    <row r="102" spans="1:4" s="36" customFormat="1" ht="16.5" customHeight="1" thickBot="1" x14ac:dyDescent="0.3">
      <c r="A102" s="33" t="str">
        <f>'Pregnant Women Participating'!A102</f>
        <v>TOTAL</v>
      </c>
      <c r="B102" s="34">
        <v>3419774</v>
      </c>
      <c r="C102" s="35">
        <v>3292843</v>
      </c>
      <c r="D102" s="34">
        <f t="shared" si="1"/>
        <v>3356308.5</v>
      </c>
    </row>
    <row r="103" spans="1:4" s="7" customFormat="1" ht="12.75" customHeight="1" thickTop="1" x14ac:dyDescent="0.25">
      <c r="A103" s="12"/>
    </row>
    <row r="104" spans="1:4" ht="12" x14ac:dyDescent="0.25">
      <c r="A104" s="12"/>
    </row>
    <row r="105" spans="1:4" customFormat="1" ht="13.2" x14ac:dyDescent="0.25">
      <c r="A105" s="13" t="s">
        <v>125</v>
      </c>
    </row>
  </sheetData>
  <phoneticPr fontId="1" type="noConversion"/>
  <pageMargins left="0.5" right="0.5" top="0.5" bottom="0.5" header="0.5" footer="0.3"/>
  <pageSetup fitToHeight="0"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pageSetUpPr fitToPage="1"/>
  </sheetPr>
  <dimension ref="A1:D105"/>
  <sheetViews>
    <sheetView showGridLines="0" workbookViewId="0"/>
  </sheetViews>
  <sheetFormatPr defaultColWidth="9.109375" defaultRowHeight="11.4" x14ac:dyDescent="0.2"/>
  <cols>
    <col min="1" max="1" width="34.6640625" style="3" customWidth="1"/>
    <col min="2" max="3" width="11.6640625" style="3" customWidth="1"/>
    <col min="4" max="4" width="13.6640625" style="3" customWidth="1"/>
    <col min="5" max="16384" width="9.109375" style="3"/>
  </cols>
  <sheetData>
    <row r="1" spans="1:4" ht="12" customHeight="1" x14ac:dyDescent="0.25">
      <c r="A1" s="13" t="s">
        <v>136</v>
      </c>
      <c r="B1" s="2"/>
      <c r="C1" s="2"/>
    </row>
    <row r="2" spans="1:4" ht="12" customHeight="1" x14ac:dyDescent="0.25">
      <c r="A2" s="13" t="str">
        <f>'Pregnant Women Participating'!A2</f>
        <v>FISCAL YEAR 2022</v>
      </c>
      <c r="B2" s="2"/>
      <c r="C2" s="2"/>
    </row>
    <row r="3" spans="1:4" ht="12" customHeight="1" x14ac:dyDescent="0.25">
      <c r="A3" s="1" t="str">
        <f>'Pregnant Women Participating'!A3</f>
        <v>Data as of February 04, 2022</v>
      </c>
      <c r="B3" s="2"/>
      <c r="C3" s="2"/>
    </row>
    <row r="4" spans="1:4" ht="12" customHeight="1" x14ac:dyDescent="0.25">
      <c r="A4" s="4"/>
      <c r="B4" s="4"/>
      <c r="C4" s="4"/>
    </row>
    <row r="5" spans="1:4" s="5" customFormat="1" ht="24" customHeight="1" x14ac:dyDescent="0.2">
      <c r="A5" s="9" t="s">
        <v>26</v>
      </c>
      <c r="B5" s="23">
        <f>DATE(RIGHT(A2,4)-1,10,1)</f>
        <v>44470</v>
      </c>
      <c r="C5" s="24">
        <f>DATE(RIGHT(A2,4)-1,11,1)</f>
        <v>44501</v>
      </c>
      <c r="D5" s="16" t="s">
        <v>27</v>
      </c>
    </row>
    <row r="6" spans="1:4" ht="12" customHeight="1" x14ac:dyDescent="0.2">
      <c r="A6" s="10" t="str">
        <f>'Pregnant Women Participating'!A6</f>
        <v>Connecticut</v>
      </c>
      <c r="B6" s="17">
        <v>45001</v>
      </c>
      <c r="C6" s="15">
        <v>0</v>
      </c>
      <c r="D6" s="17">
        <f t="shared" ref="D6:D15" si="0">IF(SUM(B6:C6)&gt;0,AVERAGE(B6:C6)," ")</f>
        <v>22500.5</v>
      </c>
    </row>
    <row r="7" spans="1:4" ht="12" customHeight="1" x14ac:dyDescent="0.2">
      <c r="A7" s="10" t="str">
        <f>'Pregnant Women Participating'!A7</f>
        <v>Maine</v>
      </c>
      <c r="B7" s="17">
        <v>16645</v>
      </c>
      <c r="C7" s="15">
        <v>16581</v>
      </c>
      <c r="D7" s="17">
        <f t="shared" si="0"/>
        <v>16613</v>
      </c>
    </row>
    <row r="8" spans="1:4" ht="12" customHeight="1" x14ac:dyDescent="0.2">
      <c r="A8" s="10" t="str">
        <f>'Pregnant Women Participating'!A8</f>
        <v>Massachusetts</v>
      </c>
      <c r="B8" s="17">
        <v>111590</v>
      </c>
      <c r="C8" s="15">
        <v>112781</v>
      </c>
      <c r="D8" s="17">
        <f t="shared" si="0"/>
        <v>112185.5</v>
      </c>
    </row>
    <row r="9" spans="1:4" ht="12" customHeight="1" x14ac:dyDescent="0.2">
      <c r="A9" s="10" t="str">
        <f>'Pregnant Women Participating'!A9</f>
        <v>New Hampshire</v>
      </c>
      <c r="B9" s="17">
        <v>13861</v>
      </c>
      <c r="C9" s="15">
        <v>13941</v>
      </c>
      <c r="D9" s="17">
        <f t="shared" si="0"/>
        <v>13901</v>
      </c>
    </row>
    <row r="10" spans="1:4" ht="12" customHeight="1" x14ac:dyDescent="0.2">
      <c r="A10" s="10" t="str">
        <f>'Pregnant Women Participating'!A10</f>
        <v>New York</v>
      </c>
      <c r="B10" s="17">
        <v>373236</v>
      </c>
      <c r="C10" s="15">
        <v>371831</v>
      </c>
      <c r="D10" s="17">
        <f t="shared" si="0"/>
        <v>372533.5</v>
      </c>
    </row>
    <row r="11" spans="1:4" ht="12" customHeight="1" x14ac:dyDescent="0.2">
      <c r="A11" s="10" t="str">
        <f>'Pregnant Women Participating'!A11</f>
        <v>Rhode Island</v>
      </c>
      <c r="B11" s="17">
        <v>16050</v>
      </c>
      <c r="C11" s="15">
        <v>15880</v>
      </c>
      <c r="D11" s="17">
        <f t="shared" si="0"/>
        <v>15965</v>
      </c>
    </row>
    <row r="12" spans="1:4" ht="12" customHeight="1" x14ac:dyDescent="0.2">
      <c r="A12" s="10" t="str">
        <f>'Pregnant Women Participating'!A12</f>
        <v>Vermont</v>
      </c>
      <c r="B12" s="17">
        <v>11139</v>
      </c>
      <c r="C12" s="15">
        <v>11143</v>
      </c>
      <c r="D12" s="17">
        <f t="shared" si="0"/>
        <v>11141</v>
      </c>
    </row>
    <row r="13" spans="1:4" ht="12" customHeight="1" x14ac:dyDescent="0.2">
      <c r="A13" s="10" t="str">
        <f>'Pregnant Women Participating'!A13</f>
        <v>Virgin Islands</v>
      </c>
      <c r="B13" s="17">
        <v>2795</v>
      </c>
      <c r="C13" s="15">
        <v>2709</v>
      </c>
      <c r="D13" s="17">
        <f t="shared" si="0"/>
        <v>2752</v>
      </c>
    </row>
    <row r="14" spans="1:4" ht="12" customHeight="1" x14ac:dyDescent="0.2">
      <c r="A14" s="10" t="str">
        <f>'Pregnant Women Participating'!A14</f>
        <v>Indian Township, ME</v>
      </c>
      <c r="B14" s="17">
        <v>66</v>
      </c>
      <c r="C14" s="15">
        <v>63</v>
      </c>
      <c r="D14" s="17">
        <f t="shared" si="0"/>
        <v>64.5</v>
      </c>
    </row>
    <row r="15" spans="1:4" ht="12" customHeight="1" x14ac:dyDescent="0.2">
      <c r="A15" s="10" t="str">
        <f>'Pregnant Women Participating'!A15</f>
        <v>Pleasant Point, ME</v>
      </c>
      <c r="B15" s="17">
        <v>35</v>
      </c>
      <c r="C15" s="15">
        <v>33</v>
      </c>
      <c r="D15" s="17">
        <f t="shared" si="0"/>
        <v>34</v>
      </c>
    </row>
    <row r="16" spans="1:4" s="21" customFormat="1" ht="24.75" customHeight="1" x14ac:dyDescent="0.25">
      <c r="A16" s="18" t="str">
        <f>'Pregnant Women Participating'!A16</f>
        <v>Northeast Region</v>
      </c>
      <c r="B16" s="20">
        <v>590418</v>
      </c>
      <c r="C16" s="19">
        <v>544962</v>
      </c>
      <c r="D16" s="20">
        <f t="shared" ref="D16:D102" si="1">IF(SUM(B16:C16)&gt;0,AVERAGE(B16:C16)," ")</f>
        <v>567690</v>
      </c>
    </row>
    <row r="17" spans="1:4" ht="12" customHeight="1" x14ac:dyDescent="0.2">
      <c r="A17" s="10" t="str">
        <f>'Pregnant Women Participating'!A17</f>
        <v>Delaware</v>
      </c>
      <c r="B17" s="6">
        <v>17340</v>
      </c>
      <c r="C17" s="6">
        <v>17514</v>
      </c>
      <c r="D17" s="17">
        <f t="shared" si="1"/>
        <v>17427</v>
      </c>
    </row>
    <row r="18" spans="1:4" ht="12" customHeight="1" x14ac:dyDescent="0.2">
      <c r="A18" s="10" t="str">
        <f>'Pregnant Women Participating'!A18</f>
        <v>District of Columbia</v>
      </c>
      <c r="B18" s="6">
        <v>12586</v>
      </c>
      <c r="C18" s="6">
        <v>13714</v>
      </c>
      <c r="D18" s="17">
        <f t="shared" si="1"/>
        <v>13150</v>
      </c>
    </row>
    <row r="19" spans="1:4" ht="12" customHeight="1" x14ac:dyDescent="0.2">
      <c r="A19" s="10" t="str">
        <f>'Pregnant Women Participating'!A19</f>
        <v>Maryland</v>
      </c>
      <c r="B19" s="6">
        <v>116907</v>
      </c>
      <c r="C19" s="6">
        <v>116508</v>
      </c>
      <c r="D19" s="17">
        <f t="shared" si="1"/>
        <v>116707.5</v>
      </c>
    </row>
    <row r="20" spans="1:4" ht="12" customHeight="1" x14ac:dyDescent="0.2">
      <c r="A20" s="10" t="str">
        <f>'Pregnant Women Participating'!A20</f>
        <v>New Jersey</v>
      </c>
      <c r="B20" s="6">
        <v>142821</v>
      </c>
      <c r="C20" s="6">
        <v>142413</v>
      </c>
      <c r="D20" s="17">
        <f t="shared" si="1"/>
        <v>142617</v>
      </c>
    </row>
    <row r="21" spans="1:4" ht="12" customHeight="1" x14ac:dyDescent="0.2">
      <c r="A21" s="10" t="str">
        <f>'Pregnant Women Participating'!A21</f>
        <v>Pennsylvania</v>
      </c>
      <c r="B21" s="6">
        <v>155094</v>
      </c>
      <c r="C21" s="6">
        <v>154745</v>
      </c>
      <c r="D21" s="17">
        <f t="shared" si="1"/>
        <v>154919.5</v>
      </c>
    </row>
    <row r="22" spans="1:4" ht="12" customHeight="1" x14ac:dyDescent="0.2">
      <c r="A22" s="10" t="str">
        <f>'Pregnant Women Participating'!A22</f>
        <v>Puerto Rico</v>
      </c>
      <c r="B22" s="6">
        <v>100116</v>
      </c>
      <c r="C22" s="6">
        <v>99390</v>
      </c>
      <c r="D22" s="17">
        <f t="shared" si="1"/>
        <v>99753</v>
      </c>
    </row>
    <row r="23" spans="1:4" ht="12" customHeight="1" x14ac:dyDescent="0.2">
      <c r="A23" s="10" t="str">
        <f>'Pregnant Women Participating'!A23</f>
        <v>Virginia</v>
      </c>
      <c r="B23" s="6">
        <v>120232</v>
      </c>
      <c r="C23" s="6">
        <v>120283</v>
      </c>
      <c r="D23" s="17">
        <f t="shared" si="1"/>
        <v>120257.5</v>
      </c>
    </row>
    <row r="24" spans="1:4" ht="12" customHeight="1" x14ac:dyDescent="0.2">
      <c r="A24" s="10" t="str">
        <f>'Pregnant Women Participating'!A24</f>
        <v>West Virginia</v>
      </c>
      <c r="B24" s="6">
        <v>32033</v>
      </c>
      <c r="C24" s="6">
        <v>32000</v>
      </c>
      <c r="D24" s="17">
        <f t="shared" si="1"/>
        <v>32016.5</v>
      </c>
    </row>
    <row r="25" spans="1:4" s="22" customFormat="1" ht="24.75" customHeight="1" x14ac:dyDescent="0.25">
      <c r="A25" s="18" t="str">
        <f>'Pregnant Women Participating'!A25</f>
        <v>Mid-Atlantic Region</v>
      </c>
      <c r="B25" s="19">
        <v>697129</v>
      </c>
      <c r="C25" s="19">
        <v>696567</v>
      </c>
      <c r="D25" s="20">
        <f t="shared" si="1"/>
        <v>696848</v>
      </c>
    </row>
    <row r="26" spans="1:4" ht="12" customHeight="1" x14ac:dyDescent="0.2">
      <c r="A26" s="10" t="str">
        <f>'Pregnant Women Participating'!A26</f>
        <v>Alabama</v>
      </c>
      <c r="B26" s="6">
        <v>108535</v>
      </c>
      <c r="C26" s="6">
        <v>107924</v>
      </c>
      <c r="D26" s="17">
        <f t="shared" si="1"/>
        <v>108229.5</v>
      </c>
    </row>
    <row r="27" spans="1:4" ht="12" customHeight="1" x14ac:dyDescent="0.2">
      <c r="A27" s="10" t="str">
        <f>'Pregnant Women Participating'!A27</f>
        <v>Florida</v>
      </c>
      <c r="B27" s="6">
        <v>403630</v>
      </c>
      <c r="C27" s="6">
        <v>387835</v>
      </c>
      <c r="D27" s="17">
        <f t="shared" si="1"/>
        <v>395732.5</v>
      </c>
    </row>
    <row r="28" spans="1:4" ht="12" customHeight="1" x14ac:dyDescent="0.2">
      <c r="A28" s="10" t="str">
        <f>'Pregnant Women Participating'!A28</f>
        <v>Georgia</v>
      </c>
      <c r="B28" s="6">
        <v>210452</v>
      </c>
      <c r="C28" s="6">
        <v>209255</v>
      </c>
      <c r="D28" s="17">
        <f t="shared" si="1"/>
        <v>209853.5</v>
      </c>
    </row>
    <row r="29" spans="1:4" ht="12" customHeight="1" x14ac:dyDescent="0.2">
      <c r="A29" s="10" t="str">
        <f>'Pregnant Women Participating'!A29</f>
        <v>Kentucky</v>
      </c>
      <c r="B29" s="6">
        <v>107473</v>
      </c>
      <c r="C29" s="6">
        <v>107259</v>
      </c>
      <c r="D29" s="17">
        <f t="shared" si="1"/>
        <v>107366</v>
      </c>
    </row>
    <row r="30" spans="1:4" ht="12" customHeight="1" x14ac:dyDescent="0.2">
      <c r="A30" s="10" t="str">
        <f>'Pregnant Women Participating'!A30</f>
        <v>Mississippi</v>
      </c>
      <c r="B30" s="6">
        <v>66302</v>
      </c>
      <c r="C30" s="6">
        <v>66401</v>
      </c>
      <c r="D30" s="17">
        <f t="shared" si="1"/>
        <v>66351.5</v>
      </c>
    </row>
    <row r="31" spans="1:4" ht="12" customHeight="1" x14ac:dyDescent="0.2">
      <c r="A31" s="10" t="str">
        <f>'Pregnant Women Participating'!A31</f>
        <v>North Carolina</v>
      </c>
      <c r="B31" s="6">
        <v>255709</v>
      </c>
      <c r="C31" s="6">
        <v>253831</v>
      </c>
      <c r="D31" s="17">
        <f t="shared" si="1"/>
        <v>254770</v>
      </c>
    </row>
    <row r="32" spans="1:4" ht="12" customHeight="1" x14ac:dyDescent="0.2">
      <c r="A32" s="10" t="str">
        <f>'Pregnant Women Participating'!A32</f>
        <v>South Carolina</v>
      </c>
      <c r="B32" s="6">
        <v>86608</v>
      </c>
      <c r="C32" s="6">
        <v>86258</v>
      </c>
      <c r="D32" s="17">
        <f t="shared" si="1"/>
        <v>86433</v>
      </c>
    </row>
    <row r="33" spans="1:4" ht="12" customHeight="1" x14ac:dyDescent="0.2">
      <c r="A33" s="10" t="str">
        <f>'Pregnant Women Participating'!A33</f>
        <v>Tennessee</v>
      </c>
      <c r="B33" s="6">
        <v>111880</v>
      </c>
      <c r="C33" s="6">
        <v>111881</v>
      </c>
      <c r="D33" s="17">
        <f t="shared" si="1"/>
        <v>111880.5</v>
      </c>
    </row>
    <row r="34" spans="1:4" ht="12" customHeight="1" x14ac:dyDescent="0.2">
      <c r="A34" s="10" t="str">
        <f>'Pregnant Women Participating'!A34</f>
        <v>Choctaw Indians, MS</v>
      </c>
      <c r="B34" s="6">
        <v>776</v>
      </c>
      <c r="C34" s="6">
        <v>769</v>
      </c>
      <c r="D34" s="17">
        <f t="shared" si="1"/>
        <v>772.5</v>
      </c>
    </row>
    <row r="35" spans="1:4" ht="12" customHeight="1" x14ac:dyDescent="0.2">
      <c r="A35" s="10" t="str">
        <f>'Pregnant Women Participating'!A35</f>
        <v>Eastern Cherokee, NC</v>
      </c>
      <c r="B35" s="6">
        <v>635</v>
      </c>
      <c r="C35" s="6">
        <v>642</v>
      </c>
      <c r="D35" s="17">
        <f t="shared" si="1"/>
        <v>638.5</v>
      </c>
    </row>
    <row r="36" spans="1:4" s="22" customFormat="1" ht="24.75" customHeight="1" x14ac:dyDescent="0.25">
      <c r="A36" s="18" t="str">
        <f>'Pregnant Women Participating'!A36</f>
        <v>Southeast Region</v>
      </c>
      <c r="B36" s="19">
        <v>1352000</v>
      </c>
      <c r="C36" s="19">
        <v>1332055</v>
      </c>
      <c r="D36" s="20">
        <f t="shared" si="1"/>
        <v>1342027.5</v>
      </c>
    </row>
    <row r="37" spans="1:4" ht="12" customHeight="1" x14ac:dyDescent="0.2">
      <c r="A37" s="10" t="str">
        <f>'Pregnant Women Participating'!A37</f>
        <v>Illinois</v>
      </c>
      <c r="B37" s="6">
        <v>149930</v>
      </c>
      <c r="C37" s="6">
        <v>150262</v>
      </c>
      <c r="D37" s="17">
        <f t="shared" si="1"/>
        <v>150096</v>
      </c>
    </row>
    <row r="38" spans="1:4" ht="12" customHeight="1" x14ac:dyDescent="0.2">
      <c r="A38" s="10" t="str">
        <f>'Pregnant Women Participating'!A38</f>
        <v>Indiana</v>
      </c>
      <c r="B38" s="6">
        <v>154212</v>
      </c>
      <c r="C38" s="6">
        <v>0</v>
      </c>
      <c r="D38" s="17">
        <f t="shared" si="1"/>
        <v>77106</v>
      </c>
    </row>
    <row r="39" spans="1:4" ht="12" customHeight="1" x14ac:dyDescent="0.2">
      <c r="A39" s="10" t="str">
        <f>'Pregnant Women Participating'!A39</f>
        <v>Iowa</v>
      </c>
      <c r="B39" s="6">
        <v>55372</v>
      </c>
      <c r="C39" s="6">
        <v>55118</v>
      </c>
      <c r="D39" s="17">
        <f t="shared" si="1"/>
        <v>55245</v>
      </c>
    </row>
    <row r="40" spans="1:4" ht="12" customHeight="1" x14ac:dyDescent="0.2">
      <c r="A40" s="10" t="str">
        <f>'Pregnant Women Participating'!A40</f>
        <v>Michigan</v>
      </c>
      <c r="B40" s="6">
        <v>198821</v>
      </c>
      <c r="C40" s="6">
        <v>197275</v>
      </c>
      <c r="D40" s="17">
        <f t="shared" si="1"/>
        <v>198048</v>
      </c>
    </row>
    <row r="41" spans="1:4" ht="12" customHeight="1" x14ac:dyDescent="0.2">
      <c r="A41" s="10" t="str">
        <f>'Pregnant Women Participating'!A41</f>
        <v>Minnesota</v>
      </c>
      <c r="B41" s="6">
        <v>96584</v>
      </c>
      <c r="C41" s="6">
        <v>97159</v>
      </c>
      <c r="D41" s="17">
        <f t="shared" si="1"/>
        <v>96871.5</v>
      </c>
    </row>
    <row r="42" spans="1:4" ht="12" customHeight="1" x14ac:dyDescent="0.2">
      <c r="A42" s="10" t="str">
        <f>'Pregnant Women Participating'!A42</f>
        <v>Ohio</v>
      </c>
      <c r="B42" s="6">
        <v>158550</v>
      </c>
      <c r="C42" s="6">
        <v>158634</v>
      </c>
      <c r="D42" s="17">
        <f t="shared" si="1"/>
        <v>158592</v>
      </c>
    </row>
    <row r="43" spans="1:4" ht="12" customHeight="1" x14ac:dyDescent="0.2">
      <c r="A43" s="10" t="str">
        <f>'Pregnant Women Participating'!A43</f>
        <v>Wisconsin</v>
      </c>
      <c r="B43" s="6">
        <v>82632</v>
      </c>
      <c r="C43" s="6">
        <v>83648</v>
      </c>
      <c r="D43" s="17">
        <f t="shared" si="1"/>
        <v>83140</v>
      </c>
    </row>
    <row r="44" spans="1:4" s="22" customFormat="1" ht="24.75" customHeight="1" x14ac:dyDescent="0.25">
      <c r="A44" s="18" t="str">
        <f>'Pregnant Women Participating'!A44</f>
        <v>Midwest Region</v>
      </c>
      <c r="B44" s="19">
        <v>896101</v>
      </c>
      <c r="C44" s="19">
        <v>742096</v>
      </c>
      <c r="D44" s="20">
        <f t="shared" si="1"/>
        <v>819098.5</v>
      </c>
    </row>
    <row r="45" spans="1:4" ht="12" customHeight="1" x14ac:dyDescent="0.2">
      <c r="A45" s="10" t="str">
        <f>'Pregnant Women Participating'!A45</f>
        <v>Arizona</v>
      </c>
      <c r="B45" s="15">
        <v>129388</v>
      </c>
      <c r="C45" s="15">
        <v>129291</v>
      </c>
      <c r="D45" s="17">
        <f t="shared" si="1"/>
        <v>129339.5</v>
      </c>
    </row>
    <row r="46" spans="1:4" ht="12" customHeight="1" x14ac:dyDescent="0.2">
      <c r="A46" s="10" t="str">
        <f>'Pregnant Women Participating'!A46</f>
        <v>Arkansas</v>
      </c>
      <c r="B46" s="15">
        <v>51329</v>
      </c>
      <c r="C46" s="15">
        <v>52597</v>
      </c>
      <c r="D46" s="17">
        <f t="shared" si="1"/>
        <v>51963</v>
      </c>
    </row>
    <row r="47" spans="1:4" ht="12" customHeight="1" x14ac:dyDescent="0.2">
      <c r="A47" s="10" t="str">
        <f>'Pregnant Women Participating'!A47</f>
        <v>Louisiana</v>
      </c>
      <c r="B47" s="15">
        <v>85617</v>
      </c>
      <c r="C47" s="15">
        <v>91253</v>
      </c>
      <c r="D47" s="17">
        <f t="shared" si="1"/>
        <v>88435</v>
      </c>
    </row>
    <row r="48" spans="1:4" ht="12" customHeight="1" x14ac:dyDescent="0.2">
      <c r="A48" s="10" t="str">
        <f>'Pregnant Women Participating'!A48</f>
        <v>New Mexico</v>
      </c>
      <c r="B48" s="15">
        <v>31425</v>
      </c>
      <c r="C48" s="15">
        <v>31169</v>
      </c>
      <c r="D48" s="17">
        <f t="shared" si="1"/>
        <v>31297</v>
      </c>
    </row>
    <row r="49" spans="1:4" ht="12" customHeight="1" x14ac:dyDescent="0.2">
      <c r="A49" s="10" t="str">
        <f>'Pregnant Women Participating'!A49</f>
        <v>Oklahoma</v>
      </c>
      <c r="B49" s="15">
        <v>64863</v>
      </c>
      <c r="C49" s="15">
        <v>64350</v>
      </c>
      <c r="D49" s="17">
        <f t="shared" si="1"/>
        <v>64606.5</v>
      </c>
    </row>
    <row r="50" spans="1:4" ht="12" customHeight="1" x14ac:dyDescent="0.2">
      <c r="A50" s="10" t="str">
        <f>'Pregnant Women Participating'!A50</f>
        <v>Texas</v>
      </c>
      <c r="B50" s="15">
        <v>680508</v>
      </c>
      <c r="C50" s="15">
        <v>683614</v>
      </c>
      <c r="D50" s="17">
        <f t="shared" si="1"/>
        <v>682061</v>
      </c>
    </row>
    <row r="51" spans="1:4" ht="12" customHeight="1" x14ac:dyDescent="0.2">
      <c r="A51" s="10" t="str">
        <f>'Pregnant Women Participating'!A51</f>
        <v>Utah</v>
      </c>
      <c r="B51" s="15">
        <v>36459</v>
      </c>
      <c r="C51" s="15">
        <v>36818</v>
      </c>
      <c r="D51" s="17">
        <f t="shared" si="1"/>
        <v>36638.5</v>
      </c>
    </row>
    <row r="52" spans="1:4" ht="12" customHeight="1" x14ac:dyDescent="0.2">
      <c r="A52" s="10" t="str">
        <f>'Pregnant Women Participating'!A52</f>
        <v>Inter-Tribal Council, AZ</v>
      </c>
      <c r="B52" s="15">
        <v>6693</v>
      </c>
      <c r="C52" s="15">
        <v>6590</v>
      </c>
      <c r="D52" s="17">
        <f t="shared" si="1"/>
        <v>6641.5</v>
      </c>
    </row>
    <row r="53" spans="1:4" ht="12" customHeight="1" x14ac:dyDescent="0.2">
      <c r="A53" s="10" t="str">
        <f>'Pregnant Women Participating'!A53</f>
        <v>Navajo Nation, AZ</v>
      </c>
      <c r="B53" s="15">
        <v>4132</v>
      </c>
      <c r="C53" s="15">
        <v>4159</v>
      </c>
      <c r="D53" s="17">
        <f t="shared" si="1"/>
        <v>4145.5</v>
      </c>
    </row>
    <row r="54" spans="1:4" ht="12" customHeight="1" x14ac:dyDescent="0.2">
      <c r="A54" s="10" t="str">
        <f>'Pregnant Women Participating'!A54</f>
        <v>Acoma, Canoncito &amp; Laguna, NM</v>
      </c>
      <c r="B54" s="15">
        <v>283</v>
      </c>
      <c r="C54" s="15">
        <v>286</v>
      </c>
      <c r="D54" s="17">
        <f t="shared" si="1"/>
        <v>284.5</v>
      </c>
    </row>
    <row r="55" spans="1:4" ht="12" customHeight="1" x14ac:dyDescent="0.2">
      <c r="A55" s="10" t="str">
        <f>'Pregnant Women Participating'!A55</f>
        <v>Eight Northern Pueblos, NM</v>
      </c>
      <c r="B55" s="15">
        <v>179</v>
      </c>
      <c r="C55" s="15">
        <v>181</v>
      </c>
      <c r="D55" s="17">
        <f t="shared" si="1"/>
        <v>180</v>
      </c>
    </row>
    <row r="56" spans="1:4" ht="12" customHeight="1" x14ac:dyDescent="0.2">
      <c r="A56" s="10" t="str">
        <f>'Pregnant Women Participating'!A56</f>
        <v>Five Sandoval Pueblos, NM</v>
      </c>
      <c r="B56" s="15">
        <v>152</v>
      </c>
      <c r="C56" s="15">
        <v>155</v>
      </c>
      <c r="D56" s="17">
        <f t="shared" si="1"/>
        <v>153.5</v>
      </c>
    </row>
    <row r="57" spans="1:4" ht="12" customHeight="1" x14ac:dyDescent="0.2">
      <c r="A57" s="10" t="str">
        <f>'Pregnant Women Participating'!A57</f>
        <v>Isleta Pueblo, NM</v>
      </c>
      <c r="B57" s="15">
        <v>1031</v>
      </c>
      <c r="C57" s="15">
        <v>1022</v>
      </c>
      <c r="D57" s="17">
        <f t="shared" si="1"/>
        <v>1026.5</v>
      </c>
    </row>
    <row r="58" spans="1:4" ht="12" customHeight="1" x14ac:dyDescent="0.2">
      <c r="A58" s="10" t="str">
        <f>'Pregnant Women Participating'!A58</f>
        <v>San Felipe Pueblo, NM</v>
      </c>
      <c r="B58" s="15">
        <v>152</v>
      </c>
      <c r="C58" s="15">
        <v>145</v>
      </c>
      <c r="D58" s="17">
        <f t="shared" si="1"/>
        <v>148.5</v>
      </c>
    </row>
    <row r="59" spans="1:4" ht="12" customHeight="1" x14ac:dyDescent="0.2">
      <c r="A59" s="10" t="str">
        <f>'Pregnant Women Participating'!A59</f>
        <v>Santo Domingo Tribe, NM</v>
      </c>
      <c r="B59" s="15">
        <v>132</v>
      </c>
      <c r="C59" s="15">
        <v>128</v>
      </c>
      <c r="D59" s="17">
        <f t="shared" si="1"/>
        <v>130</v>
      </c>
    </row>
    <row r="60" spans="1:4" ht="12" customHeight="1" x14ac:dyDescent="0.2">
      <c r="A60" s="10" t="str">
        <f>'Pregnant Women Participating'!A60</f>
        <v>Zuni Pueblo, NM</v>
      </c>
      <c r="B60" s="15">
        <v>448</v>
      </c>
      <c r="C60" s="15">
        <v>475</v>
      </c>
      <c r="D60" s="17">
        <f t="shared" si="1"/>
        <v>461.5</v>
      </c>
    </row>
    <row r="61" spans="1:4" ht="12" customHeight="1" x14ac:dyDescent="0.2">
      <c r="A61" s="10" t="str">
        <f>'Pregnant Women Participating'!A61</f>
        <v>Cherokee Nation, OK</v>
      </c>
      <c r="B61" s="15">
        <v>5102</v>
      </c>
      <c r="C61" s="15">
        <v>5109</v>
      </c>
      <c r="D61" s="17">
        <f t="shared" si="1"/>
        <v>5105.5</v>
      </c>
    </row>
    <row r="62" spans="1:4" ht="12" customHeight="1" x14ac:dyDescent="0.2">
      <c r="A62" s="10" t="str">
        <f>'Pregnant Women Participating'!A62</f>
        <v>Chickasaw Nation, OK</v>
      </c>
      <c r="B62" s="15">
        <v>3558</v>
      </c>
      <c r="C62" s="15">
        <v>3558</v>
      </c>
      <c r="D62" s="17">
        <f t="shared" si="1"/>
        <v>3558</v>
      </c>
    </row>
    <row r="63" spans="1:4" ht="12" customHeight="1" x14ac:dyDescent="0.2">
      <c r="A63" s="10" t="str">
        <f>'Pregnant Women Participating'!A63</f>
        <v>Choctaw Nation, OK</v>
      </c>
      <c r="B63" s="15">
        <v>5495</v>
      </c>
      <c r="C63" s="15">
        <v>5497</v>
      </c>
      <c r="D63" s="17">
        <f t="shared" si="1"/>
        <v>5496</v>
      </c>
    </row>
    <row r="64" spans="1:4" ht="12" customHeight="1" x14ac:dyDescent="0.2">
      <c r="A64" s="10" t="str">
        <f>'Pregnant Women Participating'!A64</f>
        <v>Citizen Potawatomi Nation, OK</v>
      </c>
      <c r="B64" s="15">
        <v>1441</v>
      </c>
      <c r="C64" s="15">
        <v>1460</v>
      </c>
      <c r="D64" s="17">
        <f t="shared" si="1"/>
        <v>1450.5</v>
      </c>
    </row>
    <row r="65" spans="1:4" ht="12" customHeight="1" x14ac:dyDescent="0.2">
      <c r="A65" s="10" t="str">
        <f>'Pregnant Women Participating'!A65</f>
        <v>Inter-Tribal Council, OK</v>
      </c>
      <c r="B65" s="15">
        <v>574</v>
      </c>
      <c r="C65" s="15">
        <v>597</v>
      </c>
      <c r="D65" s="17">
        <f t="shared" si="1"/>
        <v>585.5</v>
      </c>
    </row>
    <row r="66" spans="1:4" ht="12" customHeight="1" x14ac:dyDescent="0.2">
      <c r="A66" s="10" t="str">
        <f>'Pregnant Women Participating'!A66</f>
        <v>Muscogee Creek Nation, OK</v>
      </c>
      <c r="B66" s="15">
        <v>2274</v>
      </c>
      <c r="C66" s="15">
        <v>2301</v>
      </c>
      <c r="D66" s="17">
        <f t="shared" si="1"/>
        <v>2287.5</v>
      </c>
    </row>
    <row r="67" spans="1:4" ht="12" customHeight="1" x14ac:dyDescent="0.2">
      <c r="A67" s="10" t="str">
        <f>'Pregnant Women Participating'!A67</f>
        <v>Osage Tribal Council, OK</v>
      </c>
      <c r="B67" s="15">
        <v>3892</v>
      </c>
      <c r="C67" s="15">
        <v>3884</v>
      </c>
      <c r="D67" s="17">
        <f t="shared" si="1"/>
        <v>3888</v>
      </c>
    </row>
    <row r="68" spans="1:4" ht="12" customHeight="1" x14ac:dyDescent="0.2">
      <c r="A68" s="10" t="str">
        <f>'Pregnant Women Participating'!A68</f>
        <v>Otoe-Missouria Tribe, OK</v>
      </c>
      <c r="B68" s="15">
        <v>237</v>
      </c>
      <c r="C68" s="15">
        <v>251</v>
      </c>
      <c r="D68" s="17">
        <f t="shared" si="1"/>
        <v>244</v>
      </c>
    </row>
    <row r="69" spans="1:4" ht="12" customHeight="1" x14ac:dyDescent="0.2">
      <c r="A69" s="10" t="str">
        <f>'Pregnant Women Participating'!A69</f>
        <v>Wichita, Caddo &amp; Delaware (WCD), OK</v>
      </c>
      <c r="B69" s="15">
        <v>3963</v>
      </c>
      <c r="C69" s="15">
        <v>3951</v>
      </c>
      <c r="D69" s="17">
        <f t="shared" si="1"/>
        <v>3957</v>
      </c>
    </row>
    <row r="70" spans="1:4" s="22" customFormat="1" ht="24.75" customHeight="1" x14ac:dyDescent="0.25">
      <c r="A70" s="18" t="str">
        <f>'Pregnant Women Participating'!A70</f>
        <v>Southwest Region</v>
      </c>
      <c r="B70" s="19">
        <v>1119327</v>
      </c>
      <c r="C70" s="19">
        <v>1128841</v>
      </c>
      <c r="D70" s="20">
        <f t="shared" si="1"/>
        <v>1124084</v>
      </c>
    </row>
    <row r="71" spans="1:4" ht="12" customHeight="1" x14ac:dyDescent="0.2">
      <c r="A71" s="10" t="str">
        <f>'Pregnant Women Participating'!A71</f>
        <v>Colorado</v>
      </c>
      <c r="B71" s="17">
        <v>77073</v>
      </c>
      <c r="C71" s="15">
        <v>76567</v>
      </c>
      <c r="D71" s="17">
        <f t="shared" si="1"/>
        <v>76820</v>
      </c>
    </row>
    <row r="72" spans="1:4" ht="12" customHeight="1" x14ac:dyDescent="0.2">
      <c r="A72" s="10" t="str">
        <f>'Pregnant Women Participating'!A72</f>
        <v>Kansas</v>
      </c>
      <c r="B72" s="17">
        <v>46102</v>
      </c>
      <c r="C72" s="15">
        <v>46666</v>
      </c>
      <c r="D72" s="17">
        <f t="shared" si="1"/>
        <v>46384</v>
      </c>
    </row>
    <row r="73" spans="1:4" ht="12" customHeight="1" x14ac:dyDescent="0.2">
      <c r="A73" s="10" t="str">
        <f>'Pregnant Women Participating'!A73</f>
        <v>Missouri</v>
      </c>
      <c r="B73" s="17">
        <v>82253</v>
      </c>
      <c r="C73" s="15">
        <v>83095</v>
      </c>
      <c r="D73" s="17">
        <f t="shared" si="1"/>
        <v>82674</v>
      </c>
    </row>
    <row r="74" spans="1:4" ht="12" customHeight="1" x14ac:dyDescent="0.2">
      <c r="A74" s="10" t="str">
        <f>'Pregnant Women Participating'!A74</f>
        <v>Montana</v>
      </c>
      <c r="B74" s="17">
        <v>13650</v>
      </c>
      <c r="C74" s="15">
        <v>13843</v>
      </c>
      <c r="D74" s="17">
        <f t="shared" si="1"/>
        <v>13746.5</v>
      </c>
    </row>
    <row r="75" spans="1:4" ht="12" customHeight="1" x14ac:dyDescent="0.2">
      <c r="A75" s="10" t="str">
        <f>'Pregnant Women Participating'!A75</f>
        <v>Nebraska</v>
      </c>
      <c r="B75" s="17">
        <v>34345</v>
      </c>
      <c r="C75" s="15">
        <v>34707</v>
      </c>
      <c r="D75" s="17">
        <f t="shared" si="1"/>
        <v>34526</v>
      </c>
    </row>
    <row r="76" spans="1:4" ht="12" customHeight="1" x14ac:dyDescent="0.2">
      <c r="A76" s="10" t="str">
        <f>'Pregnant Women Participating'!A76</f>
        <v>North Dakota</v>
      </c>
      <c r="B76" s="17">
        <v>9862</v>
      </c>
      <c r="C76" s="15">
        <v>9897</v>
      </c>
      <c r="D76" s="17">
        <f t="shared" si="1"/>
        <v>9879.5</v>
      </c>
    </row>
    <row r="77" spans="1:4" ht="12" customHeight="1" x14ac:dyDescent="0.2">
      <c r="A77" s="10" t="str">
        <f>'Pregnant Women Participating'!A77</f>
        <v>South Dakota</v>
      </c>
      <c r="B77" s="17">
        <v>14003</v>
      </c>
      <c r="C77" s="15">
        <v>13710</v>
      </c>
      <c r="D77" s="17">
        <f t="shared" si="1"/>
        <v>13856.5</v>
      </c>
    </row>
    <row r="78" spans="1:4" ht="12" customHeight="1" x14ac:dyDescent="0.2">
      <c r="A78" s="10" t="str">
        <f>'Pregnant Women Participating'!A78</f>
        <v>Wyoming</v>
      </c>
      <c r="B78" s="17">
        <v>6622</v>
      </c>
      <c r="C78" s="15">
        <v>6647</v>
      </c>
      <c r="D78" s="17">
        <f t="shared" si="1"/>
        <v>6634.5</v>
      </c>
    </row>
    <row r="79" spans="1:4" ht="12" customHeight="1" x14ac:dyDescent="0.2">
      <c r="A79" s="10" t="str">
        <f>'Pregnant Women Participating'!A79</f>
        <v>Ute Mountain Ute Tribe, CO</v>
      </c>
      <c r="B79" s="17">
        <v>144</v>
      </c>
      <c r="C79" s="15">
        <v>116</v>
      </c>
      <c r="D79" s="17">
        <f t="shared" si="1"/>
        <v>130</v>
      </c>
    </row>
    <row r="80" spans="1:4" ht="12" customHeight="1" x14ac:dyDescent="0.2">
      <c r="A80" s="10" t="str">
        <f>'Pregnant Women Participating'!A80</f>
        <v>Omaha Sioux, NE</v>
      </c>
      <c r="B80" s="17">
        <v>183</v>
      </c>
      <c r="C80" s="15">
        <v>174</v>
      </c>
      <c r="D80" s="17">
        <f t="shared" si="1"/>
        <v>178.5</v>
      </c>
    </row>
    <row r="81" spans="1:4" ht="12" customHeight="1" x14ac:dyDescent="0.2">
      <c r="A81" s="10" t="str">
        <f>'Pregnant Women Participating'!A81</f>
        <v>Santee Sioux, NE</v>
      </c>
      <c r="B81" s="17">
        <v>104</v>
      </c>
      <c r="C81" s="15">
        <v>94</v>
      </c>
      <c r="D81" s="17">
        <f t="shared" si="1"/>
        <v>99</v>
      </c>
    </row>
    <row r="82" spans="1:4" ht="12" customHeight="1" x14ac:dyDescent="0.2">
      <c r="A82" s="10" t="str">
        <f>'Pregnant Women Participating'!A82</f>
        <v>Winnebago Tribe, NE</v>
      </c>
      <c r="B82" s="17">
        <v>91</v>
      </c>
      <c r="C82" s="15">
        <v>94</v>
      </c>
      <c r="D82" s="17">
        <f t="shared" si="1"/>
        <v>92.5</v>
      </c>
    </row>
    <row r="83" spans="1:4" ht="12" customHeight="1" x14ac:dyDescent="0.2">
      <c r="A83" s="10" t="str">
        <f>'Pregnant Women Participating'!A83</f>
        <v>Standing Rock Sioux Tribe, ND</v>
      </c>
      <c r="B83" s="17">
        <v>258</v>
      </c>
      <c r="C83" s="15">
        <v>265</v>
      </c>
      <c r="D83" s="17">
        <f t="shared" si="1"/>
        <v>261.5</v>
      </c>
    </row>
    <row r="84" spans="1:4" ht="12" customHeight="1" x14ac:dyDescent="0.2">
      <c r="A84" s="10" t="str">
        <f>'Pregnant Women Participating'!A84</f>
        <v>Three Affiliated Tribes, ND</v>
      </c>
      <c r="B84" s="17">
        <v>194</v>
      </c>
      <c r="C84" s="15">
        <v>212</v>
      </c>
      <c r="D84" s="17">
        <f t="shared" si="1"/>
        <v>203</v>
      </c>
    </row>
    <row r="85" spans="1:4" ht="12" customHeight="1" x14ac:dyDescent="0.2">
      <c r="A85" s="10" t="str">
        <f>'Pregnant Women Participating'!A85</f>
        <v>Cheyenne River Sioux, SD</v>
      </c>
      <c r="B85" s="17">
        <v>479</v>
      </c>
      <c r="C85" s="15">
        <v>465</v>
      </c>
      <c r="D85" s="17">
        <f t="shared" si="1"/>
        <v>472</v>
      </c>
    </row>
    <row r="86" spans="1:4" ht="12" customHeight="1" x14ac:dyDescent="0.2">
      <c r="A86" s="10" t="str">
        <f>'Pregnant Women Participating'!A86</f>
        <v>Rosebud Sioux, SD</v>
      </c>
      <c r="B86" s="17">
        <v>867</v>
      </c>
      <c r="C86" s="15">
        <v>856</v>
      </c>
      <c r="D86" s="17">
        <f t="shared" si="1"/>
        <v>861.5</v>
      </c>
    </row>
    <row r="87" spans="1:4" ht="12" customHeight="1" x14ac:dyDescent="0.2">
      <c r="A87" s="10" t="str">
        <f>'Pregnant Women Participating'!A87</f>
        <v>Northern Arapahoe, WY</v>
      </c>
      <c r="B87" s="17">
        <v>149</v>
      </c>
      <c r="C87" s="15">
        <v>120</v>
      </c>
      <c r="D87" s="17">
        <f t="shared" si="1"/>
        <v>134.5</v>
      </c>
    </row>
    <row r="88" spans="1:4" ht="12" customHeight="1" x14ac:dyDescent="0.2">
      <c r="A88" s="10" t="str">
        <f>'Pregnant Women Participating'!A88</f>
        <v>Shoshone Tribe, WY</v>
      </c>
      <c r="B88" s="17">
        <v>129</v>
      </c>
      <c r="C88" s="15">
        <v>115</v>
      </c>
      <c r="D88" s="17">
        <f t="shared" si="1"/>
        <v>122</v>
      </c>
    </row>
    <row r="89" spans="1:4" s="22" customFormat="1" ht="24.75" customHeight="1" x14ac:dyDescent="0.25">
      <c r="A89" s="18" t="str">
        <f>'Pregnant Women Participating'!A89</f>
        <v>Mountain Plains</v>
      </c>
      <c r="B89" s="19">
        <v>286508</v>
      </c>
      <c r="C89" s="19">
        <v>287643</v>
      </c>
      <c r="D89" s="20">
        <f t="shared" si="1"/>
        <v>287075.5</v>
      </c>
    </row>
    <row r="90" spans="1:4" ht="12" customHeight="1" x14ac:dyDescent="0.2">
      <c r="A90" s="11" t="str">
        <f>'Pregnant Women Participating'!A90</f>
        <v>Alaska</v>
      </c>
      <c r="B90" s="17">
        <v>14146</v>
      </c>
      <c r="C90" s="15">
        <v>16321</v>
      </c>
      <c r="D90" s="17">
        <f t="shared" si="1"/>
        <v>15233.5</v>
      </c>
    </row>
    <row r="91" spans="1:4" ht="12" customHeight="1" x14ac:dyDescent="0.2">
      <c r="A91" s="11" t="str">
        <f>'Pregnant Women Participating'!A91</f>
        <v>American Samoa</v>
      </c>
      <c r="B91" s="17">
        <v>4144</v>
      </c>
      <c r="C91" s="15">
        <v>4111</v>
      </c>
      <c r="D91" s="17">
        <f t="shared" si="1"/>
        <v>4127.5</v>
      </c>
    </row>
    <row r="92" spans="1:4" ht="12" customHeight="1" x14ac:dyDescent="0.2">
      <c r="A92" s="11" t="str">
        <f>'Pregnant Women Participating'!A92</f>
        <v>California</v>
      </c>
      <c r="B92" s="17">
        <v>936911</v>
      </c>
      <c r="C92" s="15">
        <v>926913</v>
      </c>
      <c r="D92" s="17">
        <f t="shared" si="1"/>
        <v>931912</v>
      </c>
    </row>
    <row r="93" spans="1:4" ht="12" customHeight="1" x14ac:dyDescent="0.2">
      <c r="A93" s="11" t="str">
        <f>'Pregnant Women Participating'!A93</f>
        <v>Guam</v>
      </c>
      <c r="B93" s="17">
        <v>5085</v>
      </c>
      <c r="C93" s="15">
        <v>5052</v>
      </c>
      <c r="D93" s="17">
        <f t="shared" si="1"/>
        <v>5068.5</v>
      </c>
    </row>
    <row r="94" spans="1:4" ht="12" customHeight="1" x14ac:dyDescent="0.2">
      <c r="A94" s="11" t="str">
        <f>'Pregnant Women Participating'!A94</f>
        <v>Hawaii</v>
      </c>
      <c r="B94" s="17">
        <v>24326</v>
      </c>
      <c r="C94" s="15">
        <v>24782</v>
      </c>
      <c r="D94" s="17">
        <f t="shared" si="1"/>
        <v>24554</v>
      </c>
    </row>
    <row r="95" spans="1:4" ht="12" customHeight="1" x14ac:dyDescent="0.2">
      <c r="A95" s="11" t="str">
        <f>'Pregnant Women Participating'!A95</f>
        <v>Idaho</v>
      </c>
      <c r="B95" s="17">
        <v>28926</v>
      </c>
      <c r="C95" s="15">
        <v>28909</v>
      </c>
      <c r="D95" s="17">
        <f t="shared" si="1"/>
        <v>28917.5</v>
      </c>
    </row>
    <row r="96" spans="1:4" ht="12" customHeight="1" x14ac:dyDescent="0.2">
      <c r="A96" s="11" t="str">
        <f>'Pregnant Women Participating'!A96</f>
        <v>Nevada</v>
      </c>
      <c r="B96" s="17">
        <v>54189</v>
      </c>
      <c r="C96" s="15">
        <v>54015</v>
      </c>
      <c r="D96" s="17">
        <f t="shared" si="1"/>
        <v>54102</v>
      </c>
    </row>
    <row r="97" spans="1:4" ht="12" customHeight="1" x14ac:dyDescent="0.2">
      <c r="A97" s="11" t="str">
        <f>'Pregnant Women Participating'!A97</f>
        <v>Oregon</v>
      </c>
      <c r="B97" s="17">
        <v>74487</v>
      </c>
      <c r="C97" s="15">
        <v>73437</v>
      </c>
      <c r="D97" s="17">
        <f t="shared" si="1"/>
        <v>73962</v>
      </c>
    </row>
    <row r="98" spans="1:4" ht="12" customHeight="1" x14ac:dyDescent="0.2">
      <c r="A98" s="11" t="str">
        <f>'Pregnant Women Participating'!A98</f>
        <v>Washington</v>
      </c>
      <c r="B98" s="17">
        <v>119580</v>
      </c>
      <c r="C98" s="15">
        <v>119394</v>
      </c>
      <c r="D98" s="17">
        <f t="shared" si="1"/>
        <v>119487</v>
      </c>
    </row>
    <row r="99" spans="1:4" ht="12" customHeight="1" x14ac:dyDescent="0.2">
      <c r="A99" s="11" t="str">
        <f>'Pregnant Women Participating'!A99</f>
        <v>Northern Marianas</v>
      </c>
      <c r="B99" s="17">
        <v>2949</v>
      </c>
      <c r="C99" s="15">
        <v>2865</v>
      </c>
      <c r="D99" s="17">
        <f t="shared" si="1"/>
        <v>2907</v>
      </c>
    </row>
    <row r="100" spans="1:4" ht="12" customHeight="1" x14ac:dyDescent="0.2">
      <c r="A100" s="11" t="str">
        <f>'Pregnant Women Participating'!A100</f>
        <v>Inter-Tribal Council, NV</v>
      </c>
      <c r="B100" s="17">
        <v>613</v>
      </c>
      <c r="C100" s="15">
        <v>606</v>
      </c>
      <c r="D100" s="17">
        <f t="shared" si="1"/>
        <v>609.5</v>
      </c>
    </row>
    <row r="101" spans="1:4" s="22" customFormat="1" ht="24.75" customHeight="1" x14ac:dyDescent="0.25">
      <c r="A101" s="18" t="str">
        <f>'Pregnant Women Participating'!A101</f>
        <v>Western Region</v>
      </c>
      <c r="B101" s="19">
        <v>1265356</v>
      </c>
      <c r="C101" s="19">
        <v>1256405</v>
      </c>
      <c r="D101" s="20">
        <f t="shared" si="1"/>
        <v>1260880.5</v>
      </c>
    </row>
    <row r="102" spans="1:4" s="30" customFormat="1" ht="16.5" customHeight="1" thickBot="1" x14ac:dyDescent="0.3">
      <c r="A102" s="27" t="str">
        <f>'Pregnant Women Participating'!A102</f>
        <v>TOTAL</v>
      </c>
      <c r="B102" s="28">
        <v>6206839</v>
      </c>
      <c r="C102" s="29">
        <v>5988569</v>
      </c>
      <c r="D102" s="28">
        <f t="shared" si="1"/>
        <v>6097704</v>
      </c>
    </row>
    <row r="103" spans="1:4" s="7" customFormat="1" ht="12.75" customHeight="1" thickTop="1" x14ac:dyDescent="0.25">
      <c r="A103" s="12"/>
    </row>
    <row r="104" spans="1:4" ht="12" x14ac:dyDescent="0.25">
      <c r="A104" s="12"/>
    </row>
    <row r="105" spans="1:4" s="32" customFormat="1" ht="13.2" x14ac:dyDescent="0.25">
      <c r="A105" s="31" t="s">
        <v>125</v>
      </c>
    </row>
  </sheetData>
  <phoneticPr fontId="1" type="noConversion"/>
  <pageMargins left="0.5" right="0.5" top="0.5" bottom="0.5" header="0.5" footer="0.3"/>
  <pageSetup fitToHeight="0"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pageSetUpPr fitToPage="1"/>
  </sheetPr>
  <dimension ref="A1:D177"/>
  <sheetViews>
    <sheetView showGridLines="0" workbookViewId="0"/>
  </sheetViews>
  <sheetFormatPr defaultColWidth="9.109375" defaultRowHeight="11.4" x14ac:dyDescent="0.2"/>
  <cols>
    <col min="1" max="1" width="34.6640625" style="3" customWidth="1"/>
    <col min="2" max="3" width="11.6640625" style="8" customWidth="1"/>
    <col min="4" max="4" width="13.6640625" style="8" customWidth="1"/>
    <col min="5" max="16384" width="9.109375" style="3"/>
  </cols>
  <sheetData>
    <row r="1" spans="1:4" ht="12" customHeight="1" x14ac:dyDescent="0.25">
      <c r="A1" s="13" t="s">
        <v>137</v>
      </c>
      <c r="B1" s="37"/>
      <c r="C1" s="37"/>
    </row>
    <row r="2" spans="1:4" ht="12" customHeight="1" x14ac:dyDescent="0.25">
      <c r="A2" s="13" t="str">
        <f>'Pregnant Women Participating'!A2</f>
        <v>FISCAL YEAR 2022</v>
      </c>
      <c r="B2" s="37"/>
      <c r="C2" s="37"/>
    </row>
    <row r="3" spans="1:4" ht="12" customHeight="1" x14ac:dyDescent="0.25">
      <c r="A3" s="1" t="str">
        <f>'Pregnant Women Participating'!A3</f>
        <v>Data as of February 04, 2022</v>
      </c>
      <c r="B3" s="37"/>
      <c r="C3" s="37"/>
    </row>
    <row r="4" spans="1:4" ht="12" customHeight="1" x14ac:dyDescent="0.25">
      <c r="A4" s="4"/>
      <c r="B4" s="38"/>
      <c r="C4" s="38"/>
    </row>
    <row r="5" spans="1:4" s="5" customFormat="1" ht="24" customHeight="1" x14ac:dyDescent="0.2">
      <c r="A5" s="9" t="s">
        <v>26</v>
      </c>
      <c r="B5" s="23">
        <f>DATE(RIGHT(A2,4)-1,10,1)</f>
        <v>44470</v>
      </c>
      <c r="C5" s="24">
        <f>DATE(RIGHT(A2,4)-1,11,1)</f>
        <v>44501</v>
      </c>
      <c r="D5" s="39" t="s">
        <v>138</v>
      </c>
    </row>
    <row r="6" spans="1:4" ht="12" customHeight="1" x14ac:dyDescent="0.2">
      <c r="A6" s="10" t="str">
        <f>'Pregnant Women Participating'!A6</f>
        <v>Connecticut</v>
      </c>
      <c r="B6" s="40">
        <v>57.261800000000001</v>
      </c>
      <c r="C6" s="41"/>
      <c r="D6" s="40">
        <f>IF(SUM('Total Number of Participants'!B6:C6)&gt;0,'Food Costs'!D6/SUM('Total Number of Participants'!B6:C6)," ")</f>
        <v>105.48070042887936</v>
      </c>
    </row>
    <row r="7" spans="1:4" ht="12" customHeight="1" x14ac:dyDescent="0.2">
      <c r="A7" s="10" t="str">
        <f>'Pregnant Women Participating'!A7</f>
        <v>Maine</v>
      </c>
      <c r="B7" s="40">
        <v>35.847099999999998</v>
      </c>
      <c r="C7" s="41">
        <v>34.8247</v>
      </c>
      <c r="D7" s="40">
        <f>IF(SUM('Total Number of Participants'!B7:C7)&gt;0,'Food Costs'!D7/SUM('Total Number of Participants'!B7:C7)," ")</f>
        <v>35.336874736652021</v>
      </c>
    </row>
    <row r="8" spans="1:4" ht="12" customHeight="1" x14ac:dyDescent="0.2">
      <c r="A8" s="10" t="str">
        <f>'Pregnant Women Participating'!A8</f>
        <v>Massachusetts</v>
      </c>
      <c r="B8" s="40">
        <v>46.063800000000001</v>
      </c>
      <c r="C8" s="41">
        <v>44.759099999999997</v>
      </c>
      <c r="D8" s="40">
        <f>IF(SUM('Total Number of Participants'!B8:C8)&gt;0,'Food Costs'!D8/SUM('Total Number of Participants'!B8:C8)," ")</f>
        <v>45.407953790819668</v>
      </c>
    </row>
    <row r="9" spans="1:4" ht="12" customHeight="1" x14ac:dyDescent="0.2">
      <c r="A9" s="10" t="str">
        <f>'Pregnant Women Participating'!A9</f>
        <v>New Hampshire</v>
      </c>
      <c r="B9" s="40">
        <v>29.511700000000001</v>
      </c>
      <c r="C9" s="41">
        <v>29.342300000000002</v>
      </c>
      <c r="D9" s="40">
        <f>IF(SUM('Total Number of Participants'!B9:C9)&gt;0,'Food Costs'!D9/SUM('Total Number of Participants'!B9:C9)," ")</f>
        <v>29.426731889792102</v>
      </c>
    </row>
    <row r="10" spans="1:4" ht="12" customHeight="1" x14ac:dyDescent="0.2">
      <c r="A10" s="10" t="str">
        <f>'Pregnant Women Participating'!A10</f>
        <v>New York</v>
      </c>
      <c r="B10" s="40">
        <v>61.407699999999998</v>
      </c>
      <c r="C10" s="41">
        <v>62.733600000000003</v>
      </c>
      <c r="D10" s="40">
        <f>IF(SUM('Total Number of Participants'!B10:C10)&gt;0,'Food Costs'!D10/SUM('Total Number of Participants'!B10:C10)," ")</f>
        <v>62.069389732735445</v>
      </c>
    </row>
    <row r="11" spans="1:4" ht="12" customHeight="1" x14ac:dyDescent="0.2">
      <c r="A11" s="10" t="str">
        <f>'Pregnant Women Participating'!A11</f>
        <v>Rhode Island</v>
      </c>
      <c r="B11" s="40">
        <v>42.554499999999997</v>
      </c>
      <c r="C11" s="41">
        <v>23.299700000000001</v>
      </c>
      <c r="D11" s="40">
        <f>IF(SUM('Total Number of Participants'!B11:C11)&gt;0,'Food Costs'!D11/SUM('Total Number of Participants'!B11:C11)," ")</f>
        <v>32.978390228625116</v>
      </c>
    </row>
    <row r="12" spans="1:4" ht="12" customHeight="1" x14ac:dyDescent="0.2">
      <c r="A12" s="10" t="str">
        <f>'Pregnant Women Participating'!A12</f>
        <v>Vermont</v>
      </c>
      <c r="B12" s="40">
        <v>46.252000000000002</v>
      </c>
      <c r="C12" s="41">
        <v>46.235399999999998</v>
      </c>
      <c r="D12" s="40">
        <f>IF(SUM('Total Number of Participants'!B12:C12)&gt;0,'Food Costs'!D12/SUM('Total Number of Participants'!B12:C12)," ")</f>
        <v>46.243694461897498</v>
      </c>
    </row>
    <row r="13" spans="1:4" ht="12" customHeight="1" x14ac:dyDescent="0.2">
      <c r="A13" s="10" t="str">
        <f>'Pregnant Women Participating'!A13</f>
        <v>Virgin Islands</v>
      </c>
      <c r="B13" s="40">
        <v>92.680499999999995</v>
      </c>
      <c r="C13" s="41">
        <v>94.308199999999999</v>
      </c>
      <c r="D13" s="40">
        <f>IF(SUM('Total Number of Participants'!B13:C13)&gt;0,'Food Costs'!D13/SUM('Total Number of Participants'!B13:C13)," ")</f>
        <v>93.481649709302332</v>
      </c>
    </row>
    <row r="14" spans="1:4" ht="12" customHeight="1" x14ac:dyDescent="0.2">
      <c r="A14" s="10" t="str">
        <f>'Pregnant Women Participating'!A14</f>
        <v>Indian Township, ME</v>
      </c>
      <c r="B14" s="40">
        <v>61.621200000000002</v>
      </c>
      <c r="C14" s="41">
        <v>54.587299999999999</v>
      </c>
      <c r="D14" s="40">
        <f>IF(SUM('Total Number of Participants'!B14:C14)&gt;0,'Food Costs'!D14/SUM('Total Number of Participants'!B14:C14)," ")</f>
        <v>58.186046511627907</v>
      </c>
    </row>
    <row r="15" spans="1:4" ht="12" customHeight="1" x14ac:dyDescent="0.2">
      <c r="A15" s="10" t="str">
        <f>'Pregnant Women Participating'!A15</f>
        <v>Pleasant Point, ME</v>
      </c>
      <c r="B15" s="40">
        <v>141.17140000000001</v>
      </c>
      <c r="C15" s="41">
        <v>149.72730000000001</v>
      </c>
      <c r="D15" s="40">
        <f>IF(SUM('Total Number of Participants'!B15:C15)&gt;0,'Food Costs'!D15/SUM('Total Number of Participants'!B15:C15)," ")</f>
        <v>145.3235294117647</v>
      </c>
    </row>
    <row r="16" spans="1:4" s="21" customFormat="1" ht="24.75" customHeight="1" x14ac:dyDescent="0.25">
      <c r="A16" s="18" t="str">
        <f>'Pregnant Women Participating'!A16</f>
        <v>Northeast Region</v>
      </c>
      <c r="B16" s="42">
        <v>56.076599999999999</v>
      </c>
      <c r="C16" s="43">
        <v>59.966999999999999</v>
      </c>
      <c r="D16" s="49">
        <f>IF(SUM('Total Number of Participants'!B16:C16)&gt;0,'Food Costs'!D16/SUM('Total Number of Participants'!B16:C16)," ")</f>
        <v>57.943910408849902</v>
      </c>
    </row>
    <row r="17" spans="1:4" ht="12" customHeight="1" x14ac:dyDescent="0.2">
      <c r="A17" s="10" t="str">
        <f>'Pregnant Women Participating'!A17</f>
        <v>Delaware</v>
      </c>
      <c r="B17" s="44">
        <v>40.991500000000002</v>
      </c>
      <c r="C17" s="44">
        <v>40.261400000000002</v>
      </c>
      <c r="D17" s="40">
        <f>IF(SUM('Total Number of Participants'!B17:C17)&gt;0,'Food Costs'!D17/SUM('Total Number of Participants'!B17:C17)," ")</f>
        <v>40.624662879439953</v>
      </c>
    </row>
    <row r="18" spans="1:4" ht="12" customHeight="1" x14ac:dyDescent="0.2">
      <c r="A18" s="10" t="str">
        <f>'Pregnant Women Participating'!A18</f>
        <v>District of Columbia</v>
      </c>
      <c r="B18" s="44"/>
      <c r="C18" s="44">
        <v>22.353899999999999</v>
      </c>
      <c r="D18" s="40">
        <f>IF(SUM('Total Number of Participants'!B18:C18)&gt;0,'Food Costs'!D18/SUM('Total Number of Participants'!B18:C18)," ")</f>
        <v>11.656311787072243</v>
      </c>
    </row>
    <row r="19" spans="1:4" ht="12" customHeight="1" x14ac:dyDescent="0.2">
      <c r="A19" s="10" t="str">
        <f>'Pregnant Women Participating'!A19</f>
        <v>Maryland</v>
      </c>
      <c r="B19" s="44">
        <v>39.5593</v>
      </c>
      <c r="C19" s="44">
        <v>39.685499999999998</v>
      </c>
      <c r="D19" s="40">
        <f>IF(SUM('Total Number of Participants'!B19:C19)&gt;0,'Food Costs'!D19/SUM('Total Number of Participants'!B19:C19)," ")</f>
        <v>39.622277917014756</v>
      </c>
    </row>
    <row r="20" spans="1:4" ht="12" customHeight="1" x14ac:dyDescent="0.2">
      <c r="A20" s="10" t="str">
        <f>'Pregnant Women Participating'!A20</f>
        <v>New Jersey</v>
      </c>
      <c r="B20" s="44">
        <v>49.624299999999998</v>
      </c>
      <c r="C20" s="44">
        <v>51.298200000000001</v>
      </c>
      <c r="D20" s="40">
        <f>IF(SUM('Total Number of Participants'!B20:C20)&gt;0,'Food Costs'!D20/SUM('Total Number of Participants'!B20:C20)," ")</f>
        <v>50.460067874096353</v>
      </c>
    </row>
    <row r="21" spans="1:4" ht="12" customHeight="1" x14ac:dyDescent="0.2">
      <c r="A21" s="10" t="str">
        <f>'Pregnant Women Participating'!A21</f>
        <v>Pennsylvania</v>
      </c>
      <c r="B21" s="44">
        <v>36.552399999999999</v>
      </c>
      <c r="C21" s="44">
        <v>41.537599999999998</v>
      </c>
      <c r="D21" s="40">
        <f>IF(SUM('Total Number of Participants'!B21:C21)&gt;0,'Food Costs'!D21/SUM('Total Number of Participants'!B21:C21)," ")</f>
        <v>39.042179970888107</v>
      </c>
    </row>
    <row r="22" spans="1:4" ht="12" customHeight="1" x14ac:dyDescent="0.2">
      <c r="A22" s="10" t="str">
        <f>'Pregnant Women Participating'!A22</f>
        <v>Puerto Rico</v>
      </c>
      <c r="B22" s="44">
        <v>94.727000000000004</v>
      </c>
      <c r="C22" s="44">
        <v>94.802499999999995</v>
      </c>
      <c r="D22" s="40">
        <f>IF(SUM('Total Number of Participants'!B22:C22)&gt;0,'Food Costs'!D22/SUM('Total Number of Participants'!B22:C22)," ")</f>
        <v>94.764598558439346</v>
      </c>
    </row>
    <row r="23" spans="1:4" ht="12" customHeight="1" x14ac:dyDescent="0.2">
      <c r="A23" s="10" t="str">
        <f>'Pregnant Women Participating'!A23</f>
        <v>Virginia</v>
      </c>
      <c r="B23" s="44">
        <v>30.7484</v>
      </c>
      <c r="C23" s="44">
        <v>30.0261</v>
      </c>
      <c r="D23" s="40">
        <f>IF(SUM('Total Number of Participants'!B23:C23)&gt;0,'Food Costs'!D23/SUM('Total Number of Participants'!B23:C23)," ")</f>
        <v>30.387152568446876</v>
      </c>
    </row>
    <row r="24" spans="1:4" ht="12" customHeight="1" x14ac:dyDescent="0.2">
      <c r="A24" s="10" t="str">
        <f>'Pregnant Women Participating'!A24</f>
        <v>West Virginia</v>
      </c>
      <c r="B24" s="44">
        <v>46.781799999999997</v>
      </c>
      <c r="C24" s="44">
        <v>46.925199999999997</v>
      </c>
      <c r="D24" s="40">
        <f>IF(SUM('Total Number of Participants'!B24:C24)&gt;0,'Food Costs'!D24/SUM('Total Number of Participants'!B24:C24)," ")</f>
        <v>46.853466181500167</v>
      </c>
    </row>
    <row r="25" spans="1:4" s="22" customFormat="1" ht="24.75" customHeight="1" x14ac:dyDescent="0.25">
      <c r="A25" s="18" t="str">
        <f>'Pregnant Women Participating'!A25</f>
        <v>Mid-Atlantic Region</v>
      </c>
      <c r="B25" s="43">
        <v>47.008800000000001</v>
      </c>
      <c r="C25" s="43">
        <v>48.673400000000001</v>
      </c>
      <c r="D25" s="49">
        <f>IF(SUM('Total Number of Participants'!B25:C25)&gt;0,'Food Costs'!D25/SUM('Total Number of Participants'!B25:C25)," ")</f>
        <v>47.840765848506415</v>
      </c>
    </row>
    <row r="26" spans="1:4" ht="12" customHeight="1" x14ac:dyDescent="0.2">
      <c r="A26" s="10" t="str">
        <f>'Pregnant Women Participating'!A26</f>
        <v>Alabama</v>
      </c>
      <c r="B26" s="44">
        <v>27.361599999999999</v>
      </c>
      <c r="C26" s="44">
        <v>36.695099999999996</v>
      </c>
      <c r="D26" s="40">
        <f>IF(SUM('Total Number of Participants'!B26:C26)&gt;0,'Food Costs'!D26/SUM('Total Number of Participants'!B26:C26)," ")</f>
        <v>32.015180703967033</v>
      </c>
    </row>
    <row r="27" spans="1:4" ht="12" customHeight="1" x14ac:dyDescent="0.2">
      <c r="A27" s="10" t="str">
        <f>'Pregnant Women Participating'!A27</f>
        <v>Florida</v>
      </c>
      <c r="B27" s="44">
        <v>55.4069</v>
      </c>
      <c r="C27" s="44">
        <v>22.201499999999999</v>
      </c>
      <c r="D27" s="40">
        <f>IF(SUM('Total Number of Participants'!B27:C27)&gt;0,'Food Costs'!D27/SUM('Total Number of Participants'!B27:C27)," ")</f>
        <v>39.135529682298014</v>
      </c>
    </row>
    <row r="28" spans="1:4" ht="12" customHeight="1" x14ac:dyDescent="0.2">
      <c r="A28" s="10" t="str">
        <f>'Pregnant Women Participating'!A28</f>
        <v>Georgia</v>
      </c>
      <c r="B28" s="44">
        <v>32.421100000000003</v>
      </c>
      <c r="C28" s="44">
        <v>39.911700000000003</v>
      </c>
      <c r="D28" s="40">
        <f>IF(SUM('Total Number of Participants'!B28:C28)&gt;0,'Food Costs'!D28/SUM('Total Number of Participants'!B28:C28)," ")</f>
        <v>36.155701477459274</v>
      </c>
    </row>
    <row r="29" spans="1:4" ht="12" customHeight="1" x14ac:dyDescent="0.2">
      <c r="A29" s="10" t="str">
        <f>'Pregnant Women Participating'!A29</f>
        <v>Kentucky</v>
      </c>
      <c r="B29" s="44">
        <v>43.332900000000002</v>
      </c>
      <c r="C29" s="44">
        <v>42.212899999999998</v>
      </c>
      <c r="D29" s="40">
        <f>IF(SUM('Total Number of Participants'!B29:C29)&gt;0,'Food Costs'!D29/SUM('Total Number of Participants'!B29:C29)," ")</f>
        <v>42.77348043142149</v>
      </c>
    </row>
    <row r="30" spans="1:4" ht="12" customHeight="1" x14ac:dyDescent="0.2">
      <c r="A30" s="10" t="str">
        <f>'Pregnant Women Participating'!A30</f>
        <v>Mississippi</v>
      </c>
      <c r="B30" s="44">
        <v>2.0308999999999999</v>
      </c>
      <c r="C30" s="44">
        <v>1.4306000000000001</v>
      </c>
      <c r="D30" s="40">
        <f>IF(SUM('Total Number of Participants'!B30:C30)&gt;0,'Food Costs'!D30/SUM('Total Number of Participants'!B30:C30)," ")</f>
        <v>1.7305486688319027</v>
      </c>
    </row>
    <row r="31" spans="1:4" ht="12" customHeight="1" x14ac:dyDescent="0.2">
      <c r="A31" s="10" t="str">
        <f>'Pregnant Women Participating'!A31</f>
        <v>North Carolina</v>
      </c>
      <c r="B31" s="44">
        <v>37.416499999999999</v>
      </c>
      <c r="C31" s="44">
        <v>21.4818</v>
      </c>
      <c r="D31" s="40">
        <f>IF(SUM('Total Number of Participants'!B31:C31)&gt;0,'Food Costs'!D31/SUM('Total Number of Participants'!B31:C31)," ")</f>
        <v>29.478521803980062</v>
      </c>
    </row>
    <row r="32" spans="1:4" ht="12" customHeight="1" x14ac:dyDescent="0.2">
      <c r="A32" s="10" t="str">
        <f>'Pregnant Women Participating'!A32</f>
        <v>South Carolina</v>
      </c>
      <c r="B32" s="44">
        <v>12.6945</v>
      </c>
      <c r="C32" s="44">
        <v>32.873100000000001</v>
      </c>
      <c r="D32" s="40">
        <f>IF(SUM('Total Number of Participants'!B32:C32)&gt;0,'Food Costs'!D32/SUM('Total Number of Participants'!B32:C32)," ")</f>
        <v>22.763360059236636</v>
      </c>
    </row>
    <row r="33" spans="1:4" ht="12" customHeight="1" x14ac:dyDescent="0.2">
      <c r="A33" s="10" t="str">
        <f>'Pregnant Women Participating'!A33</f>
        <v>Tennessee</v>
      </c>
      <c r="B33" s="44">
        <v>35.8279</v>
      </c>
      <c r="C33" s="44">
        <v>30.870699999999999</v>
      </c>
      <c r="D33" s="40">
        <f>IF(SUM('Total Number of Participants'!B33:C33)&gt;0,'Food Costs'!D33/SUM('Total Number of Participants'!B33:C33)," ")</f>
        <v>33.349301263401578</v>
      </c>
    </row>
    <row r="34" spans="1:4" ht="12" customHeight="1" x14ac:dyDescent="0.2">
      <c r="A34" s="10" t="str">
        <f>'Pregnant Women Participating'!A34</f>
        <v>Choctaw Indians, MS</v>
      </c>
      <c r="B34" s="44">
        <v>31.851800000000001</v>
      </c>
      <c r="C34" s="44">
        <v>37.529299999999999</v>
      </c>
      <c r="D34" s="40">
        <f>IF(SUM('Total Number of Participants'!B34:C34)&gt;0,'Food Costs'!D34/SUM('Total Number of Participants'!B34:C34)," ")</f>
        <v>34.677669902912619</v>
      </c>
    </row>
    <row r="35" spans="1:4" ht="12" customHeight="1" x14ac:dyDescent="0.2">
      <c r="A35" s="10" t="str">
        <f>'Pregnant Women Participating'!A35</f>
        <v>Eastern Cherokee, NC</v>
      </c>
      <c r="B35" s="44">
        <v>14.3291</v>
      </c>
      <c r="C35" s="44">
        <v>24.2773</v>
      </c>
      <c r="D35" s="40">
        <f>IF(SUM('Total Number of Participants'!B35:C35)&gt;0,'Food Costs'!D35/SUM('Total Number of Participants'!B35:C35)," ")</f>
        <v>19.330462020360219</v>
      </c>
    </row>
    <row r="36" spans="1:4" s="22" customFormat="1" ht="24.75" customHeight="1" x14ac:dyDescent="0.25">
      <c r="A36" s="18" t="str">
        <f>'Pregnant Women Participating'!A36</f>
        <v>Southeast Region</v>
      </c>
      <c r="B36" s="43">
        <v>38.208500000000001</v>
      </c>
      <c r="C36" s="43">
        <v>28.025700000000001</v>
      </c>
      <c r="D36" s="49">
        <f>IF(SUM('Total Number of Participants'!B36:C36)&gt;0,'Food Costs'!D36/SUM('Total Number of Participants'!B36:C36)," ")</f>
        <v>33.154943918809415</v>
      </c>
    </row>
    <row r="37" spans="1:4" ht="12" customHeight="1" x14ac:dyDescent="0.2">
      <c r="A37" s="10" t="str">
        <f>'Pregnant Women Participating'!A37</f>
        <v>Illinois</v>
      </c>
      <c r="B37" s="44">
        <v>46.2455</v>
      </c>
      <c r="C37" s="44">
        <v>48.590699999999998</v>
      </c>
      <c r="D37" s="40">
        <f>IF(SUM('Total Number of Participants'!B37:C37)&gt;0,'Food Costs'!D37/SUM('Total Number of Participants'!B37:C37)," ")</f>
        <v>47.419371602174607</v>
      </c>
    </row>
    <row r="38" spans="1:4" ht="12" customHeight="1" x14ac:dyDescent="0.2">
      <c r="A38" s="10" t="str">
        <f>'Pregnant Women Participating'!A38</f>
        <v>Indiana</v>
      </c>
      <c r="B38" s="44">
        <v>31.343599999999999</v>
      </c>
      <c r="C38" s="44"/>
      <c r="D38" s="40">
        <f>IF(SUM('Total Number of Participants'!B38:C38)&gt;0,'Food Costs'!D38/SUM('Total Number of Participants'!B38:C38)," ")</f>
        <v>57.702785775426037</v>
      </c>
    </row>
    <row r="39" spans="1:4" ht="12" customHeight="1" x14ac:dyDescent="0.2">
      <c r="A39" s="10" t="str">
        <f>'Pregnant Women Participating'!A39</f>
        <v>Iowa</v>
      </c>
      <c r="B39" s="44">
        <v>29.432200000000002</v>
      </c>
      <c r="C39" s="44">
        <v>39.756399999999999</v>
      </c>
      <c r="D39" s="40">
        <f>IF(SUM('Total Number of Participants'!B39:C39)&gt;0,'Food Costs'!D39/SUM('Total Number of Participants'!B39:C39)," ")</f>
        <v>34.582423748755545</v>
      </c>
    </row>
    <row r="40" spans="1:4" ht="12" customHeight="1" x14ac:dyDescent="0.2">
      <c r="A40" s="10" t="str">
        <f>'Pregnant Women Participating'!A40</f>
        <v>Michigan</v>
      </c>
      <c r="B40" s="44">
        <v>41.726999999999997</v>
      </c>
      <c r="C40" s="44">
        <v>52.656399999999998</v>
      </c>
      <c r="D40" s="40">
        <f>IF(SUM('Total Number of Participants'!B40:C40)&gt;0,'Food Costs'!D40/SUM('Total Number of Participants'!B40:C40)," ")</f>
        <v>47.170382937469704</v>
      </c>
    </row>
    <row r="41" spans="1:4" ht="12" customHeight="1" x14ac:dyDescent="0.2">
      <c r="A41" s="10" t="str">
        <f>'Pregnant Women Participating'!A41</f>
        <v>Minnesota</v>
      </c>
      <c r="B41" s="44">
        <v>34.540300000000002</v>
      </c>
      <c r="C41" s="44">
        <v>43.7089</v>
      </c>
      <c r="D41" s="40">
        <f>IF(SUM('Total Number of Participants'!B41:C41)&gt;0,'Food Costs'!D41/SUM('Total Number of Participants'!B41:C41)," ")</f>
        <v>39.138229510227468</v>
      </c>
    </row>
    <row r="42" spans="1:4" ht="12" customHeight="1" x14ac:dyDescent="0.2">
      <c r="A42" s="10" t="str">
        <f>'Pregnant Women Participating'!A42</f>
        <v>Ohio</v>
      </c>
      <c r="B42" s="44">
        <v>35.663499999999999</v>
      </c>
      <c r="C42" s="44">
        <v>38.9758</v>
      </c>
      <c r="D42" s="40">
        <f>IF(SUM('Total Number of Participants'!B42:C42)&gt;0,'Food Costs'!D42/SUM('Total Number of Participants'!B42:C42)," ")</f>
        <v>37.320069738700568</v>
      </c>
    </row>
    <row r="43" spans="1:4" ht="12" customHeight="1" x14ac:dyDescent="0.2">
      <c r="A43" s="10" t="str">
        <f>'Pregnant Women Participating'!A43</f>
        <v>Wisconsin</v>
      </c>
      <c r="B43" s="44">
        <v>22.51</v>
      </c>
      <c r="C43" s="44">
        <v>45.6768</v>
      </c>
      <c r="D43" s="40">
        <f>IF(SUM('Total Number of Participants'!B43:C43)&gt;0,'Food Costs'!D43/SUM('Total Number of Participants'!B43:C43)," ")</f>
        <v>34.164192927592012</v>
      </c>
    </row>
    <row r="44" spans="1:4" s="22" customFormat="1" ht="24.75" customHeight="1" x14ac:dyDescent="0.25">
      <c r="A44" s="18" t="str">
        <f>'Pregnant Women Participating'!A44</f>
        <v>Midwest Region</v>
      </c>
      <c r="B44" s="43">
        <v>36.316899999999997</v>
      </c>
      <c r="C44" s="43">
        <v>51.47</v>
      </c>
      <c r="D44" s="49">
        <f>IF(SUM('Total Number of Participants'!B44:C44)&gt;0,'Food Costs'!D44/SUM('Total Number of Participants'!B44:C44)," ")</f>
        <v>43.181191883515844</v>
      </c>
    </row>
    <row r="45" spans="1:4" ht="12" customHeight="1" x14ac:dyDescent="0.2">
      <c r="A45" s="10" t="str">
        <f>'Pregnant Women Participating'!A45</f>
        <v>Arizona</v>
      </c>
      <c r="B45" s="41">
        <v>39.243400000000001</v>
      </c>
      <c r="C45" s="41">
        <v>40.339300000000001</v>
      </c>
      <c r="D45" s="40">
        <f>IF(SUM('Total Number of Participants'!B45:C45)&gt;0,'Food Costs'!D45/SUM('Total Number of Participants'!B45:C45)," ")</f>
        <v>39.79116201933671</v>
      </c>
    </row>
    <row r="46" spans="1:4" ht="12" customHeight="1" x14ac:dyDescent="0.2">
      <c r="A46" s="10" t="str">
        <f>'Pregnant Women Participating'!A46</f>
        <v>Arkansas</v>
      </c>
      <c r="B46" s="41">
        <v>71.008700000000005</v>
      </c>
      <c r="C46" s="41">
        <v>68.896299999999997</v>
      </c>
      <c r="D46" s="40">
        <f>IF(SUM('Total Number of Participants'!B46:C46)&gt;0,'Food Costs'!D46/SUM('Total Number of Participants'!B46:C46)," ")</f>
        <v>69.939620499201354</v>
      </c>
    </row>
    <row r="47" spans="1:4" ht="12" customHeight="1" x14ac:dyDescent="0.2">
      <c r="A47" s="10" t="str">
        <f>'Pregnant Women Participating'!A47</f>
        <v>Louisiana</v>
      </c>
      <c r="B47" s="41">
        <v>35.357599999999998</v>
      </c>
      <c r="C47" s="41">
        <v>35.621899999999997</v>
      </c>
      <c r="D47" s="40">
        <f>IF(SUM('Total Number of Participants'!B47:C47)&gt;0,'Food Costs'!D47/SUM('Total Number of Participants'!B47:C47)," ")</f>
        <v>35.493950359020751</v>
      </c>
    </row>
    <row r="48" spans="1:4" ht="12" customHeight="1" x14ac:dyDescent="0.2">
      <c r="A48" s="10" t="str">
        <f>'Pregnant Women Participating'!A48</f>
        <v>New Mexico</v>
      </c>
      <c r="B48" s="41">
        <v>37.123199999999997</v>
      </c>
      <c r="C48" s="41">
        <v>39.634700000000002</v>
      </c>
      <c r="D48" s="40">
        <f>IF(SUM('Total Number of Participants'!B48:C48)&gt;0,'Food Costs'!D48/SUM('Total Number of Participants'!B48:C48)," ")</f>
        <v>38.373789820110552</v>
      </c>
    </row>
    <row r="49" spans="1:4" ht="12" customHeight="1" x14ac:dyDescent="0.2">
      <c r="A49" s="10" t="str">
        <f>'Pregnant Women Participating'!A49</f>
        <v>Oklahoma</v>
      </c>
      <c r="B49" s="41">
        <v>34.8444</v>
      </c>
      <c r="C49" s="41">
        <v>26.7224</v>
      </c>
      <c r="D49" s="40">
        <f>IF(SUM('Total Number of Participants'!B49:C49)&gt;0,'Food Costs'!D49/SUM('Total Number of Participants'!B49:C49)," ")</f>
        <v>30.799493858977037</v>
      </c>
    </row>
    <row r="50" spans="1:4" ht="12" customHeight="1" x14ac:dyDescent="0.2">
      <c r="A50" s="10" t="str">
        <f>'Pregnant Women Participating'!A50</f>
        <v>Texas</v>
      </c>
      <c r="B50" s="41">
        <v>15.1181</v>
      </c>
      <c r="C50" s="41">
        <v>43.355800000000002</v>
      </c>
      <c r="D50" s="40">
        <f>IF(SUM('Total Number of Participants'!B50:C50)&gt;0,'Food Costs'!D50/SUM('Total Number of Participants'!B50:C50)," ")</f>
        <v>29.269072707573077</v>
      </c>
    </row>
    <row r="51" spans="1:4" ht="12" customHeight="1" x14ac:dyDescent="0.2">
      <c r="A51" s="10" t="str">
        <f>'Pregnant Women Participating'!A51</f>
        <v>Utah</v>
      </c>
      <c r="B51" s="41">
        <v>40.290100000000002</v>
      </c>
      <c r="C51" s="41">
        <v>45.957599999999999</v>
      </c>
      <c r="D51" s="40">
        <f>IF(SUM('Total Number of Participants'!B51:C51)&gt;0,'Food Costs'!D51/SUM('Total Number of Participants'!B51:C51)," ")</f>
        <v>43.137737625721577</v>
      </c>
    </row>
    <row r="52" spans="1:4" ht="12" customHeight="1" x14ac:dyDescent="0.2">
      <c r="A52" s="10" t="str">
        <f>'Pregnant Women Participating'!A52</f>
        <v>Inter-Tribal Council, AZ</v>
      </c>
      <c r="B52" s="41">
        <v>32.054200000000002</v>
      </c>
      <c r="C52" s="41">
        <v>32.1586</v>
      </c>
      <c r="D52" s="40">
        <f>IF(SUM('Total Number of Participants'!B52:C52)&gt;0,'Food Costs'!D52/SUM('Total Number of Participants'!B52:C52)," ")</f>
        <v>32.106000150568399</v>
      </c>
    </row>
    <row r="53" spans="1:4" ht="12" customHeight="1" x14ac:dyDescent="0.2">
      <c r="A53" s="10" t="str">
        <f>'Pregnant Women Participating'!A53</f>
        <v>Navajo Nation, AZ</v>
      </c>
      <c r="B53" s="41">
        <v>32.028300000000002</v>
      </c>
      <c r="C53" s="41">
        <v>32.036099999999998</v>
      </c>
      <c r="D53" s="40">
        <f>IF(SUM('Total Number of Participants'!B53:C53)&gt;0,'Food Costs'!D53/SUM('Total Number of Participants'!B53:C53)," ")</f>
        <v>32.032203594258831</v>
      </c>
    </row>
    <row r="54" spans="1:4" ht="12" customHeight="1" x14ac:dyDescent="0.2">
      <c r="A54" s="10" t="str">
        <f>'Pregnant Women Participating'!A54</f>
        <v>Acoma, Canoncito &amp; Laguna, NM</v>
      </c>
      <c r="B54" s="41">
        <v>30.003499999999999</v>
      </c>
      <c r="C54" s="41">
        <v>63.314700000000002</v>
      </c>
      <c r="D54" s="40">
        <f>IF(SUM('Total Number of Participants'!B54:C54)&gt;0,'Food Costs'!D54/SUM('Total Number of Participants'!B54:C54)," ")</f>
        <v>46.746924428822496</v>
      </c>
    </row>
    <row r="55" spans="1:4" ht="12" customHeight="1" x14ac:dyDescent="0.2">
      <c r="A55" s="10" t="str">
        <f>'Pregnant Women Participating'!A55</f>
        <v>Eight Northern Pueblos, NM</v>
      </c>
      <c r="B55" s="41">
        <v>53.815600000000003</v>
      </c>
      <c r="C55" s="41">
        <v>46.408799999999999</v>
      </c>
      <c r="D55" s="40">
        <f>IF(SUM('Total Number of Participants'!B55:C55)&gt;0,'Food Costs'!D55/SUM('Total Number of Participants'!B55:C55)," ")</f>
        <v>50.091666666666669</v>
      </c>
    </row>
    <row r="56" spans="1:4" ht="12" customHeight="1" x14ac:dyDescent="0.2">
      <c r="A56" s="10" t="str">
        <f>'Pregnant Women Participating'!A56</f>
        <v>Five Sandoval Pueblos, NM</v>
      </c>
      <c r="B56" s="41">
        <v>47.085500000000003</v>
      </c>
      <c r="C56" s="41">
        <v>46.174199999999999</v>
      </c>
      <c r="D56" s="40">
        <f>IF(SUM('Total Number of Participants'!B56:C56)&gt;0,'Food Costs'!D56/SUM('Total Number of Participants'!B56:C56)," ")</f>
        <v>46.625407166123779</v>
      </c>
    </row>
    <row r="57" spans="1:4" ht="12" customHeight="1" x14ac:dyDescent="0.2">
      <c r="A57" s="10" t="str">
        <f>'Pregnant Women Participating'!A57</f>
        <v>Isleta Pueblo, NM</v>
      </c>
      <c r="B57" s="41">
        <v>51.0456</v>
      </c>
      <c r="C57" s="41">
        <v>49.889400000000002</v>
      </c>
      <c r="D57" s="40">
        <f>IF(SUM('Total Number of Participants'!B57:C57)&gt;0,'Food Costs'!D57/SUM('Total Number of Participants'!B57:C57)," ")</f>
        <v>50.470043838285434</v>
      </c>
    </row>
    <row r="58" spans="1:4" ht="12" customHeight="1" x14ac:dyDescent="0.2">
      <c r="A58" s="10" t="str">
        <f>'Pregnant Women Participating'!A58</f>
        <v>San Felipe Pueblo, NM</v>
      </c>
      <c r="B58" s="41">
        <v>181.5789</v>
      </c>
      <c r="C58" s="41">
        <v>189.65520000000001</v>
      </c>
      <c r="D58" s="40">
        <f>IF(SUM('Total Number of Participants'!B58:C58)&gt;0,'Food Costs'!D58/SUM('Total Number of Participants'!B58:C58)," ")</f>
        <v>185.52188552188551</v>
      </c>
    </row>
    <row r="59" spans="1:4" ht="12" customHeight="1" x14ac:dyDescent="0.2">
      <c r="A59" s="10" t="str">
        <f>'Pregnant Women Participating'!A59</f>
        <v>Santo Domingo Tribe, NM</v>
      </c>
      <c r="B59" s="41">
        <v>148.71969999999999</v>
      </c>
      <c r="C59" s="41">
        <v>159.4453</v>
      </c>
      <c r="D59" s="40">
        <f>IF(SUM('Total Number of Participants'!B59:C59)&gt;0,'Food Costs'!D59/SUM('Total Number of Participants'!B59:C59)," ")</f>
        <v>154</v>
      </c>
    </row>
    <row r="60" spans="1:4" ht="12" customHeight="1" x14ac:dyDescent="0.2">
      <c r="A60" s="10" t="str">
        <f>'Pregnant Women Participating'!A60</f>
        <v>Zuni Pueblo, NM</v>
      </c>
      <c r="B60" s="41">
        <v>37.276800000000001</v>
      </c>
      <c r="C60" s="41">
        <v>44.303199999999997</v>
      </c>
      <c r="D60" s="40">
        <f>IF(SUM('Total Number of Participants'!B60:C60)&gt;0,'Food Costs'!D60/SUM('Total Number of Participants'!B60:C60)," ")</f>
        <v>40.892741061755146</v>
      </c>
    </row>
    <row r="61" spans="1:4" ht="12" customHeight="1" x14ac:dyDescent="0.2">
      <c r="A61" s="10" t="str">
        <f>'Pregnant Women Participating'!A61</f>
        <v>Cherokee Nation, OK</v>
      </c>
      <c r="B61" s="41">
        <v>38.309899999999999</v>
      </c>
      <c r="C61" s="41">
        <v>37.116300000000003</v>
      </c>
      <c r="D61" s="40">
        <f>IF(SUM('Total Number of Participants'!B61:C61)&gt;0,'Food Costs'!D61/SUM('Total Number of Participants'!B61:C61)," ")</f>
        <v>37.71266281461169</v>
      </c>
    </row>
    <row r="62" spans="1:4" ht="12" customHeight="1" x14ac:dyDescent="0.2">
      <c r="A62" s="10" t="str">
        <f>'Pregnant Women Participating'!A62</f>
        <v>Chickasaw Nation, OK</v>
      </c>
      <c r="B62" s="41">
        <v>5.8935000000000004</v>
      </c>
      <c r="C62" s="41">
        <v>28.1737</v>
      </c>
      <c r="D62" s="40">
        <f>IF(SUM('Total Number of Participants'!B62:C62)&gt;0,'Food Costs'!D62/SUM('Total Number of Participants'!B62:C62)," ")</f>
        <v>17.033586284429454</v>
      </c>
    </row>
    <row r="63" spans="1:4" ht="12" customHeight="1" x14ac:dyDescent="0.2">
      <c r="A63" s="10" t="str">
        <f>'Pregnant Women Participating'!A63</f>
        <v>Choctaw Nation, OK</v>
      </c>
      <c r="B63" s="41">
        <v>22.857099999999999</v>
      </c>
      <c r="C63" s="41">
        <v>23.26</v>
      </c>
      <c r="D63" s="40">
        <f>IF(SUM('Total Number of Participants'!B63:C63)&gt;0,'Food Costs'!D63/SUM('Total Number of Participants'!B63:C63)," ")</f>
        <v>23.058588064046578</v>
      </c>
    </row>
    <row r="64" spans="1:4" ht="12" customHeight="1" x14ac:dyDescent="0.2">
      <c r="A64" s="10" t="str">
        <f>'Pregnant Women Participating'!A64</f>
        <v>Citizen Potawatomi Nation, OK</v>
      </c>
      <c r="B64" s="41">
        <v>22.902799999999999</v>
      </c>
      <c r="C64" s="41">
        <v>23.282900000000001</v>
      </c>
      <c r="D64" s="40">
        <f>IF(SUM('Total Number of Participants'!B64:C64)&gt;0,'Food Costs'!D64/SUM('Total Number of Participants'!B64:C64)," ")</f>
        <v>23.094105480868667</v>
      </c>
    </row>
    <row r="65" spans="1:4" ht="12" customHeight="1" x14ac:dyDescent="0.2">
      <c r="A65" s="10" t="str">
        <f>'Pregnant Women Participating'!A65</f>
        <v>Inter-Tribal Council, OK</v>
      </c>
      <c r="B65" s="41">
        <v>54.006999999999998</v>
      </c>
      <c r="C65" s="41">
        <v>51.926299999999998</v>
      </c>
      <c r="D65" s="40">
        <f>IF(SUM('Total Number of Participants'!B65:C65)&gt;0,'Food Costs'!D65/SUM('Total Number of Participants'!B65:C65)," ")</f>
        <v>52.94619982920581</v>
      </c>
    </row>
    <row r="66" spans="1:4" ht="12" customHeight="1" x14ac:dyDescent="0.2">
      <c r="A66" s="10" t="str">
        <f>'Pregnant Women Participating'!A66</f>
        <v>Muscogee Creek Nation, OK</v>
      </c>
      <c r="B66" s="41">
        <v>38.698300000000003</v>
      </c>
      <c r="C66" s="41">
        <v>38.244199999999999</v>
      </c>
      <c r="D66" s="40">
        <f>IF(SUM('Total Number of Participants'!B66:C66)&gt;0,'Food Costs'!D66/SUM('Total Number of Participants'!B66:C66)," ")</f>
        <v>38.469945355191257</v>
      </c>
    </row>
    <row r="67" spans="1:4" ht="12" customHeight="1" x14ac:dyDescent="0.2">
      <c r="A67" s="10" t="str">
        <f>'Pregnant Women Participating'!A67</f>
        <v>Osage Tribal Council, OK</v>
      </c>
      <c r="B67" s="41">
        <v>26.464500000000001</v>
      </c>
      <c r="C67" s="41">
        <v>17.250299999999999</v>
      </c>
      <c r="D67" s="40">
        <f>IF(SUM('Total Number of Participants'!B67:C67)&gt;0,'Food Costs'!D67/SUM('Total Number of Participants'!B67:C67)," ")</f>
        <v>21.862139917695472</v>
      </c>
    </row>
    <row r="68" spans="1:4" ht="12" customHeight="1" x14ac:dyDescent="0.2">
      <c r="A68" s="10" t="str">
        <f>'Pregnant Women Participating'!A68</f>
        <v>Otoe-Missouria Tribe, OK</v>
      </c>
      <c r="B68" s="41">
        <v>67.447299999999998</v>
      </c>
      <c r="C68" s="41">
        <v>34.1753</v>
      </c>
      <c r="D68" s="40">
        <f>IF(SUM('Total Number of Participants'!B68:C68)&gt;0,'Food Costs'!D68/SUM('Total Number of Participants'!B68:C68)," ")</f>
        <v>50.334016393442624</v>
      </c>
    </row>
    <row r="69" spans="1:4" ht="12" customHeight="1" x14ac:dyDescent="0.2">
      <c r="A69" s="10" t="str">
        <f>'Pregnant Women Participating'!A69</f>
        <v>Wichita, Caddo &amp; Delaware (WCD), OK</v>
      </c>
      <c r="B69" s="41">
        <v>29.6493</v>
      </c>
      <c r="C69" s="41">
        <v>29.653300000000002</v>
      </c>
      <c r="D69" s="40">
        <f>IF(SUM('Total Number of Participants'!B69:C69)&gt;0,'Food Costs'!D69/SUM('Total Number of Participants'!B69:C69)," ")</f>
        <v>29.651250947687643</v>
      </c>
    </row>
    <row r="70" spans="1:4" s="22" customFormat="1" ht="24.75" customHeight="1" x14ac:dyDescent="0.25">
      <c r="A70" s="18" t="str">
        <f>'Pregnant Women Participating'!A70</f>
        <v>Southwest Region</v>
      </c>
      <c r="B70" s="43">
        <v>25.151299999999999</v>
      </c>
      <c r="C70" s="43">
        <v>42.200600000000001</v>
      </c>
      <c r="D70" s="49">
        <f>IF(SUM('Total Number of Participants'!B70:C70)&gt;0,'Food Costs'!D70/SUM('Total Number of Participants'!B70:C70)," ")</f>
        <v>33.711988605833724</v>
      </c>
    </row>
    <row r="71" spans="1:4" ht="12" customHeight="1" x14ac:dyDescent="0.2">
      <c r="A71" s="10" t="str">
        <f>'Pregnant Women Participating'!A71</f>
        <v>Colorado</v>
      </c>
      <c r="B71" s="40">
        <v>26.9542</v>
      </c>
      <c r="C71" s="41">
        <v>43.6419</v>
      </c>
      <c r="D71" s="40">
        <f>IF(SUM('Total Number of Participants'!B71:C71)&gt;0,'Food Costs'!D71/SUM('Total Number of Participants'!B71:C71)," ")</f>
        <v>35.270548034366051</v>
      </c>
    </row>
    <row r="72" spans="1:4" ht="12" customHeight="1" x14ac:dyDescent="0.2">
      <c r="A72" s="10" t="str">
        <f>'Pregnant Women Participating'!A72</f>
        <v>Kansas</v>
      </c>
      <c r="B72" s="40">
        <v>35.323900000000002</v>
      </c>
      <c r="C72" s="41">
        <v>33.108600000000003</v>
      </c>
      <c r="D72" s="40">
        <f>IF(SUM('Total Number of Participants'!B72:C72)&gt;0,'Food Costs'!D72/SUM('Total Number of Participants'!B72:C72)," ")</f>
        <v>34.209490341497066</v>
      </c>
    </row>
    <row r="73" spans="1:4" ht="12" customHeight="1" x14ac:dyDescent="0.2">
      <c r="A73" s="10" t="str">
        <f>'Pregnant Women Participating'!A73</f>
        <v>Missouri</v>
      </c>
      <c r="B73" s="40">
        <v>6.4851000000000001</v>
      </c>
      <c r="C73" s="41">
        <v>0.56489999999999996</v>
      </c>
      <c r="D73" s="40">
        <f>IF(SUM('Total Number of Participants'!B73:C73)&gt;0,'Food Costs'!D73/SUM('Total Number of Participants'!B73:C73)," ")</f>
        <v>3.5098882357210246</v>
      </c>
    </row>
    <row r="74" spans="1:4" ht="12" customHeight="1" x14ac:dyDescent="0.2">
      <c r="A74" s="10" t="str">
        <f>'Pregnant Women Participating'!A74</f>
        <v>Montana</v>
      </c>
      <c r="B74" s="40">
        <v>47.838200000000001</v>
      </c>
      <c r="C74" s="41">
        <v>21.1614</v>
      </c>
      <c r="D74" s="40">
        <f>IF(SUM('Total Number of Participants'!B74:C74)&gt;0,'Food Costs'!D74/SUM('Total Number of Participants'!B74:C74)," ")</f>
        <v>34.406176117557195</v>
      </c>
    </row>
    <row r="75" spans="1:4" ht="12" customHeight="1" x14ac:dyDescent="0.2">
      <c r="A75" s="10" t="str">
        <f>'Pregnant Women Participating'!A75</f>
        <v>Nebraska</v>
      </c>
      <c r="B75" s="40">
        <v>28.9983</v>
      </c>
      <c r="C75" s="41">
        <v>39.043199999999999</v>
      </c>
      <c r="D75" s="40">
        <f>IF(SUM('Total Number of Participants'!B75:C75)&gt;0,'Food Costs'!D75/SUM('Total Number of Participants'!B75:C75)," ")</f>
        <v>34.047123906621096</v>
      </c>
    </row>
    <row r="76" spans="1:4" ht="12" customHeight="1" x14ac:dyDescent="0.2">
      <c r="A76" s="10" t="str">
        <f>'Pregnant Women Participating'!A76</f>
        <v>North Dakota</v>
      </c>
      <c r="B76" s="40">
        <v>46.879199999999997</v>
      </c>
      <c r="C76" s="41">
        <v>38.818800000000003</v>
      </c>
      <c r="D76" s="40">
        <f>IF(SUM('Total Number of Participants'!B76:C76)&gt;0,'Food Costs'!D76/SUM('Total Number of Participants'!B76:C76)," ")</f>
        <v>42.841894832734447</v>
      </c>
    </row>
    <row r="77" spans="1:4" ht="12" customHeight="1" x14ac:dyDescent="0.2">
      <c r="A77" s="10" t="str">
        <f>'Pregnant Women Participating'!A77</f>
        <v>South Dakota</v>
      </c>
      <c r="B77" s="40">
        <v>30.794</v>
      </c>
      <c r="C77" s="41">
        <v>36.523200000000003</v>
      </c>
      <c r="D77" s="40">
        <f>IF(SUM('Total Number of Participants'!B77:C77)&gt;0,'Food Costs'!D77/SUM('Total Number of Participants'!B77:C77)," ")</f>
        <v>33.628297189044851</v>
      </c>
    </row>
    <row r="78" spans="1:4" ht="12" customHeight="1" x14ac:dyDescent="0.2">
      <c r="A78" s="10" t="str">
        <f>'Pregnant Women Participating'!A78</f>
        <v>Wyoming</v>
      </c>
      <c r="B78" s="40">
        <v>35.482300000000002</v>
      </c>
      <c r="C78" s="41">
        <v>34.209299999999999</v>
      </c>
      <c r="D78" s="40">
        <f>IF(SUM('Total Number of Participants'!B78:C78)&gt;0,'Food Costs'!D78/SUM('Total Number of Participants'!B78:C78)," ")</f>
        <v>34.844600195945439</v>
      </c>
    </row>
    <row r="79" spans="1:4" ht="12" customHeight="1" x14ac:dyDescent="0.2">
      <c r="A79" s="10" t="str">
        <f>'Pregnant Women Participating'!A79</f>
        <v>Ute Mountain Ute Tribe, CO</v>
      </c>
      <c r="B79" s="40">
        <v>101.2431</v>
      </c>
      <c r="C79" s="41">
        <v>101.33620000000001</v>
      </c>
      <c r="D79" s="40">
        <f>IF(SUM('Total Number of Participants'!B79:C79)&gt;0,'Food Costs'!D79/SUM('Total Number of Participants'!B79:C79)," ")</f>
        <v>101.28461538461538</v>
      </c>
    </row>
    <row r="80" spans="1:4" ht="12" customHeight="1" x14ac:dyDescent="0.2">
      <c r="A80" s="10" t="str">
        <f>'Pregnant Women Participating'!A80</f>
        <v>Omaha Sioux, NE</v>
      </c>
      <c r="B80" s="40">
        <v>60.546399999999998</v>
      </c>
      <c r="C80" s="41">
        <v>59.856299999999997</v>
      </c>
      <c r="D80" s="40">
        <f>IF(SUM('Total Number of Participants'!B80:C80)&gt;0,'Food Costs'!D80/SUM('Total Number of Participants'!B80:C80)," ")</f>
        <v>60.210084033613448</v>
      </c>
    </row>
    <row r="81" spans="1:4" ht="12" customHeight="1" x14ac:dyDescent="0.2">
      <c r="A81" s="10" t="str">
        <f>'Pregnant Women Participating'!A81</f>
        <v>Santee Sioux, NE</v>
      </c>
      <c r="B81" s="40">
        <v>83.528800000000004</v>
      </c>
      <c r="C81" s="41">
        <v>93.787199999999999</v>
      </c>
      <c r="D81" s="40">
        <f>IF(SUM('Total Number of Participants'!B81:C81)&gt;0,'Food Costs'!D81/SUM('Total Number of Participants'!B81:C81)," ")</f>
        <v>88.398989898989896</v>
      </c>
    </row>
    <row r="82" spans="1:4" ht="12" customHeight="1" x14ac:dyDescent="0.2">
      <c r="A82" s="10" t="str">
        <f>'Pregnant Women Participating'!A82</f>
        <v>Winnebago Tribe, NE</v>
      </c>
      <c r="B82" s="40">
        <v>50</v>
      </c>
      <c r="C82" s="41">
        <v>55</v>
      </c>
      <c r="D82" s="40">
        <f>IF(SUM('Total Number of Participants'!B82:C82)&gt;0,'Food Costs'!D82/SUM('Total Number of Participants'!B82:C82)," ")</f>
        <v>52.54054054054054</v>
      </c>
    </row>
    <row r="83" spans="1:4" ht="12" customHeight="1" x14ac:dyDescent="0.2">
      <c r="A83" s="10" t="str">
        <f>'Pregnant Women Participating'!A83</f>
        <v>Standing Rock Sioux Tribe, ND</v>
      </c>
      <c r="B83" s="40">
        <v>67.376000000000005</v>
      </c>
      <c r="C83" s="41">
        <v>56.686799999999998</v>
      </c>
      <c r="D83" s="40">
        <f>IF(SUM('Total Number of Participants'!B83:C83)&gt;0,'Food Costs'!D83/SUM('Total Number of Participants'!B83:C83)," ")</f>
        <v>61.959847036328874</v>
      </c>
    </row>
    <row r="84" spans="1:4" ht="12" customHeight="1" x14ac:dyDescent="0.2">
      <c r="A84" s="10" t="str">
        <f>'Pregnant Women Participating'!A84</f>
        <v>Three Affiliated Tribes, ND</v>
      </c>
      <c r="B84" s="40">
        <v>57.463900000000002</v>
      </c>
      <c r="C84" s="41">
        <v>57.466999999999999</v>
      </c>
      <c r="D84" s="40">
        <f>IF(SUM('Total Number of Participants'!B84:C84)&gt;0,'Food Costs'!D84/SUM('Total Number of Participants'!B84:C84)," ")</f>
        <v>57.46551724137931</v>
      </c>
    </row>
    <row r="85" spans="1:4" ht="12" customHeight="1" x14ac:dyDescent="0.2">
      <c r="A85" s="10" t="str">
        <f>'Pregnant Women Participating'!A85</f>
        <v>Cheyenne River Sioux, SD</v>
      </c>
      <c r="B85" s="40">
        <v>108.3549</v>
      </c>
      <c r="C85" s="41">
        <v>111.6172</v>
      </c>
      <c r="D85" s="40">
        <f>IF(SUM('Total Number of Participants'!B85:C85)&gt;0,'Food Costs'!D85/SUM('Total Number of Participants'!B85:C85)," ")</f>
        <v>109.96186440677967</v>
      </c>
    </row>
    <row r="86" spans="1:4" ht="12" customHeight="1" x14ac:dyDescent="0.2">
      <c r="A86" s="10" t="str">
        <f>'Pregnant Women Participating'!A86</f>
        <v>Rosebud Sioux, SD</v>
      </c>
      <c r="B86" s="40">
        <v>81.273399999999995</v>
      </c>
      <c r="C86" s="41">
        <v>105.7488</v>
      </c>
      <c r="D86" s="40">
        <f>IF(SUM('Total Number of Participants'!B86:C86)&gt;0,'Food Costs'!D86/SUM('Total Number of Participants'!B86:C86)," ")</f>
        <v>93.432965757399884</v>
      </c>
    </row>
    <row r="87" spans="1:4" ht="12" customHeight="1" x14ac:dyDescent="0.2">
      <c r="A87" s="10" t="str">
        <f>'Pregnant Women Participating'!A87</f>
        <v>Northern Arapahoe, WY</v>
      </c>
      <c r="B87" s="40">
        <v>46.738300000000002</v>
      </c>
      <c r="C87" s="41">
        <v>79.283299999999997</v>
      </c>
      <c r="D87" s="40">
        <f>IF(SUM('Total Number of Participants'!B87:C87)&gt;0,'Food Costs'!D87/SUM('Total Number of Participants'!B87:C87)," ")</f>
        <v>61.256505576208177</v>
      </c>
    </row>
    <row r="88" spans="1:4" ht="12" customHeight="1" x14ac:dyDescent="0.2">
      <c r="A88" s="10" t="str">
        <f>'Pregnant Women Participating'!A88</f>
        <v>Shoshone Tribe, WY</v>
      </c>
      <c r="B88" s="40">
        <v>59.387599999999999</v>
      </c>
      <c r="C88" s="41">
        <v>68.339100000000002</v>
      </c>
      <c r="D88" s="40">
        <f>IF(SUM('Total Number of Participants'!B88:C88)&gt;0,'Food Costs'!D88/SUM('Total Number of Participants'!B88:C88)," ")</f>
        <v>63.606557377049178</v>
      </c>
    </row>
    <row r="89" spans="1:4" s="22" customFormat="1" ht="24.75" customHeight="1" x14ac:dyDescent="0.25">
      <c r="A89" s="18" t="str">
        <f>'Pregnant Women Participating'!A89</f>
        <v>Mountain Plains</v>
      </c>
      <c r="B89" s="43">
        <v>25.2042</v>
      </c>
      <c r="C89" s="43">
        <v>27.523700000000002</v>
      </c>
      <c r="D89" s="49">
        <f>IF(SUM('Total Number of Participants'!B89:C89)&gt;0,'Food Costs'!D89/SUM('Total Number of Participants'!B89:C89)," ")</f>
        <v>26.366232924788079</v>
      </c>
    </row>
    <row r="90" spans="1:4" ht="12" customHeight="1" x14ac:dyDescent="0.2">
      <c r="A90" s="11" t="str">
        <f>'Pregnant Women Participating'!A90</f>
        <v>Alaska</v>
      </c>
      <c r="B90" s="40">
        <v>48.053199999999997</v>
      </c>
      <c r="C90" s="41">
        <v>48.116</v>
      </c>
      <c r="D90" s="40">
        <f>IF(SUM('Total Number of Participants'!B90:C90)&gt;0,'Food Costs'!D90/SUM('Total Number of Participants'!B90:C90)," ")</f>
        <v>48.086880887517644</v>
      </c>
    </row>
    <row r="91" spans="1:4" ht="12" customHeight="1" x14ac:dyDescent="0.2">
      <c r="A91" s="11" t="str">
        <f>'Pregnant Women Participating'!A91</f>
        <v>American Samoa</v>
      </c>
      <c r="B91" s="40">
        <v>74.040800000000004</v>
      </c>
      <c r="C91" s="41">
        <v>68.535600000000002</v>
      </c>
      <c r="D91" s="40">
        <f>IF(SUM('Total Number of Participants'!B91:C91)&gt;0,'Food Costs'!D91/SUM('Total Number of Participants'!B91:C91)," ")</f>
        <v>71.2992125984252</v>
      </c>
    </row>
    <row r="92" spans="1:4" ht="12" customHeight="1" x14ac:dyDescent="0.2">
      <c r="A92" s="11" t="str">
        <f>'Pregnant Women Participating'!A92</f>
        <v>California</v>
      </c>
      <c r="B92" s="40">
        <v>51.886699999999998</v>
      </c>
      <c r="C92" s="41">
        <v>51.545900000000003</v>
      </c>
      <c r="D92" s="40">
        <f>IF(SUM('Total Number of Participants'!B92:C92)&gt;0,'Food Costs'!D92/SUM('Total Number of Participants'!B92:C92)," ")</f>
        <v>51.717227055773506</v>
      </c>
    </row>
    <row r="93" spans="1:4" ht="12" customHeight="1" x14ac:dyDescent="0.2">
      <c r="A93" s="11" t="str">
        <f>'Pregnant Women Participating'!A93</f>
        <v>Guam</v>
      </c>
      <c r="B93" s="40">
        <v>67.423400000000001</v>
      </c>
      <c r="C93" s="41">
        <v>69.602099999999993</v>
      </c>
      <c r="D93" s="40">
        <f>IF(SUM('Total Number of Participants'!B93:C93)&gt;0,'Food Costs'!D93/SUM('Total Number of Participants'!B93:C93)," ")</f>
        <v>68.509223636184274</v>
      </c>
    </row>
    <row r="94" spans="1:4" ht="12" customHeight="1" x14ac:dyDescent="0.2">
      <c r="A94" s="11" t="str">
        <f>'Pregnant Women Participating'!A94</f>
        <v>Hawaii</v>
      </c>
      <c r="B94" s="40">
        <v>52.755200000000002</v>
      </c>
      <c r="C94" s="41">
        <v>53.183500000000002</v>
      </c>
      <c r="D94" s="40">
        <f>IF(SUM('Total Number of Participants'!B94:C94)&gt;0,'Food Costs'!D94/SUM('Total Number of Participants'!B94:C94)," ")</f>
        <v>52.971348863728927</v>
      </c>
    </row>
    <row r="95" spans="1:4" ht="12" customHeight="1" x14ac:dyDescent="0.2">
      <c r="A95" s="11" t="str">
        <f>'Pregnant Women Participating'!A95</f>
        <v>Idaho</v>
      </c>
      <c r="B95" s="40">
        <v>28.719899999999999</v>
      </c>
      <c r="C95" s="41">
        <v>35.786099999999998</v>
      </c>
      <c r="D95" s="40">
        <f>IF(SUM('Total Number of Participants'!B95:C95)&gt;0,'Food Costs'!D95/SUM('Total Number of Participants'!B95:C95)," ")</f>
        <v>32.251940866257456</v>
      </c>
    </row>
    <row r="96" spans="1:4" ht="12" customHeight="1" x14ac:dyDescent="0.2">
      <c r="A96" s="11" t="str">
        <f>'Pregnant Women Participating'!A96</f>
        <v>Nevada</v>
      </c>
      <c r="B96" s="40">
        <v>28.2776</v>
      </c>
      <c r="C96" s="41">
        <v>38.448900000000002</v>
      </c>
      <c r="D96" s="40">
        <f>IF(SUM('Total Number of Participants'!B96:C96)&gt;0,'Food Costs'!D96/SUM('Total Number of Participants'!B96:C96)," ")</f>
        <v>33.35504232745555</v>
      </c>
    </row>
    <row r="97" spans="1:4" ht="12" customHeight="1" x14ac:dyDescent="0.2">
      <c r="A97" s="11" t="str">
        <f>'Pregnant Women Participating'!A97</f>
        <v>Oregon</v>
      </c>
      <c r="B97" s="40">
        <v>15.310499999999999</v>
      </c>
      <c r="C97" s="41">
        <v>43.7575</v>
      </c>
      <c r="D97" s="40">
        <f>IF(SUM('Total Number of Participants'!B97:C97)&gt;0,'Food Costs'!D97/SUM('Total Number of Participants'!B97:C97)," ")</f>
        <v>29.433053459884807</v>
      </c>
    </row>
    <row r="98" spans="1:4" ht="12" customHeight="1" x14ac:dyDescent="0.2">
      <c r="A98" s="11" t="str">
        <f>'Pregnant Women Participating'!A98</f>
        <v>Washington</v>
      </c>
      <c r="B98" s="40">
        <v>55.4863</v>
      </c>
      <c r="C98" s="41">
        <v>39.883800000000001</v>
      </c>
      <c r="D98" s="40">
        <f>IF(SUM('Total Number of Participants'!B98:C98)&gt;0,'Food Costs'!D98/SUM('Total Number of Participants'!B98:C98)," ")</f>
        <v>47.691125394394369</v>
      </c>
    </row>
    <row r="99" spans="1:4" ht="12" customHeight="1" x14ac:dyDescent="0.2">
      <c r="A99" s="11" t="str">
        <f>'Pregnant Women Participating'!A99</f>
        <v>Northern Marianas</v>
      </c>
      <c r="B99" s="40">
        <v>69.835499999999996</v>
      </c>
      <c r="C99" s="41">
        <v>69.844999999999999</v>
      </c>
      <c r="D99" s="40">
        <f>IF(SUM('Total Number of Participants'!B99:C99)&gt;0,'Food Costs'!D99/SUM('Total Number of Participants'!B99:C99)," ")</f>
        <v>69.840213278293774</v>
      </c>
    </row>
    <row r="100" spans="1:4" ht="12" customHeight="1" x14ac:dyDescent="0.2">
      <c r="A100" s="11" t="str">
        <f>'Pregnant Women Participating'!A100</f>
        <v>Inter-Tribal Council, NV</v>
      </c>
      <c r="B100" s="40">
        <v>40.985300000000002</v>
      </c>
      <c r="C100" s="41">
        <v>23.2211</v>
      </c>
      <c r="D100" s="40">
        <f>IF(SUM('Total Number of Participants'!B100:C100)&gt;0,'Food Costs'!D100/SUM('Total Number of Participants'!B100:C100)," ")</f>
        <v>32.15422477440525</v>
      </c>
    </row>
    <row r="101" spans="1:4" s="22" customFormat="1" ht="24.75" customHeight="1" x14ac:dyDescent="0.25">
      <c r="A101" s="18" t="str">
        <f>'Pregnant Women Participating'!A101</f>
        <v>Western Region</v>
      </c>
      <c r="B101" s="43">
        <v>48.6785</v>
      </c>
      <c r="C101" s="43">
        <v>49.200800000000001</v>
      </c>
      <c r="D101" s="49">
        <f>IF(SUM('Total Number of Participants'!B101:C101)&gt;0,'Food Costs'!D101/SUM('Total Number of Participants'!B101:C101)," ")</f>
        <v>48.938707117764132</v>
      </c>
    </row>
    <row r="102" spans="1:4" s="36" customFormat="1" ht="16.5" customHeight="1" thickBot="1" x14ac:dyDescent="0.3">
      <c r="A102" s="33" t="str">
        <f>'Pregnant Women Participating'!A102</f>
        <v>TOTAL</v>
      </c>
      <c r="B102" s="45">
        <v>39.802999999999997</v>
      </c>
      <c r="C102" s="46">
        <v>43.329599999999999</v>
      </c>
      <c r="D102" s="50">
        <f>IF(SUM('Total Number of Participants'!B102:C102)&gt;0,'Food Costs'!D102/SUM('Total Number of Participants'!B102:C102)," ")</f>
        <v>41.53472921939143</v>
      </c>
    </row>
    <row r="103" spans="1:4" s="7" customFormat="1" ht="12.75" customHeight="1" thickTop="1" x14ac:dyDescent="0.25">
      <c r="A103" s="12"/>
      <c r="B103" s="47"/>
      <c r="C103" s="47"/>
      <c r="D103" s="47"/>
    </row>
    <row r="104" spans="1:4" ht="12" x14ac:dyDescent="0.25">
      <c r="A104" s="12"/>
    </row>
    <row r="105" spans="1:4" customFormat="1" ht="13.2" x14ac:dyDescent="0.25">
      <c r="A105" s="13" t="s">
        <v>125</v>
      </c>
      <c r="B105" s="48"/>
      <c r="C105" s="48"/>
      <c r="D105" s="48"/>
    </row>
    <row r="106" spans="1:4" ht="12.75" customHeight="1" x14ac:dyDescent="0.2"/>
    <row r="107" spans="1:4" ht="12.75" customHeight="1" x14ac:dyDescent="0.2"/>
    <row r="108" spans="1:4" ht="12.75" customHeight="1" x14ac:dyDescent="0.2"/>
    <row r="109" spans="1:4" ht="12.75" customHeight="1" x14ac:dyDescent="0.2"/>
    <row r="110" spans="1:4" ht="12.75" customHeight="1" x14ac:dyDescent="0.2"/>
    <row r="111" spans="1:4" ht="12.75" customHeight="1" x14ac:dyDescent="0.2"/>
    <row r="112" spans="1:4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</sheetData>
  <phoneticPr fontId="1" type="noConversion"/>
  <pageMargins left="0.5" right="0.5" top="0.5" bottom="0.5" header="0.5" footer="0.3"/>
  <pageSetup fitToHeight="0"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>
    <pageSetUpPr fitToPage="1"/>
  </sheetPr>
  <dimension ref="A1:D105"/>
  <sheetViews>
    <sheetView showGridLines="0" workbookViewId="0"/>
  </sheetViews>
  <sheetFormatPr defaultColWidth="9.109375" defaultRowHeight="11.4" x14ac:dyDescent="0.2"/>
  <cols>
    <col min="1" max="1" width="34.6640625" style="3" customWidth="1"/>
    <col min="2" max="3" width="11.6640625" style="3" customWidth="1"/>
    <col min="4" max="4" width="13.6640625" style="3" customWidth="1"/>
    <col min="5" max="16384" width="9.109375" style="3"/>
  </cols>
  <sheetData>
    <row r="1" spans="1:4" ht="12" customHeight="1" x14ac:dyDescent="0.25">
      <c r="A1" s="13" t="s">
        <v>139</v>
      </c>
      <c r="B1" s="2"/>
      <c r="C1" s="2"/>
    </row>
    <row r="2" spans="1:4" ht="12" customHeight="1" x14ac:dyDescent="0.25">
      <c r="A2" s="13" t="str">
        <f>'Pregnant Women Participating'!A2</f>
        <v>FISCAL YEAR 2022</v>
      </c>
      <c r="B2" s="2"/>
      <c r="C2" s="2"/>
    </row>
    <row r="3" spans="1:4" ht="12" customHeight="1" x14ac:dyDescent="0.25">
      <c r="A3" s="1" t="str">
        <f>'Pregnant Women Participating'!A3</f>
        <v>Data as of February 04, 2022</v>
      </c>
      <c r="B3" s="2"/>
      <c r="C3" s="2"/>
    </row>
    <row r="4" spans="1:4" ht="12" customHeight="1" x14ac:dyDescent="0.25">
      <c r="A4" s="4"/>
      <c r="B4" s="4"/>
      <c r="C4" s="4"/>
    </row>
    <row r="5" spans="1:4" s="5" customFormat="1" ht="24" customHeight="1" x14ac:dyDescent="0.2">
      <c r="A5" s="9" t="s">
        <v>26</v>
      </c>
      <c r="B5" s="23">
        <f>DATE(RIGHT(A2,4)-1,10,1)</f>
        <v>44470</v>
      </c>
      <c r="C5" s="24">
        <f>DATE(RIGHT(A2,4)-1,11,1)</f>
        <v>44501</v>
      </c>
      <c r="D5" s="16" t="s">
        <v>140</v>
      </c>
    </row>
    <row r="6" spans="1:4" ht="12" customHeight="1" x14ac:dyDescent="0.2">
      <c r="A6" s="10" t="str">
        <f>'Pregnant Women Participating'!A6</f>
        <v>Connecticut</v>
      </c>
      <c r="B6" s="17">
        <v>2576837</v>
      </c>
      <c r="C6" s="15">
        <v>2169900</v>
      </c>
      <c r="D6" s="17">
        <f t="shared" ref="D6:D102" si="0">IF(SUM(B6:C6)&gt;0,SUM(B6:C6)," ")</f>
        <v>4746737</v>
      </c>
    </row>
    <row r="7" spans="1:4" ht="12" customHeight="1" x14ac:dyDescent="0.2">
      <c r="A7" s="10" t="str">
        <f>'Pregnant Women Participating'!A7</f>
        <v>Maine</v>
      </c>
      <c r="B7" s="17">
        <v>596675</v>
      </c>
      <c r="C7" s="15">
        <v>577428</v>
      </c>
      <c r="D7" s="17">
        <f t="shared" si="0"/>
        <v>1174103</v>
      </c>
    </row>
    <row r="8" spans="1:4" ht="12" customHeight="1" x14ac:dyDescent="0.2">
      <c r="A8" s="10" t="str">
        <f>'Pregnant Women Participating'!A8</f>
        <v>Massachusetts</v>
      </c>
      <c r="B8" s="17">
        <v>5140257</v>
      </c>
      <c r="C8" s="15">
        <v>5047971</v>
      </c>
      <c r="D8" s="17">
        <f t="shared" si="0"/>
        <v>10188228</v>
      </c>
    </row>
    <row r="9" spans="1:4" ht="12" customHeight="1" x14ac:dyDescent="0.2">
      <c r="A9" s="10" t="str">
        <f>'Pregnant Women Participating'!A9</f>
        <v>New Hampshire</v>
      </c>
      <c r="B9" s="17">
        <v>409061</v>
      </c>
      <c r="C9" s="15">
        <v>409061</v>
      </c>
      <c r="D9" s="17">
        <f t="shared" si="0"/>
        <v>818122</v>
      </c>
    </row>
    <row r="10" spans="1:4" ht="12" customHeight="1" x14ac:dyDescent="0.2">
      <c r="A10" s="10" t="str">
        <f>'Pregnant Women Participating'!A10</f>
        <v>New York</v>
      </c>
      <c r="B10" s="17">
        <v>22919553</v>
      </c>
      <c r="C10" s="15">
        <v>23326301</v>
      </c>
      <c r="D10" s="17">
        <f t="shared" si="0"/>
        <v>46245854</v>
      </c>
    </row>
    <row r="11" spans="1:4" ht="12" customHeight="1" x14ac:dyDescent="0.2">
      <c r="A11" s="10" t="str">
        <f>'Pregnant Women Participating'!A11</f>
        <v>Rhode Island</v>
      </c>
      <c r="B11" s="17">
        <v>683000</v>
      </c>
      <c r="C11" s="15">
        <v>370000</v>
      </c>
      <c r="D11" s="17">
        <f t="shared" si="0"/>
        <v>1053000</v>
      </c>
    </row>
    <row r="12" spans="1:4" ht="12" customHeight="1" x14ac:dyDescent="0.2">
      <c r="A12" s="10" t="str">
        <f>'Pregnant Women Participating'!A12</f>
        <v>Vermont</v>
      </c>
      <c r="B12" s="17">
        <v>515201</v>
      </c>
      <c r="C12" s="15">
        <v>515201</v>
      </c>
      <c r="D12" s="17">
        <f t="shared" si="0"/>
        <v>1030402</v>
      </c>
    </row>
    <row r="13" spans="1:4" ht="12" customHeight="1" x14ac:dyDescent="0.2">
      <c r="A13" s="10" t="str">
        <f>'Pregnant Women Participating'!A13</f>
        <v>Virgin Islands</v>
      </c>
      <c r="B13" s="17">
        <v>259042</v>
      </c>
      <c r="C13" s="15">
        <v>255481</v>
      </c>
      <c r="D13" s="17">
        <f t="shared" si="0"/>
        <v>514523</v>
      </c>
    </row>
    <row r="14" spans="1:4" ht="12" customHeight="1" x14ac:dyDescent="0.2">
      <c r="A14" s="10" t="str">
        <f>'Pregnant Women Participating'!A14</f>
        <v>Indian Township, ME</v>
      </c>
      <c r="B14" s="17">
        <v>4067</v>
      </c>
      <c r="C14" s="15">
        <v>3439</v>
      </c>
      <c r="D14" s="17">
        <f t="shared" si="0"/>
        <v>7506</v>
      </c>
    </row>
    <row r="15" spans="1:4" ht="12" customHeight="1" x14ac:dyDescent="0.2">
      <c r="A15" s="10" t="str">
        <f>'Pregnant Women Participating'!A15</f>
        <v>Pleasant Point, ME</v>
      </c>
      <c r="B15" s="17">
        <v>4941</v>
      </c>
      <c r="C15" s="15">
        <v>4941</v>
      </c>
      <c r="D15" s="17">
        <f t="shared" si="0"/>
        <v>9882</v>
      </c>
    </row>
    <row r="16" spans="1:4" s="21" customFormat="1" ht="24.75" customHeight="1" x14ac:dyDescent="0.25">
      <c r="A16" s="18" t="str">
        <f>'Pregnant Women Participating'!A16</f>
        <v>Northeast Region</v>
      </c>
      <c r="B16" s="20">
        <v>33108634</v>
      </c>
      <c r="C16" s="19">
        <v>32679723</v>
      </c>
      <c r="D16" s="20">
        <f t="shared" si="0"/>
        <v>65788357</v>
      </c>
    </row>
    <row r="17" spans="1:4" ht="12" customHeight="1" x14ac:dyDescent="0.2">
      <c r="A17" s="10" t="str">
        <f>'Pregnant Women Participating'!A17</f>
        <v>Delaware</v>
      </c>
      <c r="B17" s="6">
        <v>710793</v>
      </c>
      <c r="C17" s="6">
        <v>705139</v>
      </c>
      <c r="D17" s="17">
        <f t="shared" si="0"/>
        <v>1415932</v>
      </c>
    </row>
    <row r="18" spans="1:4" ht="12" customHeight="1" x14ac:dyDescent="0.2">
      <c r="A18" s="10" t="str">
        <f>'Pregnant Women Participating'!A18</f>
        <v>District of Columbia</v>
      </c>
      <c r="B18" s="6">
        <v>0</v>
      </c>
      <c r="C18" s="6">
        <v>306561</v>
      </c>
      <c r="D18" s="17">
        <f t="shared" si="0"/>
        <v>306561</v>
      </c>
    </row>
    <row r="19" spans="1:4" ht="12" customHeight="1" x14ac:dyDescent="0.2">
      <c r="A19" s="10" t="str">
        <f>'Pregnant Women Participating'!A19</f>
        <v>Maryland</v>
      </c>
      <c r="B19" s="6">
        <v>4624759</v>
      </c>
      <c r="C19" s="6">
        <v>4623675</v>
      </c>
      <c r="D19" s="17">
        <f t="shared" si="0"/>
        <v>9248434</v>
      </c>
    </row>
    <row r="20" spans="1:4" ht="12" customHeight="1" x14ac:dyDescent="0.2">
      <c r="A20" s="10" t="str">
        <f>'Pregnant Women Participating'!A20</f>
        <v>New Jersey</v>
      </c>
      <c r="B20" s="6">
        <v>7087391</v>
      </c>
      <c r="C20" s="6">
        <v>7305536</v>
      </c>
      <c r="D20" s="17">
        <f t="shared" si="0"/>
        <v>14392927</v>
      </c>
    </row>
    <row r="21" spans="1:4" ht="12" customHeight="1" x14ac:dyDescent="0.2">
      <c r="A21" s="10" t="str">
        <f>'Pregnant Women Participating'!A21</f>
        <v>Pennsylvania</v>
      </c>
      <c r="B21" s="6">
        <v>5669052</v>
      </c>
      <c r="C21" s="6">
        <v>6427738</v>
      </c>
      <c r="D21" s="17">
        <f t="shared" si="0"/>
        <v>12096790</v>
      </c>
    </row>
    <row r="22" spans="1:4" ht="12" customHeight="1" x14ac:dyDescent="0.2">
      <c r="A22" s="10" t="str">
        <f>'Pregnant Women Participating'!A22</f>
        <v>Puerto Rico</v>
      </c>
      <c r="B22" s="6">
        <v>9483685</v>
      </c>
      <c r="C22" s="6">
        <v>9422421</v>
      </c>
      <c r="D22" s="17">
        <f t="shared" si="0"/>
        <v>18906106</v>
      </c>
    </row>
    <row r="23" spans="1:4" ht="12" customHeight="1" x14ac:dyDescent="0.2">
      <c r="A23" s="10" t="str">
        <f>'Pregnant Women Participating'!A23</f>
        <v>Virginia</v>
      </c>
      <c r="B23" s="6">
        <v>3696939</v>
      </c>
      <c r="C23" s="6">
        <v>3611627</v>
      </c>
      <c r="D23" s="17">
        <f t="shared" si="0"/>
        <v>7308566</v>
      </c>
    </row>
    <row r="24" spans="1:4" ht="12" customHeight="1" x14ac:dyDescent="0.2">
      <c r="A24" s="10" t="str">
        <f>'Pregnant Women Participating'!A24</f>
        <v>West Virginia</v>
      </c>
      <c r="B24" s="6">
        <v>1498562</v>
      </c>
      <c r="C24" s="6">
        <v>1501606</v>
      </c>
      <c r="D24" s="17">
        <f t="shared" si="0"/>
        <v>3000168</v>
      </c>
    </row>
    <row r="25" spans="1:4" s="22" customFormat="1" ht="24.75" customHeight="1" x14ac:dyDescent="0.25">
      <c r="A25" s="18" t="str">
        <f>'Pregnant Women Participating'!A25</f>
        <v>Mid-Atlantic Region</v>
      </c>
      <c r="B25" s="19">
        <v>32771181</v>
      </c>
      <c r="C25" s="19">
        <v>33904303</v>
      </c>
      <c r="D25" s="20">
        <f t="shared" si="0"/>
        <v>66675484</v>
      </c>
    </row>
    <row r="26" spans="1:4" ht="12" customHeight="1" x14ac:dyDescent="0.2">
      <c r="A26" s="10" t="str">
        <f>'Pregnant Women Participating'!A26</f>
        <v>Alabama</v>
      </c>
      <c r="B26" s="6">
        <v>2969689</v>
      </c>
      <c r="C26" s="6">
        <v>3960285</v>
      </c>
      <c r="D26" s="17">
        <f t="shared" si="0"/>
        <v>6929974</v>
      </c>
    </row>
    <row r="27" spans="1:4" ht="12" customHeight="1" x14ac:dyDescent="0.2">
      <c r="A27" s="10" t="str">
        <f>'Pregnant Women Participating'!A27</f>
        <v>Florida</v>
      </c>
      <c r="B27" s="6">
        <v>22363895</v>
      </c>
      <c r="C27" s="6">
        <v>8610507</v>
      </c>
      <c r="D27" s="17">
        <f t="shared" si="0"/>
        <v>30974402</v>
      </c>
    </row>
    <row r="28" spans="1:4" ht="12" customHeight="1" x14ac:dyDescent="0.2">
      <c r="A28" s="10" t="str">
        <f>'Pregnant Women Participating'!A28</f>
        <v>Georgia</v>
      </c>
      <c r="B28" s="6">
        <v>6823083</v>
      </c>
      <c r="C28" s="6">
        <v>8351718</v>
      </c>
      <c r="D28" s="17">
        <f t="shared" si="0"/>
        <v>15174801</v>
      </c>
    </row>
    <row r="29" spans="1:4" ht="12" customHeight="1" x14ac:dyDescent="0.2">
      <c r="A29" s="10" t="str">
        <f>'Pregnant Women Participating'!A29</f>
        <v>Kentucky</v>
      </c>
      <c r="B29" s="6">
        <v>4657120</v>
      </c>
      <c r="C29" s="6">
        <v>4527715</v>
      </c>
      <c r="D29" s="17">
        <f t="shared" si="0"/>
        <v>9184835</v>
      </c>
    </row>
    <row r="30" spans="1:4" ht="12" customHeight="1" x14ac:dyDescent="0.2">
      <c r="A30" s="10" t="str">
        <f>'Pregnant Women Participating'!A30</f>
        <v>Mississippi</v>
      </c>
      <c r="B30" s="6">
        <v>134654</v>
      </c>
      <c r="C30" s="6">
        <v>94995</v>
      </c>
      <c r="D30" s="17">
        <f t="shared" si="0"/>
        <v>229649</v>
      </c>
    </row>
    <row r="31" spans="1:4" ht="12" customHeight="1" x14ac:dyDescent="0.2">
      <c r="A31" s="10" t="str">
        <f>'Pregnant Women Participating'!A31</f>
        <v>North Carolina</v>
      </c>
      <c r="B31" s="6">
        <v>9567738</v>
      </c>
      <c r="C31" s="6">
        <v>5452748</v>
      </c>
      <c r="D31" s="17">
        <f t="shared" si="0"/>
        <v>15020486</v>
      </c>
    </row>
    <row r="32" spans="1:4" ht="12" customHeight="1" x14ac:dyDescent="0.2">
      <c r="A32" s="10" t="str">
        <f>'Pregnant Women Participating'!A32</f>
        <v>South Carolina</v>
      </c>
      <c r="B32" s="6">
        <v>1099441</v>
      </c>
      <c r="C32" s="6">
        <v>2835570</v>
      </c>
      <c r="D32" s="17">
        <f t="shared" si="0"/>
        <v>3935011</v>
      </c>
    </row>
    <row r="33" spans="1:4" ht="12" customHeight="1" x14ac:dyDescent="0.2">
      <c r="A33" s="10" t="str">
        <f>'Pregnant Women Participating'!A33</f>
        <v>Tennessee</v>
      </c>
      <c r="B33" s="6">
        <v>4008427</v>
      </c>
      <c r="C33" s="6">
        <v>3453846</v>
      </c>
      <c r="D33" s="17">
        <f t="shared" si="0"/>
        <v>7462273</v>
      </c>
    </row>
    <row r="34" spans="1:4" ht="12" customHeight="1" x14ac:dyDescent="0.2">
      <c r="A34" s="10" t="str">
        <f>'Pregnant Women Participating'!A34</f>
        <v>Choctaw Indians, MS</v>
      </c>
      <c r="B34" s="6">
        <v>24717</v>
      </c>
      <c r="C34" s="6">
        <v>28860</v>
      </c>
      <c r="D34" s="17">
        <f t="shared" si="0"/>
        <v>53577</v>
      </c>
    </row>
    <row r="35" spans="1:4" ht="12" customHeight="1" x14ac:dyDescent="0.2">
      <c r="A35" s="10" t="str">
        <f>'Pregnant Women Participating'!A35</f>
        <v>Eastern Cherokee, NC</v>
      </c>
      <c r="B35" s="6">
        <v>9099</v>
      </c>
      <c r="C35" s="6">
        <v>15586</v>
      </c>
      <c r="D35" s="17">
        <f t="shared" si="0"/>
        <v>24685</v>
      </c>
    </row>
    <row r="36" spans="1:4" s="22" customFormat="1" ht="24.75" customHeight="1" x14ac:dyDescent="0.25">
      <c r="A36" s="18" t="str">
        <f>'Pregnant Women Participating'!A36</f>
        <v>Southeast Region</v>
      </c>
      <c r="B36" s="19">
        <v>51657863</v>
      </c>
      <c r="C36" s="19">
        <v>37331830</v>
      </c>
      <c r="D36" s="20">
        <f t="shared" si="0"/>
        <v>88989693</v>
      </c>
    </row>
    <row r="37" spans="1:4" ht="12" customHeight="1" x14ac:dyDescent="0.2">
      <c r="A37" s="10" t="str">
        <f>'Pregnant Women Participating'!A37</f>
        <v>Illinois</v>
      </c>
      <c r="B37" s="6">
        <v>6933587</v>
      </c>
      <c r="C37" s="6">
        <v>7301329</v>
      </c>
      <c r="D37" s="17">
        <f t="shared" si="0"/>
        <v>14234916</v>
      </c>
    </row>
    <row r="38" spans="1:4" ht="12" customHeight="1" x14ac:dyDescent="0.2">
      <c r="A38" s="10" t="str">
        <f>'Pregnant Women Participating'!A38</f>
        <v>Indiana</v>
      </c>
      <c r="B38" s="6">
        <v>4833560</v>
      </c>
      <c r="C38" s="6">
        <v>4064902</v>
      </c>
      <c r="D38" s="17">
        <f t="shared" si="0"/>
        <v>8898462</v>
      </c>
    </row>
    <row r="39" spans="1:4" ht="12" customHeight="1" x14ac:dyDescent="0.2">
      <c r="A39" s="10" t="str">
        <f>'Pregnant Women Participating'!A39</f>
        <v>Iowa</v>
      </c>
      <c r="B39" s="6">
        <v>1629719</v>
      </c>
      <c r="C39" s="6">
        <v>2191293</v>
      </c>
      <c r="D39" s="17">
        <f t="shared" si="0"/>
        <v>3821012</v>
      </c>
    </row>
    <row r="40" spans="1:4" ht="12" customHeight="1" x14ac:dyDescent="0.2">
      <c r="A40" s="10" t="str">
        <f>'Pregnant Women Participating'!A40</f>
        <v>Michigan</v>
      </c>
      <c r="B40" s="6">
        <v>8296213</v>
      </c>
      <c r="C40" s="6">
        <v>10387787</v>
      </c>
      <c r="D40" s="17">
        <f t="shared" si="0"/>
        <v>18684000</v>
      </c>
    </row>
    <row r="41" spans="1:4" ht="12" customHeight="1" x14ac:dyDescent="0.2">
      <c r="A41" s="10" t="str">
        <f>'Pregnant Women Participating'!A41</f>
        <v>Minnesota</v>
      </c>
      <c r="B41" s="6">
        <v>3336045</v>
      </c>
      <c r="C41" s="6">
        <v>4246713</v>
      </c>
      <c r="D41" s="17">
        <f t="shared" si="0"/>
        <v>7582758</v>
      </c>
    </row>
    <row r="42" spans="1:4" ht="12" customHeight="1" x14ac:dyDescent="0.2">
      <c r="A42" s="10" t="str">
        <f>'Pregnant Women Participating'!A42</f>
        <v>Ohio</v>
      </c>
      <c r="B42" s="6">
        <v>5654441</v>
      </c>
      <c r="C42" s="6">
        <v>6182888</v>
      </c>
      <c r="D42" s="17">
        <f t="shared" si="0"/>
        <v>11837329</v>
      </c>
    </row>
    <row r="43" spans="1:4" ht="12" customHeight="1" x14ac:dyDescent="0.2">
      <c r="A43" s="10" t="str">
        <f>'Pregnant Women Participating'!A43</f>
        <v>Wisconsin</v>
      </c>
      <c r="B43" s="6">
        <v>1860046</v>
      </c>
      <c r="C43" s="6">
        <v>3820776</v>
      </c>
      <c r="D43" s="17">
        <f t="shared" si="0"/>
        <v>5680822</v>
      </c>
    </row>
    <row r="44" spans="1:4" s="22" customFormat="1" ht="24.75" customHeight="1" x14ac:dyDescent="0.25">
      <c r="A44" s="18" t="str">
        <f>'Pregnant Women Participating'!A44</f>
        <v>Midwest Region</v>
      </c>
      <c r="B44" s="19">
        <v>32543611</v>
      </c>
      <c r="C44" s="19">
        <v>38195688</v>
      </c>
      <c r="D44" s="20">
        <f t="shared" si="0"/>
        <v>70739299</v>
      </c>
    </row>
    <row r="45" spans="1:4" ht="12" customHeight="1" x14ac:dyDescent="0.2">
      <c r="A45" s="10" t="str">
        <f>'Pregnant Women Participating'!A45</f>
        <v>Arizona</v>
      </c>
      <c r="B45" s="15">
        <v>5077626</v>
      </c>
      <c r="C45" s="15">
        <v>5215512</v>
      </c>
      <c r="D45" s="17">
        <f t="shared" si="0"/>
        <v>10293138</v>
      </c>
    </row>
    <row r="46" spans="1:4" ht="12" customHeight="1" x14ac:dyDescent="0.2">
      <c r="A46" s="10" t="str">
        <f>'Pregnant Women Participating'!A46</f>
        <v>Arkansas</v>
      </c>
      <c r="B46" s="15">
        <v>3644805</v>
      </c>
      <c r="C46" s="15">
        <v>3623740</v>
      </c>
      <c r="D46" s="17">
        <f t="shared" si="0"/>
        <v>7268545</v>
      </c>
    </row>
    <row r="47" spans="1:4" ht="12" customHeight="1" x14ac:dyDescent="0.2">
      <c r="A47" s="10" t="str">
        <f>'Pregnant Women Participating'!A47</f>
        <v>Louisiana</v>
      </c>
      <c r="B47" s="15">
        <v>3027211</v>
      </c>
      <c r="C47" s="15">
        <v>3250604</v>
      </c>
      <c r="D47" s="17">
        <f t="shared" si="0"/>
        <v>6277815</v>
      </c>
    </row>
    <row r="48" spans="1:4" ht="12" customHeight="1" x14ac:dyDescent="0.2">
      <c r="A48" s="10" t="str">
        <f>'Pregnant Women Participating'!A48</f>
        <v>New Mexico</v>
      </c>
      <c r="B48" s="15">
        <v>1166596</v>
      </c>
      <c r="C48" s="15">
        <v>1235373</v>
      </c>
      <c r="D48" s="17">
        <f t="shared" si="0"/>
        <v>2401969</v>
      </c>
    </row>
    <row r="49" spans="1:4" ht="12" customHeight="1" x14ac:dyDescent="0.2">
      <c r="A49" s="10" t="str">
        <f>'Pregnant Women Participating'!A49</f>
        <v>Oklahoma</v>
      </c>
      <c r="B49" s="15">
        <v>2260111</v>
      </c>
      <c r="C49" s="15">
        <v>1719584</v>
      </c>
      <c r="D49" s="17">
        <f t="shared" si="0"/>
        <v>3979695</v>
      </c>
    </row>
    <row r="50" spans="1:4" ht="12" customHeight="1" x14ac:dyDescent="0.2">
      <c r="A50" s="10" t="str">
        <f>'Pregnant Women Participating'!A50</f>
        <v>Texas</v>
      </c>
      <c r="B50" s="15">
        <v>10287954</v>
      </c>
      <c r="C50" s="15">
        <v>29638632</v>
      </c>
      <c r="D50" s="17">
        <f t="shared" si="0"/>
        <v>39926586</v>
      </c>
    </row>
    <row r="51" spans="1:4" ht="12" customHeight="1" x14ac:dyDescent="0.2">
      <c r="A51" s="10" t="str">
        <f>'Pregnant Women Participating'!A51</f>
        <v>Utah</v>
      </c>
      <c r="B51" s="15">
        <v>1468938</v>
      </c>
      <c r="C51" s="15">
        <v>1692066</v>
      </c>
      <c r="D51" s="17">
        <f t="shared" si="0"/>
        <v>3161004</v>
      </c>
    </row>
    <row r="52" spans="1:4" ht="12" customHeight="1" x14ac:dyDescent="0.2">
      <c r="A52" s="10" t="str">
        <f>'Pregnant Women Participating'!A52</f>
        <v>Inter-Tribal Council, AZ</v>
      </c>
      <c r="B52" s="15">
        <v>214539</v>
      </c>
      <c r="C52" s="15">
        <v>211925</v>
      </c>
      <c r="D52" s="17">
        <f t="shared" si="0"/>
        <v>426464</v>
      </c>
    </row>
    <row r="53" spans="1:4" ht="12" customHeight="1" x14ac:dyDescent="0.2">
      <c r="A53" s="10" t="str">
        <f>'Pregnant Women Participating'!A53</f>
        <v>Navajo Nation, AZ</v>
      </c>
      <c r="B53" s="15">
        <v>132341</v>
      </c>
      <c r="C53" s="15">
        <v>133238</v>
      </c>
      <c r="D53" s="17">
        <f t="shared" si="0"/>
        <v>265579</v>
      </c>
    </row>
    <row r="54" spans="1:4" ht="12" customHeight="1" x14ac:dyDescent="0.2">
      <c r="A54" s="10" t="str">
        <f>'Pregnant Women Participating'!A54</f>
        <v>Acoma, Canoncito &amp; Laguna, NM</v>
      </c>
      <c r="B54" s="15">
        <v>8491</v>
      </c>
      <c r="C54" s="15">
        <v>18108</v>
      </c>
      <c r="D54" s="17">
        <f t="shared" si="0"/>
        <v>26599</v>
      </c>
    </row>
    <row r="55" spans="1:4" ht="12" customHeight="1" x14ac:dyDescent="0.2">
      <c r="A55" s="10" t="str">
        <f>'Pregnant Women Participating'!A55</f>
        <v>Eight Northern Pueblos, NM</v>
      </c>
      <c r="B55" s="15">
        <v>9633</v>
      </c>
      <c r="C55" s="15">
        <v>8400</v>
      </c>
      <c r="D55" s="17">
        <f t="shared" si="0"/>
        <v>18033</v>
      </c>
    </row>
    <row r="56" spans="1:4" ht="12" customHeight="1" x14ac:dyDescent="0.2">
      <c r="A56" s="10" t="str">
        <f>'Pregnant Women Participating'!A56</f>
        <v>Five Sandoval Pueblos, NM</v>
      </c>
      <c r="B56" s="15">
        <v>7157</v>
      </c>
      <c r="C56" s="15">
        <v>7157</v>
      </c>
      <c r="D56" s="17">
        <f t="shared" si="0"/>
        <v>14314</v>
      </c>
    </row>
    <row r="57" spans="1:4" ht="12" customHeight="1" x14ac:dyDescent="0.2">
      <c r="A57" s="10" t="str">
        <f>'Pregnant Women Participating'!A57</f>
        <v>Isleta Pueblo, NM</v>
      </c>
      <c r="B57" s="15">
        <v>52628</v>
      </c>
      <c r="C57" s="15">
        <v>50987</v>
      </c>
      <c r="D57" s="17">
        <f t="shared" si="0"/>
        <v>103615</v>
      </c>
    </row>
    <row r="58" spans="1:4" ht="12" customHeight="1" x14ac:dyDescent="0.2">
      <c r="A58" s="10" t="str">
        <f>'Pregnant Women Participating'!A58</f>
        <v>San Felipe Pueblo, NM</v>
      </c>
      <c r="B58" s="15">
        <v>27600</v>
      </c>
      <c r="C58" s="15">
        <v>27500</v>
      </c>
      <c r="D58" s="17">
        <f t="shared" si="0"/>
        <v>55100</v>
      </c>
    </row>
    <row r="59" spans="1:4" ht="12" customHeight="1" x14ac:dyDescent="0.2">
      <c r="A59" s="10" t="str">
        <f>'Pregnant Women Participating'!A59</f>
        <v>Santo Domingo Tribe, NM</v>
      </c>
      <c r="B59" s="15">
        <v>19631</v>
      </c>
      <c r="C59" s="15">
        <v>20409</v>
      </c>
      <c r="D59" s="17">
        <f t="shared" si="0"/>
        <v>40040</v>
      </c>
    </row>
    <row r="60" spans="1:4" ht="12" customHeight="1" x14ac:dyDescent="0.2">
      <c r="A60" s="10" t="str">
        <f>'Pregnant Women Participating'!A60</f>
        <v>Zuni Pueblo, NM</v>
      </c>
      <c r="B60" s="15">
        <v>16700</v>
      </c>
      <c r="C60" s="15">
        <v>21044</v>
      </c>
      <c r="D60" s="17">
        <f t="shared" si="0"/>
        <v>37744</v>
      </c>
    </row>
    <row r="61" spans="1:4" ht="12" customHeight="1" x14ac:dyDescent="0.2">
      <c r="A61" s="10" t="str">
        <f>'Pregnant Women Participating'!A61</f>
        <v>Cherokee Nation, OK</v>
      </c>
      <c r="B61" s="15">
        <v>195457</v>
      </c>
      <c r="C61" s="15">
        <v>189627</v>
      </c>
      <c r="D61" s="17">
        <f t="shared" si="0"/>
        <v>385084</v>
      </c>
    </row>
    <row r="62" spans="1:4" ht="12" customHeight="1" x14ac:dyDescent="0.2">
      <c r="A62" s="10" t="str">
        <f>'Pregnant Women Participating'!A62</f>
        <v>Chickasaw Nation, OK</v>
      </c>
      <c r="B62" s="15">
        <v>20969</v>
      </c>
      <c r="C62" s="15">
        <v>100242</v>
      </c>
      <c r="D62" s="17">
        <f t="shared" si="0"/>
        <v>121211</v>
      </c>
    </row>
    <row r="63" spans="1:4" ht="12" customHeight="1" x14ac:dyDescent="0.2">
      <c r="A63" s="10" t="str">
        <f>'Pregnant Women Participating'!A63</f>
        <v>Choctaw Nation, OK</v>
      </c>
      <c r="B63" s="15">
        <v>125600</v>
      </c>
      <c r="C63" s="15">
        <v>127860</v>
      </c>
      <c r="D63" s="17">
        <f t="shared" si="0"/>
        <v>253460</v>
      </c>
    </row>
    <row r="64" spans="1:4" ht="12" customHeight="1" x14ac:dyDescent="0.2">
      <c r="A64" s="10" t="str">
        <f>'Pregnant Women Participating'!A64</f>
        <v>Citizen Potawatomi Nation, OK</v>
      </c>
      <c r="B64" s="15">
        <v>33003</v>
      </c>
      <c r="C64" s="15">
        <v>33993</v>
      </c>
      <c r="D64" s="17">
        <f t="shared" si="0"/>
        <v>66996</v>
      </c>
    </row>
    <row r="65" spans="1:4" ht="12" customHeight="1" x14ac:dyDescent="0.2">
      <c r="A65" s="10" t="str">
        <f>'Pregnant Women Participating'!A65</f>
        <v>Inter-Tribal Council, OK</v>
      </c>
      <c r="B65" s="15">
        <v>31000</v>
      </c>
      <c r="C65" s="15">
        <v>31000</v>
      </c>
      <c r="D65" s="17">
        <f t="shared" si="0"/>
        <v>62000</v>
      </c>
    </row>
    <row r="66" spans="1:4" ht="12" customHeight="1" x14ac:dyDescent="0.2">
      <c r="A66" s="10" t="str">
        <f>'Pregnant Women Participating'!A66</f>
        <v>Muscogee Creek Nation, OK</v>
      </c>
      <c r="B66" s="15">
        <v>88000</v>
      </c>
      <c r="C66" s="15">
        <v>88000</v>
      </c>
      <c r="D66" s="17">
        <f t="shared" si="0"/>
        <v>176000</v>
      </c>
    </row>
    <row r="67" spans="1:4" ht="12" customHeight="1" x14ac:dyDescent="0.2">
      <c r="A67" s="10" t="str">
        <f>'Pregnant Women Participating'!A67</f>
        <v>Osage Tribal Council, OK</v>
      </c>
      <c r="B67" s="15">
        <v>103000</v>
      </c>
      <c r="C67" s="15">
        <v>67000</v>
      </c>
      <c r="D67" s="17">
        <f t="shared" si="0"/>
        <v>170000</v>
      </c>
    </row>
    <row r="68" spans="1:4" ht="12" customHeight="1" x14ac:dyDescent="0.2">
      <c r="A68" s="10" t="str">
        <f>'Pregnant Women Participating'!A68</f>
        <v>Otoe-Missouria Tribe, OK</v>
      </c>
      <c r="B68" s="15">
        <v>15985</v>
      </c>
      <c r="C68" s="15">
        <v>8578</v>
      </c>
      <c r="D68" s="17">
        <f t="shared" si="0"/>
        <v>24563</v>
      </c>
    </row>
    <row r="69" spans="1:4" ht="12" customHeight="1" x14ac:dyDescent="0.2">
      <c r="A69" s="10" t="str">
        <f>'Pregnant Women Participating'!A69</f>
        <v>Wichita, Caddo &amp; Delaware (WCD), OK</v>
      </c>
      <c r="B69" s="15">
        <v>117500</v>
      </c>
      <c r="C69" s="15">
        <v>117160</v>
      </c>
      <c r="D69" s="17">
        <f t="shared" si="0"/>
        <v>234660</v>
      </c>
    </row>
    <row r="70" spans="1:4" s="22" customFormat="1" ht="24.75" customHeight="1" x14ac:dyDescent="0.25">
      <c r="A70" s="18" t="str">
        <f>'Pregnant Women Participating'!A70</f>
        <v>Southwest Region</v>
      </c>
      <c r="B70" s="19">
        <v>28152475</v>
      </c>
      <c r="C70" s="19">
        <v>47637739</v>
      </c>
      <c r="D70" s="20">
        <f t="shared" si="0"/>
        <v>75790214</v>
      </c>
    </row>
    <row r="71" spans="1:4" ht="12" customHeight="1" x14ac:dyDescent="0.2">
      <c r="A71" s="10" t="str">
        <f>'Pregnant Women Participating'!A71</f>
        <v>Colorado</v>
      </c>
      <c r="B71" s="17">
        <v>2077440</v>
      </c>
      <c r="C71" s="15">
        <v>3341527</v>
      </c>
      <c r="D71" s="17">
        <f t="shared" si="0"/>
        <v>5418967</v>
      </c>
    </row>
    <row r="72" spans="1:4" ht="12" customHeight="1" x14ac:dyDescent="0.2">
      <c r="A72" s="10" t="str">
        <f>'Pregnant Women Participating'!A72</f>
        <v>Kansas</v>
      </c>
      <c r="B72" s="17">
        <v>1628501</v>
      </c>
      <c r="C72" s="15">
        <v>1545045</v>
      </c>
      <c r="D72" s="17">
        <f t="shared" si="0"/>
        <v>3173546</v>
      </c>
    </row>
    <row r="73" spans="1:4" ht="12" customHeight="1" x14ac:dyDescent="0.2">
      <c r="A73" s="10" t="str">
        <f>'Pregnant Women Participating'!A73</f>
        <v>Missouri</v>
      </c>
      <c r="B73" s="17">
        <v>533416</v>
      </c>
      <c r="C73" s="15">
        <v>46937</v>
      </c>
      <c r="D73" s="17">
        <f t="shared" si="0"/>
        <v>580353</v>
      </c>
    </row>
    <row r="74" spans="1:4" ht="12" customHeight="1" x14ac:dyDescent="0.2">
      <c r="A74" s="10" t="str">
        <f>'Pregnant Women Participating'!A74</f>
        <v>Montana</v>
      </c>
      <c r="B74" s="17">
        <v>652992</v>
      </c>
      <c r="C74" s="15">
        <v>292937</v>
      </c>
      <c r="D74" s="17">
        <f t="shared" si="0"/>
        <v>945929</v>
      </c>
    </row>
    <row r="75" spans="1:4" ht="12" customHeight="1" x14ac:dyDescent="0.2">
      <c r="A75" s="10" t="str">
        <f>'Pregnant Women Participating'!A75</f>
        <v>Nebraska</v>
      </c>
      <c r="B75" s="17">
        <v>995948</v>
      </c>
      <c r="C75" s="15">
        <v>1355074</v>
      </c>
      <c r="D75" s="17">
        <f t="shared" si="0"/>
        <v>2351022</v>
      </c>
    </row>
    <row r="76" spans="1:4" ht="12" customHeight="1" x14ac:dyDescent="0.2">
      <c r="A76" s="10" t="str">
        <f>'Pregnant Women Participating'!A76</f>
        <v>North Dakota</v>
      </c>
      <c r="B76" s="17">
        <v>462323</v>
      </c>
      <c r="C76" s="15">
        <v>384190</v>
      </c>
      <c r="D76" s="17">
        <f t="shared" si="0"/>
        <v>846513</v>
      </c>
    </row>
    <row r="77" spans="1:4" ht="12" customHeight="1" x14ac:dyDescent="0.2">
      <c r="A77" s="10" t="str">
        <f>'Pregnant Women Participating'!A77</f>
        <v>South Dakota</v>
      </c>
      <c r="B77" s="17">
        <v>431208</v>
      </c>
      <c r="C77" s="15">
        <v>500733</v>
      </c>
      <c r="D77" s="17">
        <f t="shared" si="0"/>
        <v>931941</v>
      </c>
    </row>
    <row r="78" spans="1:4" ht="12" customHeight="1" x14ac:dyDescent="0.2">
      <c r="A78" s="10" t="str">
        <f>'Pregnant Women Participating'!A78</f>
        <v>Wyoming</v>
      </c>
      <c r="B78" s="17">
        <v>234964</v>
      </c>
      <c r="C78" s="15">
        <v>227389</v>
      </c>
      <c r="D78" s="17">
        <f t="shared" si="0"/>
        <v>462353</v>
      </c>
    </row>
    <row r="79" spans="1:4" ht="12" customHeight="1" x14ac:dyDescent="0.2">
      <c r="A79" s="10" t="str">
        <f>'Pregnant Women Participating'!A79</f>
        <v>Ute Mountain Ute Tribe, CO</v>
      </c>
      <c r="B79" s="17">
        <v>14579</v>
      </c>
      <c r="C79" s="15">
        <v>11755</v>
      </c>
      <c r="D79" s="17">
        <f t="shared" si="0"/>
        <v>26334</v>
      </c>
    </row>
    <row r="80" spans="1:4" ht="12" customHeight="1" x14ac:dyDescent="0.2">
      <c r="A80" s="10" t="str">
        <f>'Pregnant Women Participating'!A80</f>
        <v>Omaha Sioux, NE</v>
      </c>
      <c r="B80" s="17">
        <v>11080</v>
      </c>
      <c r="C80" s="15">
        <v>10415</v>
      </c>
      <c r="D80" s="17">
        <f t="shared" si="0"/>
        <v>21495</v>
      </c>
    </row>
    <row r="81" spans="1:4" ht="12" customHeight="1" x14ac:dyDescent="0.2">
      <c r="A81" s="10" t="str">
        <f>'Pregnant Women Participating'!A81</f>
        <v>Santee Sioux, NE</v>
      </c>
      <c r="B81" s="17">
        <v>8687</v>
      </c>
      <c r="C81" s="15">
        <v>8816</v>
      </c>
      <c r="D81" s="17">
        <f t="shared" si="0"/>
        <v>17503</v>
      </c>
    </row>
    <row r="82" spans="1:4" ht="12" customHeight="1" x14ac:dyDescent="0.2">
      <c r="A82" s="10" t="str">
        <f>'Pregnant Women Participating'!A82</f>
        <v>Winnebago Tribe, NE</v>
      </c>
      <c r="B82" s="17">
        <v>4550</v>
      </c>
      <c r="C82" s="15">
        <v>5170</v>
      </c>
      <c r="D82" s="17">
        <f t="shared" si="0"/>
        <v>9720</v>
      </c>
    </row>
    <row r="83" spans="1:4" ht="12" customHeight="1" x14ac:dyDescent="0.2">
      <c r="A83" s="10" t="str">
        <f>'Pregnant Women Participating'!A83</f>
        <v>Standing Rock Sioux Tribe, ND</v>
      </c>
      <c r="B83" s="17">
        <v>17383</v>
      </c>
      <c r="C83" s="15">
        <v>15022</v>
      </c>
      <c r="D83" s="17">
        <f t="shared" si="0"/>
        <v>32405</v>
      </c>
    </row>
    <row r="84" spans="1:4" ht="12" customHeight="1" x14ac:dyDescent="0.2">
      <c r="A84" s="10" t="str">
        <f>'Pregnant Women Participating'!A84</f>
        <v>Three Affiliated Tribes, ND</v>
      </c>
      <c r="B84" s="17">
        <v>11148</v>
      </c>
      <c r="C84" s="15">
        <v>12183</v>
      </c>
      <c r="D84" s="17">
        <f t="shared" si="0"/>
        <v>23331</v>
      </c>
    </row>
    <row r="85" spans="1:4" ht="12" customHeight="1" x14ac:dyDescent="0.2">
      <c r="A85" s="10" t="str">
        <f>'Pregnant Women Participating'!A85</f>
        <v>Cheyenne River Sioux, SD</v>
      </c>
      <c r="B85" s="17">
        <v>51902</v>
      </c>
      <c r="C85" s="15">
        <v>51902</v>
      </c>
      <c r="D85" s="17">
        <f t="shared" si="0"/>
        <v>103804</v>
      </c>
    </row>
    <row r="86" spans="1:4" ht="12" customHeight="1" x14ac:dyDescent="0.2">
      <c r="A86" s="10" t="str">
        <f>'Pregnant Women Participating'!A86</f>
        <v>Rosebud Sioux, SD</v>
      </c>
      <c r="B86" s="17">
        <v>70464</v>
      </c>
      <c r="C86" s="15">
        <v>90521</v>
      </c>
      <c r="D86" s="17">
        <f t="shared" si="0"/>
        <v>160985</v>
      </c>
    </row>
    <row r="87" spans="1:4" ht="12" customHeight="1" x14ac:dyDescent="0.2">
      <c r="A87" s="10" t="str">
        <f>'Pregnant Women Participating'!A87</f>
        <v>Northern Arapahoe, WY</v>
      </c>
      <c r="B87" s="17">
        <v>6964</v>
      </c>
      <c r="C87" s="15">
        <v>9514</v>
      </c>
      <c r="D87" s="17">
        <f t="shared" si="0"/>
        <v>16478</v>
      </c>
    </row>
    <row r="88" spans="1:4" ht="12" customHeight="1" x14ac:dyDescent="0.2">
      <c r="A88" s="10" t="str">
        <f>'Pregnant Women Participating'!A88</f>
        <v>Shoshone Tribe, WY</v>
      </c>
      <c r="B88" s="17">
        <v>7661</v>
      </c>
      <c r="C88" s="15">
        <v>7859</v>
      </c>
      <c r="D88" s="17">
        <f t="shared" si="0"/>
        <v>15520</v>
      </c>
    </row>
    <row r="89" spans="1:4" s="22" customFormat="1" ht="24.75" customHeight="1" x14ac:dyDescent="0.25">
      <c r="A89" s="18" t="str">
        <f>'Pregnant Women Participating'!A89</f>
        <v>Mountain Plains</v>
      </c>
      <c r="B89" s="19">
        <v>7221210</v>
      </c>
      <c r="C89" s="19">
        <v>7916989</v>
      </c>
      <c r="D89" s="20">
        <f t="shared" si="0"/>
        <v>15138199</v>
      </c>
    </row>
    <row r="90" spans="1:4" ht="12" customHeight="1" x14ac:dyDescent="0.2">
      <c r="A90" s="11" t="str">
        <f>'Pregnant Women Participating'!A90</f>
        <v>Alaska</v>
      </c>
      <c r="B90" s="17">
        <v>679761</v>
      </c>
      <c r="C90" s="15">
        <v>785302</v>
      </c>
      <c r="D90" s="17">
        <f t="shared" si="0"/>
        <v>1465063</v>
      </c>
    </row>
    <row r="91" spans="1:4" ht="12" customHeight="1" x14ac:dyDescent="0.2">
      <c r="A91" s="11" t="str">
        <f>'Pregnant Women Participating'!A91</f>
        <v>American Samoa</v>
      </c>
      <c r="B91" s="17">
        <v>306825</v>
      </c>
      <c r="C91" s="15">
        <v>281750</v>
      </c>
      <c r="D91" s="17">
        <f t="shared" si="0"/>
        <v>588575</v>
      </c>
    </row>
    <row r="92" spans="1:4" ht="12" customHeight="1" x14ac:dyDescent="0.2">
      <c r="A92" s="11" t="str">
        <f>'Pregnant Women Participating'!A92</f>
        <v>California</v>
      </c>
      <c r="B92" s="17">
        <v>48613210</v>
      </c>
      <c r="C92" s="15">
        <v>47778599</v>
      </c>
      <c r="D92" s="17">
        <f t="shared" si="0"/>
        <v>96391809</v>
      </c>
    </row>
    <row r="93" spans="1:4" ht="12" customHeight="1" x14ac:dyDescent="0.2">
      <c r="A93" s="11" t="str">
        <f>'Pregnant Women Participating'!A93</f>
        <v>Guam</v>
      </c>
      <c r="B93" s="17">
        <v>342848</v>
      </c>
      <c r="C93" s="15">
        <v>351630</v>
      </c>
      <c r="D93" s="17">
        <f t="shared" si="0"/>
        <v>694478</v>
      </c>
    </row>
    <row r="94" spans="1:4" ht="12" customHeight="1" x14ac:dyDescent="0.2">
      <c r="A94" s="11" t="str">
        <f>'Pregnant Women Participating'!A94</f>
        <v>Hawaii</v>
      </c>
      <c r="B94" s="17">
        <v>1283323</v>
      </c>
      <c r="C94" s="15">
        <v>1317994</v>
      </c>
      <c r="D94" s="17">
        <f t="shared" si="0"/>
        <v>2601317</v>
      </c>
    </row>
    <row r="95" spans="1:4" ht="12" customHeight="1" x14ac:dyDescent="0.2">
      <c r="A95" s="11" t="str">
        <f>'Pregnant Women Participating'!A95</f>
        <v>Idaho</v>
      </c>
      <c r="B95" s="17">
        <v>830752</v>
      </c>
      <c r="C95" s="15">
        <v>1034539</v>
      </c>
      <c r="D95" s="17">
        <f t="shared" si="0"/>
        <v>1865291</v>
      </c>
    </row>
    <row r="96" spans="1:4" ht="12" customHeight="1" x14ac:dyDescent="0.2">
      <c r="A96" s="11" t="str">
        <f>'Pregnant Women Participating'!A96</f>
        <v>Nevada</v>
      </c>
      <c r="B96" s="17">
        <v>1532334</v>
      </c>
      <c r="C96" s="15">
        <v>2076815</v>
      </c>
      <c r="D96" s="17">
        <f t="shared" si="0"/>
        <v>3609149</v>
      </c>
    </row>
    <row r="97" spans="1:4" ht="12" customHeight="1" x14ac:dyDescent="0.2">
      <c r="A97" s="11" t="str">
        <f>'Pregnant Women Participating'!A97</f>
        <v>Oregon</v>
      </c>
      <c r="B97" s="17">
        <v>1140434</v>
      </c>
      <c r="C97" s="15">
        <v>3213421</v>
      </c>
      <c r="D97" s="17">
        <f t="shared" si="0"/>
        <v>4353855</v>
      </c>
    </row>
    <row r="98" spans="1:4" ht="12" customHeight="1" x14ac:dyDescent="0.2">
      <c r="A98" s="11" t="str">
        <f>'Pregnant Women Participating'!A98</f>
        <v>Washington</v>
      </c>
      <c r="B98" s="17">
        <v>6635053</v>
      </c>
      <c r="C98" s="15">
        <v>4761886</v>
      </c>
      <c r="D98" s="17">
        <f t="shared" si="0"/>
        <v>11396939</v>
      </c>
    </row>
    <row r="99" spans="1:4" ht="12" customHeight="1" x14ac:dyDescent="0.2">
      <c r="A99" s="11" t="str">
        <f>'Pregnant Women Participating'!A99</f>
        <v>Northern Marianas</v>
      </c>
      <c r="B99" s="17">
        <v>205945</v>
      </c>
      <c r="C99" s="15">
        <v>200106</v>
      </c>
      <c r="D99" s="17">
        <f t="shared" si="0"/>
        <v>406051</v>
      </c>
    </row>
    <row r="100" spans="1:4" ht="12" customHeight="1" x14ac:dyDescent="0.2">
      <c r="A100" s="11" t="str">
        <f>'Pregnant Women Participating'!A100</f>
        <v>Inter-Tribal Council, NV</v>
      </c>
      <c r="B100" s="17">
        <v>25124</v>
      </c>
      <c r="C100" s="15">
        <v>14072</v>
      </c>
      <c r="D100" s="17">
        <f t="shared" si="0"/>
        <v>39196</v>
      </c>
    </row>
    <row r="101" spans="1:4" s="22" customFormat="1" ht="24.75" customHeight="1" x14ac:dyDescent="0.25">
      <c r="A101" s="18" t="str">
        <f>'Pregnant Women Participating'!A101</f>
        <v>Western Region</v>
      </c>
      <c r="B101" s="19">
        <v>61595609</v>
      </c>
      <c r="C101" s="19">
        <v>61816114</v>
      </c>
      <c r="D101" s="20">
        <f t="shared" si="0"/>
        <v>123411723</v>
      </c>
    </row>
    <row r="102" spans="1:4" s="36" customFormat="1" ht="16.5" customHeight="1" thickBot="1" x14ac:dyDescent="0.3">
      <c r="A102" s="33" t="str">
        <f>'Pregnant Women Participating'!A102</f>
        <v>TOTAL</v>
      </c>
      <c r="B102" s="34">
        <v>247050583</v>
      </c>
      <c r="C102" s="35">
        <v>259482386</v>
      </c>
      <c r="D102" s="34">
        <f t="shared" si="0"/>
        <v>506532969</v>
      </c>
    </row>
    <row r="103" spans="1:4" s="7" customFormat="1" ht="12.75" customHeight="1" thickTop="1" x14ac:dyDescent="0.25">
      <c r="A103" s="12"/>
    </row>
    <row r="104" spans="1:4" ht="12" x14ac:dyDescent="0.25">
      <c r="A104" s="12"/>
    </row>
    <row r="105" spans="1:4" customFormat="1" ht="13.2" x14ac:dyDescent="0.25">
      <c r="A105" s="13" t="s">
        <v>125</v>
      </c>
    </row>
  </sheetData>
  <phoneticPr fontId="1" type="noConversion"/>
  <pageMargins left="0.5" right="0.5" top="0.5" bottom="0.5" header="0.5" footer="0.3"/>
  <pageSetup fitToHeight="0"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D105"/>
  <sheetViews>
    <sheetView showGridLines="0" workbookViewId="0"/>
  </sheetViews>
  <sheetFormatPr defaultColWidth="9.109375" defaultRowHeight="11.4" x14ac:dyDescent="0.2"/>
  <cols>
    <col min="1" max="1" width="34.6640625" style="3" customWidth="1"/>
    <col min="2" max="3" width="11.6640625" style="3" customWidth="1"/>
    <col min="4" max="4" width="13.6640625" style="3" customWidth="1"/>
    <col min="5" max="16384" width="9.109375" style="3"/>
  </cols>
  <sheetData>
    <row r="1" spans="1:4" ht="12" customHeight="1" x14ac:dyDescent="0.25">
      <c r="A1" s="13" t="s">
        <v>141</v>
      </c>
      <c r="B1" s="2"/>
      <c r="C1" s="2"/>
    </row>
    <row r="2" spans="1:4" ht="12" customHeight="1" x14ac:dyDescent="0.25">
      <c r="A2" s="13" t="str">
        <f>'Pregnant Women Participating'!A2</f>
        <v>FISCAL YEAR 2022</v>
      </c>
      <c r="B2" s="2"/>
      <c r="C2" s="2"/>
    </row>
    <row r="3" spans="1:4" ht="12" customHeight="1" x14ac:dyDescent="0.25">
      <c r="A3" s="1" t="str">
        <f>'Pregnant Women Participating'!A3</f>
        <v>Data as of February 04, 2022</v>
      </c>
      <c r="B3" s="2"/>
      <c r="C3" s="2"/>
    </row>
    <row r="4" spans="1:4" ht="12" customHeight="1" x14ac:dyDescent="0.25">
      <c r="A4" s="4"/>
      <c r="B4" s="4"/>
      <c r="C4" s="4"/>
    </row>
    <row r="5" spans="1:4" s="5" customFormat="1" ht="24" customHeight="1" x14ac:dyDescent="0.2">
      <c r="A5" s="9" t="s">
        <v>26</v>
      </c>
      <c r="B5" s="23">
        <f>DATE(RIGHT(A2,4)-1,10,1)</f>
        <v>44470</v>
      </c>
      <c r="C5" s="24">
        <f>DATE(RIGHT(A2,4)-1,11,1)</f>
        <v>44501</v>
      </c>
      <c r="D5" s="16" t="s">
        <v>140</v>
      </c>
    </row>
    <row r="6" spans="1:4" ht="12" customHeight="1" x14ac:dyDescent="0.2">
      <c r="A6" s="10" t="str">
        <f>'Pregnant Women Participating'!A6</f>
        <v>Connecticut</v>
      </c>
      <c r="B6" s="17">
        <v>925524</v>
      </c>
      <c r="C6" s="15"/>
      <c r="D6" s="17">
        <f t="shared" ref="D6:D102" si="0">IF(SUM(B6:C6)&gt;0,SUM(B6:C6)," ")</f>
        <v>925524</v>
      </c>
    </row>
    <row r="7" spans="1:4" ht="12" customHeight="1" x14ac:dyDescent="0.2">
      <c r="A7" s="10" t="str">
        <f>'Pregnant Women Participating'!A7</f>
        <v>Maine</v>
      </c>
      <c r="B7" s="17">
        <v>268107</v>
      </c>
      <c r="C7" s="15">
        <v>264830</v>
      </c>
      <c r="D7" s="17">
        <f t="shared" si="0"/>
        <v>532937</v>
      </c>
    </row>
    <row r="8" spans="1:4" ht="12" customHeight="1" x14ac:dyDescent="0.2">
      <c r="A8" s="10" t="str">
        <f>'Pregnant Women Participating'!A8</f>
        <v>Massachusetts</v>
      </c>
      <c r="B8" s="17">
        <v>1791904</v>
      </c>
      <c r="C8" s="15">
        <v>1789265</v>
      </c>
      <c r="D8" s="17">
        <f t="shared" si="0"/>
        <v>3581169</v>
      </c>
    </row>
    <row r="9" spans="1:4" ht="12" customHeight="1" x14ac:dyDescent="0.2">
      <c r="A9" s="10" t="str">
        <f>'Pregnant Women Participating'!A9</f>
        <v>New Hampshire</v>
      </c>
      <c r="B9" s="17">
        <v>223352</v>
      </c>
      <c r="C9" s="15">
        <v>211207</v>
      </c>
      <c r="D9" s="17">
        <f t="shared" si="0"/>
        <v>434559</v>
      </c>
    </row>
    <row r="10" spans="1:4" ht="12" customHeight="1" x14ac:dyDescent="0.2">
      <c r="A10" s="10" t="str">
        <f>'Pregnant Women Participating'!A10</f>
        <v>New York</v>
      </c>
      <c r="B10" s="17">
        <v>6945379</v>
      </c>
      <c r="C10" s="15">
        <v>6812972</v>
      </c>
      <c r="D10" s="17">
        <f t="shared" si="0"/>
        <v>13758351</v>
      </c>
    </row>
    <row r="11" spans="1:4" ht="12" customHeight="1" x14ac:dyDescent="0.2">
      <c r="A11" s="10" t="str">
        <f>'Pregnant Women Participating'!A11</f>
        <v>Rhode Island</v>
      </c>
      <c r="B11" s="17">
        <v>361484</v>
      </c>
      <c r="C11" s="15">
        <v>733800</v>
      </c>
      <c r="D11" s="17">
        <f t="shared" si="0"/>
        <v>1095284</v>
      </c>
    </row>
    <row r="12" spans="1:4" ht="12" customHeight="1" x14ac:dyDescent="0.2">
      <c r="A12" s="10" t="str">
        <f>'Pregnant Women Participating'!A12</f>
        <v>Vermont</v>
      </c>
      <c r="B12" s="17">
        <v>107123</v>
      </c>
      <c r="C12" s="15">
        <v>99065</v>
      </c>
      <c r="D12" s="17">
        <f t="shared" si="0"/>
        <v>206188</v>
      </c>
    </row>
    <row r="13" spans="1:4" ht="12" customHeight="1" x14ac:dyDescent="0.2">
      <c r="A13" s="10" t="str">
        <f>'Pregnant Women Participating'!A13</f>
        <v>Virgin Islands</v>
      </c>
      <c r="B13" s="17">
        <v>57333</v>
      </c>
      <c r="C13" s="15">
        <v>56880</v>
      </c>
      <c r="D13" s="17">
        <f t="shared" si="0"/>
        <v>114213</v>
      </c>
    </row>
    <row r="14" spans="1:4" ht="12" customHeight="1" x14ac:dyDescent="0.2">
      <c r="A14" s="10" t="str">
        <f>'Pregnant Women Participating'!A14</f>
        <v>Indian Township, ME</v>
      </c>
      <c r="B14" s="17"/>
      <c r="C14" s="15"/>
      <c r="D14" s="17" t="str">
        <f t="shared" si="0"/>
        <v xml:space="preserve"> </v>
      </c>
    </row>
    <row r="15" spans="1:4" ht="12" customHeight="1" x14ac:dyDescent="0.2">
      <c r="A15" s="10" t="str">
        <f>'Pregnant Women Participating'!A15</f>
        <v>Pleasant Point, ME</v>
      </c>
      <c r="B15" s="17"/>
      <c r="C15" s="15"/>
      <c r="D15" s="17" t="str">
        <f t="shared" si="0"/>
        <v xml:space="preserve"> </v>
      </c>
    </row>
    <row r="16" spans="1:4" s="21" customFormat="1" ht="24.75" customHeight="1" x14ac:dyDescent="0.25">
      <c r="A16" s="18" t="str">
        <f>'Pregnant Women Participating'!A16</f>
        <v>Northeast Region</v>
      </c>
      <c r="B16" s="20">
        <v>10680206</v>
      </c>
      <c r="C16" s="19">
        <v>9968019</v>
      </c>
      <c r="D16" s="20">
        <f t="shared" si="0"/>
        <v>20648225</v>
      </c>
    </row>
    <row r="17" spans="1:4" ht="12" customHeight="1" x14ac:dyDescent="0.2">
      <c r="A17" s="10" t="str">
        <f>'Pregnant Women Participating'!A17</f>
        <v>Delaware</v>
      </c>
      <c r="B17" s="6">
        <v>403027</v>
      </c>
      <c r="C17" s="6">
        <v>413440</v>
      </c>
      <c r="D17" s="17">
        <f t="shared" si="0"/>
        <v>816467</v>
      </c>
    </row>
    <row r="18" spans="1:4" ht="12" customHeight="1" x14ac:dyDescent="0.2">
      <c r="A18" s="10" t="str">
        <f>'Pregnant Women Participating'!A18</f>
        <v>District of Columbia</v>
      </c>
      <c r="B18" s="6">
        <v>716900</v>
      </c>
      <c r="C18" s="6">
        <v>234411</v>
      </c>
      <c r="D18" s="17">
        <f t="shared" si="0"/>
        <v>951311</v>
      </c>
    </row>
    <row r="19" spans="1:4" ht="12" customHeight="1" x14ac:dyDescent="0.2">
      <c r="A19" s="10" t="str">
        <f>'Pregnant Women Participating'!A19</f>
        <v>Maryland</v>
      </c>
      <c r="B19" s="6">
        <v>2440168</v>
      </c>
      <c r="C19" s="6">
        <v>2424180</v>
      </c>
      <c r="D19" s="17">
        <f t="shared" si="0"/>
        <v>4864348</v>
      </c>
    </row>
    <row r="20" spans="1:4" ht="12" customHeight="1" x14ac:dyDescent="0.2">
      <c r="A20" s="10" t="str">
        <f>'Pregnant Women Participating'!A20</f>
        <v>New Jersey</v>
      </c>
      <c r="B20" s="6">
        <v>2277603</v>
      </c>
      <c r="C20" s="6">
        <v>2063832</v>
      </c>
      <c r="D20" s="17">
        <f t="shared" si="0"/>
        <v>4341435</v>
      </c>
    </row>
    <row r="21" spans="1:4" ht="12" customHeight="1" x14ac:dyDescent="0.2">
      <c r="A21" s="10" t="str">
        <f>'Pregnant Women Participating'!A21</f>
        <v>Pennsylvania</v>
      </c>
      <c r="B21" s="6">
        <v>3338400</v>
      </c>
      <c r="C21" s="6">
        <v>3243381</v>
      </c>
      <c r="D21" s="17">
        <f t="shared" si="0"/>
        <v>6581781</v>
      </c>
    </row>
    <row r="22" spans="1:4" ht="12" customHeight="1" x14ac:dyDescent="0.2">
      <c r="A22" s="10" t="str">
        <f>'Pregnant Women Participating'!A22</f>
        <v>Puerto Rico</v>
      </c>
      <c r="B22" s="6">
        <v>651499</v>
      </c>
      <c r="C22" s="6">
        <v>668613</v>
      </c>
      <c r="D22" s="17">
        <f t="shared" si="0"/>
        <v>1320112</v>
      </c>
    </row>
    <row r="23" spans="1:4" ht="12" customHeight="1" x14ac:dyDescent="0.2">
      <c r="A23" s="10" t="str">
        <f>'Pregnant Women Participating'!A23</f>
        <v>Virginia</v>
      </c>
      <c r="B23" s="6">
        <v>2356832</v>
      </c>
      <c r="C23" s="6">
        <v>2306638</v>
      </c>
      <c r="D23" s="17">
        <f t="shared" si="0"/>
        <v>4663470</v>
      </c>
    </row>
    <row r="24" spans="1:4" ht="12" customHeight="1" x14ac:dyDescent="0.2">
      <c r="A24" s="10" t="str">
        <f>'Pregnant Women Participating'!A24</f>
        <v>West Virginia</v>
      </c>
      <c r="B24" s="6">
        <v>3109121</v>
      </c>
      <c r="C24" s="6">
        <v>753445</v>
      </c>
      <c r="D24" s="17">
        <f t="shared" si="0"/>
        <v>3862566</v>
      </c>
    </row>
    <row r="25" spans="1:4" s="22" customFormat="1" ht="24.75" customHeight="1" x14ac:dyDescent="0.25">
      <c r="A25" s="18" t="str">
        <f>'Pregnant Women Participating'!A25</f>
        <v>Mid-Atlantic Region</v>
      </c>
      <c r="B25" s="19">
        <v>15293550</v>
      </c>
      <c r="C25" s="19">
        <v>12107940</v>
      </c>
      <c r="D25" s="20">
        <f t="shared" si="0"/>
        <v>27401490</v>
      </c>
    </row>
    <row r="26" spans="1:4" ht="12" customHeight="1" x14ac:dyDescent="0.2">
      <c r="A26" s="10" t="str">
        <f>'Pregnant Women Participating'!A26</f>
        <v>Alabama</v>
      </c>
      <c r="B26" s="6">
        <v>2323563</v>
      </c>
      <c r="C26" s="6"/>
      <c r="D26" s="17">
        <f t="shared" si="0"/>
        <v>2323563</v>
      </c>
    </row>
    <row r="27" spans="1:4" ht="12" customHeight="1" x14ac:dyDescent="0.2">
      <c r="A27" s="10" t="str">
        <f>'Pregnant Women Participating'!A27</f>
        <v>Florida</v>
      </c>
      <c r="B27" s="6">
        <v>6997471</v>
      </c>
      <c r="C27" s="6">
        <v>13806034</v>
      </c>
      <c r="D27" s="17">
        <f t="shared" si="0"/>
        <v>20803505</v>
      </c>
    </row>
    <row r="28" spans="1:4" ht="12" customHeight="1" x14ac:dyDescent="0.2">
      <c r="A28" s="10" t="str">
        <f>'Pregnant Women Participating'!A28</f>
        <v>Georgia</v>
      </c>
      <c r="B28" s="6">
        <v>4003210</v>
      </c>
      <c r="C28" s="6">
        <v>4012701</v>
      </c>
      <c r="D28" s="17">
        <f t="shared" si="0"/>
        <v>8015911</v>
      </c>
    </row>
    <row r="29" spans="1:4" ht="12" customHeight="1" x14ac:dyDescent="0.2">
      <c r="A29" s="10" t="str">
        <f>'Pregnant Women Participating'!A29</f>
        <v>Kentucky</v>
      </c>
      <c r="B29" s="6">
        <v>2081409</v>
      </c>
      <c r="C29" s="6">
        <v>1860911</v>
      </c>
      <c r="D29" s="17">
        <f t="shared" si="0"/>
        <v>3942320</v>
      </c>
    </row>
    <row r="30" spans="1:4" ht="12" customHeight="1" x14ac:dyDescent="0.2">
      <c r="A30" s="10" t="str">
        <f>'Pregnant Women Participating'!A30</f>
        <v>Mississippi</v>
      </c>
      <c r="B30" s="6">
        <v>4378580</v>
      </c>
      <c r="C30" s="6">
        <v>2197423</v>
      </c>
      <c r="D30" s="17">
        <f t="shared" si="0"/>
        <v>6576003</v>
      </c>
    </row>
    <row r="31" spans="1:4" ht="12" customHeight="1" x14ac:dyDescent="0.2">
      <c r="A31" s="10" t="str">
        <f>'Pregnant Women Participating'!A31</f>
        <v>North Carolina</v>
      </c>
      <c r="B31" s="6">
        <v>2052023</v>
      </c>
      <c r="C31" s="6">
        <v>6461695</v>
      </c>
      <c r="D31" s="17">
        <f t="shared" si="0"/>
        <v>8513718</v>
      </c>
    </row>
    <row r="32" spans="1:4" ht="12" customHeight="1" x14ac:dyDescent="0.2">
      <c r="A32" s="10" t="str">
        <f>'Pregnant Women Participating'!A32</f>
        <v>South Carolina</v>
      </c>
      <c r="B32" s="6">
        <v>2312461</v>
      </c>
      <c r="C32" s="6">
        <v>2189901</v>
      </c>
      <c r="D32" s="17">
        <f t="shared" si="0"/>
        <v>4502362</v>
      </c>
    </row>
    <row r="33" spans="1:4" ht="12" customHeight="1" x14ac:dyDescent="0.2">
      <c r="A33" s="10" t="str">
        <f>'Pregnant Women Participating'!A33</f>
        <v>Tennessee</v>
      </c>
      <c r="B33" s="6">
        <v>3370013</v>
      </c>
      <c r="C33" s="6">
        <v>3272356</v>
      </c>
      <c r="D33" s="17">
        <f t="shared" si="0"/>
        <v>6642369</v>
      </c>
    </row>
    <row r="34" spans="1:4" ht="12" customHeight="1" x14ac:dyDescent="0.2">
      <c r="A34" s="10" t="str">
        <f>'Pregnant Women Participating'!A34</f>
        <v>Choctaw Indians, MS</v>
      </c>
      <c r="B34" s="6">
        <v>0</v>
      </c>
      <c r="C34" s="6">
        <v>0</v>
      </c>
      <c r="D34" s="17" t="str">
        <f t="shared" si="0"/>
        <v xml:space="preserve"> </v>
      </c>
    </row>
    <row r="35" spans="1:4" ht="12" customHeight="1" x14ac:dyDescent="0.2">
      <c r="A35" s="10" t="str">
        <f>'Pregnant Women Participating'!A35</f>
        <v>Eastern Cherokee, NC</v>
      </c>
      <c r="B35" s="6">
        <v>4557</v>
      </c>
      <c r="C35" s="6">
        <v>12159</v>
      </c>
      <c r="D35" s="17">
        <f t="shared" si="0"/>
        <v>16716</v>
      </c>
    </row>
    <row r="36" spans="1:4" s="22" customFormat="1" ht="24.75" customHeight="1" x14ac:dyDescent="0.25">
      <c r="A36" s="18" t="str">
        <f>'Pregnant Women Participating'!A36</f>
        <v>Southeast Region</v>
      </c>
      <c r="B36" s="19">
        <v>27523287</v>
      </c>
      <c r="C36" s="19">
        <v>33813180</v>
      </c>
      <c r="D36" s="20">
        <f t="shared" si="0"/>
        <v>61336467</v>
      </c>
    </row>
    <row r="37" spans="1:4" ht="12" customHeight="1" x14ac:dyDescent="0.2">
      <c r="A37" s="10" t="str">
        <f>'Pregnant Women Participating'!A37</f>
        <v>Illinois</v>
      </c>
      <c r="B37" s="6">
        <v>3704473</v>
      </c>
      <c r="C37" s="6">
        <v>3592823</v>
      </c>
      <c r="D37" s="17">
        <f t="shared" si="0"/>
        <v>7297296</v>
      </c>
    </row>
    <row r="38" spans="1:4" ht="12" customHeight="1" x14ac:dyDescent="0.2">
      <c r="A38" s="10" t="str">
        <f>'Pregnant Women Participating'!A38</f>
        <v>Indiana</v>
      </c>
      <c r="B38" s="6">
        <v>0</v>
      </c>
      <c r="C38" s="6"/>
      <c r="D38" s="17" t="str">
        <f t="shared" si="0"/>
        <v xml:space="preserve"> </v>
      </c>
    </row>
    <row r="39" spans="1:4" ht="12" customHeight="1" x14ac:dyDescent="0.2">
      <c r="A39" s="10" t="str">
        <f>'Pregnant Women Participating'!A39</f>
        <v>Iowa</v>
      </c>
      <c r="B39" s="6">
        <v>1241243</v>
      </c>
      <c r="C39" s="6">
        <v>1225222</v>
      </c>
      <c r="D39" s="17">
        <f t="shared" si="0"/>
        <v>2466465</v>
      </c>
    </row>
    <row r="40" spans="1:4" ht="12" customHeight="1" x14ac:dyDescent="0.2">
      <c r="A40" s="10" t="str">
        <f>'Pregnant Women Participating'!A40</f>
        <v>Michigan</v>
      </c>
      <c r="B40" s="6">
        <v>3307077</v>
      </c>
      <c r="C40" s="6">
        <v>3280264</v>
      </c>
      <c r="D40" s="17">
        <f t="shared" si="0"/>
        <v>6587341</v>
      </c>
    </row>
    <row r="41" spans="1:4" ht="12" customHeight="1" x14ac:dyDescent="0.2">
      <c r="A41" s="10" t="str">
        <f>'Pregnant Women Participating'!A41</f>
        <v>Minnesota</v>
      </c>
      <c r="B41" s="6">
        <v>1844314</v>
      </c>
      <c r="C41" s="6">
        <v>1839601</v>
      </c>
      <c r="D41" s="17">
        <f t="shared" si="0"/>
        <v>3683915</v>
      </c>
    </row>
    <row r="42" spans="1:4" ht="12" customHeight="1" x14ac:dyDescent="0.2">
      <c r="A42" s="10" t="str">
        <f>'Pregnant Women Participating'!A42</f>
        <v>Ohio</v>
      </c>
      <c r="B42" s="6">
        <v>3378699</v>
      </c>
      <c r="C42" s="6">
        <v>3339319</v>
      </c>
      <c r="D42" s="17">
        <f t="shared" si="0"/>
        <v>6718018</v>
      </c>
    </row>
    <row r="43" spans="1:4" ht="12" customHeight="1" x14ac:dyDescent="0.2">
      <c r="A43" s="10" t="str">
        <f>'Pregnant Women Participating'!A43</f>
        <v>Wisconsin</v>
      </c>
      <c r="B43" s="6">
        <v>2023671</v>
      </c>
      <c r="C43" s="6">
        <v>1980598</v>
      </c>
      <c r="D43" s="17">
        <f t="shared" si="0"/>
        <v>4004269</v>
      </c>
    </row>
    <row r="44" spans="1:4" s="22" customFormat="1" ht="24.75" customHeight="1" x14ac:dyDescent="0.25">
      <c r="A44" s="18" t="str">
        <f>'Pregnant Women Participating'!A44</f>
        <v>Midwest Region</v>
      </c>
      <c r="B44" s="19">
        <v>15499477</v>
      </c>
      <c r="C44" s="19">
        <v>15257827</v>
      </c>
      <c r="D44" s="20">
        <f t="shared" si="0"/>
        <v>30757304</v>
      </c>
    </row>
    <row r="45" spans="1:4" ht="12" customHeight="1" x14ac:dyDescent="0.2">
      <c r="A45" s="10" t="str">
        <f>'Pregnant Women Participating'!A45</f>
        <v>Arizona</v>
      </c>
      <c r="B45" s="15">
        <v>3064761</v>
      </c>
      <c r="C45" s="15">
        <v>2918036</v>
      </c>
      <c r="D45" s="17">
        <f t="shared" si="0"/>
        <v>5982797</v>
      </c>
    </row>
    <row r="46" spans="1:4" ht="12" customHeight="1" x14ac:dyDescent="0.2">
      <c r="A46" s="10" t="str">
        <f>'Pregnant Women Participating'!A46</f>
        <v>Arkansas</v>
      </c>
      <c r="B46" s="15">
        <v>0</v>
      </c>
      <c r="C46" s="15">
        <v>3072977</v>
      </c>
      <c r="D46" s="17">
        <f t="shared" si="0"/>
        <v>3072977</v>
      </c>
    </row>
    <row r="47" spans="1:4" ht="12" customHeight="1" x14ac:dyDescent="0.2">
      <c r="A47" s="10" t="str">
        <f>'Pregnant Women Participating'!A47</f>
        <v>Louisiana</v>
      </c>
      <c r="B47" s="15">
        <v>2282047</v>
      </c>
      <c r="C47" s="15"/>
      <c r="D47" s="17">
        <f t="shared" si="0"/>
        <v>2282047</v>
      </c>
    </row>
    <row r="48" spans="1:4" ht="12" customHeight="1" x14ac:dyDescent="0.2">
      <c r="A48" s="10" t="str">
        <f>'Pregnant Women Participating'!A48</f>
        <v>New Mexico</v>
      </c>
      <c r="B48" s="15">
        <v>596206</v>
      </c>
      <c r="C48" s="15">
        <v>594323</v>
      </c>
      <c r="D48" s="17">
        <f t="shared" si="0"/>
        <v>1190529</v>
      </c>
    </row>
    <row r="49" spans="1:4" ht="12" customHeight="1" x14ac:dyDescent="0.2">
      <c r="A49" s="10" t="str">
        <f>'Pregnant Women Participating'!A49</f>
        <v>Oklahoma</v>
      </c>
      <c r="B49" s="15">
        <v>1615756</v>
      </c>
      <c r="C49" s="15">
        <v>1565283</v>
      </c>
      <c r="D49" s="17">
        <f t="shared" si="0"/>
        <v>3181039</v>
      </c>
    </row>
    <row r="50" spans="1:4" ht="12" customHeight="1" x14ac:dyDescent="0.2">
      <c r="A50" s="10" t="str">
        <f>'Pregnant Women Participating'!A50</f>
        <v>Texas</v>
      </c>
      <c r="B50" s="15">
        <v>25671650</v>
      </c>
      <c r="C50" s="15">
        <v>9556946</v>
      </c>
      <c r="D50" s="17">
        <f t="shared" si="0"/>
        <v>35228596</v>
      </c>
    </row>
    <row r="51" spans="1:4" ht="12" customHeight="1" x14ac:dyDescent="0.2">
      <c r="A51" s="10" t="str">
        <f>'Pregnant Women Participating'!A51</f>
        <v>Utah</v>
      </c>
      <c r="B51" s="15">
        <v>683821</v>
      </c>
      <c r="C51" s="15">
        <v>671761</v>
      </c>
      <c r="D51" s="17">
        <f t="shared" si="0"/>
        <v>1355582</v>
      </c>
    </row>
    <row r="52" spans="1:4" ht="12" customHeight="1" x14ac:dyDescent="0.2">
      <c r="A52" s="10" t="str">
        <f>'Pregnant Women Participating'!A52</f>
        <v>Inter-Tribal Council, AZ</v>
      </c>
      <c r="B52" s="15">
        <v>135210</v>
      </c>
      <c r="C52" s="15">
        <v>133102</v>
      </c>
      <c r="D52" s="17">
        <f t="shared" si="0"/>
        <v>268312</v>
      </c>
    </row>
    <row r="53" spans="1:4" ht="12" customHeight="1" x14ac:dyDescent="0.2">
      <c r="A53" s="10" t="str">
        <f>'Pregnant Women Participating'!A53</f>
        <v>Navajo Nation, AZ</v>
      </c>
      <c r="B53" s="15">
        <v>56459</v>
      </c>
      <c r="C53" s="15">
        <v>0</v>
      </c>
      <c r="D53" s="17">
        <f t="shared" si="0"/>
        <v>56459</v>
      </c>
    </row>
    <row r="54" spans="1:4" ht="12" customHeight="1" x14ac:dyDescent="0.2">
      <c r="A54" s="10" t="str">
        <f>'Pregnant Women Participating'!A54</f>
        <v>Acoma, Canoncito &amp; Laguna, NM</v>
      </c>
      <c r="B54" s="15"/>
      <c r="C54" s="15"/>
      <c r="D54" s="17" t="str">
        <f t="shared" si="0"/>
        <v xml:space="preserve"> </v>
      </c>
    </row>
    <row r="55" spans="1:4" ht="12" customHeight="1" x14ac:dyDescent="0.2">
      <c r="A55" s="10" t="str">
        <f>'Pregnant Women Participating'!A55</f>
        <v>Eight Northern Pueblos, NM</v>
      </c>
      <c r="B55" s="15"/>
      <c r="C55" s="15"/>
      <c r="D55" s="17" t="str">
        <f t="shared" si="0"/>
        <v xml:space="preserve"> </v>
      </c>
    </row>
    <row r="56" spans="1:4" ht="12" customHeight="1" x14ac:dyDescent="0.2">
      <c r="A56" s="10" t="str">
        <f>'Pregnant Women Participating'!A56</f>
        <v>Five Sandoval Pueblos, NM</v>
      </c>
      <c r="B56" s="15">
        <v>0</v>
      </c>
      <c r="C56" s="15">
        <v>0</v>
      </c>
      <c r="D56" s="17" t="str">
        <f t="shared" si="0"/>
        <v xml:space="preserve"> </v>
      </c>
    </row>
    <row r="57" spans="1:4" ht="12" customHeight="1" x14ac:dyDescent="0.2">
      <c r="A57" s="10" t="str">
        <f>'Pregnant Women Participating'!A57</f>
        <v>Isleta Pueblo, NM</v>
      </c>
      <c r="B57" s="15">
        <v>18822</v>
      </c>
      <c r="C57" s="15">
        <v>19555</v>
      </c>
      <c r="D57" s="17">
        <f t="shared" si="0"/>
        <v>38377</v>
      </c>
    </row>
    <row r="58" spans="1:4" ht="12" customHeight="1" x14ac:dyDescent="0.2">
      <c r="A58" s="10" t="str">
        <f>'Pregnant Women Participating'!A58</f>
        <v>San Felipe Pueblo, NM</v>
      </c>
      <c r="B58" s="15">
        <v>0</v>
      </c>
      <c r="C58" s="15">
        <v>0</v>
      </c>
      <c r="D58" s="17" t="str">
        <f t="shared" si="0"/>
        <v xml:space="preserve"> </v>
      </c>
    </row>
    <row r="59" spans="1:4" ht="12" customHeight="1" x14ac:dyDescent="0.2">
      <c r="A59" s="10" t="str">
        <f>'Pregnant Women Participating'!A59</f>
        <v>Santo Domingo Tribe, NM</v>
      </c>
      <c r="B59" s="15"/>
      <c r="C59" s="15"/>
      <c r="D59" s="17" t="str">
        <f t="shared" si="0"/>
        <v xml:space="preserve"> </v>
      </c>
    </row>
    <row r="60" spans="1:4" ht="12" customHeight="1" x14ac:dyDescent="0.2">
      <c r="A60" s="10" t="str">
        <f>'Pregnant Women Participating'!A60</f>
        <v>Zuni Pueblo, NM</v>
      </c>
      <c r="B60" s="15">
        <v>856</v>
      </c>
      <c r="C60" s="15">
        <v>971</v>
      </c>
      <c r="D60" s="17">
        <f t="shared" si="0"/>
        <v>1827</v>
      </c>
    </row>
    <row r="61" spans="1:4" ht="12" customHeight="1" x14ac:dyDescent="0.2">
      <c r="A61" s="10" t="str">
        <f>'Pregnant Women Participating'!A61</f>
        <v>Cherokee Nation, OK</v>
      </c>
      <c r="B61" s="15">
        <v>124121</v>
      </c>
      <c r="C61" s="15">
        <v>125144</v>
      </c>
      <c r="D61" s="17">
        <f t="shared" si="0"/>
        <v>249265</v>
      </c>
    </row>
    <row r="62" spans="1:4" ht="12" customHeight="1" x14ac:dyDescent="0.2">
      <c r="A62" s="10" t="str">
        <f>'Pregnant Women Participating'!A62</f>
        <v>Chickasaw Nation, OK</v>
      </c>
      <c r="B62" s="15">
        <v>175146</v>
      </c>
      <c r="C62" s="15">
        <v>0</v>
      </c>
      <c r="D62" s="17">
        <f t="shared" si="0"/>
        <v>175146</v>
      </c>
    </row>
    <row r="63" spans="1:4" ht="12" customHeight="1" x14ac:dyDescent="0.2">
      <c r="A63" s="10" t="str">
        <f>'Pregnant Women Participating'!A63</f>
        <v>Choctaw Nation, OK</v>
      </c>
      <c r="B63" s="15">
        <v>112608</v>
      </c>
      <c r="C63" s="15">
        <v>112440</v>
      </c>
      <c r="D63" s="17">
        <f t="shared" si="0"/>
        <v>225048</v>
      </c>
    </row>
    <row r="64" spans="1:4" ht="12" customHeight="1" x14ac:dyDescent="0.2">
      <c r="A64" s="10" t="str">
        <f>'Pregnant Women Participating'!A64</f>
        <v>Citizen Potawatomi Nation, OK</v>
      </c>
      <c r="B64" s="15">
        <v>32044</v>
      </c>
      <c r="C64" s="15">
        <v>29714</v>
      </c>
      <c r="D64" s="17">
        <f t="shared" si="0"/>
        <v>61758</v>
      </c>
    </row>
    <row r="65" spans="1:4" ht="12" customHeight="1" x14ac:dyDescent="0.2">
      <c r="A65" s="10" t="str">
        <f>'Pregnant Women Participating'!A65</f>
        <v>Inter-Tribal Council, OK</v>
      </c>
      <c r="B65" s="15">
        <v>3919</v>
      </c>
      <c r="C65" s="15">
        <v>4187</v>
      </c>
      <c r="D65" s="17">
        <f t="shared" si="0"/>
        <v>8106</v>
      </c>
    </row>
    <row r="66" spans="1:4" ht="12" customHeight="1" x14ac:dyDescent="0.2">
      <c r="A66" s="10" t="str">
        <f>'Pregnant Women Participating'!A66</f>
        <v>Muscogee Creek Nation, OK</v>
      </c>
      <c r="B66" s="15">
        <v>51138</v>
      </c>
      <c r="C66" s="15">
        <v>47477</v>
      </c>
      <c r="D66" s="17">
        <f t="shared" si="0"/>
        <v>98615</v>
      </c>
    </row>
    <row r="67" spans="1:4" ht="12" customHeight="1" x14ac:dyDescent="0.2">
      <c r="A67" s="10" t="str">
        <f>'Pregnant Women Participating'!A67</f>
        <v>Osage Tribal Council, OK</v>
      </c>
      <c r="B67" s="15">
        <v>124115</v>
      </c>
      <c r="C67" s="15"/>
      <c r="D67" s="17">
        <f t="shared" si="0"/>
        <v>124115</v>
      </c>
    </row>
    <row r="68" spans="1:4" ht="12" customHeight="1" x14ac:dyDescent="0.2">
      <c r="A68" s="10" t="str">
        <f>'Pregnant Women Participating'!A68</f>
        <v>Otoe-Missouria Tribe, OK</v>
      </c>
      <c r="B68" s="15">
        <v>0</v>
      </c>
      <c r="C68" s="15">
        <v>7076</v>
      </c>
      <c r="D68" s="17">
        <f t="shared" si="0"/>
        <v>7076</v>
      </c>
    </row>
    <row r="69" spans="1:4" ht="12" customHeight="1" x14ac:dyDescent="0.2">
      <c r="A69" s="10" t="str">
        <f>'Pregnant Women Participating'!A69</f>
        <v>Wichita, Caddo &amp; Delaware (WCD), OK</v>
      </c>
      <c r="B69" s="15">
        <v>93661</v>
      </c>
      <c r="C69" s="15">
        <v>91625</v>
      </c>
      <c r="D69" s="17">
        <f t="shared" si="0"/>
        <v>185286</v>
      </c>
    </row>
    <row r="70" spans="1:4" s="22" customFormat="1" ht="24.75" customHeight="1" x14ac:dyDescent="0.25">
      <c r="A70" s="18" t="str">
        <f>'Pregnant Women Participating'!A70</f>
        <v>Southwest Region</v>
      </c>
      <c r="B70" s="19">
        <v>34842340</v>
      </c>
      <c r="C70" s="19">
        <v>18950617</v>
      </c>
      <c r="D70" s="20">
        <f t="shared" si="0"/>
        <v>53792957</v>
      </c>
    </row>
    <row r="71" spans="1:4" ht="12" customHeight="1" x14ac:dyDescent="0.2">
      <c r="A71" s="10" t="str">
        <f>'Pregnant Women Participating'!A71</f>
        <v>Colorado</v>
      </c>
      <c r="B71" s="17">
        <v>1524367</v>
      </c>
      <c r="C71" s="15">
        <v>1489715</v>
      </c>
      <c r="D71" s="17">
        <f t="shared" si="0"/>
        <v>3014082</v>
      </c>
    </row>
    <row r="72" spans="1:4" ht="12" customHeight="1" x14ac:dyDescent="0.2">
      <c r="A72" s="10" t="str">
        <f>'Pregnant Women Participating'!A72</f>
        <v>Kansas</v>
      </c>
      <c r="B72" s="17">
        <v>1120087</v>
      </c>
      <c r="C72" s="15">
        <v>1079193</v>
      </c>
      <c r="D72" s="17">
        <f t="shared" si="0"/>
        <v>2199280</v>
      </c>
    </row>
    <row r="73" spans="1:4" ht="12" customHeight="1" x14ac:dyDescent="0.2">
      <c r="A73" s="10" t="str">
        <f>'Pregnant Women Participating'!A73</f>
        <v>Missouri</v>
      </c>
      <c r="B73" s="17">
        <v>2550507</v>
      </c>
      <c r="C73" s="15">
        <v>4963269</v>
      </c>
      <c r="D73" s="17">
        <f t="shared" si="0"/>
        <v>7513776</v>
      </c>
    </row>
    <row r="74" spans="1:4" ht="12" customHeight="1" x14ac:dyDescent="0.2">
      <c r="A74" s="10" t="str">
        <f>'Pregnant Women Participating'!A74</f>
        <v>Montana</v>
      </c>
      <c r="B74" s="17">
        <v>0</v>
      </c>
      <c r="C74" s="15">
        <v>520244</v>
      </c>
      <c r="D74" s="17">
        <f t="shared" si="0"/>
        <v>520244</v>
      </c>
    </row>
    <row r="75" spans="1:4" ht="12" customHeight="1" x14ac:dyDescent="0.2">
      <c r="A75" s="10" t="str">
        <f>'Pregnant Women Participating'!A75</f>
        <v>Nebraska</v>
      </c>
      <c r="B75" s="17">
        <v>820145</v>
      </c>
      <c r="C75" s="15">
        <v>788820</v>
      </c>
      <c r="D75" s="17">
        <f t="shared" si="0"/>
        <v>1608965</v>
      </c>
    </row>
    <row r="76" spans="1:4" ht="12" customHeight="1" x14ac:dyDescent="0.2">
      <c r="A76" s="10" t="str">
        <f>'Pregnant Women Participating'!A76</f>
        <v>North Dakota</v>
      </c>
      <c r="B76" s="17">
        <v>0</v>
      </c>
      <c r="C76" s="15">
        <v>328060</v>
      </c>
      <c r="D76" s="17">
        <f t="shared" si="0"/>
        <v>328060</v>
      </c>
    </row>
    <row r="77" spans="1:4" ht="12" customHeight="1" x14ac:dyDescent="0.2">
      <c r="A77" s="10" t="str">
        <f>'Pregnant Women Participating'!A77</f>
        <v>South Dakota</v>
      </c>
      <c r="B77" s="17">
        <v>311387</v>
      </c>
      <c r="C77" s="15">
        <v>306409</v>
      </c>
      <c r="D77" s="17">
        <f t="shared" si="0"/>
        <v>617796</v>
      </c>
    </row>
    <row r="78" spans="1:4" ht="12" customHeight="1" x14ac:dyDescent="0.2">
      <c r="A78" s="10" t="str">
        <f>'Pregnant Women Participating'!A78</f>
        <v>Wyoming</v>
      </c>
      <c r="B78" s="17">
        <v>143037</v>
      </c>
      <c r="C78" s="15">
        <v>136700</v>
      </c>
      <c r="D78" s="17">
        <f t="shared" si="0"/>
        <v>279737</v>
      </c>
    </row>
    <row r="79" spans="1:4" ht="12" customHeight="1" x14ac:dyDescent="0.2">
      <c r="A79" s="10" t="str">
        <f>'Pregnant Women Participating'!A79</f>
        <v>Ute Mountain Ute Tribe, CO</v>
      </c>
      <c r="B79" s="17"/>
      <c r="C79" s="15"/>
      <c r="D79" s="17" t="str">
        <f t="shared" si="0"/>
        <v xml:space="preserve"> </v>
      </c>
    </row>
    <row r="80" spans="1:4" ht="12" customHeight="1" x14ac:dyDescent="0.2">
      <c r="A80" s="10" t="str">
        <f>'Pregnant Women Participating'!A80</f>
        <v>Omaha Sioux, NE</v>
      </c>
      <c r="B80" s="17"/>
      <c r="C80" s="15"/>
      <c r="D80" s="17" t="str">
        <f t="shared" si="0"/>
        <v xml:space="preserve"> </v>
      </c>
    </row>
    <row r="81" spans="1:4" ht="12" customHeight="1" x14ac:dyDescent="0.2">
      <c r="A81" s="10" t="str">
        <f>'Pregnant Women Participating'!A81</f>
        <v>Santee Sioux, NE</v>
      </c>
      <c r="B81" s="17"/>
      <c r="C81" s="15"/>
      <c r="D81" s="17" t="str">
        <f t="shared" si="0"/>
        <v xml:space="preserve"> </v>
      </c>
    </row>
    <row r="82" spans="1:4" ht="12" customHeight="1" x14ac:dyDescent="0.2">
      <c r="A82" s="10" t="str">
        <f>'Pregnant Women Participating'!A82</f>
        <v>Winnebago Tribe, NE</v>
      </c>
      <c r="B82" s="17"/>
      <c r="C82" s="15"/>
      <c r="D82" s="17" t="str">
        <f t="shared" si="0"/>
        <v xml:space="preserve"> </v>
      </c>
    </row>
    <row r="83" spans="1:4" ht="12" customHeight="1" x14ac:dyDescent="0.2">
      <c r="A83" s="10" t="str">
        <f>'Pregnant Women Participating'!A83</f>
        <v>Standing Rock Sioux Tribe, ND</v>
      </c>
      <c r="B83" s="17">
        <v>2321</v>
      </c>
      <c r="C83" s="15">
        <v>2937</v>
      </c>
      <c r="D83" s="17">
        <f t="shared" si="0"/>
        <v>5258</v>
      </c>
    </row>
    <row r="84" spans="1:4" ht="12" customHeight="1" x14ac:dyDescent="0.2">
      <c r="A84" s="10" t="str">
        <f>'Pregnant Women Participating'!A84</f>
        <v>Three Affiliated Tribes, ND</v>
      </c>
      <c r="B84" s="17"/>
      <c r="C84" s="15"/>
      <c r="D84" s="17" t="str">
        <f t="shared" si="0"/>
        <v xml:space="preserve"> </v>
      </c>
    </row>
    <row r="85" spans="1:4" ht="12" customHeight="1" x14ac:dyDescent="0.2">
      <c r="A85" s="10" t="str">
        <f>'Pregnant Women Participating'!A85</f>
        <v>Cheyenne River Sioux, SD</v>
      </c>
      <c r="B85" s="17">
        <v>13115</v>
      </c>
      <c r="C85" s="15">
        <v>0</v>
      </c>
      <c r="D85" s="17">
        <f t="shared" si="0"/>
        <v>13115</v>
      </c>
    </row>
    <row r="86" spans="1:4" ht="12" customHeight="1" x14ac:dyDescent="0.2">
      <c r="A86" s="10" t="str">
        <f>'Pregnant Women Participating'!A86</f>
        <v>Rosebud Sioux, SD</v>
      </c>
      <c r="B86" s="17">
        <v>28904</v>
      </c>
      <c r="C86" s="15">
        <v>7589</v>
      </c>
      <c r="D86" s="17">
        <f t="shared" si="0"/>
        <v>36493</v>
      </c>
    </row>
    <row r="87" spans="1:4" ht="12" customHeight="1" x14ac:dyDescent="0.2">
      <c r="A87" s="10" t="str">
        <f>'Pregnant Women Participating'!A87</f>
        <v>Northern Arapahoe, WY</v>
      </c>
      <c r="B87" s="17"/>
      <c r="C87" s="15"/>
      <c r="D87" s="17" t="str">
        <f t="shared" si="0"/>
        <v xml:space="preserve"> </v>
      </c>
    </row>
    <row r="88" spans="1:4" ht="12" customHeight="1" x14ac:dyDescent="0.2">
      <c r="A88" s="10" t="str">
        <f>'Pregnant Women Participating'!A88</f>
        <v>Shoshone Tribe, WY</v>
      </c>
      <c r="B88" s="17"/>
      <c r="C88" s="15"/>
      <c r="D88" s="17" t="str">
        <f t="shared" si="0"/>
        <v xml:space="preserve"> </v>
      </c>
    </row>
    <row r="89" spans="1:4" s="22" customFormat="1" ht="24.75" customHeight="1" x14ac:dyDescent="0.25">
      <c r="A89" s="18" t="str">
        <f>'Pregnant Women Participating'!A89</f>
        <v>Mountain Plains</v>
      </c>
      <c r="B89" s="19">
        <v>6513870</v>
      </c>
      <c r="C89" s="19">
        <v>9622936</v>
      </c>
      <c r="D89" s="20">
        <f t="shared" si="0"/>
        <v>16136806</v>
      </c>
    </row>
    <row r="90" spans="1:4" ht="12" customHeight="1" x14ac:dyDescent="0.2">
      <c r="A90" s="11" t="str">
        <f>'Pregnant Women Participating'!A90</f>
        <v>Alaska</v>
      </c>
      <c r="B90" s="17">
        <v>226309</v>
      </c>
      <c r="C90" s="15"/>
      <c r="D90" s="17">
        <f t="shared" si="0"/>
        <v>226309</v>
      </c>
    </row>
    <row r="91" spans="1:4" ht="12" customHeight="1" x14ac:dyDescent="0.2">
      <c r="A91" s="11" t="str">
        <f>'Pregnant Women Participating'!A91</f>
        <v>American Samoa</v>
      </c>
      <c r="B91" s="17">
        <v>66946</v>
      </c>
      <c r="C91" s="15">
        <v>65135</v>
      </c>
      <c r="D91" s="17">
        <f t="shared" si="0"/>
        <v>132081</v>
      </c>
    </row>
    <row r="92" spans="1:4" ht="12" customHeight="1" x14ac:dyDescent="0.2">
      <c r="A92" s="11" t="str">
        <f>'Pregnant Women Participating'!A92</f>
        <v>California</v>
      </c>
      <c r="B92" s="17">
        <v>16133188</v>
      </c>
      <c r="C92" s="15">
        <v>15701000</v>
      </c>
      <c r="D92" s="17">
        <f t="shared" si="0"/>
        <v>31834188</v>
      </c>
    </row>
    <row r="93" spans="1:4" ht="12" customHeight="1" x14ac:dyDescent="0.2">
      <c r="A93" s="11" t="str">
        <f>'Pregnant Women Participating'!A93</f>
        <v>Guam</v>
      </c>
      <c r="B93" s="17">
        <v>113769</v>
      </c>
      <c r="C93" s="15">
        <v>102969</v>
      </c>
      <c r="D93" s="17">
        <f t="shared" si="0"/>
        <v>216738</v>
      </c>
    </row>
    <row r="94" spans="1:4" ht="12" customHeight="1" x14ac:dyDescent="0.2">
      <c r="A94" s="11" t="str">
        <f>'Pregnant Women Participating'!A94</f>
        <v>Hawaii</v>
      </c>
      <c r="B94" s="17">
        <v>440575</v>
      </c>
      <c r="C94" s="15">
        <v>436339</v>
      </c>
      <c r="D94" s="17">
        <f t="shared" si="0"/>
        <v>876914</v>
      </c>
    </row>
    <row r="95" spans="1:4" ht="12" customHeight="1" x14ac:dyDescent="0.2">
      <c r="A95" s="11" t="str">
        <f>'Pregnant Women Participating'!A95</f>
        <v>Idaho</v>
      </c>
      <c r="B95" s="17">
        <v>554035</v>
      </c>
      <c r="C95" s="15">
        <v>558715</v>
      </c>
      <c r="D95" s="17">
        <f t="shared" si="0"/>
        <v>1112750</v>
      </c>
    </row>
    <row r="96" spans="1:4" ht="12" customHeight="1" x14ac:dyDescent="0.2">
      <c r="A96" s="11" t="str">
        <f>'Pregnant Women Participating'!A96</f>
        <v>Nevada</v>
      </c>
      <c r="B96" s="17">
        <v>1312030</v>
      </c>
      <c r="C96" s="15">
        <v>1299535</v>
      </c>
      <c r="D96" s="17">
        <f t="shared" si="0"/>
        <v>2611565</v>
      </c>
    </row>
    <row r="97" spans="1:4" ht="12" customHeight="1" x14ac:dyDescent="0.2">
      <c r="A97" s="11" t="str">
        <f>'Pregnant Women Participating'!A97</f>
        <v>Oregon</v>
      </c>
      <c r="B97" s="17"/>
      <c r="C97" s="15"/>
      <c r="D97" s="17" t="str">
        <f t="shared" si="0"/>
        <v xml:space="preserve"> </v>
      </c>
    </row>
    <row r="98" spans="1:4" ht="12" customHeight="1" x14ac:dyDescent="0.2">
      <c r="A98" s="11" t="str">
        <f>'Pregnant Women Participating'!A98</f>
        <v>Washington</v>
      </c>
      <c r="B98" s="17">
        <v>0</v>
      </c>
      <c r="C98" s="15">
        <v>2055578</v>
      </c>
      <c r="D98" s="17">
        <f t="shared" si="0"/>
        <v>2055578</v>
      </c>
    </row>
    <row r="99" spans="1:4" ht="12" customHeight="1" x14ac:dyDescent="0.2">
      <c r="A99" s="11" t="str">
        <f>'Pregnant Women Participating'!A99</f>
        <v>Northern Marianas</v>
      </c>
      <c r="B99" s="17">
        <v>43845</v>
      </c>
      <c r="C99" s="15">
        <v>44891</v>
      </c>
      <c r="D99" s="17">
        <f t="shared" si="0"/>
        <v>88736</v>
      </c>
    </row>
    <row r="100" spans="1:4" ht="12" customHeight="1" x14ac:dyDescent="0.2">
      <c r="A100" s="11" t="str">
        <f>'Pregnant Women Participating'!A100</f>
        <v>Inter-Tribal Council, NV</v>
      </c>
      <c r="B100" s="17">
        <v>0</v>
      </c>
      <c r="C100" s="15">
        <v>10935</v>
      </c>
      <c r="D100" s="17">
        <f t="shared" si="0"/>
        <v>10935</v>
      </c>
    </row>
    <row r="101" spans="1:4" s="22" customFormat="1" ht="24.75" customHeight="1" x14ac:dyDescent="0.25">
      <c r="A101" s="18" t="str">
        <f>'Pregnant Women Participating'!A101</f>
        <v>Western Region</v>
      </c>
      <c r="B101" s="19">
        <v>18890697</v>
      </c>
      <c r="C101" s="19">
        <v>20275097</v>
      </c>
      <c r="D101" s="20">
        <f t="shared" si="0"/>
        <v>39165794</v>
      </c>
    </row>
    <row r="102" spans="1:4" s="36" customFormat="1" ht="16.5" customHeight="1" thickBot="1" x14ac:dyDescent="0.3">
      <c r="A102" s="33" t="str">
        <f>'Pregnant Women Participating'!A102</f>
        <v>TOTAL</v>
      </c>
      <c r="B102" s="34">
        <v>129243427</v>
      </c>
      <c r="C102" s="35">
        <v>119995616</v>
      </c>
      <c r="D102" s="34">
        <f t="shared" si="0"/>
        <v>249239043</v>
      </c>
    </row>
    <row r="103" spans="1:4" s="7" customFormat="1" ht="12.75" customHeight="1" thickTop="1" x14ac:dyDescent="0.25">
      <c r="A103" s="12"/>
    </row>
    <row r="104" spans="1:4" ht="12" x14ac:dyDescent="0.25">
      <c r="A104" s="12"/>
    </row>
    <row r="105" spans="1:4" customFormat="1" ht="13.2" x14ac:dyDescent="0.25">
      <c r="A105" s="13" t="s">
        <v>125</v>
      </c>
    </row>
  </sheetData>
  <phoneticPr fontId="1" type="noConversion"/>
  <pageMargins left="0.5" right="0.5" top="0.5" bottom="0.5" header="0.5" footer="0.3"/>
  <pageSetup fitToHeight="0"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1">
    <pageSetUpPr fitToPage="1"/>
  </sheetPr>
  <dimension ref="A1:B105"/>
  <sheetViews>
    <sheetView showGridLines="0" workbookViewId="0"/>
  </sheetViews>
  <sheetFormatPr defaultColWidth="9.109375" defaultRowHeight="11.4" x14ac:dyDescent="0.2"/>
  <cols>
    <col min="1" max="1" width="34.6640625" style="3" customWidth="1"/>
    <col min="2" max="2" width="19.6640625" style="3" customWidth="1"/>
    <col min="3" max="16384" width="9.109375" style="3"/>
  </cols>
  <sheetData>
    <row r="1" spans="1:2" ht="12" customHeight="1" x14ac:dyDescent="0.25">
      <c r="A1" s="13" t="s">
        <v>142</v>
      </c>
      <c r="B1" s="2"/>
    </row>
    <row r="2" spans="1:2" ht="12" customHeight="1" x14ac:dyDescent="0.25">
      <c r="A2" s="13" t="str">
        <f>'Pregnant Women Participating'!A2</f>
        <v>FISCAL YEAR 2022</v>
      </c>
      <c r="B2" s="2"/>
    </row>
    <row r="3" spans="1:2" ht="12" customHeight="1" x14ac:dyDescent="0.25">
      <c r="A3" s="1" t="str">
        <f>'Pregnant Women Participating'!A3</f>
        <v>Data as of February 04, 2022</v>
      </c>
      <c r="B3" s="4"/>
    </row>
    <row r="4" spans="1:2" ht="12" customHeight="1" x14ac:dyDescent="0.25">
      <c r="A4" s="4"/>
      <c r="B4" s="26"/>
    </row>
    <row r="5" spans="1:2" s="5" customFormat="1" ht="24" customHeight="1" x14ac:dyDescent="0.2">
      <c r="A5" s="9" t="s">
        <v>26</v>
      </c>
      <c r="B5" s="14" t="s">
        <v>143</v>
      </c>
    </row>
    <row r="6" spans="1:2" s="7" customFormat="1" ht="12" customHeight="1" x14ac:dyDescent="0.2">
      <c r="A6" s="10" t="str">
        <f>'Pregnant Women Participating'!A6</f>
        <v>Connecticut</v>
      </c>
      <c r="B6" s="15">
        <v>525528</v>
      </c>
    </row>
    <row r="7" spans="1:2" s="7" customFormat="1" ht="12" customHeight="1" x14ac:dyDescent="0.2">
      <c r="A7" s="10" t="str">
        <f>'Pregnant Women Participating'!A7</f>
        <v>Maine</v>
      </c>
      <c r="B7" s="15">
        <v>3564316</v>
      </c>
    </row>
    <row r="8" spans="1:2" s="7" customFormat="1" ht="12" customHeight="1" x14ac:dyDescent="0.2">
      <c r="A8" s="10" t="str">
        <f>'Pregnant Women Participating'!A8</f>
        <v>Massachusetts</v>
      </c>
      <c r="B8" s="15">
        <v>3907194</v>
      </c>
    </row>
    <row r="9" spans="1:2" s="7" customFormat="1" ht="12" customHeight="1" x14ac:dyDescent="0.2">
      <c r="A9" s="10" t="str">
        <f>'Pregnant Women Participating'!A9</f>
        <v>New Hampshire</v>
      </c>
      <c r="B9" s="15">
        <v>372417</v>
      </c>
    </row>
    <row r="10" spans="1:2" s="7" customFormat="1" ht="12" customHeight="1" x14ac:dyDescent="0.2">
      <c r="A10" s="10" t="str">
        <f>'Pregnant Women Participating'!A10</f>
        <v>New York</v>
      </c>
      <c r="B10" s="15">
        <v>16905367</v>
      </c>
    </row>
    <row r="11" spans="1:2" s="7" customFormat="1" ht="12" customHeight="1" x14ac:dyDescent="0.2">
      <c r="A11" s="10" t="str">
        <f>'Pregnant Women Participating'!A11</f>
        <v>Rhode Island</v>
      </c>
      <c r="B11" s="15">
        <v>855300</v>
      </c>
    </row>
    <row r="12" spans="1:2" s="7" customFormat="1" ht="12" customHeight="1" x14ac:dyDescent="0.2">
      <c r="A12" s="10" t="str">
        <f>'Pregnant Women Participating'!A12</f>
        <v>Vermont</v>
      </c>
      <c r="B12" s="15">
        <v>769444</v>
      </c>
    </row>
    <row r="13" spans="1:2" s="7" customFormat="1" ht="12" customHeight="1" x14ac:dyDescent="0.2">
      <c r="A13" s="10" t="str">
        <f>'Pregnant Women Participating'!A13</f>
        <v>Virgin Islands</v>
      </c>
      <c r="B13" s="15">
        <v>142760</v>
      </c>
    </row>
    <row r="14" spans="1:2" s="7" customFormat="1" ht="12" customHeight="1" x14ac:dyDescent="0.2">
      <c r="A14" s="10" t="str">
        <f>'Pregnant Women Participating'!A14</f>
        <v>Indian Township, ME</v>
      </c>
      <c r="B14" s="15">
        <v>6244.8334000000004</v>
      </c>
    </row>
    <row r="15" spans="1:2" s="7" customFormat="1" ht="12" customHeight="1" x14ac:dyDescent="0.2">
      <c r="A15" s="10" t="str">
        <f>'Pregnant Women Participating'!A15</f>
        <v>Pleasant Point, ME</v>
      </c>
      <c r="B15" s="15">
        <v>5947</v>
      </c>
    </row>
    <row r="16" spans="1:2" s="21" customFormat="1" ht="24.75" customHeight="1" x14ac:dyDescent="0.25">
      <c r="A16" s="18" t="str">
        <f>'Pregnant Women Participating'!A16</f>
        <v>Northeast Region</v>
      </c>
      <c r="B16" s="19">
        <v>27054517.8334</v>
      </c>
    </row>
    <row r="17" spans="1:2" ht="12" customHeight="1" x14ac:dyDescent="0.2">
      <c r="A17" s="10" t="str">
        <f>'Pregnant Women Participating'!A17</f>
        <v>Delaware</v>
      </c>
      <c r="B17" s="6">
        <v>904927</v>
      </c>
    </row>
    <row r="18" spans="1:2" ht="12" customHeight="1" x14ac:dyDescent="0.2">
      <c r="A18" s="10" t="str">
        <f>'Pregnant Women Participating'!A18</f>
        <v>District of Columbia</v>
      </c>
      <c r="B18" s="6">
        <v>5349748</v>
      </c>
    </row>
    <row r="19" spans="1:2" ht="12" customHeight="1" x14ac:dyDescent="0.2">
      <c r="A19" s="10" t="str">
        <f>'Pregnant Women Participating'!A19</f>
        <v>Maryland</v>
      </c>
      <c r="B19" s="6">
        <v>605800</v>
      </c>
    </row>
    <row r="20" spans="1:2" ht="12" customHeight="1" x14ac:dyDescent="0.2">
      <c r="A20" s="10" t="str">
        <f>'Pregnant Women Participating'!A20</f>
        <v>New Jersey</v>
      </c>
      <c r="B20" s="6">
        <v>33849400</v>
      </c>
    </row>
    <row r="21" spans="1:2" ht="12" customHeight="1" x14ac:dyDescent="0.2">
      <c r="A21" s="10" t="str">
        <f>'Pregnant Women Participating'!A21</f>
        <v>Pennsylvania</v>
      </c>
      <c r="B21" s="6">
        <v>7111506</v>
      </c>
    </row>
    <row r="22" spans="1:2" ht="12" customHeight="1" x14ac:dyDescent="0.2">
      <c r="A22" s="10" t="str">
        <f>'Pregnant Women Participating'!A22</f>
        <v>Puerto Rico</v>
      </c>
      <c r="B22" s="6">
        <v>2874440</v>
      </c>
    </row>
    <row r="23" spans="1:2" ht="12" customHeight="1" x14ac:dyDescent="0.2">
      <c r="A23" s="10" t="str">
        <f>'Pregnant Women Participating'!A23</f>
        <v>Virginia</v>
      </c>
      <c r="B23" s="6">
        <v>5461218</v>
      </c>
    </row>
    <row r="24" spans="1:2" ht="12" customHeight="1" x14ac:dyDescent="0.2">
      <c r="A24" s="10" t="str">
        <f>'Pregnant Women Participating'!A24</f>
        <v>West Virginia</v>
      </c>
      <c r="B24" s="6">
        <v>12768226</v>
      </c>
    </row>
    <row r="25" spans="1:2" s="22" customFormat="1" ht="24.75" customHeight="1" x14ac:dyDescent="0.25">
      <c r="A25" s="18" t="str">
        <f>'Pregnant Women Participating'!A25</f>
        <v>Mid-Atlantic Region</v>
      </c>
      <c r="B25" s="19">
        <v>68925265</v>
      </c>
    </row>
    <row r="26" spans="1:2" ht="12" customHeight="1" x14ac:dyDescent="0.2">
      <c r="A26" s="10" t="str">
        <f>'Pregnant Women Participating'!A26</f>
        <v>Alabama</v>
      </c>
      <c r="B26" s="6">
        <v>2792670</v>
      </c>
    </row>
    <row r="27" spans="1:2" ht="12" customHeight="1" x14ac:dyDescent="0.2">
      <c r="A27" s="10" t="str">
        <f>'Pregnant Women Participating'!A27</f>
        <v>Florida</v>
      </c>
      <c r="B27" s="6">
        <v>18017931</v>
      </c>
    </row>
    <row r="28" spans="1:2" ht="12" customHeight="1" x14ac:dyDescent="0.2">
      <c r="A28" s="10" t="str">
        <f>'Pregnant Women Participating'!A28</f>
        <v>Georgia</v>
      </c>
      <c r="B28" s="6">
        <v>7267415</v>
      </c>
    </row>
    <row r="29" spans="1:2" ht="12" customHeight="1" x14ac:dyDescent="0.2">
      <c r="A29" s="10" t="str">
        <f>'Pregnant Women Participating'!A29</f>
        <v>Kentucky</v>
      </c>
      <c r="B29" s="6">
        <v>2803567</v>
      </c>
    </row>
    <row r="30" spans="1:2" ht="12" customHeight="1" x14ac:dyDescent="0.2">
      <c r="A30" s="10" t="str">
        <f>'Pregnant Women Participating'!A30</f>
        <v>Mississippi</v>
      </c>
      <c r="B30" s="6">
        <v>2424435</v>
      </c>
    </row>
    <row r="31" spans="1:2" ht="12" customHeight="1" x14ac:dyDescent="0.2">
      <c r="A31" s="10" t="str">
        <f>'Pregnant Women Participating'!A31</f>
        <v>North Carolina</v>
      </c>
      <c r="B31" s="6">
        <v>9605652</v>
      </c>
    </row>
    <row r="32" spans="1:2" ht="12" customHeight="1" x14ac:dyDescent="0.2">
      <c r="A32" s="10" t="str">
        <f>'Pregnant Women Participating'!A32</f>
        <v>South Carolina</v>
      </c>
      <c r="B32" s="6">
        <v>5798436</v>
      </c>
    </row>
    <row r="33" spans="1:2" ht="12" customHeight="1" x14ac:dyDescent="0.2">
      <c r="A33" s="10" t="str">
        <f>'Pregnant Women Participating'!A33</f>
        <v>Tennessee</v>
      </c>
      <c r="B33" s="6">
        <v>13369137</v>
      </c>
    </row>
    <row r="34" spans="1:2" ht="12" customHeight="1" x14ac:dyDescent="0.2">
      <c r="A34" s="10" t="str">
        <f>'Pregnant Women Participating'!A34</f>
        <v>Choctaw Indians, MS</v>
      </c>
      <c r="B34" s="6">
        <v>66109</v>
      </c>
    </row>
    <row r="35" spans="1:2" ht="12" customHeight="1" x14ac:dyDescent="0.2">
      <c r="A35" s="10" t="str">
        <f>'Pregnant Women Participating'!A35</f>
        <v>Eastern Cherokee, NC</v>
      </c>
      <c r="B35" s="6">
        <v>41124</v>
      </c>
    </row>
    <row r="36" spans="1:2" s="22" customFormat="1" ht="24.75" customHeight="1" x14ac:dyDescent="0.25">
      <c r="A36" s="18" t="str">
        <f>'Pregnant Women Participating'!A36</f>
        <v>Southeast Region</v>
      </c>
      <c r="B36" s="19">
        <v>62186476</v>
      </c>
    </row>
    <row r="37" spans="1:2" ht="12" customHeight="1" x14ac:dyDescent="0.2">
      <c r="A37" s="10" t="str">
        <f>'Pregnant Women Participating'!A37</f>
        <v>Illinois</v>
      </c>
      <c r="B37" s="6">
        <v>3112826</v>
      </c>
    </row>
    <row r="38" spans="1:2" ht="12" customHeight="1" x14ac:dyDescent="0.2">
      <c r="A38" s="10" t="str">
        <f>'Pregnant Women Participating'!A38</f>
        <v>Indiana</v>
      </c>
      <c r="B38" s="6">
        <v>966914</v>
      </c>
    </row>
    <row r="39" spans="1:2" ht="12" customHeight="1" x14ac:dyDescent="0.2">
      <c r="A39" s="10" t="str">
        <f>'Pregnant Women Participating'!A39</f>
        <v>Iowa</v>
      </c>
      <c r="B39" s="6">
        <v>2992300</v>
      </c>
    </row>
    <row r="40" spans="1:2" ht="12" customHeight="1" x14ac:dyDescent="0.2">
      <c r="A40" s="10" t="str">
        <f>'Pregnant Women Participating'!A40</f>
        <v>Michigan</v>
      </c>
      <c r="B40" s="6">
        <v>9480836</v>
      </c>
    </row>
    <row r="41" spans="1:2" ht="12" customHeight="1" x14ac:dyDescent="0.2">
      <c r="A41" s="10" t="str">
        <f>'Pregnant Women Participating'!A41</f>
        <v>Minnesota</v>
      </c>
      <c r="B41" s="6">
        <v>26471540</v>
      </c>
    </row>
    <row r="42" spans="1:2" ht="12" customHeight="1" x14ac:dyDescent="0.2">
      <c r="A42" s="10" t="str">
        <f>'Pregnant Women Participating'!A42</f>
        <v>Ohio</v>
      </c>
      <c r="B42" s="6">
        <v>2659483</v>
      </c>
    </row>
    <row r="43" spans="1:2" ht="12" customHeight="1" x14ac:dyDescent="0.2">
      <c r="A43" s="10" t="str">
        <f>'Pregnant Women Participating'!A43</f>
        <v>Wisconsin</v>
      </c>
      <c r="B43" s="6">
        <v>5010346</v>
      </c>
    </row>
    <row r="44" spans="1:2" s="22" customFormat="1" ht="24.75" customHeight="1" x14ac:dyDescent="0.25">
      <c r="A44" s="18" t="str">
        <f>'Pregnant Women Participating'!A44</f>
        <v>Midwest Region</v>
      </c>
      <c r="B44" s="19">
        <v>50694245</v>
      </c>
    </row>
    <row r="45" spans="1:2" ht="12" customHeight="1" x14ac:dyDescent="0.2">
      <c r="A45" s="10" t="str">
        <f>'Pregnant Women Participating'!A45</f>
        <v>Arizona</v>
      </c>
      <c r="B45" s="15">
        <v>33998057</v>
      </c>
    </row>
    <row r="46" spans="1:2" ht="12" customHeight="1" x14ac:dyDescent="0.2">
      <c r="A46" s="10" t="str">
        <f>'Pregnant Women Participating'!A46</f>
        <v>Arkansas</v>
      </c>
      <c r="B46" s="15">
        <v>2809657</v>
      </c>
    </row>
    <row r="47" spans="1:2" ht="12" customHeight="1" x14ac:dyDescent="0.2">
      <c r="A47" s="10" t="str">
        <f>'Pregnant Women Participating'!A47</f>
        <v>Louisiana</v>
      </c>
      <c r="B47" s="15">
        <v>7176960</v>
      </c>
    </row>
    <row r="48" spans="1:2" ht="12" customHeight="1" x14ac:dyDescent="0.2">
      <c r="A48" s="10" t="str">
        <f>'Pregnant Women Participating'!A48</f>
        <v>New Mexico</v>
      </c>
      <c r="B48" s="15">
        <v>6689677</v>
      </c>
    </row>
    <row r="49" spans="1:2" ht="12" customHeight="1" x14ac:dyDescent="0.2">
      <c r="A49" s="10" t="str">
        <f>'Pregnant Women Participating'!A49</f>
        <v>Oklahoma</v>
      </c>
      <c r="B49" s="15">
        <v>6265241</v>
      </c>
    </row>
    <row r="50" spans="1:2" ht="12" customHeight="1" x14ac:dyDescent="0.2">
      <c r="A50" s="10" t="str">
        <f>'Pregnant Women Participating'!A50</f>
        <v>Texas</v>
      </c>
      <c r="B50" s="15">
        <v>202492580</v>
      </c>
    </row>
    <row r="51" spans="1:2" ht="12" customHeight="1" x14ac:dyDescent="0.2">
      <c r="A51" s="10" t="str">
        <f>'Pregnant Women Participating'!A51</f>
        <v>Utah</v>
      </c>
      <c r="B51" s="15">
        <v>11214586</v>
      </c>
    </row>
    <row r="52" spans="1:2" ht="12" customHeight="1" x14ac:dyDescent="0.2">
      <c r="A52" s="10" t="str">
        <f>'Pregnant Women Participating'!A52</f>
        <v>Inter-Tribal Council, AZ</v>
      </c>
      <c r="B52" s="15">
        <v>545670</v>
      </c>
    </row>
    <row r="53" spans="1:2" ht="12" customHeight="1" x14ac:dyDescent="0.2">
      <c r="A53" s="10" t="str">
        <f>'Pregnant Women Participating'!A53</f>
        <v>Navajo Nation, AZ</v>
      </c>
      <c r="B53" s="15">
        <v>428917</v>
      </c>
    </row>
    <row r="54" spans="1:2" ht="12" customHeight="1" x14ac:dyDescent="0.2">
      <c r="A54" s="10" t="str">
        <f>'Pregnant Women Participating'!A54</f>
        <v>Acoma, Canoncito &amp; Laguna, NM</v>
      </c>
      <c r="B54" s="15">
        <v>29353</v>
      </c>
    </row>
    <row r="55" spans="1:2" ht="12" customHeight="1" x14ac:dyDescent="0.2">
      <c r="A55" s="10" t="str">
        <f>'Pregnant Women Participating'!A55</f>
        <v>Eight Northern Pueblos, NM</v>
      </c>
      <c r="B55" s="15">
        <v>231071</v>
      </c>
    </row>
    <row r="56" spans="1:2" ht="12" customHeight="1" x14ac:dyDescent="0.2">
      <c r="A56" s="10" t="str">
        <f>'Pregnant Women Participating'!A56</f>
        <v>Five Sandoval Pueblos, NM</v>
      </c>
      <c r="B56" s="15">
        <v>86232</v>
      </c>
    </row>
    <row r="57" spans="1:2" ht="12" customHeight="1" x14ac:dyDescent="0.2">
      <c r="A57" s="10" t="str">
        <f>'Pregnant Women Participating'!A57</f>
        <v>Isleta Pueblo, NM</v>
      </c>
      <c r="B57" s="15">
        <v>47951</v>
      </c>
    </row>
    <row r="58" spans="1:2" ht="12" customHeight="1" x14ac:dyDescent="0.2">
      <c r="A58" s="10" t="str">
        <f>'Pregnant Women Participating'!A58</f>
        <v>San Felipe Pueblo, NM</v>
      </c>
      <c r="B58" s="15">
        <v>26960</v>
      </c>
    </row>
    <row r="59" spans="1:2" ht="12" customHeight="1" x14ac:dyDescent="0.2">
      <c r="A59" s="10" t="str">
        <f>'Pregnant Women Participating'!A59</f>
        <v>Santo Domingo Tribe, NM</v>
      </c>
      <c r="B59" s="15">
        <v>42145</v>
      </c>
    </row>
    <row r="60" spans="1:2" ht="12" customHeight="1" x14ac:dyDescent="0.2">
      <c r="A60" s="10" t="str">
        <f>'Pregnant Women Participating'!A60</f>
        <v>Zuni Pueblo, NM</v>
      </c>
      <c r="B60" s="15">
        <v>49691</v>
      </c>
    </row>
    <row r="61" spans="1:2" ht="12" customHeight="1" x14ac:dyDescent="0.2">
      <c r="A61" s="10" t="str">
        <f>'Pregnant Women Participating'!A61</f>
        <v>Cherokee Nation, OK</v>
      </c>
      <c r="B61" s="15">
        <v>855536</v>
      </c>
    </row>
    <row r="62" spans="1:2" ht="12" customHeight="1" x14ac:dyDescent="0.2">
      <c r="A62" s="10" t="str">
        <f>'Pregnant Women Participating'!A62</f>
        <v>Chickasaw Nation, OK</v>
      </c>
      <c r="B62" s="15">
        <v>565853</v>
      </c>
    </row>
    <row r="63" spans="1:2" ht="12" customHeight="1" x14ac:dyDescent="0.2">
      <c r="A63" s="10" t="str">
        <f>'Pregnant Women Participating'!A63</f>
        <v>Choctaw Nation, OK</v>
      </c>
      <c r="B63" s="15">
        <v>194638</v>
      </c>
    </row>
    <row r="64" spans="1:2" ht="12" customHeight="1" x14ac:dyDescent="0.2">
      <c r="A64" s="10" t="str">
        <f>'Pregnant Women Participating'!A64</f>
        <v>Citizen Potawatomi Nation, OK</v>
      </c>
      <c r="B64" s="15">
        <v>57627</v>
      </c>
    </row>
    <row r="65" spans="1:2" ht="12" customHeight="1" x14ac:dyDescent="0.2">
      <c r="A65" s="10" t="str">
        <f>'Pregnant Women Participating'!A65</f>
        <v>Inter-Tribal Council, OK</v>
      </c>
      <c r="B65" s="15">
        <v>58911</v>
      </c>
    </row>
    <row r="66" spans="1:2" ht="12" customHeight="1" x14ac:dyDescent="0.2">
      <c r="A66" s="10" t="str">
        <f>'Pregnant Women Participating'!A66</f>
        <v>Muscogee Creek Nation, OK</v>
      </c>
      <c r="B66" s="15">
        <v>121083</v>
      </c>
    </row>
    <row r="67" spans="1:2" ht="12" customHeight="1" x14ac:dyDescent="0.2">
      <c r="A67" s="10" t="str">
        <f>'Pregnant Women Participating'!A67</f>
        <v>Osage Tribal Council, OK</v>
      </c>
      <c r="B67" s="15">
        <v>133758</v>
      </c>
    </row>
    <row r="68" spans="1:2" ht="12" customHeight="1" x14ac:dyDescent="0.2">
      <c r="A68" s="10" t="str">
        <f>'Pregnant Women Participating'!A68</f>
        <v>Otoe-Missouria Tribe, OK</v>
      </c>
      <c r="B68" s="15">
        <v>90349</v>
      </c>
    </row>
    <row r="69" spans="1:2" ht="12" customHeight="1" x14ac:dyDescent="0.2">
      <c r="A69" s="10" t="str">
        <f>'Pregnant Women Participating'!A69</f>
        <v>Wichita, Caddo &amp; Delaware (WCD), OK</v>
      </c>
      <c r="B69" s="15">
        <v>258646</v>
      </c>
    </row>
    <row r="70" spans="1:2" s="22" customFormat="1" ht="24.75" customHeight="1" x14ac:dyDescent="0.25">
      <c r="A70" s="18" t="str">
        <f>'Pregnant Women Participating'!A70</f>
        <v>Southwest Region</v>
      </c>
      <c r="B70" s="19">
        <v>274471149</v>
      </c>
    </row>
    <row r="71" spans="1:2" ht="12" customHeight="1" x14ac:dyDescent="0.2">
      <c r="A71" s="10" t="str">
        <f>'Pregnant Women Participating'!A71</f>
        <v>Colorado</v>
      </c>
      <c r="B71" s="17">
        <v>3978766</v>
      </c>
    </row>
    <row r="72" spans="1:2" ht="12" customHeight="1" x14ac:dyDescent="0.2">
      <c r="A72" s="10" t="str">
        <f>'Pregnant Women Participating'!A72</f>
        <v>Kansas</v>
      </c>
      <c r="B72" s="17">
        <v>1348968</v>
      </c>
    </row>
    <row r="73" spans="1:2" ht="12" customHeight="1" x14ac:dyDescent="0.2">
      <c r="A73" s="10" t="str">
        <f>'Pregnant Women Participating'!A73</f>
        <v>Missouri</v>
      </c>
      <c r="B73" s="17">
        <v>1367894</v>
      </c>
    </row>
    <row r="74" spans="1:2" ht="12" customHeight="1" x14ac:dyDescent="0.2">
      <c r="A74" s="10" t="str">
        <f>'Pregnant Women Participating'!A74</f>
        <v>Montana</v>
      </c>
      <c r="B74" s="17">
        <v>323027</v>
      </c>
    </row>
    <row r="75" spans="1:2" ht="12" customHeight="1" x14ac:dyDescent="0.2">
      <c r="A75" s="10" t="str">
        <f>'Pregnant Women Participating'!A75</f>
        <v>Nebraska</v>
      </c>
      <c r="B75" s="17">
        <v>92343</v>
      </c>
    </row>
    <row r="76" spans="1:2" ht="12" customHeight="1" x14ac:dyDescent="0.2">
      <c r="A76" s="10" t="str">
        <f>'Pregnant Women Participating'!A76</f>
        <v>North Dakota</v>
      </c>
      <c r="B76" s="17">
        <v>677109</v>
      </c>
    </row>
    <row r="77" spans="1:2" ht="12" customHeight="1" x14ac:dyDescent="0.2">
      <c r="A77" s="10" t="str">
        <f>'Pregnant Women Participating'!A77</f>
        <v>South Dakota</v>
      </c>
      <c r="B77" s="17">
        <v>1468016</v>
      </c>
    </row>
    <row r="78" spans="1:2" ht="12" customHeight="1" x14ac:dyDescent="0.2">
      <c r="A78" s="10" t="str">
        <f>'Pregnant Women Participating'!A78</f>
        <v>Wyoming</v>
      </c>
      <c r="B78" s="17">
        <v>553181</v>
      </c>
    </row>
    <row r="79" spans="1:2" ht="12" customHeight="1" x14ac:dyDescent="0.2">
      <c r="A79" s="10" t="str">
        <f>'Pregnant Women Participating'!A79</f>
        <v>Ute Mountain Ute Tribe, CO</v>
      </c>
      <c r="B79" s="17">
        <v>22759</v>
      </c>
    </row>
    <row r="80" spans="1:2" ht="12" customHeight="1" x14ac:dyDescent="0.2">
      <c r="A80" s="10" t="str">
        <f>'Pregnant Women Participating'!A80</f>
        <v>Omaha Sioux, NE</v>
      </c>
      <c r="B80" s="17">
        <v>39127</v>
      </c>
    </row>
    <row r="81" spans="1:2" ht="12" customHeight="1" x14ac:dyDescent="0.2">
      <c r="A81" s="10" t="str">
        <f>'Pregnant Women Participating'!A81</f>
        <v>Santee Sioux, NE</v>
      </c>
      <c r="B81" s="17">
        <v>15273.2</v>
      </c>
    </row>
    <row r="82" spans="1:2" ht="12" customHeight="1" x14ac:dyDescent="0.2">
      <c r="A82" s="10" t="str">
        <f>'Pregnant Women Participating'!A82</f>
        <v>Winnebago Tribe, NE</v>
      </c>
      <c r="B82" s="17">
        <v>37713</v>
      </c>
    </row>
    <row r="83" spans="1:2" ht="12" customHeight="1" x14ac:dyDescent="0.2">
      <c r="A83" s="10" t="str">
        <f>'Pregnant Women Participating'!A83</f>
        <v>Standing Rock Sioux Tribe, ND</v>
      </c>
      <c r="B83" s="17">
        <v>185449</v>
      </c>
    </row>
    <row r="84" spans="1:2" ht="12" customHeight="1" x14ac:dyDescent="0.2">
      <c r="A84" s="10" t="str">
        <f>'Pregnant Women Participating'!A84</f>
        <v>Three Affiliated Tribes, ND</v>
      </c>
      <c r="B84" s="17">
        <v>67544</v>
      </c>
    </row>
    <row r="85" spans="1:2" ht="12" customHeight="1" x14ac:dyDescent="0.2">
      <c r="A85" s="10" t="str">
        <f>'Pregnant Women Participating'!A85</f>
        <v>Cheyenne River Sioux, SD</v>
      </c>
      <c r="B85" s="17">
        <v>45138</v>
      </c>
    </row>
    <row r="86" spans="1:2" ht="12" customHeight="1" x14ac:dyDescent="0.2">
      <c r="A86" s="10" t="str">
        <f>'Pregnant Women Participating'!A86</f>
        <v>Rosebud Sioux, SD</v>
      </c>
      <c r="B86" s="17">
        <v>89300</v>
      </c>
    </row>
    <row r="87" spans="1:2" ht="12" customHeight="1" x14ac:dyDescent="0.2">
      <c r="A87" s="10" t="str">
        <f>'Pregnant Women Participating'!A87</f>
        <v>Northern Arapahoe, WY</v>
      </c>
      <c r="B87" s="17">
        <v>49348</v>
      </c>
    </row>
    <row r="88" spans="1:2" ht="12" customHeight="1" x14ac:dyDescent="0.2">
      <c r="A88" s="10" t="str">
        <f>'Pregnant Women Participating'!A88</f>
        <v>Shoshone Tribe, WY</v>
      </c>
      <c r="B88" s="17">
        <v>30904</v>
      </c>
    </row>
    <row r="89" spans="1:2" s="22" customFormat="1" ht="24.75" customHeight="1" x14ac:dyDescent="0.25">
      <c r="A89" s="18" t="str">
        <f>'Pregnant Women Participating'!A89</f>
        <v>Mountain Plains</v>
      </c>
      <c r="B89" s="19">
        <v>10391859.199999999</v>
      </c>
    </row>
    <row r="90" spans="1:2" ht="12" customHeight="1" x14ac:dyDescent="0.2">
      <c r="A90" s="11" t="str">
        <f>'Pregnant Women Participating'!A90</f>
        <v>Alaska</v>
      </c>
      <c r="B90" s="17">
        <v>2622320</v>
      </c>
    </row>
    <row r="91" spans="1:2" ht="12" customHeight="1" x14ac:dyDescent="0.2">
      <c r="A91" s="11" t="str">
        <f>'Pregnant Women Participating'!A91</f>
        <v>American Samoa</v>
      </c>
      <c r="B91" s="17">
        <v>335490</v>
      </c>
    </row>
    <row r="92" spans="1:2" ht="12" customHeight="1" x14ac:dyDescent="0.2">
      <c r="A92" s="11" t="str">
        <f>'Pregnant Women Participating'!A92</f>
        <v>California</v>
      </c>
      <c r="B92" s="17">
        <v>299785246</v>
      </c>
    </row>
    <row r="93" spans="1:2" ht="12" customHeight="1" x14ac:dyDescent="0.2">
      <c r="A93" s="11" t="str">
        <f>'Pregnant Women Participating'!A93</f>
        <v>Guam</v>
      </c>
      <c r="B93" s="17">
        <v>377005</v>
      </c>
    </row>
    <row r="94" spans="1:2" ht="12" customHeight="1" x14ac:dyDescent="0.2">
      <c r="A94" s="11" t="str">
        <f>'Pregnant Women Participating'!A94</f>
        <v>Hawaii</v>
      </c>
      <c r="B94" s="17">
        <v>3961246</v>
      </c>
    </row>
    <row r="95" spans="1:2" ht="12" customHeight="1" x14ac:dyDescent="0.2">
      <c r="A95" s="11" t="str">
        <f>'Pregnant Women Participating'!A95</f>
        <v>Idaho</v>
      </c>
      <c r="B95" s="17">
        <v>1533120</v>
      </c>
    </row>
    <row r="96" spans="1:2" ht="12" customHeight="1" x14ac:dyDescent="0.2">
      <c r="A96" s="11" t="str">
        <f>'Pregnant Women Participating'!A96</f>
        <v>Nevada</v>
      </c>
      <c r="B96" s="17">
        <v>2689950</v>
      </c>
    </row>
    <row r="97" spans="1:2" ht="12" customHeight="1" x14ac:dyDescent="0.2">
      <c r="A97" s="11" t="str">
        <f>'Pregnant Women Participating'!A97</f>
        <v>Oregon</v>
      </c>
      <c r="B97" s="17">
        <v>3902062</v>
      </c>
    </row>
    <row r="98" spans="1:2" ht="12" customHeight="1" x14ac:dyDescent="0.2">
      <c r="A98" s="11" t="str">
        <f>'Pregnant Women Participating'!A98</f>
        <v>Washington</v>
      </c>
      <c r="B98" s="17">
        <v>2892820</v>
      </c>
    </row>
    <row r="99" spans="1:2" ht="12" customHeight="1" x14ac:dyDescent="0.2">
      <c r="A99" s="11" t="str">
        <f>'Pregnant Women Participating'!A99</f>
        <v>Northern Marianas</v>
      </c>
      <c r="B99" s="17">
        <v>324235</v>
      </c>
    </row>
    <row r="100" spans="1:2" ht="12" customHeight="1" x14ac:dyDescent="0.2">
      <c r="A100" s="11" t="str">
        <f>'Pregnant Women Participating'!A100</f>
        <v>Inter-Tribal Council, NV</v>
      </c>
      <c r="B100" s="17">
        <v>112612</v>
      </c>
    </row>
    <row r="101" spans="1:2" s="22" customFormat="1" ht="24.75" customHeight="1" x14ac:dyDescent="0.25">
      <c r="A101" s="18" t="str">
        <f>'Pregnant Women Participating'!A101</f>
        <v>Western Region</v>
      </c>
      <c r="B101" s="19">
        <v>318536106</v>
      </c>
    </row>
    <row r="102" spans="1:2" s="30" customFormat="1" ht="16.5" customHeight="1" thickBot="1" x14ac:dyDescent="0.3">
      <c r="A102" s="27" t="str">
        <f>'Pregnant Women Participating'!A102</f>
        <v>TOTAL</v>
      </c>
      <c r="B102" s="28">
        <v>812259618.03340006</v>
      </c>
    </row>
    <row r="103" spans="1:2" s="7" customFormat="1" ht="12.75" customHeight="1" thickTop="1" x14ac:dyDescent="0.25">
      <c r="A103" s="12"/>
    </row>
    <row r="104" spans="1:2" ht="12" x14ac:dyDescent="0.25">
      <c r="A104" s="12"/>
    </row>
    <row r="105" spans="1:2" s="32" customFormat="1" ht="13.2" x14ac:dyDescent="0.25">
      <c r="A105" s="31" t="s">
        <v>125</v>
      </c>
    </row>
  </sheetData>
  <phoneticPr fontId="1" type="noConversion"/>
  <pageMargins left="0.5" right="0.5" top="0.5" bottom="0.5" header="0.5" footer="0.3"/>
  <pageSetup fitToHeight="0"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D113"/>
  <sheetViews>
    <sheetView showGridLines="0" zoomScaleNormal="100" workbookViewId="0"/>
  </sheetViews>
  <sheetFormatPr defaultColWidth="9.109375" defaultRowHeight="11.4" x14ac:dyDescent="0.2"/>
  <cols>
    <col min="1" max="1" width="34.6640625" style="3" customWidth="1"/>
    <col min="2" max="3" width="11.6640625" style="3" customWidth="1"/>
    <col min="4" max="4" width="13.6640625" style="3" customWidth="1"/>
    <col min="5" max="16384" width="9.109375" style="3"/>
  </cols>
  <sheetData>
    <row r="1" spans="1:4" ht="12" customHeight="1" x14ac:dyDescent="0.25">
      <c r="A1" s="13" t="s">
        <v>23</v>
      </c>
      <c r="B1" s="2"/>
      <c r="C1" s="2"/>
      <c r="D1" s="2"/>
    </row>
    <row r="2" spans="1:4" ht="12" customHeight="1" x14ac:dyDescent="0.25">
      <c r="A2" s="13" t="s">
        <v>24</v>
      </c>
      <c r="B2" s="2"/>
      <c r="C2" s="2"/>
      <c r="D2" s="2"/>
    </row>
    <row r="3" spans="1:4" ht="12" customHeight="1" x14ac:dyDescent="0.25">
      <c r="A3" s="1" t="s">
        <v>25</v>
      </c>
      <c r="B3" s="2"/>
      <c r="C3" s="2"/>
      <c r="D3" s="2"/>
    </row>
    <row r="4" spans="1:4" ht="12" customHeight="1" x14ac:dyDescent="0.25">
      <c r="A4" s="4"/>
      <c r="B4" s="4"/>
      <c r="C4" s="4"/>
      <c r="D4" s="4"/>
    </row>
    <row r="5" spans="1:4" s="5" customFormat="1" ht="24" customHeight="1" x14ac:dyDescent="0.2">
      <c r="A5" s="9" t="s">
        <v>26</v>
      </c>
      <c r="B5" s="23">
        <f>DATE(RIGHT(A2,4)-1,10,1)</f>
        <v>44470</v>
      </c>
      <c r="C5" s="24">
        <f>DATE(RIGHT(A2,4)-1,11,1)</f>
        <v>44501</v>
      </c>
      <c r="D5" s="16" t="s">
        <v>27</v>
      </c>
    </row>
    <row r="6" spans="1:4" ht="12" customHeight="1" x14ac:dyDescent="0.2">
      <c r="A6" s="10" t="s">
        <v>28</v>
      </c>
      <c r="B6" s="17">
        <v>4092</v>
      </c>
      <c r="C6" s="15">
        <v>0</v>
      </c>
      <c r="D6" s="17">
        <f t="shared" ref="D6:D15" si="0">IF(SUM(B6:C6)&gt;0,AVERAGE(B6:C6)," ")</f>
        <v>2046</v>
      </c>
    </row>
    <row r="7" spans="1:4" ht="12" customHeight="1" x14ac:dyDescent="0.2">
      <c r="A7" s="10" t="s">
        <v>29</v>
      </c>
      <c r="B7" s="17">
        <v>1180</v>
      </c>
      <c r="C7" s="15">
        <v>1149</v>
      </c>
      <c r="D7" s="17">
        <f t="shared" si="0"/>
        <v>1164.5</v>
      </c>
    </row>
    <row r="8" spans="1:4" ht="12" customHeight="1" x14ac:dyDescent="0.2">
      <c r="A8" s="10" t="s">
        <v>30</v>
      </c>
      <c r="B8" s="17">
        <v>8119</v>
      </c>
      <c r="C8" s="15">
        <v>8183</v>
      </c>
      <c r="D8" s="17">
        <f t="shared" si="0"/>
        <v>8151</v>
      </c>
    </row>
    <row r="9" spans="1:4" ht="12" customHeight="1" x14ac:dyDescent="0.2">
      <c r="A9" s="10" t="s">
        <v>31</v>
      </c>
      <c r="B9" s="17">
        <v>899</v>
      </c>
      <c r="C9" s="15">
        <v>900</v>
      </c>
      <c r="D9" s="17">
        <f t="shared" si="0"/>
        <v>899.5</v>
      </c>
    </row>
    <row r="10" spans="1:4" ht="12" customHeight="1" x14ac:dyDescent="0.2">
      <c r="A10" s="10" t="s">
        <v>32</v>
      </c>
      <c r="B10" s="17">
        <v>26503</v>
      </c>
      <c r="C10" s="15">
        <v>26037</v>
      </c>
      <c r="D10" s="17">
        <f t="shared" si="0"/>
        <v>26270</v>
      </c>
    </row>
    <row r="11" spans="1:4" ht="12" customHeight="1" x14ac:dyDescent="0.2">
      <c r="A11" s="10" t="s">
        <v>33</v>
      </c>
      <c r="B11" s="17">
        <v>1165</v>
      </c>
      <c r="C11" s="15">
        <v>1133</v>
      </c>
      <c r="D11" s="17">
        <f t="shared" si="0"/>
        <v>1149</v>
      </c>
    </row>
    <row r="12" spans="1:4" ht="12" customHeight="1" x14ac:dyDescent="0.2">
      <c r="A12" s="10" t="s">
        <v>34</v>
      </c>
      <c r="B12" s="17">
        <v>700</v>
      </c>
      <c r="C12" s="15">
        <v>699</v>
      </c>
      <c r="D12" s="17">
        <f t="shared" si="0"/>
        <v>699.5</v>
      </c>
    </row>
    <row r="13" spans="1:4" ht="12" customHeight="1" x14ac:dyDescent="0.2">
      <c r="A13" s="10" t="s">
        <v>35</v>
      </c>
      <c r="B13" s="17">
        <v>191</v>
      </c>
      <c r="C13" s="15">
        <v>175</v>
      </c>
      <c r="D13" s="17">
        <f t="shared" si="0"/>
        <v>183</v>
      </c>
    </row>
    <row r="14" spans="1:4" ht="12" customHeight="1" x14ac:dyDescent="0.2">
      <c r="A14" s="10" t="s">
        <v>36</v>
      </c>
      <c r="B14" s="17">
        <v>9</v>
      </c>
      <c r="C14" s="15">
        <v>9</v>
      </c>
      <c r="D14" s="17">
        <f t="shared" si="0"/>
        <v>9</v>
      </c>
    </row>
    <row r="15" spans="1:4" ht="12" customHeight="1" x14ac:dyDescent="0.2">
      <c r="A15" s="10" t="s">
        <v>37</v>
      </c>
      <c r="B15" s="17">
        <v>2</v>
      </c>
      <c r="C15" s="15">
        <v>2</v>
      </c>
      <c r="D15" s="17">
        <f t="shared" si="0"/>
        <v>2</v>
      </c>
    </row>
    <row r="16" spans="1:4" s="21" customFormat="1" ht="24.75" customHeight="1" x14ac:dyDescent="0.25">
      <c r="A16" s="18" t="s">
        <v>38</v>
      </c>
      <c r="B16" s="20">
        <v>42860</v>
      </c>
      <c r="C16" s="19">
        <v>38287</v>
      </c>
      <c r="D16" s="20">
        <f t="shared" ref="D16:D102" si="1">IF(SUM(B16:C16)&gt;0,AVERAGE(B16:C16)," ")</f>
        <v>40573.5</v>
      </c>
    </row>
    <row r="17" spans="1:4" ht="12" customHeight="1" x14ac:dyDescent="0.2">
      <c r="A17" s="10" t="s">
        <v>39</v>
      </c>
      <c r="B17" s="6">
        <v>1427</v>
      </c>
      <c r="C17" s="6">
        <v>1376</v>
      </c>
      <c r="D17" s="17">
        <f t="shared" si="1"/>
        <v>1401.5</v>
      </c>
    </row>
    <row r="18" spans="1:4" ht="12" customHeight="1" x14ac:dyDescent="0.2">
      <c r="A18" s="10" t="s">
        <v>40</v>
      </c>
      <c r="B18" s="6">
        <v>796</v>
      </c>
      <c r="C18" s="6">
        <v>888</v>
      </c>
      <c r="D18" s="17">
        <f t="shared" si="1"/>
        <v>842</v>
      </c>
    </row>
    <row r="19" spans="1:4" ht="12" customHeight="1" x14ac:dyDescent="0.2">
      <c r="A19" s="10" t="s">
        <v>41</v>
      </c>
      <c r="B19" s="6">
        <v>9984</v>
      </c>
      <c r="C19" s="6">
        <v>9823</v>
      </c>
      <c r="D19" s="17">
        <f t="shared" si="1"/>
        <v>9903.5</v>
      </c>
    </row>
    <row r="20" spans="1:4" ht="12" customHeight="1" x14ac:dyDescent="0.2">
      <c r="A20" s="10" t="s">
        <v>42</v>
      </c>
      <c r="B20" s="6">
        <v>9426</v>
      </c>
      <c r="C20" s="6">
        <v>9380</v>
      </c>
      <c r="D20" s="17">
        <f t="shared" si="1"/>
        <v>9403</v>
      </c>
    </row>
    <row r="21" spans="1:4" ht="12" customHeight="1" x14ac:dyDescent="0.2">
      <c r="A21" s="10" t="s">
        <v>43</v>
      </c>
      <c r="B21" s="6">
        <v>11183</v>
      </c>
      <c r="C21" s="6">
        <v>11040</v>
      </c>
      <c r="D21" s="17">
        <f t="shared" si="1"/>
        <v>11111.5</v>
      </c>
    </row>
    <row r="22" spans="1:4" ht="12" customHeight="1" x14ac:dyDescent="0.2">
      <c r="A22" s="10" t="s">
        <v>44</v>
      </c>
      <c r="B22" s="6">
        <v>9217</v>
      </c>
      <c r="C22" s="6">
        <v>8808</v>
      </c>
      <c r="D22" s="17">
        <f t="shared" si="1"/>
        <v>9012.5</v>
      </c>
    </row>
    <row r="23" spans="1:4" ht="12" customHeight="1" x14ac:dyDescent="0.2">
      <c r="A23" s="10" t="s">
        <v>45</v>
      </c>
      <c r="B23" s="6">
        <v>9535</v>
      </c>
      <c r="C23" s="6">
        <v>9204</v>
      </c>
      <c r="D23" s="17">
        <f t="shared" si="1"/>
        <v>9369.5</v>
      </c>
    </row>
    <row r="24" spans="1:4" ht="12" customHeight="1" x14ac:dyDescent="0.2">
      <c r="A24" s="10" t="s">
        <v>46</v>
      </c>
      <c r="B24" s="6">
        <v>2347</v>
      </c>
      <c r="C24" s="6">
        <v>2315</v>
      </c>
      <c r="D24" s="17">
        <f t="shared" si="1"/>
        <v>2331</v>
      </c>
    </row>
    <row r="25" spans="1:4" s="22" customFormat="1" ht="24.75" customHeight="1" x14ac:dyDescent="0.25">
      <c r="A25" s="18" t="s">
        <v>47</v>
      </c>
      <c r="B25" s="19">
        <v>53915</v>
      </c>
      <c r="C25" s="19">
        <v>52834</v>
      </c>
      <c r="D25" s="20">
        <f t="shared" si="1"/>
        <v>53374.5</v>
      </c>
    </row>
    <row r="26" spans="1:4" ht="12" customHeight="1" x14ac:dyDescent="0.2">
      <c r="A26" s="10" t="s">
        <v>48</v>
      </c>
      <c r="B26" s="6">
        <v>11114</v>
      </c>
      <c r="C26" s="6">
        <v>10745</v>
      </c>
      <c r="D26" s="17">
        <f t="shared" si="1"/>
        <v>10929.5</v>
      </c>
    </row>
    <row r="27" spans="1:4" ht="12" customHeight="1" x14ac:dyDescent="0.2">
      <c r="A27" s="10" t="s">
        <v>49</v>
      </c>
      <c r="B27" s="6">
        <v>33715</v>
      </c>
      <c r="C27" s="6">
        <v>31525</v>
      </c>
      <c r="D27" s="17">
        <f t="shared" si="1"/>
        <v>32620</v>
      </c>
    </row>
    <row r="28" spans="1:4" ht="12" customHeight="1" x14ac:dyDescent="0.2">
      <c r="A28" s="10" t="s">
        <v>50</v>
      </c>
      <c r="B28" s="6">
        <v>17185</v>
      </c>
      <c r="C28" s="6">
        <v>16682</v>
      </c>
      <c r="D28" s="17">
        <f t="shared" si="1"/>
        <v>16933.5</v>
      </c>
    </row>
    <row r="29" spans="1:4" ht="12" customHeight="1" x14ac:dyDescent="0.2">
      <c r="A29" s="10" t="s">
        <v>51</v>
      </c>
      <c r="B29" s="6">
        <v>8551</v>
      </c>
      <c r="C29" s="6">
        <v>8648</v>
      </c>
      <c r="D29" s="17">
        <f t="shared" si="1"/>
        <v>8599.5</v>
      </c>
    </row>
    <row r="30" spans="1:4" ht="12" customHeight="1" x14ac:dyDescent="0.2">
      <c r="A30" s="10" t="s">
        <v>52</v>
      </c>
      <c r="B30" s="6">
        <v>4766</v>
      </c>
      <c r="C30" s="6">
        <v>4552</v>
      </c>
      <c r="D30" s="17">
        <f t="shared" si="1"/>
        <v>4659</v>
      </c>
    </row>
    <row r="31" spans="1:4" ht="12" customHeight="1" x14ac:dyDescent="0.2">
      <c r="A31" s="10" t="s">
        <v>53</v>
      </c>
      <c r="B31" s="6">
        <v>21191</v>
      </c>
      <c r="C31" s="6">
        <v>20546</v>
      </c>
      <c r="D31" s="17">
        <f t="shared" si="1"/>
        <v>20868.5</v>
      </c>
    </row>
    <row r="32" spans="1:4" ht="12" customHeight="1" x14ac:dyDescent="0.2">
      <c r="A32" s="10" t="s">
        <v>54</v>
      </c>
      <c r="B32" s="6">
        <v>6886</v>
      </c>
      <c r="C32" s="6">
        <v>6594</v>
      </c>
      <c r="D32" s="17">
        <f t="shared" si="1"/>
        <v>6740</v>
      </c>
    </row>
    <row r="33" spans="1:4" ht="12" customHeight="1" x14ac:dyDescent="0.2">
      <c r="A33" s="10" t="s">
        <v>55</v>
      </c>
      <c r="B33" s="6">
        <v>10265</v>
      </c>
      <c r="C33" s="6">
        <v>10077</v>
      </c>
      <c r="D33" s="17">
        <f t="shared" si="1"/>
        <v>10171</v>
      </c>
    </row>
    <row r="34" spans="1:4" ht="12" customHeight="1" x14ac:dyDescent="0.2">
      <c r="A34" s="10" t="s">
        <v>56</v>
      </c>
      <c r="B34" s="6">
        <v>66</v>
      </c>
      <c r="C34" s="6">
        <v>66</v>
      </c>
      <c r="D34" s="17">
        <f t="shared" si="1"/>
        <v>66</v>
      </c>
    </row>
    <row r="35" spans="1:4" ht="12" customHeight="1" x14ac:dyDescent="0.2">
      <c r="A35" s="10" t="s">
        <v>57</v>
      </c>
      <c r="B35" s="6">
        <v>57</v>
      </c>
      <c r="C35" s="6">
        <v>45</v>
      </c>
      <c r="D35" s="17">
        <f t="shared" si="1"/>
        <v>51</v>
      </c>
    </row>
    <row r="36" spans="1:4" s="22" customFormat="1" ht="24.75" customHeight="1" x14ac:dyDescent="0.25">
      <c r="A36" s="18" t="s">
        <v>58</v>
      </c>
      <c r="B36" s="19">
        <v>113796</v>
      </c>
      <c r="C36" s="19">
        <v>109480</v>
      </c>
      <c r="D36" s="20">
        <f t="shared" si="1"/>
        <v>111638</v>
      </c>
    </row>
    <row r="37" spans="1:4" ht="12" customHeight="1" x14ac:dyDescent="0.2">
      <c r="A37" s="10" t="s">
        <v>59</v>
      </c>
      <c r="B37" s="6">
        <v>13411</v>
      </c>
      <c r="C37" s="6">
        <v>12782</v>
      </c>
      <c r="D37" s="17">
        <f t="shared" si="1"/>
        <v>13096.5</v>
      </c>
    </row>
    <row r="38" spans="1:4" ht="12" customHeight="1" x14ac:dyDescent="0.2">
      <c r="A38" s="10" t="s">
        <v>60</v>
      </c>
      <c r="B38" s="6">
        <v>10631</v>
      </c>
      <c r="C38" s="6">
        <v>0</v>
      </c>
      <c r="D38" s="17">
        <f t="shared" si="1"/>
        <v>5315.5</v>
      </c>
    </row>
    <row r="39" spans="1:4" ht="12" customHeight="1" x14ac:dyDescent="0.2">
      <c r="A39" s="10" t="s">
        <v>61</v>
      </c>
      <c r="B39" s="6">
        <v>4006</v>
      </c>
      <c r="C39" s="6">
        <v>3949</v>
      </c>
      <c r="D39" s="17">
        <f t="shared" si="1"/>
        <v>3977.5</v>
      </c>
    </row>
    <row r="40" spans="1:4" ht="12" customHeight="1" x14ac:dyDescent="0.2">
      <c r="A40" s="10" t="s">
        <v>62</v>
      </c>
      <c r="B40" s="6">
        <v>16526</v>
      </c>
      <c r="C40" s="6">
        <v>16017</v>
      </c>
      <c r="D40" s="17">
        <f t="shared" si="1"/>
        <v>16271.5</v>
      </c>
    </row>
    <row r="41" spans="1:4" ht="12" customHeight="1" x14ac:dyDescent="0.2">
      <c r="A41" s="10" t="s">
        <v>63</v>
      </c>
      <c r="B41" s="6">
        <v>7014</v>
      </c>
      <c r="C41" s="6">
        <v>7046</v>
      </c>
      <c r="D41" s="17">
        <f t="shared" si="1"/>
        <v>7030</v>
      </c>
    </row>
    <row r="42" spans="1:4" ht="12" customHeight="1" x14ac:dyDescent="0.2">
      <c r="A42" s="10" t="s">
        <v>64</v>
      </c>
      <c r="B42" s="6">
        <v>9235</v>
      </c>
      <c r="C42" s="6">
        <v>11161</v>
      </c>
      <c r="D42" s="17">
        <f t="shared" si="1"/>
        <v>10198</v>
      </c>
    </row>
    <row r="43" spans="1:4" ht="12" customHeight="1" x14ac:dyDescent="0.2">
      <c r="A43" s="10" t="s">
        <v>65</v>
      </c>
      <c r="B43" s="6">
        <v>5642</v>
      </c>
      <c r="C43" s="6">
        <v>5786</v>
      </c>
      <c r="D43" s="17">
        <f t="shared" si="1"/>
        <v>5714</v>
      </c>
    </row>
    <row r="44" spans="1:4" s="22" customFormat="1" ht="24.75" customHeight="1" x14ac:dyDescent="0.25">
      <c r="A44" s="18" t="s">
        <v>66</v>
      </c>
      <c r="B44" s="19">
        <v>66465</v>
      </c>
      <c r="C44" s="19">
        <v>56741</v>
      </c>
      <c r="D44" s="20">
        <f t="shared" si="1"/>
        <v>61603</v>
      </c>
    </row>
    <row r="45" spans="1:4" ht="12" customHeight="1" x14ac:dyDescent="0.2">
      <c r="A45" s="10" t="s">
        <v>67</v>
      </c>
      <c r="B45" s="15">
        <v>8642</v>
      </c>
      <c r="C45" s="15">
        <v>8251</v>
      </c>
      <c r="D45" s="17">
        <f t="shared" si="1"/>
        <v>8446.5</v>
      </c>
    </row>
    <row r="46" spans="1:4" ht="12" customHeight="1" x14ac:dyDescent="0.2">
      <c r="A46" s="10" t="s">
        <v>68</v>
      </c>
      <c r="B46" s="15">
        <v>5129</v>
      </c>
      <c r="C46" s="15">
        <v>5207</v>
      </c>
      <c r="D46" s="17">
        <f t="shared" si="1"/>
        <v>5168</v>
      </c>
    </row>
    <row r="47" spans="1:4" ht="12" customHeight="1" x14ac:dyDescent="0.2">
      <c r="A47" s="10" t="s">
        <v>69</v>
      </c>
      <c r="B47" s="15">
        <v>7647</v>
      </c>
      <c r="C47" s="15">
        <v>8150</v>
      </c>
      <c r="D47" s="17">
        <f t="shared" si="1"/>
        <v>7898.5</v>
      </c>
    </row>
    <row r="48" spans="1:4" ht="12" customHeight="1" x14ac:dyDescent="0.2">
      <c r="A48" s="10" t="s">
        <v>70</v>
      </c>
      <c r="B48" s="15">
        <v>2605</v>
      </c>
      <c r="C48" s="15">
        <v>2605</v>
      </c>
      <c r="D48" s="17">
        <f t="shared" si="1"/>
        <v>2605</v>
      </c>
    </row>
    <row r="49" spans="1:4" ht="12" customHeight="1" x14ac:dyDescent="0.2">
      <c r="A49" s="10" t="s">
        <v>71</v>
      </c>
      <c r="B49" s="15">
        <v>7000</v>
      </c>
      <c r="C49" s="15">
        <v>7105</v>
      </c>
      <c r="D49" s="17">
        <f t="shared" si="1"/>
        <v>7052.5</v>
      </c>
    </row>
    <row r="50" spans="1:4" ht="12" customHeight="1" x14ac:dyDescent="0.2">
      <c r="A50" s="10" t="s">
        <v>72</v>
      </c>
      <c r="B50" s="15">
        <v>57534</v>
      </c>
      <c r="C50" s="15">
        <v>56675</v>
      </c>
      <c r="D50" s="17">
        <f t="shared" si="1"/>
        <v>57104.5</v>
      </c>
    </row>
    <row r="51" spans="1:4" ht="12" customHeight="1" x14ac:dyDescent="0.2">
      <c r="A51" s="10" t="s">
        <v>73</v>
      </c>
      <c r="B51" s="15">
        <v>2718</v>
      </c>
      <c r="C51" s="15">
        <v>2766</v>
      </c>
      <c r="D51" s="17">
        <f t="shared" si="1"/>
        <v>2742</v>
      </c>
    </row>
    <row r="52" spans="1:4" ht="12" customHeight="1" x14ac:dyDescent="0.2">
      <c r="A52" s="10" t="s">
        <v>74</v>
      </c>
      <c r="B52" s="15">
        <v>385</v>
      </c>
      <c r="C52" s="15">
        <v>359</v>
      </c>
      <c r="D52" s="17">
        <f t="shared" si="1"/>
        <v>372</v>
      </c>
    </row>
    <row r="53" spans="1:4" ht="12" customHeight="1" x14ac:dyDescent="0.2">
      <c r="A53" s="10" t="s">
        <v>75</v>
      </c>
      <c r="B53" s="15">
        <v>283</v>
      </c>
      <c r="C53" s="15">
        <v>273</v>
      </c>
      <c r="D53" s="17">
        <f t="shared" si="1"/>
        <v>278</v>
      </c>
    </row>
    <row r="54" spans="1:4" ht="12" customHeight="1" x14ac:dyDescent="0.2">
      <c r="A54" s="10" t="s">
        <v>76</v>
      </c>
      <c r="B54" s="15">
        <v>17</v>
      </c>
      <c r="C54" s="15">
        <v>18</v>
      </c>
      <c r="D54" s="17">
        <f t="shared" si="1"/>
        <v>17.5</v>
      </c>
    </row>
    <row r="55" spans="1:4" ht="12" customHeight="1" x14ac:dyDescent="0.2">
      <c r="A55" s="10" t="s">
        <v>77</v>
      </c>
      <c r="B55" s="15">
        <v>11</v>
      </c>
      <c r="C55" s="15">
        <v>10</v>
      </c>
      <c r="D55" s="17">
        <f t="shared" si="1"/>
        <v>10.5</v>
      </c>
    </row>
    <row r="56" spans="1:4" ht="12" customHeight="1" x14ac:dyDescent="0.2">
      <c r="A56" s="10" t="s">
        <v>78</v>
      </c>
      <c r="B56" s="15">
        <v>8</v>
      </c>
      <c r="C56" s="15">
        <v>10</v>
      </c>
      <c r="D56" s="17">
        <f t="shared" si="1"/>
        <v>9</v>
      </c>
    </row>
    <row r="57" spans="1:4" ht="12" customHeight="1" x14ac:dyDescent="0.2">
      <c r="A57" s="10" t="s">
        <v>79</v>
      </c>
      <c r="B57" s="15">
        <v>43</v>
      </c>
      <c r="C57" s="15">
        <v>44</v>
      </c>
      <c r="D57" s="17">
        <f t="shared" si="1"/>
        <v>43.5</v>
      </c>
    </row>
    <row r="58" spans="1:4" ht="12" customHeight="1" x14ac:dyDescent="0.2">
      <c r="A58" s="10" t="s">
        <v>80</v>
      </c>
      <c r="B58" s="15">
        <v>7</v>
      </c>
      <c r="C58" s="15">
        <v>6</v>
      </c>
      <c r="D58" s="17">
        <f t="shared" si="1"/>
        <v>6.5</v>
      </c>
    </row>
    <row r="59" spans="1:4" ht="12" customHeight="1" x14ac:dyDescent="0.2">
      <c r="A59" s="10" t="s">
        <v>81</v>
      </c>
      <c r="B59" s="15">
        <v>7</v>
      </c>
      <c r="C59" s="15">
        <v>7</v>
      </c>
      <c r="D59" s="17">
        <f t="shared" si="1"/>
        <v>7</v>
      </c>
    </row>
    <row r="60" spans="1:4" ht="12" customHeight="1" x14ac:dyDescent="0.2">
      <c r="A60" s="10" t="s">
        <v>82</v>
      </c>
      <c r="B60" s="15">
        <v>30</v>
      </c>
      <c r="C60" s="15">
        <v>27</v>
      </c>
      <c r="D60" s="17">
        <f t="shared" si="1"/>
        <v>28.5</v>
      </c>
    </row>
    <row r="61" spans="1:4" ht="12" customHeight="1" x14ac:dyDescent="0.2">
      <c r="A61" s="10" t="s">
        <v>83</v>
      </c>
      <c r="B61" s="15">
        <v>440</v>
      </c>
      <c r="C61" s="15">
        <v>454</v>
      </c>
      <c r="D61" s="17">
        <f t="shared" si="1"/>
        <v>447</v>
      </c>
    </row>
    <row r="62" spans="1:4" ht="12" customHeight="1" x14ac:dyDescent="0.2">
      <c r="A62" s="10" t="s">
        <v>84</v>
      </c>
      <c r="B62" s="15">
        <v>271</v>
      </c>
      <c r="C62" s="15">
        <v>267</v>
      </c>
      <c r="D62" s="17">
        <f t="shared" si="1"/>
        <v>269</v>
      </c>
    </row>
    <row r="63" spans="1:4" ht="12" customHeight="1" x14ac:dyDescent="0.2">
      <c r="A63" s="10" t="s">
        <v>85</v>
      </c>
      <c r="B63" s="15">
        <v>357</v>
      </c>
      <c r="C63" s="15">
        <v>349</v>
      </c>
      <c r="D63" s="17">
        <f t="shared" si="1"/>
        <v>353</v>
      </c>
    </row>
    <row r="64" spans="1:4" ht="12" customHeight="1" x14ac:dyDescent="0.2">
      <c r="A64" s="10" t="s">
        <v>86</v>
      </c>
      <c r="B64" s="15">
        <v>111</v>
      </c>
      <c r="C64" s="15">
        <v>101</v>
      </c>
      <c r="D64" s="17">
        <f t="shared" si="1"/>
        <v>106</v>
      </c>
    </row>
    <row r="65" spans="1:4" ht="12" customHeight="1" x14ac:dyDescent="0.2">
      <c r="A65" s="10" t="s">
        <v>87</v>
      </c>
      <c r="B65" s="15">
        <v>32</v>
      </c>
      <c r="C65" s="15">
        <v>34</v>
      </c>
      <c r="D65" s="17">
        <f t="shared" si="1"/>
        <v>33</v>
      </c>
    </row>
    <row r="66" spans="1:4" ht="12" customHeight="1" x14ac:dyDescent="0.2">
      <c r="A66" s="10" t="s">
        <v>88</v>
      </c>
      <c r="B66" s="15">
        <v>157</v>
      </c>
      <c r="C66" s="15">
        <v>155</v>
      </c>
      <c r="D66" s="17">
        <f t="shared" si="1"/>
        <v>156</v>
      </c>
    </row>
    <row r="67" spans="1:4" ht="12" customHeight="1" x14ac:dyDescent="0.2">
      <c r="A67" s="10" t="s">
        <v>89</v>
      </c>
      <c r="B67" s="15">
        <v>219</v>
      </c>
      <c r="C67" s="15">
        <v>218</v>
      </c>
      <c r="D67" s="17">
        <f t="shared" si="1"/>
        <v>218.5</v>
      </c>
    </row>
    <row r="68" spans="1:4" ht="12" customHeight="1" x14ac:dyDescent="0.2">
      <c r="A68" s="10" t="s">
        <v>90</v>
      </c>
      <c r="B68" s="15">
        <v>17</v>
      </c>
      <c r="C68" s="15">
        <v>25</v>
      </c>
      <c r="D68" s="17">
        <f t="shared" si="1"/>
        <v>21</v>
      </c>
    </row>
    <row r="69" spans="1:4" ht="12" customHeight="1" x14ac:dyDescent="0.2">
      <c r="A69" s="10" t="s">
        <v>91</v>
      </c>
      <c r="B69" s="15">
        <v>286</v>
      </c>
      <c r="C69" s="15">
        <v>279</v>
      </c>
      <c r="D69" s="17">
        <f t="shared" si="1"/>
        <v>282.5</v>
      </c>
    </row>
    <row r="70" spans="1:4" s="22" customFormat="1" ht="24.75" customHeight="1" x14ac:dyDescent="0.25">
      <c r="A70" s="18" t="s">
        <v>92</v>
      </c>
      <c r="B70" s="19">
        <v>93956</v>
      </c>
      <c r="C70" s="19">
        <v>93395</v>
      </c>
      <c r="D70" s="20">
        <f t="shared" si="1"/>
        <v>93675.5</v>
      </c>
    </row>
    <row r="71" spans="1:4" ht="12" customHeight="1" x14ac:dyDescent="0.2">
      <c r="A71" s="10" t="s">
        <v>93</v>
      </c>
      <c r="B71" s="17">
        <v>5787</v>
      </c>
      <c r="C71" s="15">
        <v>5771</v>
      </c>
      <c r="D71" s="17">
        <f t="shared" si="1"/>
        <v>5779</v>
      </c>
    </row>
    <row r="72" spans="1:4" ht="12" customHeight="1" x14ac:dyDescent="0.2">
      <c r="A72" s="10" t="s">
        <v>94</v>
      </c>
      <c r="B72" s="17">
        <v>3886</v>
      </c>
      <c r="C72" s="15">
        <v>3785</v>
      </c>
      <c r="D72" s="17">
        <f t="shared" si="1"/>
        <v>3835.5</v>
      </c>
    </row>
    <row r="73" spans="1:4" ht="12" customHeight="1" x14ac:dyDescent="0.2">
      <c r="A73" s="10" t="s">
        <v>95</v>
      </c>
      <c r="B73" s="17">
        <v>7714</v>
      </c>
      <c r="C73" s="15">
        <v>7520</v>
      </c>
      <c r="D73" s="17">
        <f t="shared" si="1"/>
        <v>7617</v>
      </c>
    </row>
    <row r="74" spans="1:4" ht="12" customHeight="1" x14ac:dyDescent="0.2">
      <c r="A74" s="10" t="s">
        <v>96</v>
      </c>
      <c r="B74" s="17">
        <v>993</v>
      </c>
      <c r="C74" s="15">
        <v>1013</v>
      </c>
      <c r="D74" s="17">
        <f t="shared" si="1"/>
        <v>1003</v>
      </c>
    </row>
    <row r="75" spans="1:4" ht="12" customHeight="1" x14ac:dyDescent="0.2">
      <c r="A75" s="10" t="s">
        <v>97</v>
      </c>
      <c r="B75" s="17">
        <v>2265</v>
      </c>
      <c r="C75" s="15">
        <v>2256</v>
      </c>
      <c r="D75" s="17">
        <f t="shared" si="1"/>
        <v>2260.5</v>
      </c>
    </row>
    <row r="76" spans="1:4" ht="12" customHeight="1" x14ac:dyDescent="0.2">
      <c r="A76" s="10" t="s">
        <v>98</v>
      </c>
      <c r="B76" s="17">
        <v>618</v>
      </c>
      <c r="C76" s="15">
        <v>607</v>
      </c>
      <c r="D76" s="17">
        <f t="shared" si="1"/>
        <v>612.5</v>
      </c>
    </row>
    <row r="77" spans="1:4" ht="12" customHeight="1" x14ac:dyDescent="0.2">
      <c r="A77" s="10" t="s">
        <v>99</v>
      </c>
      <c r="B77" s="17">
        <v>996</v>
      </c>
      <c r="C77" s="15">
        <v>908</v>
      </c>
      <c r="D77" s="17">
        <f t="shared" si="1"/>
        <v>952</v>
      </c>
    </row>
    <row r="78" spans="1:4" ht="12" customHeight="1" x14ac:dyDescent="0.2">
      <c r="A78" s="10" t="s">
        <v>100</v>
      </c>
      <c r="B78" s="17">
        <v>480</v>
      </c>
      <c r="C78" s="15">
        <v>483</v>
      </c>
      <c r="D78" s="17">
        <f t="shared" si="1"/>
        <v>481.5</v>
      </c>
    </row>
    <row r="79" spans="1:4" ht="12" customHeight="1" x14ac:dyDescent="0.2">
      <c r="A79" s="10" t="s">
        <v>101</v>
      </c>
      <c r="B79" s="17">
        <v>11</v>
      </c>
      <c r="C79" s="15">
        <v>7</v>
      </c>
      <c r="D79" s="17">
        <f t="shared" si="1"/>
        <v>9</v>
      </c>
    </row>
    <row r="80" spans="1:4" ht="12" customHeight="1" x14ac:dyDescent="0.2">
      <c r="A80" s="10" t="s">
        <v>102</v>
      </c>
      <c r="B80" s="17">
        <v>16</v>
      </c>
      <c r="C80" s="15">
        <v>14</v>
      </c>
      <c r="D80" s="17">
        <f t="shared" si="1"/>
        <v>15</v>
      </c>
    </row>
    <row r="81" spans="1:4" ht="12" customHeight="1" x14ac:dyDescent="0.2">
      <c r="A81" s="10" t="s">
        <v>103</v>
      </c>
      <c r="B81" s="17">
        <v>8</v>
      </c>
      <c r="C81" s="15">
        <v>7</v>
      </c>
      <c r="D81" s="17">
        <f t="shared" si="1"/>
        <v>7.5</v>
      </c>
    </row>
    <row r="82" spans="1:4" ht="12" customHeight="1" x14ac:dyDescent="0.2">
      <c r="A82" s="10" t="s">
        <v>104</v>
      </c>
      <c r="B82" s="17">
        <v>7</v>
      </c>
      <c r="C82" s="15">
        <v>7</v>
      </c>
      <c r="D82" s="17">
        <f t="shared" si="1"/>
        <v>7</v>
      </c>
    </row>
    <row r="83" spans="1:4" ht="12" customHeight="1" x14ac:dyDescent="0.2">
      <c r="A83" s="10" t="s">
        <v>105</v>
      </c>
      <c r="B83" s="17">
        <v>20</v>
      </c>
      <c r="C83" s="15">
        <v>19</v>
      </c>
      <c r="D83" s="17">
        <f t="shared" si="1"/>
        <v>19.5</v>
      </c>
    </row>
    <row r="84" spans="1:4" ht="12" customHeight="1" x14ac:dyDescent="0.2">
      <c r="A84" s="10" t="s">
        <v>106</v>
      </c>
      <c r="B84" s="17">
        <v>18</v>
      </c>
      <c r="C84" s="15">
        <v>20</v>
      </c>
      <c r="D84" s="17">
        <f t="shared" si="1"/>
        <v>19</v>
      </c>
    </row>
    <row r="85" spans="1:4" ht="12" customHeight="1" x14ac:dyDescent="0.2">
      <c r="A85" s="10" t="s">
        <v>107</v>
      </c>
      <c r="B85" s="17">
        <v>37</v>
      </c>
      <c r="C85" s="15">
        <v>32</v>
      </c>
      <c r="D85" s="17">
        <f t="shared" si="1"/>
        <v>34.5</v>
      </c>
    </row>
    <row r="86" spans="1:4" ht="12" customHeight="1" x14ac:dyDescent="0.2">
      <c r="A86" s="10" t="s">
        <v>108</v>
      </c>
      <c r="B86" s="17">
        <v>72</v>
      </c>
      <c r="C86" s="15">
        <v>65</v>
      </c>
      <c r="D86" s="17">
        <f t="shared" si="1"/>
        <v>68.5</v>
      </c>
    </row>
    <row r="87" spans="1:4" ht="12" customHeight="1" x14ac:dyDescent="0.2">
      <c r="A87" s="10" t="s">
        <v>109</v>
      </c>
      <c r="B87" s="17">
        <v>12</v>
      </c>
      <c r="C87" s="15">
        <v>12</v>
      </c>
      <c r="D87" s="17">
        <f t="shared" si="1"/>
        <v>12</v>
      </c>
    </row>
    <row r="88" spans="1:4" ht="12" customHeight="1" x14ac:dyDescent="0.2">
      <c r="A88" s="10" t="s">
        <v>110</v>
      </c>
      <c r="B88" s="17">
        <v>11</v>
      </c>
      <c r="C88" s="15">
        <v>10</v>
      </c>
      <c r="D88" s="17">
        <f t="shared" si="1"/>
        <v>10.5</v>
      </c>
    </row>
    <row r="89" spans="1:4" s="22" customFormat="1" ht="24.75" customHeight="1" x14ac:dyDescent="0.25">
      <c r="A89" s="18" t="s">
        <v>111</v>
      </c>
      <c r="B89" s="19">
        <v>22951</v>
      </c>
      <c r="C89" s="19">
        <v>22536</v>
      </c>
      <c r="D89" s="20">
        <f t="shared" si="1"/>
        <v>22743.5</v>
      </c>
    </row>
    <row r="90" spans="1:4" ht="12" customHeight="1" x14ac:dyDescent="0.2">
      <c r="A90" s="11" t="s">
        <v>112</v>
      </c>
      <c r="B90" s="17">
        <v>1110</v>
      </c>
      <c r="C90" s="15">
        <v>1281</v>
      </c>
      <c r="D90" s="17">
        <f t="shared" si="1"/>
        <v>1195.5</v>
      </c>
    </row>
    <row r="91" spans="1:4" ht="12" customHeight="1" x14ac:dyDescent="0.2">
      <c r="A91" s="11" t="s">
        <v>113</v>
      </c>
      <c r="B91" s="17">
        <v>279</v>
      </c>
      <c r="C91" s="15">
        <v>270</v>
      </c>
      <c r="D91" s="17">
        <f t="shared" si="1"/>
        <v>274.5</v>
      </c>
    </row>
    <row r="92" spans="1:4" ht="12" customHeight="1" x14ac:dyDescent="0.2">
      <c r="A92" s="11" t="s">
        <v>114</v>
      </c>
      <c r="B92" s="17">
        <v>70621</v>
      </c>
      <c r="C92" s="15">
        <v>68202</v>
      </c>
      <c r="D92" s="17">
        <f t="shared" si="1"/>
        <v>69411.5</v>
      </c>
    </row>
    <row r="93" spans="1:4" ht="12" customHeight="1" x14ac:dyDescent="0.2">
      <c r="A93" s="11" t="s">
        <v>115</v>
      </c>
      <c r="B93" s="17">
        <v>353</v>
      </c>
      <c r="C93" s="15">
        <v>320</v>
      </c>
      <c r="D93" s="17">
        <f t="shared" si="1"/>
        <v>336.5</v>
      </c>
    </row>
    <row r="94" spans="1:4" ht="12" customHeight="1" x14ac:dyDescent="0.2">
      <c r="A94" s="11" t="s">
        <v>116</v>
      </c>
      <c r="B94" s="17">
        <v>1790</v>
      </c>
      <c r="C94" s="15">
        <v>1830</v>
      </c>
      <c r="D94" s="17">
        <f t="shared" si="1"/>
        <v>1810</v>
      </c>
    </row>
    <row r="95" spans="1:4" ht="12" customHeight="1" x14ac:dyDescent="0.2">
      <c r="A95" s="11" t="s">
        <v>117</v>
      </c>
      <c r="B95" s="17">
        <v>1868</v>
      </c>
      <c r="C95" s="15">
        <v>1869</v>
      </c>
      <c r="D95" s="17">
        <f t="shared" si="1"/>
        <v>1868.5</v>
      </c>
    </row>
    <row r="96" spans="1:4" ht="12" customHeight="1" x14ac:dyDescent="0.2">
      <c r="A96" s="11" t="s">
        <v>118</v>
      </c>
      <c r="B96" s="17">
        <v>3512</v>
      </c>
      <c r="C96" s="15">
        <v>3310</v>
      </c>
      <c r="D96" s="17">
        <f t="shared" si="1"/>
        <v>3411</v>
      </c>
    </row>
    <row r="97" spans="1:4" ht="12" customHeight="1" x14ac:dyDescent="0.2">
      <c r="A97" s="11" t="s">
        <v>119</v>
      </c>
      <c r="B97" s="17">
        <v>5076</v>
      </c>
      <c r="C97" s="15">
        <v>4997</v>
      </c>
      <c r="D97" s="17">
        <f t="shared" si="1"/>
        <v>5036.5</v>
      </c>
    </row>
    <row r="98" spans="1:4" ht="12" customHeight="1" x14ac:dyDescent="0.2">
      <c r="A98" s="11" t="s">
        <v>120</v>
      </c>
      <c r="B98" s="17">
        <v>9316</v>
      </c>
      <c r="C98" s="15">
        <v>9450</v>
      </c>
      <c r="D98" s="17">
        <f t="shared" si="1"/>
        <v>9383</v>
      </c>
    </row>
    <row r="99" spans="1:4" ht="12" customHeight="1" x14ac:dyDescent="0.2">
      <c r="A99" s="11" t="s">
        <v>121</v>
      </c>
      <c r="B99" s="17">
        <v>189</v>
      </c>
      <c r="C99" s="15">
        <v>189</v>
      </c>
      <c r="D99" s="17">
        <f t="shared" si="1"/>
        <v>189</v>
      </c>
    </row>
    <row r="100" spans="1:4" ht="12" customHeight="1" x14ac:dyDescent="0.2">
      <c r="A100" s="11" t="s">
        <v>122</v>
      </c>
      <c r="B100" s="17">
        <v>30</v>
      </c>
      <c r="C100" s="15">
        <v>30</v>
      </c>
      <c r="D100" s="17">
        <f t="shared" si="1"/>
        <v>30</v>
      </c>
    </row>
    <row r="101" spans="1:4" s="22" customFormat="1" ht="24.75" customHeight="1" x14ac:dyDescent="0.25">
      <c r="A101" s="18" t="s">
        <v>123</v>
      </c>
      <c r="B101" s="19">
        <v>94144</v>
      </c>
      <c r="C101" s="19">
        <v>91748</v>
      </c>
      <c r="D101" s="20">
        <f t="shared" si="1"/>
        <v>92946</v>
      </c>
    </row>
    <row r="102" spans="1:4" s="30" customFormat="1" ht="16.5" customHeight="1" thickBot="1" x14ac:dyDescent="0.3">
      <c r="A102" s="27" t="s">
        <v>124</v>
      </c>
      <c r="B102" s="28">
        <v>488087</v>
      </c>
      <c r="C102" s="29">
        <v>465021</v>
      </c>
      <c r="D102" s="28">
        <f t="shared" si="1"/>
        <v>476554</v>
      </c>
    </row>
    <row r="103" spans="1:4" s="7" customFormat="1" ht="12.75" customHeight="1" thickTop="1" x14ac:dyDescent="0.25">
      <c r="A103" s="12"/>
    </row>
    <row r="104" spans="1:4" ht="12" x14ac:dyDescent="0.25">
      <c r="A104" s="12"/>
    </row>
    <row r="105" spans="1:4" s="32" customFormat="1" ht="13.2" x14ac:dyDescent="0.25">
      <c r="A105" s="31" t="s">
        <v>125</v>
      </c>
    </row>
    <row r="106" spans="1:4" x14ac:dyDescent="0.2">
      <c r="B106" s="25"/>
    </row>
    <row r="113" ht="12.75" customHeight="1" x14ac:dyDescent="0.2"/>
  </sheetData>
  <phoneticPr fontId="0" type="noConversion"/>
  <pageMargins left="0.5" right="0.5" top="0.5" bottom="0.5" header="0.5" footer="0.3"/>
  <pageSetup fitToHeight="0" orientation="portrait" r:id="rId1"/>
  <headerFooter alignWithMargins="0">
    <oddHeader>&amp;L&amp;C&amp;R</oddHeader>
    <oddFooter>&amp;L&amp;6Source: National Data Bank, USDA/Food and Nutrition Service&amp;C&amp;6Page &amp;P of &amp;N&amp;R&amp;6Printed on: 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5"/>
  <sheetViews>
    <sheetView workbookViewId="0"/>
  </sheetViews>
  <sheetFormatPr defaultColWidth="9.109375" defaultRowHeight="11.4" x14ac:dyDescent="0.2"/>
  <cols>
    <col min="1" max="1" width="34.6640625" style="53" customWidth="1"/>
    <col min="2" max="3" width="11.6640625" style="53" customWidth="1"/>
    <col min="4" max="4" width="13.6640625" style="53" customWidth="1"/>
    <col min="5" max="16384" width="9.109375" style="53"/>
  </cols>
  <sheetData>
    <row r="1" spans="1:4" ht="12" customHeight="1" x14ac:dyDescent="0.25">
      <c r="A1" s="51" t="s">
        <v>126</v>
      </c>
      <c r="B1" s="52"/>
      <c r="C1" s="52"/>
    </row>
    <row r="2" spans="1:4" ht="12" customHeight="1" x14ac:dyDescent="0.25">
      <c r="A2" s="51" t="str">
        <f>'Pregnant Women Participating'!A2</f>
        <v>FISCAL YEAR 2022</v>
      </c>
      <c r="B2" s="52"/>
      <c r="C2" s="52"/>
    </row>
    <row r="3" spans="1:4" ht="12" customHeight="1" x14ac:dyDescent="0.25">
      <c r="A3" s="54" t="str">
        <f>'Pregnant Women Participating'!A3</f>
        <v>Data as of February 04, 2022</v>
      </c>
      <c r="B3" s="52"/>
      <c r="C3" s="52"/>
    </row>
    <row r="4" spans="1:4" ht="12" customHeight="1" x14ac:dyDescent="0.25">
      <c r="A4" s="55"/>
      <c r="B4" s="55"/>
      <c r="C4" s="55"/>
    </row>
    <row r="5" spans="1:4" s="60" customFormat="1" ht="24" customHeight="1" x14ac:dyDescent="0.2">
      <c r="A5" s="56" t="s">
        <v>26</v>
      </c>
      <c r="B5" s="57">
        <f>DATE(RIGHT(A2,4)-1,10,1)</f>
        <v>44470</v>
      </c>
      <c r="C5" s="58">
        <f>DATE(RIGHT(A2,4)-1,11,1)</f>
        <v>44501</v>
      </c>
      <c r="D5" s="59" t="s">
        <v>27</v>
      </c>
    </row>
    <row r="6" spans="1:4" ht="12" customHeight="1" x14ac:dyDescent="0.2">
      <c r="A6" s="61" t="str">
        <f>'Pregnant Women Participating'!A6</f>
        <v>Connecticut</v>
      </c>
      <c r="B6" s="62">
        <v>839</v>
      </c>
      <c r="C6" s="63">
        <v>0</v>
      </c>
      <c r="D6" s="62">
        <f t="shared" ref="D6:D102" si="0">IF(SUM(B6:C6)&gt;0,AVERAGE(B6:C6),"0")</f>
        <v>419.5</v>
      </c>
    </row>
    <row r="7" spans="1:4" ht="12" customHeight="1" x14ac:dyDescent="0.2">
      <c r="A7" s="61" t="str">
        <f>'Pregnant Women Participating'!A7</f>
        <v>Maine</v>
      </c>
      <c r="B7" s="62">
        <v>609</v>
      </c>
      <c r="C7" s="63">
        <v>654</v>
      </c>
      <c r="D7" s="62">
        <f t="shared" si="0"/>
        <v>631.5</v>
      </c>
    </row>
    <row r="8" spans="1:4" ht="12" customHeight="1" x14ac:dyDescent="0.2">
      <c r="A8" s="61" t="str">
        <f>'Pregnant Women Participating'!A8</f>
        <v>Massachusetts</v>
      </c>
      <c r="B8" s="62">
        <v>2792</v>
      </c>
      <c r="C8" s="63">
        <v>2812</v>
      </c>
      <c r="D8" s="62">
        <f t="shared" si="0"/>
        <v>2802</v>
      </c>
    </row>
    <row r="9" spans="1:4" ht="12" customHeight="1" x14ac:dyDescent="0.2">
      <c r="A9" s="61" t="str">
        <f>'Pregnant Women Participating'!A9</f>
        <v>New Hampshire</v>
      </c>
      <c r="B9" s="62">
        <v>511</v>
      </c>
      <c r="C9" s="63">
        <v>521</v>
      </c>
      <c r="D9" s="62">
        <f t="shared" si="0"/>
        <v>516</v>
      </c>
    </row>
    <row r="10" spans="1:4" ht="12" customHeight="1" x14ac:dyDescent="0.2">
      <c r="A10" s="61" t="str">
        <f>'Pregnant Women Participating'!A10</f>
        <v>New York</v>
      </c>
      <c r="B10" s="62">
        <v>9018</v>
      </c>
      <c r="C10" s="63">
        <v>9109</v>
      </c>
      <c r="D10" s="62">
        <f t="shared" si="0"/>
        <v>9063.5</v>
      </c>
    </row>
    <row r="11" spans="1:4" ht="12" customHeight="1" x14ac:dyDescent="0.2">
      <c r="A11" s="61" t="str">
        <f>'Pregnant Women Participating'!A11</f>
        <v>Rhode Island</v>
      </c>
      <c r="B11" s="62">
        <v>277</v>
      </c>
      <c r="C11" s="63">
        <v>298</v>
      </c>
      <c r="D11" s="62">
        <f t="shared" si="0"/>
        <v>287.5</v>
      </c>
    </row>
    <row r="12" spans="1:4" ht="12" customHeight="1" x14ac:dyDescent="0.2">
      <c r="A12" s="61" t="str">
        <f>'Pregnant Women Participating'!A12</f>
        <v>Vermont</v>
      </c>
      <c r="B12" s="62">
        <v>592</v>
      </c>
      <c r="C12" s="63">
        <v>590</v>
      </c>
      <c r="D12" s="62">
        <f t="shared" si="0"/>
        <v>591</v>
      </c>
    </row>
    <row r="13" spans="1:4" ht="12" customHeight="1" x14ac:dyDescent="0.2">
      <c r="A13" s="61" t="str">
        <f>'Pregnant Women Participating'!A13</f>
        <v>Virgin Islands</v>
      </c>
      <c r="B13" s="62">
        <v>88</v>
      </c>
      <c r="C13" s="63">
        <v>83</v>
      </c>
      <c r="D13" s="62">
        <f t="shared" si="0"/>
        <v>85.5</v>
      </c>
    </row>
    <row r="14" spans="1:4" ht="12" customHeight="1" x14ac:dyDescent="0.2">
      <c r="A14" s="61" t="str">
        <f>'Pregnant Women Participating'!A14</f>
        <v>Indian Township, ME</v>
      </c>
      <c r="B14" s="62">
        <v>5</v>
      </c>
      <c r="C14" s="63">
        <v>5</v>
      </c>
      <c r="D14" s="62">
        <f t="shared" si="0"/>
        <v>5</v>
      </c>
    </row>
    <row r="15" spans="1:4" ht="12" customHeight="1" x14ac:dyDescent="0.2">
      <c r="A15" s="61" t="str">
        <f>'Pregnant Women Participating'!A15</f>
        <v>Pleasant Point, ME</v>
      </c>
      <c r="B15" s="62">
        <v>1</v>
      </c>
      <c r="C15" s="63">
        <v>1</v>
      </c>
      <c r="D15" s="62">
        <f t="shared" si="0"/>
        <v>1</v>
      </c>
    </row>
    <row r="16" spans="1:4" s="67" customFormat="1" ht="24.75" customHeight="1" x14ac:dyDescent="0.25">
      <c r="A16" s="64" t="str">
        <f>'Pregnant Women Participating'!A16</f>
        <v>Northeast Region</v>
      </c>
      <c r="B16" s="65">
        <v>14732</v>
      </c>
      <c r="C16" s="66">
        <v>14073</v>
      </c>
      <c r="D16" s="65">
        <f t="shared" si="0"/>
        <v>14402.5</v>
      </c>
    </row>
    <row r="17" spans="1:4" ht="12" customHeight="1" x14ac:dyDescent="0.2">
      <c r="A17" s="61" t="str">
        <f>'Pregnant Women Participating'!A17</f>
        <v>Delaware</v>
      </c>
      <c r="B17" s="68">
        <v>275</v>
      </c>
      <c r="C17" s="68">
        <v>283</v>
      </c>
      <c r="D17" s="62">
        <f t="shared" si="0"/>
        <v>279</v>
      </c>
    </row>
    <row r="18" spans="1:4" ht="12" customHeight="1" x14ac:dyDescent="0.2">
      <c r="A18" s="61" t="str">
        <f>'Pregnant Women Participating'!A18</f>
        <v>District of Columbia</v>
      </c>
      <c r="B18" s="68">
        <v>683</v>
      </c>
      <c r="C18" s="68">
        <v>592</v>
      </c>
      <c r="D18" s="62">
        <f t="shared" si="0"/>
        <v>637.5</v>
      </c>
    </row>
    <row r="19" spans="1:4" ht="12" customHeight="1" x14ac:dyDescent="0.2">
      <c r="A19" s="61" t="str">
        <f>'Pregnant Women Participating'!A19</f>
        <v>Maryland</v>
      </c>
      <c r="B19" s="68">
        <v>2741</v>
      </c>
      <c r="C19" s="68">
        <v>2770</v>
      </c>
      <c r="D19" s="62">
        <f t="shared" si="0"/>
        <v>2755.5</v>
      </c>
    </row>
    <row r="20" spans="1:4" ht="12" customHeight="1" x14ac:dyDescent="0.2">
      <c r="A20" s="61" t="str">
        <f>'Pregnant Women Participating'!A20</f>
        <v>New Jersey</v>
      </c>
      <c r="B20" s="68">
        <v>3781</v>
      </c>
      <c r="C20" s="68">
        <v>3795</v>
      </c>
      <c r="D20" s="62">
        <f t="shared" si="0"/>
        <v>3788</v>
      </c>
    </row>
    <row r="21" spans="1:4" ht="12" customHeight="1" x14ac:dyDescent="0.2">
      <c r="A21" s="61" t="str">
        <f>'Pregnant Women Participating'!A21</f>
        <v>Pennsylvania</v>
      </c>
      <c r="B21" s="68">
        <v>3745</v>
      </c>
      <c r="C21" s="68">
        <v>3753</v>
      </c>
      <c r="D21" s="62">
        <f t="shared" si="0"/>
        <v>3749</v>
      </c>
    </row>
    <row r="22" spans="1:4" ht="12" customHeight="1" x14ac:dyDescent="0.2">
      <c r="A22" s="61" t="str">
        <f>'Pregnant Women Participating'!A22</f>
        <v>Puerto Rico</v>
      </c>
      <c r="B22" s="68">
        <v>3406</v>
      </c>
      <c r="C22" s="68">
        <v>3320</v>
      </c>
      <c r="D22" s="62">
        <f t="shared" si="0"/>
        <v>3363</v>
      </c>
    </row>
    <row r="23" spans="1:4" ht="12" customHeight="1" x14ac:dyDescent="0.2">
      <c r="A23" s="61" t="str">
        <f>'Pregnant Women Participating'!A23</f>
        <v>Virginia</v>
      </c>
      <c r="B23" s="68">
        <v>2935</v>
      </c>
      <c r="C23" s="68">
        <v>2949</v>
      </c>
      <c r="D23" s="62">
        <f t="shared" si="0"/>
        <v>2942</v>
      </c>
    </row>
    <row r="24" spans="1:4" ht="12" customHeight="1" x14ac:dyDescent="0.2">
      <c r="A24" s="61" t="str">
        <f>'Pregnant Women Participating'!A24</f>
        <v>West Virginia</v>
      </c>
      <c r="B24" s="68">
        <v>818</v>
      </c>
      <c r="C24" s="68">
        <v>818</v>
      </c>
      <c r="D24" s="62">
        <f t="shared" si="0"/>
        <v>818</v>
      </c>
    </row>
    <row r="25" spans="1:4" s="69" customFormat="1" ht="24.75" customHeight="1" x14ac:dyDescent="0.25">
      <c r="A25" s="64" t="str">
        <f>'Pregnant Women Participating'!A25</f>
        <v>Mid-Atlantic Region</v>
      </c>
      <c r="B25" s="66">
        <v>18384</v>
      </c>
      <c r="C25" s="66">
        <v>18280</v>
      </c>
      <c r="D25" s="65">
        <f t="shared" si="0"/>
        <v>18332</v>
      </c>
    </row>
    <row r="26" spans="1:4" ht="12" customHeight="1" x14ac:dyDescent="0.2">
      <c r="A26" s="61" t="str">
        <f>'Pregnant Women Participating'!A26</f>
        <v>Alabama</v>
      </c>
      <c r="B26" s="68">
        <v>1496</v>
      </c>
      <c r="C26" s="68">
        <v>1537</v>
      </c>
      <c r="D26" s="62">
        <f t="shared" si="0"/>
        <v>1516.5</v>
      </c>
    </row>
    <row r="27" spans="1:4" ht="12" customHeight="1" x14ac:dyDescent="0.2">
      <c r="A27" s="61" t="str">
        <f>'Pregnant Women Participating'!A27</f>
        <v>Florida</v>
      </c>
      <c r="B27" s="68">
        <v>10627</v>
      </c>
      <c r="C27" s="68">
        <v>10264</v>
      </c>
      <c r="D27" s="62">
        <f t="shared" si="0"/>
        <v>10445.5</v>
      </c>
    </row>
    <row r="28" spans="1:4" ht="12" customHeight="1" x14ac:dyDescent="0.2">
      <c r="A28" s="61" t="str">
        <f>'Pregnant Women Participating'!A28</f>
        <v>Georgia</v>
      </c>
      <c r="B28" s="68">
        <v>4028</v>
      </c>
      <c r="C28" s="68">
        <v>4101</v>
      </c>
      <c r="D28" s="62">
        <f t="shared" si="0"/>
        <v>4064.5</v>
      </c>
    </row>
    <row r="29" spans="1:4" ht="12" customHeight="1" x14ac:dyDescent="0.2">
      <c r="A29" s="61" t="str">
        <f>'Pregnant Women Participating'!A29</f>
        <v>Kentucky</v>
      </c>
      <c r="B29" s="68">
        <v>1960</v>
      </c>
      <c r="C29" s="68">
        <v>1943</v>
      </c>
      <c r="D29" s="62">
        <f t="shared" si="0"/>
        <v>1951.5</v>
      </c>
    </row>
    <row r="30" spans="1:4" ht="12" customHeight="1" x14ac:dyDescent="0.2">
      <c r="A30" s="61" t="str">
        <f>'Pregnant Women Participating'!A30</f>
        <v>Mississippi</v>
      </c>
      <c r="B30" s="68">
        <v>763</v>
      </c>
      <c r="C30" s="68">
        <v>769</v>
      </c>
      <c r="D30" s="62">
        <f t="shared" si="0"/>
        <v>766</v>
      </c>
    </row>
    <row r="31" spans="1:4" ht="12" customHeight="1" x14ac:dyDescent="0.2">
      <c r="A31" s="61" t="str">
        <f>'Pregnant Women Participating'!A31</f>
        <v>North Carolina</v>
      </c>
      <c r="B31" s="68">
        <v>7443</v>
      </c>
      <c r="C31" s="68">
        <v>7483</v>
      </c>
      <c r="D31" s="62">
        <f t="shared" si="0"/>
        <v>7463</v>
      </c>
    </row>
    <row r="32" spans="1:4" ht="12" customHeight="1" x14ac:dyDescent="0.2">
      <c r="A32" s="61" t="str">
        <f>'Pregnant Women Participating'!A32</f>
        <v>South Carolina</v>
      </c>
      <c r="B32" s="68">
        <v>1812</v>
      </c>
      <c r="C32" s="68">
        <v>1846</v>
      </c>
      <c r="D32" s="62">
        <f t="shared" si="0"/>
        <v>1829</v>
      </c>
    </row>
    <row r="33" spans="1:4" ht="12" customHeight="1" x14ac:dyDescent="0.2">
      <c r="A33" s="61" t="str">
        <f>'Pregnant Women Participating'!A33</f>
        <v>Tennessee</v>
      </c>
      <c r="B33" s="68">
        <v>2861</v>
      </c>
      <c r="C33" s="68">
        <v>2757</v>
      </c>
      <c r="D33" s="62">
        <f t="shared" si="0"/>
        <v>2809</v>
      </c>
    </row>
    <row r="34" spans="1:4" ht="12" customHeight="1" x14ac:dyDescent="0.2">
      <c r="A34" s="61" t="str">
        <f>'Pregnant Women Participating'!A34</f>
        <v>Choctaw Indians, MS</v>
      </c>
      <c r="B34" s="68">
        <v>5</v>
      </c>
      <c r="C34" s="68">
        <v>5</v>
      </c>
      <c r="D34" s="62">
        <f t="shared" si="0"/>
        <v>5</v>
      </c>
    </row>
    <row r="35" spans="1:4" ht="12" customHeight="1" x14ac:dyDescent="0.2">
      <c r="A35" s="61" t="str">
        <f>'Pregnant Women Participating'!A35</f>
        <v>Eastern Cherokee, NC</v>
      </c>
      <c r="B35" s="68">
        <v>31</v>
      </c>
      <c r="C35" s="68">
        <v>30</v>
      </c>
      <c r="D35" s="62">
        <f t="shared" si="0"/>
        <v>30.5</v>
      </c>
    </row>
    <row r="36" spans="1:4" s="69" customFormat="1" ht="24.75" customHeight="1" x14ac:dyDescent="0.25">
      <c r="A36" s="64" t="str">
        <f>'Pregnant Women Participating'!A36</f>
        <v>Southeast Region</v>
      </c>
      <c r="B36" s="66">
        <v>31026</v>
      </c>
      <c r="C36" s="66">
        <v>30735</v>
      </c>
      <c r="D36" s="65">
        <f t="shared" si="0"/>
        <v>30880.5</v>
      </c>
    </row>
    <row r="37" spans="1:4" ht="12" customHeight="1" x14ac:dyDescent="0.2">
      <c r="A37" s="61" t="str">
        <f>'Pregnant Women Participating'!A37</f>
        <v>Illinois</v>
      </c>
      <c r="B37" s="68">
        <v>2714</v>
      </c>
      <c r="C37" s="68">
        <v>2881</v>
      </c>
      <c r="D37" s="62">
        <f t="shared" si="0"/>
        <v>2797.5</v>
      </c>
    </row>
    <row r="38" spans="1:4" ht="12" customHeight="1" x14ac:dyDescent="0.2">
      <c r="A38" s="61" t="str">
        <f>'Pregnant Women Participating'!A38</f>
        <v>Indiana</v>
      </c>
      <c r="B38" s="68">
        <v>5130</v>
      </c>
      <c r="C38" s="68">
        <v>0</v>
      </c>
      <c r="D38" s="62">
        <f t="shared" si="0"/>
        <v>2565</v>
      </c>
    </row>
    <row r="39" spans="1:4" ht="12" customHeight="1" x14ac:dyDescent="0.2">
      <c r="A39" s="61" t="str">
        <f>'Pregnant Women Participating'!A39</f>
        <v>Iowa</v>
      </c>
      <c r="B39" s="68">
        <v>1901</v>
      </c>
      <c r="C39" s="68">
        <v>1877</v>
      </c>
      <c r="D39" s="62">
        <f t="shared" si="0"/>
        <v>1889</v>
      </c>
    </row>
    <row r="40" spans="1:4" ht="12" customHeight="1" x14ac:dyDescent="0.2">
      <c r="A40" s="61" t="str">
        <f>'Pregnant Women Participating'!A40</f>
        <v>Michigan</v>
      </c>
      <c r="B40" s="68">
        <v>5224</v>
      </c>
      <c r="C40" s="68">
        <v>5316</v>
      </c>
      <c r="D40" s="62">
        <f t="shared" si="0"/>
        <v>5270</v>
      </c>
    </row>
    <row r="41" spans="1:4" ht="12" customHeight="1" x14ac:dyDescent="0.2">
      <c r="A41" s="61" t="str">
        <f>'Pregnant Women Participating'!A41</f>
        <v>Minnesota</v>
      </c>
      <c r="B41" s="68">
        <v>3202</v>
      </c>
      <c r="C41" s="68">
        <v>3264</v>
      </c>
      <c r="D41" s="62">
        <f t="shared" si="0"/>
        <v>3233</v>
      </c>
    </row>
    <row r="42" spans="1:4" ht="12" customHeight="1" x14ac:dyDescent="0.2">
      <c r="A42" s="61" t="str">
        <f>'Pregnant Women Participating'!A42</f>
        <v>Ohio</v>
      </c>
      <c r="B42" s="68">
        <v>4359</v>
      </c>
      <c r="C42" s="68">
        <v>4254</v>
      </c>
      <c r="D42" s="62">
        <f t="shared" si="0"/>
        <v>4306.5</v>
      </c>
    </row>
    <row r="43" spans="1:4" ht="12" customHeight="1" x14ac:dyDescent="0.2">
      <c r="A43" s="61" t="str">
        <f>'Pregnant Women Participating'!A43</f>
        <v>Wisconsin</v>
      </c>
      <c r="B43" s="68">
        <v>2485</v>
      </c>
      <c r="C43" s="68">
        <v>2558</v>
      </c>
      <c r="D43" s="62">
        <f t="shared" si="0"/>
        <v>2521.5</v>
      </c>
    </row>
    <row r="44" spans="1:4" s="69" customFormat="1" ht="24.75" customHeight="1" x14ac:dyDescent="0.25">
      <c r="A44" s="64" t="str">
        <f>'Pregnant Women Participating'!A44</f>
        <v>Midwest Region</v>
      </c>
      <c r="B44" s="66">
        <v>25015</v>
      </c>
      <c r="C44" s="66">
        <v>20150</v>
      </c>
      <c r="D44" s="65">
        <f t="shared" si="0"/>
        <v>22582.5</v>
      </c>
    </row>
    <row r="45" spans="1:4" ht="12" customHeight="1" x14ac:dyDescent="0.2">
      <c r="A45" s="61" t="str">
        <f>'Pregnant Women Participating'!A45</f>
        <v>Arizona</v>
      </c>
      <c r="B45" s="63">
        <v>3002</v>
      </c>
      <c r="C45" s="63">
        <v>2972</v>
      </c>
      <c r="D45" s="62">
        <f t="shared" si="0"/>
        <v>2987</v>
      </c>
    </row>
    <row r="46" spans="1:4" ht="12" customHeight="1" x14ac:dyDescent="0.2">
      <c r="A46" s="61" t="str">
        <f>'Pregnant Women Participating'!A46</f>
        <v>Arkansas</v>
      </c>
      <c r="B46" s="63">
        <v>1299</v>
      </c>
      <c r="C46" s="63">
        <v>1345</v>
      </c>
      <c r="D46" s="62">
        <f t="shared" si="0"/>
        <v>1322</v>
      </c>
    </row>
    <row r="47" spans="1:4" ht="12" customHeight="1" x14ac:dyDescent="0.2">
      <c r="A47" s="61" t="str">
        <f>'Pregnant Women Participating'!A47</f>
        <v>Louisiana</v>
      </c>
      <c r="B47" s="63">
        <v>1299</v>
      </c>
      <c r="C47" s="63">
        <v>1384</v>
      </c>
      <c r="D47" s="62">
        <f t="shared" si="0"/>
        <v>1341.5</v>
      </c>
    </row>
    <row r="48" spans="1:4" ht="12" customHeight="1" x14ac:dyDescent="0.2">
      <c r="A48" s="61" t="str">
        <f>'Pregnant Women Participating'!A48</f>
        <v>New Mexico</v>
      </c>
      <c r="B48" s="63">
        <v>1255</v>
      </c>
      <c r="C48" s="63">
        <v>1223</v>
      </c>
      <c r="D48" s="62">
        <f t="shared" si="0"/>
        <v>1239</v>
      </c>
    </row>
    <row r="49" spans="1:4" ht="12" customHeight="1" x14ac:dyDescent="0.2">
      <c r="A49" s="61" t="str">
        <f>'Pregnant Women Participating'!A49</f>
        <v>Oklahoma</v>
      </c>
      <c r="B49" s="63">
        <v>2052</v>
      </c>
      <c r="C49" s="63">
        <v>2205</v>
      </c>
      <c r="D49" s="62">
        <f t="shared" si="0"/>
        <v>2128.5</v>
      </c>
    </row>
    <row r="50" spans="1:4" ht="12" customHeight="1" x14ac:dyDescent="0.2">
      <c r="A50" s="61" t="str">
        <f>'Pregnant Women Participating'!A50</f>
        <v>Texas</v>
      </c>
      <c r="B50" s="63">
        <v>13363</v>
      </c>
      <c r="C50" s="63">
        <v>13532</v>
      </c>
      <c r="D50" s="62">
        <f t="shared" si="0"/>
        <v>13447.5</v>
      </c>
    </row>
    <row r="51" spans="1:4" ht="12" customHeight="1" x14ac:dyDescent="0.2">
      <c r="A51" s="61" t="str">
        <f>'Pregnant Women Participating'!A51</f>
        <v>Utah</v>
      </c>
      <c r="B51" s="63">
        <v>2030</v>
      </c>
      <c r="C51" s="63">
        <v>2019</v>
      </c>
      <c r="D51" s="62">
        <f t="shared" si="0"/>
        <v>2024.5</v>
      </c>
    </row>
    <row r="52" spans="1:4" ht="12" customHeight="1" x14ac:dyDescent="0.2">
      <c r="A52" s="61" t="str">
        <f>'Pregnant Women Participating'!A52</f>
        <v>Inter-Tribal Council, AZ</v>
      </c>
      <c r="B52" s="63">
        <v>135</v>
      </c>
      <c r="C52" s="63">
        <v>131</v>
      </c>
      <c r="D52" s="62">
        <f t="shared" si="0"/>
        <v>133</v>
      </c>
    </row>
    <row r="53" spans="1:4" ht="12" customHeight="1" x14ac:dyDescent="0.2">
      <c r="A53" s="61" t="str">
        <f>'Pregnant Women Participating'!A53</f>
        <v>Navajo Nation, AZ</v>
      </c>
      <c r="B53" s="63">
        <v>151</v>
      </c>
      <c r="C53" s="63">
        <v>165</v>
      </c>
      <c r="D53" s="62">
        <f t="shared" si="0"/>
        <v>158</v>
      </c>
    </row>
    <row r="54" spans="1:4" ht="12" customHeight="1" x14ac:dyDescent="0.2">
      <c r="A54" s="61" t="str">
        <f>'Pregnant Women Participating'!A54</f>
        <v>Acoma, Canoncito &amp; Laguna, NM</v>
      </c>
      <c r="B54" s="63">
        <v>17</v>
      </c>
      <c r="C54" s="63">
        <v>17</v>
      </c>
      <c r="D54" s="62">
        <f t="shared" si="0"/>
        <v>17</v>
      </c>
    </row>
    <row r="55" spans="1:4" ht="12" customHeight="1" x14ac:dyDescent="0.2">
      <c r="A55" s="61" t="str">
        <f>'Pregnant Women Participating'!A55</f>
        <v>Eight Northern Pueblos, NM</v>
      </c>
      <c r="B55" s="63">
        <v>2</v>
      </c>
      <c r="C55" s="63">
        <v>2</v>
      </c>
      <c r="D55" s="62">
        <f t="shared" si="0"/>
        <v>2</v>
      </c>
    </row>
    <row r="56" spans="1:4" ht="12" customHeight="1" x14ac:dyDescent="0.2">
      <c r="A56" s="61" t="str">
        <f>'Pregnant Women Participating'!A56</f>
        <v>Five Sandoval Pueblos, NM</v>
      </c>
      <c r="B56" s="63">
        <v>3</v>
      </c>
      <c r="C56" s="63">
        <v>3</v>
      </c>
      <c r="D56" s="62">
        <f t="shared" si="0"/>
        <v>3</v>
      </c>
    </row>
    <row r="57" spans="1:4" ht="12" customHeight="1" x14ac:dyDescent="0.2">
      <c r="A57" s="61" t="str">
        <f>'Pregnant Women Participating'!A57</f>
        <v>Isleta Pueblo, NM</v>
      </c>
      <c r="B57" s="63">
        <v>25</v>
      </c>
      <c r="C57" s="63">
        <v>25</v>
      </c>
      <c r="D57" s="62">
        <f t="shared" si="0"/>
        <v>25</v>
      </c>
    </row>
    <row r="58" spans="1:4" ht="12" customHeight="1" x14ac:dyDescent="0.2">
      <c r="A58" s="61" t="str">
        <f>'Pregnant Women Participating'!A58</f>
        <v>San Felipe Pueblo, NM</v>
      </c>
      <c r="B58" s="63">
        <v>11</v>
      </c>
      <c r="C58" s="63">
        <v>8</v>
      </c>
      <c r="D58" s="62">
        <f t="shared" si="0"/>
        <v>9.5</v>
      </c>
    </row>
    <row r="59" spans="1:4" ht="12" customHeight="1" x14ac:dyDescent="0.2">
      <c r="A59" s="61" t="str">
        <f>'Pregnant Women Participating'!A59</f>
        <v>Santo Domingo Tribe, NM</v>
      </c>
      <c r="B59" s="63">
        <v>7</v>
      </c>
      <c r="C59" s="63">
        <v>6</v>
      </c>
      <c r="D59" s="62">
        <f t="shared" si="0"/>
        <v>6.5</v>
      </c>
    </row>
    <row r="60" spans="1:4" ht="12" customHeight="1" x14ac:dyDescent="0.2">
      <c r="A60" s="61" t="str">
        <f>'Pregnant Women Participating'!A60</f>
        <v>Zuni Pueblo, NM</v>
      </c>
      <c r="B60" s="63">
        <v>32</v>
      </c>
      <c r="C60" s="63">
        <v>37</v>
      </c>
      <c r="D60" s="62">
        <f t="shared" si="0"/>
        <v>34.5</v>
      </c>
    </row>
    <row r="61" spans="1:4" ht="12" customHeight="1" x14ac:dyDescent="0.2">
      <c r="A61" s="61" t="str">
        <f>'Pregnant Women Participating'!A61</f>
        <v>Cherokee Nation, OK</v>
      </c>
      <c r="B61" s="63">
        <v>99</v>
      </c>
      <c r="C61" s="63">
        <v>94</v>
      </c>
      <c r="D61" s="62">
        <f t="shared" si="0"/>
        <v>96.5</v>
      </c>
    </row>
    <row r="62" spans="1:4" ht="12" customHeight="1" x14ac:dyDescent="0.2">
      <c r="A62" s="61" t="str">
        <f>'Pregnant Women Participating'!A62</f>
        <v>Chickasaw Nation, OK</v>
      </c>
      <c r="B62" s="63">
        <v>127</v>
      </c>
      <c r="C62" s="63">
        <v>137</v>
      </c>
      <c r="D62" s="62">
        <f t="shared" si="0"/>
        <v>132</v>
      </c>
    </row>
    <row r="63" spans="1:4" ht="12" customHeight="1" x14ac:dyDescent="0.2">
      <c r="A63" s="61" t="str">
        <f>'Pregnant Women Participating'!A63</f>
        <v>Choctaw Nation, OK</v>
      </c>
      <c r="B63" s="63">
        <v>134</v>
      </c>
      <c r="C63" s="63">
        <v>127</v>
      </c>
      <c r="D63" s="62">
        <f t="shared" si="0"/>
        <v>130.5</v>
      </c>
    </row>
    <row r="64" spans="1:4" ht="12" customHeight="1" x14ac:dyDescent="0.2">
      <c r="A64" s="61" t="str">
        <f>'Pregnant Women Participating'!A64</f>
        <v>Citizen Potawatomi Nation, OK</v>
      </c>
      <c r="B64" s="63">
        <v>54</v>
      </c>
      <c r="C64" s="63">
        <v>59</v>
      </c>
      <c r="D64" s="62">
        <f t="shared" si="0"/>
        <v>56.5</v>
      </c>
    </row>
    <row r="65" spans="1:4" ht="12" customHeight="1" x14ac:dyDescent="0.2">
      <c r="A65" s="61" t="str">
        <f>'Pregnant Women Participating'!A65</f>
        <v>Inter-Tribal Council, OK</v>
      </c>
      <c r="B65" s="63">
        <v>24</v>
      </c>
      <c r="C65" s="63">
        <v>25</v>
      </c>
      <c r="D65" s="62">
        <f t="shared" si="0"/>
        <v>24.5</v>
      </c>
    </row>
    <row r="66" spans="1:4" ht="12" customHeight="1" x14ac:dyDescent="0.2">
      <c r="A66" s="61" t="str">
        <f>'Pregnant Women Participating'!A66</f>
        <v>Muscogee Creek Nation, OK</v>
      </c>
      <c r="B66" s="63">
        <v>55</v>
      </c>
      <c r="C66" s="63">
        <v>60</v>
      </c>
      <c r="D66" s="62">
        <f t="shared" si="0"/>
        <v>57.5</v>
      </c>
    </row>
    <row r="67" spans="1:4" ht="12" customHeight="1" x14ac:dyDescent="0.2">
      <c r="A67" s="61" t="str">
        <f>'Pregnant Women Participating'!A67</f>
        <v>Osage Tribal Council, OK</v>
      </c>
      <c r="B67" s="63">
        <v>55</v>
      </c>
      <c r="C67" s="63">
        <v>54</v>
      </c>
      <c r="D67" s="62">
        <f t="shared" si="0"/>
        <v>54.5</v>
      </c>
    </row>
    <row r="68" spans="1:4" ht="12" customHeight="1" x14ac:dyDescent="0.2">
      <c r="A68" s="61" t="str">
        <f>'Pregnant Women Participating'!A68</f>
        <v>Otoe-Missouria Tribe, OK</v>
      </c>
      <c r="B68" s="63">
        <v>10</v>
      </c>
      <c r="C68" s="63">
        <v>9</v>
      </c>
      <c r="D68" s="62">
        <f t="shared" si="0"/>
        <v>9.5</v>
      </c>
    </row>
    <row r="69" spans="1:4" ht="12" customHeight="1" x14ac:dyDescent="0.2">
      <c r="A69" s="61" t="str">
        <f>'Pregnant Women Participating'!A69</f>
        <v>Wichita, Caddo &amp; Delaware (WCD), OK</v>
      </c>
      <c r="B69" s="63">
        <v>79</v>
      </c>
      <c r="C69" s="63">
        <v>78</v>
      </c>
      <c r="D69" s="62">
        <f t="shared" si="0"/>
        <v>78.5</v>
      </c>
    </row>
    <row r="70" spans="1:4" s="69" customFormat="1" ht="24.75" customHeight="1" x14ac:dyDescent="0.25">
      <c r="A70" s="64" t="str">
        <f>'Pregnant Women Participating'!A70</f>
        <v>Southwest Region</v>
      </c>
      <c r="B70" s="66">
        <v>25320</v>
      </c>
      <c r="C70" s="66">
        <v>25717</v>
      </c>
      <c r="D70" s="65">
        <f t="shared" si="0"/>
        <v>25518.5</v>
      </c>
    </row>
    <row r="71" spans="1:4" ht="12" customHeight="1" x14ac:dyDescent="0.2">
      <c r="A71" s="61" t="str">
        <f>'Pregnant Women Participating'!A71</f>
        <v>Colorado</v>
      </c>
      <c r="B71" s="62">
        <v>3883</v>
      </c>
      <c r="C71" s="63">
        <v>3820</v>
      </c>
      <c r="D71" s="62">
        <f t="shared" si="0"/>
        <v>3851.5</v>
      </c>
    </row>
    <row r="72" spans="1:4" ht="12" customHeight="1" x14ac:dyDescent="0.2">
      <c r="A72" s="61" t="str">
        <f>'Pregnant Women Participating'!A72</f>
        <v>Kansas</v>
      </c>
      <c r="B72" s="62">
        <v>1557</v>
      </c>
      <c r="C72" s="63">
        <v>1613</v>
      </c>
      <c r="D72" s="62">
        <f t="shared" si="0"/>
        <v>1585</v>
      </c>
    </row>
    <row r="73" spans="1:4" ht="12" customHeight="1" x14ac:dyDescent="0.2">
      <c r="A73" s="61" t="str">
        <f>'Pregnant Women Participating'!A73</f>
        <v>Missouri</v>
      </c>
      <c r="B73" s="62">
        <v>2542</v>
      </c>
      <c r="C73" s="63">
        <v>2660</v>
      </c>
      <c r="D73" s="62">
        <f t="shared" si="0"/>
        <v>2601</v>
      </c>
    </row>
    <row r="74" spans="1:4" ht="12" customHeight="1" x14ac:dyDescent="0.2">
      <c r="A74" s="61" t="str">
        <f>'Pregnant Women Participating'!A74</f>
        <v>Montana</v>
      </c>
      <c r="B74" s="62">
        <v>675</v>
      </c>
      <c r="C74" s="63">
        <v>672</v>
      </c>
      <c r="D74" s="62">
        <f t="shared" si="0"/>
        <v>673.5</v>
      </c>
    </row>
    <row r="75" spans="1:4" ht="12" customHeight="1" x14ac:dyDescent="0.2">
      <c r="A75" s="61" t="str">
        <f>'Pregnant Women Participating'!A75</f>
        <v>Nebraska</v>
      </c>
      <c r="B75" s="62">
        <v>933</v>
      </c>
      <c r="C75" s="63">
        <v>960</v>
      </c>
      <c r="D75" s="62">
        <f t="shared" si="0"/>
        <v>946.5</v>
      </c>
    </row>
    <row r="76" spans="1:4" ht="12" customHeight="1" x14ac:dyDescent="0.2">
      <c r="A76" s="61" t="str">
        <f>'Pregnant Women Participating'!A76</f>
        <v>North Dakota</v>
      </c>
      <c r="B76" s="62">
        <v>338</v>
      </c>
      <c r="C76" s="63">
        <v>345</v>
      </c>
      <c r="D76" s="62">
        <f t="shared" si="0"/>
        <v>341.5</v>
      </c>
    </row>
    <row r="77" spans="1:4" ht="12" customHeight="1" x14ac:dyDescent="0.2">
      <c r="A77" s="61" t="str">
        <f>'Pregnant Women Participating'!A77</f>
        <v>South Dakota</v>
      </c>
      <c r="B77" s="62">
        <v>477</v>
      </c>
      <c r="C77" s="63">
        <v>472</v>
      </c>
      <c r="D77" s="62">
        <f t="shared" si="0"/>
        <v>474.5</v>
      </c>
    </row>
    <row r="78" spans="1:4" ht="12" customHeight="1" x14ac:dyDescent="0.2">
      <c r="A78" s="61" t="str">
        <f>'Pregnant Women Participating'!A78</f>
        <v>Wyoming</v>
      </c>
      <c r="B78" s="62">
        <v>347</v>
      </c>
      <c r="C78" s="63">
        <v>354</v>
      </c>
      <c r="D78" s="62">
        <f t="shared" si="0"/>
        <v>350.5</v>
      </c>
    </row>
    <row r="79" spans="1:4" ht="12" customHeight="1" x14ac:dyDescent="0.2">
      <c r="A79" s="61" t="str">
        <f>'Pregnant Women Participating'!A79</f>
        <v>Ute Mountain Ute Tribe, CO</v>
      </c>
      <c r="B79" s="62">
        <v>3</v>
      </c>
      <c r="C79" s="63">
        <v>2</v>
      </c>
      <c r="D79" s="62">
        <f t="shared" si="0"/>
        <v>2.5</v>
      </c>
    </row>
    <row r="80" spans="1:4" ht="12" customHeight="1" x14ac:dyDescent="0.2">
      <c r="A80" s="61" t="str">
        <f>'Pregnant Women Participating'!A80</f>
        <v>Omaha Sioux, NE</v>
      </c>
      <c r="B80" s="62">
        <v>2</v>
      </c>
      <c r="C80" s="63">
        <v>3</v>
      </c>
      <c r="D80" s="62">
        <f t="shared" si="0"/>
        <v>2.5</v>
      </c>
    </row>
    <row r="81" spans="1:4" ht="12" customHeight="1" x14ac:dyDescent="0.2">
      <c r="A81" s="61" t="str">
        <f>'Pregnant Women Participating'!A81</f>
        <v>Santee Sioux, NE</v>
      </c>
      <c r="B81" s="62">
        <v>1</v>
      </c>
      <c r="C81" s="63">
        <v>1</v>
      </c>
      <c r="D81" s="62">
        <f t="shared" si="0"/>
        <v>1</v>
      </c>
    </row>
    <row r="82" spans="1:4" ht="12" customHeight="1" x14ac:dyDescent="0.2">
      <c r="A82" s="61" t="str">
        <f>'Pregnant Women Participating'!A82</f>
        <v>Winnebago Tribe, NE</v>
      </c>
      <c r="B82" s="62">
        <v>1</v>
      </c>
      <c r="C82" s="63">
        <v>2</v>
      </c>
      <c r="D82" s="62">
        <f t="shared" si="0"/>
        <v>1.5</v>
      </c>
    </row>
    <row r="83" spans="1:4" ht="12" customHeight="1" x14ac:dyDescent="0.2">
      <c r="A83" s="61" t="str">
        <f>'Pregnant Women Participating'!A83</f>
        <v>Standing Rock Sioux Tribe, ND</v>
      </c>
      <c r="B83" s="62">
        <v>7</v>
      </c>
      <c r="C83" s="63">
        <v>7</v>
      </c>
      <c r="D83" s="62">
        <f t="shared" si="0"/>
        <v>7</v>
      </c>
    </row>
    <row r="84" spans="1:4" ht="12" customHeight="1" x14ac:dyDescent="0.2">
      <c r="A84" s="61" t="str">
        <f>'Pregnant Women Participating'!A84</f>
        <v>Three Affiliated Tribes, ND</v>
      </c>
      <c r="B84" s="62">
        <v>6</v>
      </c>
      <c r="C84" s="63">
        <v>7</v>
      </c>
      <c r="D84" s="62">
        <f t="shared" si="0"/>
        <v>6.5</v>
      </c>
    </row>
    <row r="85" spans="1:4" ht="12" customHeight="1" x14ac:dyDescent="0.2">
      <c r="A85" s="61" t="str">
        <f>'Pregnant Women Participating'!A85</f>
        <v>Cheyenne River Sioux, SD</v>
      </c>
      <c r="B85" s="62">
        <v>11</v>
      </c>
      <c r="C85" s="63">
        <v>12</v>
      </c>
      <c r="D85" s="62">
        <f t="shared" si="0"/>
        <v>11.5</v>
      </c>
    </row>
    <row r="86" spans="1:4" ht="12" customHeight="1" x14ac:dyDescent="0.2">
      <c r="A86" s="61" t="str">
        <f>'Pregnant Women Participating'!A86</f>
        <v>Rosebud Sioux, SD</v>
      </c>
      <c r="B86" s="62">
        <v>27</v>
      </c>
      <c r="C86" s="63">
        <v>24</v>
      </c>
      <c r="D86" s="62">
        <f t="shared" si="0"/>
        <v>25.5</v>
      </c>
    </row>
    <row r="87" spans="1:4" ht="12" customHeight="1" x14ac:dyDescent="0.2">
      <c r="A87" s="61" t="str">
        <f>'Pregnant Women Participating'!A87</f>
        <v>Northern Arapahoe, WY</v>
      </c>
      <c r="B87" s="62">
        <v>9</v>
      </c>
      <c r="C87" s="63">
        <v>6</v>
      </c>
      <c r="D87" s="62">
        <f t="shared" si="0"/>
        <v>7.5</v>
      </c>
    </row>
    <row r="88" spans="1:4" ht="12" customHeight="1" x14ac:dyDescent="0.2">
      <c r="A88" s="61" t="str">
        <f>'Pregnant Women Participating'!A88</f>
        <v>Shoshone Tribe, WY</v>
      </c>
      <c r="B88" s="62">
        <v>6</v>
      </c>
      <c r="C88" s="63">
        <v>5</v>
      </c>
      <c r="D88" s="62">
        <f t="shared" si="0"/>
        <v>5.5</v>
      </c>
    </row>
    <row r="89" spans="1:4" s="69" customFormat="1" ht="24.75" customHeight="1" x14ac:dyDescent="0.25">
      <c r="A89" s="64" t="str">
        <f>'Pregnant Women Participating'!A89</f>
        <v>Mountain Plains</v>
      </c>
      <c r="B89" s="66">
        <v>10825</v>
      </c>
      <c r="C89" s="66">
        <v>10965</v>
      </c>
      <c r="D89" s="65">
        <f t="shared" si="0"/>
        <v>10895</v>
      </c>
    </row>
    <row r="90" spans="1:4" ht="12" customHeight="1" x14ac:dyDescent="0.2">
      <c r="A90" s="70" t="str">
        <f>'Pregnant Women Participating'!A90</f>
        <v>Alaska</v>
      </c>
      <c r="B90" s="62">
        <v>712</v>
      </c>
      <c r="C90" s="63">
        <v>821</v>
      </c>
      <c r="D90" s="62">
        <f t="shared" si="0"/>
        <v>766.5</v>
      </c>
    </row>
    <row r="91" spans="1:4" ht="12" customHeight="1" x14ac:dyDescent="0.2">
      <c r="A91" s="70" t="str">
        <f>'Pregnant Women Participating'!A91</f>
        <v>American Samoa</v>
      </c>
      <c r="B91" s="62">
        <v>33</v>
      </c>
      <c r="C91" s="63">
        <v>35</v>
      </c>
      <c r="D91" s="62">
        <f t="shared" si="0"/>
        <v>34</v>
      </c>
    </row>
    <row r="92" spans="1:4" ht="12" customHeight="1" x14ac:dyDescent="0.2">
      <c r="A92" s="70" t="str">
        <f>'Pregnant Women Participating'!A92</f>
        <v>California</v>
      </c>
      <c r="B92" s="62">
        <v>32484</v>
      </c>
      <c r="C92" s="63">
        <v>32522</v>
      </c>
      <c r="D92" s="62">
        <f t="shared" si="0"/>
        <v>32503</v>
      </c>
    </row>
    <row r="93" spans="1:4" ht="12" customHeight="1" x14ac:dyDescent="0.2">
      <c r="A93" s="70" t="str">
        <f>'Pregnant Women Participating'!A93</f>
        <v>Guam</v>
      </c>
      <c r="B93" s="62">
        <v>183</v>
      </c>
      <c r="C93" s="63">
        <v>186</v>
      </c>
      <c r="D93" s="62">
        <f t="shared" si="0"/>
        <v>184.5</v>
      </c>
    </row>
    <row r="94" spans="1:4" ht="12" customHeight="1" x14ac:dyDescent="0.2">
      <c r="A94" s="70" t="str">
        <f>'Pregnant Women Participating'!A94</f>
        <v>Hawaii</v>
      </c>
      <c r="B94" s="62">
        <v>1193</v>
      </c>
      <c r="C94" s="63">
        <v>1261</v>
      </c>
      <c r="D94" s="62">
        <f t="shared" si="0"/>
        <v>1227</v>
      </c>
    </row>
    <row r="95" spans="1:4" ht="12" customHeight="1" x14ac:dyDescent="0.2">
      <c r="A95" s="70" t="str">
        <f>'Pregnant Women Participating'!A95</f>
        <v>Idaho</v>
      </c>
      <c r="B95" s="62">
        <v>1761</v>
      </c>
      <c r="C95" s="63">
        <v>1765</v>
      </c>
      <c r="D95" s="62">
        <f t="shared" si="0"/>
        <v>1763</v>
      </c>
    </row>
    <row r="96" spans="1:4" ht="12" customHeight="1" x14ac:dyDescent="0.2">
      <c r="A96" s="70" t="str">
        <f>'Pregnant Women Participating'!A96</f>
        <v>Nevada</v>
      </c>
      <c r="B96" s="62">
        <v>1660</v>
      </c>
      <c r="C96" s="63">
        <v>1716</v>
      </c>
      <c r="D96" s="62">
        <f t="shared" si="0"/>
        <v>1688</v>
      </c>
    </row>
    <row r="97" spans="1:4" ht="12" customHeight="1" x14ac:dyDescent="0.2">
      <c r="A97" s="70" t="str">
        <f>'Pregnant Women Participating'!A97</f>
        <v>Oregon</v>
      </c>
      <c r="B97" s="62">
        <v>4444</v>
      </c>
      <c r="C97" s="63">
        <v>4384</v>
      </c>
      <c r="D97" s="62">
        <f t="shared" si="0"/>
        <v>4414</v>
      </c>
    </row>
    <row r="98" spans="1:4" ht="12" customHeight="1" x14ac:dyDescent="0.2">
      <c r="A98" s="70" t="str">
        <f>'Pregnant Women Participating'!A98</f>
        <v>Washington</v>
      </c>
      <c r="B98" s="62">
        <v>5258</v>
      </c>
      <c r="C98" s="63">
        <v>5193</v>
      </c>
      <c r="D98" s="62">
        <f t="shared" si="0"/>
        <v>5225.5</v>
      </c>
    </row>
    <row r="99" spans="1:4" ht="12" customHeight="1" x14ac:dyDescent="0.2">
      <c r="A99" s="70" t="str">
        <f>'Pregnant Women Participating'!A99</f>
        <v>Northern Marianas</v>
      </c>
      <c r="B99" s="62">
        <v>95</v>
      </c>
      <c r="C99" s="63">
        <v>94</v>
      </c>
      <c r="D99" s="62">
        <f t="shared" si="0"/>
        <v>94.5</v>
      </c>
    </row>
    <row r="100" spans="1:4" ht="12" customHeight="1" x14ac:dyDescent="0.2">
      <c r="A100" s="70" t="str">
        <f>'Pregnant Women Participating'!A100</f>
        <v>Inter-Tribal Council, NV</v>
      </c>
      <c r="B100" s="62">
        <v>18</v>
      </c>
      <c r="C100" s="63">
        <v>15</v>
      </c>
      <c r="D100" s="62">
        <f t="shared" si="0"/>
        <v>16.5</v>
      </c>
    </row>
    <row r="101" spans="1:4" s="69" customFormat="1" ht="24.75" customHeight="1" x14ac:dyDescent="0.25">
      <c r="A101" s="64" t="str">
        <f>'Pregnant Women Participating'!A101</f>
        <v>Western Region</v>
      </c>
      <c r="B101" s="66">
        <v>47841</v>
      </c>
      <c r="C101" s="66">
        <v>47992</v>
      </c>
      <c r="D101" s="65">
        <f t="shared" si="0"/>
        <v>47916.5</v>
      </c>
    </row>
    <row r="102" spans="1:4" s="74" customFormat="1" ht="16.5" customHeight="1" thickBot="1" x14ac:dyDescent="0.3">
      <c r="A102" s="71" t="str">
        <f>'Pregnant Women Participating'!A102</f>
        <v>TOTAL</v>
      </c>
      <c r="B102" s="72">
        <v>173143</v>
      </c>
      <c r="C102" s="73">
        <v>167912</v>
      </c>
      <c r="D102" s="72">
        <f t="shared" si="0"/>
        <v>170527.5</v>
      </c>
    </row>
    <row r="103" spans="1:4" s="76" customFormat="1" ht="12.75" customHeight="1" thickTop="1" x14ac:dyDescent="0.25">
      <c r="A103" s="75"/>
    </row>
    <row r="104" spans="1:4" ht="12" x14ac:dyDescent="0.25">
      <c r="A104" s="75"/>
    </row>
    <row r="105" spans="1:4" s="77" customFormat="1" ht="13.2" x14ac:dyDescent="0.25">
      <c r="A105" s="51" t="s">
        <v>125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5"/>
  <sheetViews>
    <sheetView workbookViewId="0"/>
  </sheetViews>
  <sheetFormatPr defaultColWidth="9.109375" defaultRowHeight="11.4" x14ac:dyDescent="0.2"/>
  <cols>
    <col min="1" max="1" width="34.6640625" style="53" customWidth="1"/>
    <col min="2" max="3" width="11.6640625" style="53" customWidth="1"/>
    <col min="4" max="4" width="13.6640625" style="53" customWidth="1"/>
    <col min="5" max="16384" width="9.109375" style="53"/>
  </cols>
  <sheetData>
    <row r="1" spans="1:4" ht="12" customHeight="1" x14ac:dyDescent="0.25">
      <c r="A1" s="51" t="s">
        <v>127</v>
      </c>
      <c r="B1" s="52"/>
      <c r="C1" s="52"/>
    </row>
    <row r="2" spans="1:4" ht="12" customHeight="1" x14ac:dyDescent="0.25">
      <c r="A2" s="51" t="str">
        <f>'Pregnant Women Participating'!A2</f>
        <v>FISCAL YEAR 2022</v>
      </c>
      <c r="B2" s="52"/>
      <c r="C2" s="52"/>
    </row>
    <row r="3" spans="1:4" ht="12" customHeight="1" x14ac:dyDescent="0.25">
      <c r="A3" s="54" t="str">
        <f>'Pregnant Women Participating'!A3</f>
        <v>Data as of February 04, 2022</v>
      </c>
      <c r="B3" s="52"/>
      <c r="C3" s="52"/>
    </row>
    <row r="4" spans="1:4" ht="12" customHeight="1" x14ac:dyDescent="0.25">
      <c r="A4" s="55"/>
      <c r="B4" s="55"/>
      <c r="C4" s="55"/>
    </row>
    <row r="5" spans="1:4" s="60" customFormat="1" ht="24" customHeight="1" x14ac:dyDescent="0.2">
      <c r="A5" s="56" t="s">
        <v>26</v>
      </c>
      <c r="B5" s="57">
        <f>DATE(RIGHT(A2,4)-1,10,1)</f>
        <v>44470</v>
      </c>
      <c r="C5" s="58">
        <f>DATE(RIGHT(A2,4)-1,11,1)</f>
        <v>44501</v>
      </c>
      <c r="D5" s="59" t="s">
        <v>27</v>
      </c>
    </row>
    <row r="6" spans="1:4" ht="12" customHeight="1" x14ac:dyDescent="0.2">
      <c r="A6" s="61" t="str">
        <f>'Pregnant Women Participating'!A6</f>
        <v>Connecticut</v>
      </c>
      <c r="B6" s="62">
        <v>2244</v>
      </c>
      <c r="C6" s="63">
        <v>0</v>
      </c>
      <c r="D6" s="62">
        <f t="shared" ref="D6:D102" si="0">IF(SUM(B6:C6)&gt;0,AVERAGE(B6:C6),"0")</f>
        <v>1122</v>
      </c>
    </row>
    <row r="7" spans="1:4" ht="12" customHeight="1" x14ac:dyDescent="0.2">
      <c r="A7" s="61" t="str">
        <f>'Pregnant Women Participating'!A7</f>
        <v>Maine</v>
      </c>
      <c r="B7" s="62">
        <v>523</v>
      </c>
      <c r="C7" s="63">
        <v>499</v>
      </c>
      <c r="D7" s="62">
        <f t="shared" si="0"/>
        <v>511</v>
      </c>
    </row>
    <row r="8" spans="1:4" ht="12" customHeight="1" x14ac:dyDescent="0.2">
      <c r="A8" s="61" t="str">
        <f>'Pregnant Women Participating'!A8</f>
        <v>Massachusetts</v>
      </c>
      <c r="B8" s="62">
        <v>5399</v>
      </c>
      <c r="C8" s="63">
        <v>5440</v>
      </c>
      <c r="D8" s="62">
        <f t="shared" si="0"/>
        <v>5419.5</v>
      </c>
    </row>
    <row r="9" spans="1:4" ht="12" customHeight="1" x14ac:dyDescent="0.2">
      <c r="A9" s="61" t="str">
        <f>'Pregnant Women Participating'!A9</f>
        <v>New Hampshire</v>
      </c>
      <c r="B9" s="62">
        <v>390</v>
      </c>
      <c r="C9" s="63">
        <v>398</v>
      </c>
      <c r="D9" s="62">
        <f t="shared" si="0"/>
        <v>394</v>
      </c>
    </row>
    <row r="10" spans="1:4" ht="12" customHeight="1" x14ac:dyDescent="0.2">
      <c r="A10" s="61" t="str">
        <f>'Pregnant Women Participating'!A10</f>
        <v>New York</v>
      </c>
      <c r="B10" s="62">
        <v>28042</v>
      </c>
      <c r="C10" s="63">
        <v>27944</v>
      </c>
      <c r="D10" s="62">
        <f t="shared" si="0"/>
        <v>27993</v>
      </c>
    </row>
    <row r="11" spans="1:4" ht="12" customHeight="1" x14ac:dyDescent="0.2">
      <c r="A11" s="61" t="str">
        <f>'Pregnant Women Participating'!A11</f>
        <v>Rhode Island</v>
      </c>
      <c r="B11" s="62">
        <v>821</v>
      </c>
      <c r="C11" s="63">
        <v>792</v>
      </c>
      <c r="D11" s="62">
        <f t="shared" si="0"/>
        <v>806.5</v>
      </c>
    </row>
    <row r="12" spans="1:4" ht="12" customHeight="1" x14ac:dyDescent="0.2">
      <c r="A12" s="61" t="str">
        <f>'Pregnant Women Participating'!A12</f>
        <v>Vermont</v>
      </c>
      <c r="B12" s="62">
        <v>369</v>
      </c>
      <c r="C12" s="63">
        <v>380</v>
      </c>
      <c r="D12" s="62">
        <f t="shared" si="0"/>
        <v>374.5</v>
      </c>
    </row>
    <row r="13" spans="1:4" ht="12" customHeight="1" x14ac:dyDescent="0.2">
      <c r="A13" s="61" t="str">
        <f>'Pregnant Women Participating'!A13</f>
        <v>Virgin Islands</v>
      </c>
      <c r="B13" s="62">
        <v>360</v>
      </c>
      <c r="C13" s="63">
        <v>364</v>
      </c>
      <c r="D13" s="62">
        <f t="shared" si="0"/>
        <v>362</v>
      </c>
    </row>
    <row r="14" spans="1:4" ht="12" customHeight="1" x14ac:dyDescent="0.2">
      <c r="A14" s="61" t="str">
        <f>'Pregnant Women Participating'!A14</f>
        <v>Indian Township, ME</v>
      </c>
      <c r="B14" s="62">
        <v>0</v>
      </c>
      <c r="C14" s="63">
        <v>0</v>
      </c>
      <c r="D14" s="62" t="str">
        <f t="shared" si="0"/>
        <v>0</v>
      </c>
    </row>
    <row r="15" spans="1:4" ht="12" customHeight="1" x14ac:dyDescent="0.2">
      <c r="A15" s="61" t="str">
        <f>'Pregnant Women Participating'!A15</f>
        <v>Pleasant Point, ME</v>
      </c>
      <c r="B15" s="62">
        <v>3</v>
      </c>
      <c r="C15" s="63">
        <v>3</v>
      </c>
      <c r="D15" s="62">
        <f t="shared" si="0"/>
        <v>3</v>
      </c>
    </row>
    <row r="16" spans="1:4" s="67" customFormat="1" ht="24.75" customHeight="1" x14ac:dyDescent="0.25">
      <c r="A16" s="64" t="str">
        <f>'Pregnant Women Participating'!A16</f>
        <v>Northeast Region</v>
      </c>
      <c r="B16" s="65">
        <v>38151</v>
      </c>
      <c r="C16" s="66">
        <v>35820</v>
      </c>
      <c r="D16" s="65">
        <f t="shared" si="0"/>
        <v>36985.5</v>
      </c>
    </row>
    <row r="17" spans="1:4" ht="12" customHeight="1" x14ac:dyDescent="0.2">
      <c r="A17" s="61" t="str">
        <f>'Pregnant Women Participating'!A17</f>
        <v>Delaware</v>
      </c>
      <c r="B17" s="68">
        <v>894</v>
      </c>
      <c r="C17" s="68">
        <v>946</v>
      </c>
      <c r="D17" s="62">
        <f t="shared" si="0"/>
        <v>920</v>
      </c>
    </row>
    <row r="18" spans="1:4" ht="12" customHeight="1" x14ac:dyDescent="0.2">
      <c r="A18" s="61" t="str">
        <f>'Pregnant Women Participating'!A18</f>
        <v>District of Columbia</v>
      </c>
      <c r="B18" s="68">
        <v>819</v>
      </c>
      <c r="C18" s="68">
        <v>948</v>
      </c>
      <c r="D18" s="62">
        <f t="shared" si="0"/>
        <v>883.5</v>
      </c>
    </row>
    <row r="19" spans="1:4" ht="12" customHeight="1" x14ac:dyDescent="0.2">
      <c r="A19" s="61" t="str">
        <f>'Pregnant Women Participating'!A19</f>
        <v>Maryland</v>
      </c>
      <c r="B19" s="68">
        <v>7967</v>
      </c>
      <c r="C19" s="68">
        <v>7901</v>
      </c>
      <c r="D19" s="62">
        <f t="shared" si="0"/>
        <v>7934</v>
      </c>
    </row>
    <row r="20" spans="1:4" ht="12" customHeight="1" x14ac:dyDescent="0.2">
      <c r="A20" s="61" t="str">
        <f>'Pregnant Women Participating'!A20</f>
        <v>New Jersey</v>
      </c>
      <c r="B20" s="68">
        <v>9942</v>
      </c>
      <c r="C20" s="68">
        <v>9895</v>
      </c>
      <c r="D20" s="62">
        <f t="shared" si="0"/>
        <v>9918.5</v>
      </c>
    </row>
    <row r="21" spans="1:4" ht="12" customHeight="1" x14ac:dyDescent="0.2">
      <c r="A21" s="61" t="str">
        <f>'Pregnant Women Participating'!A21</f>
        <v>Pennsylvania</v>
      </c>
      <c r="B21" s="68">
        <v>4218</v>
      </c>
      <c r="C21" s="68">
        <v>4179</v>
      </c>
      <c r="D21" s="62">
        <f t="shared" si="0"/>
        <v>4198.5</v>
      </c>
    </row>
    <row r="22" spans="1:4" ht="12" customHeight="1" x14ac:dyDescent="0.2">
      <c r="A22" s="61" t="str">
        <f>'Pregnant Women Participating'!A22</f>
        <v>Puerto Rico</v>
      </c>
      <c r="B22" s="68">
        <v>3482</v>
      </c>
      <c r="C22" s="68">
        <v>3543</v>
      </c>
      <c r="D22" s="62">
        <f t="shared" si="0"/>
        <v>3512.5</v>
      </c>
    </row>
    <row r="23" spans="1:4" ht="12" customHeight="1" x14ac:dyDescent="0.2">
      <c r="A23" s="61" t="str">
        <f>'Pregnant Women Participating'!A23</f>
        <v>Virginia</v>
      </c>
      <c r="B23" s="68">
        <v>3421</v>
      </c>
      <c r="C23" s="68">
        <v>3470</v>
      </c>
      <c r="D23" s="62">
        <f t="shared" si="0"/>
        <v>3445.5</v>
      </c>
    </row>
    <row r="24" spans="1:4" ht="12" customHeight="1" x14ac:dyDescent="0.2">
      <c r="A24" s="61" t="str">
        <f>'Pregnant Women Participating'!A24</f>
        <v>West Virginia</v>
      </c>
      <c r="B24" s="68">
        <v>449</v>
      </c>
      <c r="C24" s="68">
        <v>475</v>
      </c>
      <c r="D24" s="62">
        <f t="shared" si="0"/>
        <v>462</v>
      </c>
    </row>
    <row r="25" spans="1:4" s="69" customFormat="1" ht="24.75" customHeight="1" x14ac:dyDescent="0.25">
      <c r="A25" s="64" t="str">
        <f>'Pregnant Women Participating'!A25</f>
        <v>Mid-Atlantic Region</v>
      </c>
      <c r="B25" s="66">
        <v>31192</v>
      </c>
      <c r="C25" s="66">
        <v>31357</v>
      </c>
      <c r="D25" s="65">
        <f t="shared" si="0"/>
        <v>31274.5</v>
      </c>
    </row>
    <row r="26" spans="1:4" ht="12" customHeight="1" x14ac:dyDescent="0.2">
      <c r="A26" s="61" t="str">
        <f>'Pregnant Women Participating'!A26</f>
        <v>Alabama</v>
      </c>
      <c r="B26" s="68">
        <v>1726</v>
      </c>
      <c r="C26" s="68">
        <v>1752</v>
      </c>
      <c r="D26" s="62">
        <f t="shared" si="0"/>
        <v>1739</v>
      </c>
    </row>
    <row r="27" spans="1:4" ht="12" customHeight="1" x14ac:dyDescent="0.2">
      <c r="A27" s="61" t="str">
        <f>'Pregnant Women Participating'!A27</f>
        <v>Florida</v>
      </c>
      <c r="B27" s="68">
        <v>24110</v>
      </c>
      <c r="C27" s="68">
        <v>23639</v>
      </c>
      <c r="D27" s="62">
        <f t="shared" si="0"/>
        <v>23874.5</v>
      </c>
    </row>
    <row r="28" spans="1:4" ht="12" customHeight="1" x14ac:dyDescent="0.2">
      <c r="A28" s="61" t="str">
        <f>'Pregnant Women Participating'!A28</f>
        <v>Georgia</v>
      </c>
      <c r="B28" s="68">
        <v>9645</v>
      </c>
      <c r="C28" s="68">
        <v>9837</v>
      </c>
      <c r="D28" s="62">
        <f t="shared" si="0"/>
        <v>9741</v>
      </c>
    </row>
    <row r="29" spans="1:4" ht="12" customHeight="1" x14ac:dyDescent="0.2">
      <c r="A29" s="61" t="str">
        <f>'Pregnant Women Participating'!A29</f>
        <v>Kentucky</v>
      </c>
      <c r="B29" s="68">
        <v>3218</v>
      </c>
      <c r="C29" s="68">
        <v>3228</v>
      </c>
      <c r="D29" s="62">
        <f t="shared" si="0"/>
        <v>3223</v>
      </c>
    </row>
    <row r="30" spans="1:4" ht="12" customHeight="1" x14ac:dyDescent="0.2">
      <c r="A30" s="61" t="str">
        <f>'Pregnant Women Participating'!A30</f>
        <v>Mississippi</v>
      </c>
      <c r="B30" s="68">
        <v>2089</v>
      </c>
      <c r="C30" s="68">
        <v>2039</v>
      </c>
      <c r="D30" s="62">
        <f t="shared" si="0"/>
        <v>2064</v>
      </c>
    </row>
    <row r="31" spans="1:4" ht="12" customHeight="1" x14ac:dyDescent="0.2">
      <c r="A31" s="61" t="str">
        <f>'Pregnant Women Participating'!A31</f>
        <v>North Carolina</v>
      </c>
      <c r="B31" s="68">
        <v>11684</v>
      </c>
      <c r="C31" s="68">
        <v>11662</v>
      </c>
      <c r="D31" s="62">
        <f t="shared" si="0"/>
        <v>11673</v>
      </c>
    </row>
    <row r="32" spans="1:4" ht="12" customHeight="1" x14ac:dyDescent="0.2">
      <c r="A32" s="61" t="str">
        <f>'Pregnant Women Participating'!A32</f>
        <v>South Carolina</v>
      </c>
      <c r="B32" s="68">
        <v>3077</v>
      </c>
      <c r="C32" s="68">
        <v>3156</v>
      </c>
      <c r="D32" s="62">
        <f t="shared" si="0"/>
        <v>3116.5</v>
      </c>
    </row>
    <row r="33" spans="1:4" ht="12" customHeight="1" x14ac:dyDescent="0.2">
      <c r="A33" s="61" t="str">
        <f>'Pregnant Women Participating'!A33</f>
        <v>Tennessee</v>
      </c>
      <c r="B33" s="68">
        <v>4911</v>
      </c>
      <c r="C33" s="68">
        <v>5029</v>
      </c>
      <c r="D33" s="62">
        <f t="shared" si="0"/>
        <v>4970</v>
      </c>
    </row>
    <row r="34" spans="1:4" ht="12" customHeight="1" x14ac:dyDescent="0.2">
      <c r="A34" s="61" t="str">
        <f>'Pregnant Women Participating'!A34</f>
        <v>Choctaw Indians, MS</v>
      </c>
      <c r="B34" s="68">
        <v>27</v>
      </c>
      <c r="C34" s="68">
        <v>29</v>
      </c>
      <c r="D34" s="62">
        <f t="shared" si="0"/>
        <v>28</v>
      </c>
    </row>
    <row r="35" spans="1:4" ht="12" customHeight="1" x14ac:dyDescent="0.2">
      <c r="A35" s="61" t="str">
        <f>'Pregnant Women Participating'!A35</f>
        <v>Eastern Cherokee, NC</v>
      </c>
      <c r="B35" s="68">
        <v>21</v>
      </c>
      <c r="C35" s="68">
        <v>25</v>
      </c>
      <c r="D35" s="62">
        <f t="shared" si="0"/>
        <v>23</v>
      </c>
    </row>
    <row r="36" spans="1:4" s="69" customFormat="1" ht="24.75" customHeight="1" x14ac:dyDescent="0.25">
      <c r="A36" s="64" t="str">
        <f>'Pregnant Women Participating'!A36</f>
        <v>Southeast Region</v>
      </c>
      <c r="B36" s="66">
        <v>60508</v>
      </c>
      <c r="C36" s="66">
        <v>60396</v>
      </c>
      <c r="D36" s="65">
        <f t="shared" si="0"/>
        <v>60452</v>
      </c>
    </row>
    <row r="37" spans="1:4" ht="12" customHeight="1" x14ac:dyDescent="0.2">
      <c r="A37" s="61" t="str">
        <f>'Pregnant Women Participating'!A37</f>
        <v>Illinois</v>
      </c>
      <c r="B37" s="68">
        <v>7914</v>
      </c>
      <c r="C37" s="68">
        <v>8252</v>
      </c>
      <c r="D37" s="62">
        <f t="shared" si="0"/>
        <v>8083</v>
      </c>
    </row>
    <row r="38" spans="1:4" ht="12" customHeight="1" x14ac:dyDescent="0.2">
      <c r="A38" s="61" t="str">
        <f>'Pregnant Women Participating'!A38</f>
        <v>Indiana</v>
      </c>
      <c r="B38" s="68">
        <v>4923</v>
      </c>
      <c r="C38" s="68">
        <v>0</v>
      </c>
      <c r="D38" s="62">
        <f t="shared" si="0"/>
        <v>2461.5</v>
      </c>
    </row>
    <row r="39" spans="1:4" ht="12" customHeight="1" x14ac:dyDescent="0.2">
      <c r="A39" s="61" t="str">
        <f>'Pregnant Women Participating'!A39</f>
        <v>Iowa</v>
      </c>
      <c r="B39" s="68">
        <v>1973</v>
      </c>
      <c r="C39" s="68">
        <v>1972</v>
      </c>
      <c r="D39" s="62">
        <f t="shared" si="0"/>
        <v>1972.5</v>
      </c>
    </row>
    <row r="40" spans="1:4" ht="12" customHeight="1" x14ac:dyDescent="0.2">
      <c r="A40" s="61" t="str">
        <f>'Pregnant Women Participating'!A40</f>
        <v>Michigan</v>
      </c>
      <c r="B40" s="68">
        <v>4168</v>
      </c>
      <c r="C40" s="68">
        <v>4195</v>
      </c>
      <c r="D40" s="62">
        <f t="shared" si="0"/>
        <v>4181.5</v>
      </c>
    </row>
    <row r="41" spans="1:4" ht="12" customHeight="1" x14ac:dyDescent="0.2">
      <c r="A41" s="61" t="str">
        <f>'Pregnant Women Participating'!A41</f>
        <v>Minnesota</v>
      </c>
      <c r="B41" s="68">
        <v>4432</v>
      </c>
      <c r="C41" s="68">
        <v>4559</v>
      </c>
      <c r="D41" s="62">
        <f t="shared" si="0"/>
        <v>4495.5</v>
      </c>
    </row>
    <row r="42" spans="1:4" ht="12" customHeight="1" x14ac:dyDescent="0.2">
      <c r="A42" s="61" t="str">
        <f>'Pregnant Women Participating'!A42</f>
        <v>Ohio</v>
      </c>
      <c r="B42" s="68">
        <v>6942</v>
      </c>
      <c r="C42" s="68">
        <v>7033</v>
      </c>
      <c r="D42" s="62">
        <f t="shared" si="0"/>
        <v>6987.5</v>
      </c>
    </row>
    <row r="43" spans="1:4" ht="12" customHeight="1" x14ac:dyDescent="0.2">
      <c r="A43" s="61" t="str">
        <f>'Pregnant Women Participating'!A43</f>
        <v>Wisconsin</v>
      </c>
      <c r="B43" s="68">
        <v>1927</v>
      </c>
      <c r="C43" s="68">
        <v>2040</v>
      </c>
      <c r="D43" s="62">
        <f t="shared" si="0"/>
        <v>1983.5</v>
      </c>
    </row>
    <row r="44" spans="1:4" s="69" customFormat="1" ht="24.75" customHeight="1" x14ac:dyDescent="0.25">
      <c r="A44" s="64" t="str">
        <f>'Pregnant Women Participating'!A44</f>
        <v>Midwest Region</v>
      </c>
      <c r="B44" s="66">
        <v>32279</v>
      </c>
      <c r="C44" s="66">
        <v>28051</v>
      </c>
      <c r="D44" s="65">
        <f t="shared" si="0"/>
        <v>30165</v>
      </c>
    </row>
    <row r="45" spans="1:4" ht="12" customHeight="1" x14ac:dyDescent="0.2">
      <c r="A45" s="61" t="str">
        <f>'Pregnant Women Participating'!A45</f>
        <v>Arizona</v>
      </c>
      <c r="B45" s="63">
        <v>6130</v>
      </c>
      <c r="C45" s="63">
        <v>6258</v>
      </c>
      <c r="D45" s="62">
        <f t="shared" si="0"/>
        <v>6194</v>
      </c>
    </row>
    <row r="46" spans="1:4" ht="12" customHeight="1" x14ac:dyDescent="0.2">
      <c r="A46" s="61" t="str">
        <f>'Pregnant Women Participating'!A46</f>
        <v>Arkansas</v>
      </c>
      <c r="B46" s="63">
        <v>916</v>
      </c>
      <c r="C46" s="63">
        <v>924</v>
      </c>
      <c r="D46" s="62">
        <f t="shared" si="0"/>
        <v>920</v>
      </c>
    </row>
    <row r="47" spans="1:4" ht="12" customHeight="1" x14ac:dyDescent="0.2">
      <c r="A47" s="61" t="str">
        <f>'Pregnant Women Participating'!A47</f>
        <v>Louisiana</v>
      </c>
      <c r="B47" s="63">
        <v>3378</v>
      </c>
      <c r="C47" s="63">
        <v>3600</v>
      </c>
      <c r="D47" s="62">
        <f t="shared" si="0"/>
        <v>3489</v>
      </c>
    </row>
    <row r="48" spans="1:4" ht="12" customHeight="1" x14ac:dyDescent="0.2">
      <c r="A48" s="61" t="str">
        <f>'Pregnant Women Participating'!A48</f>
        <v>New Mexico</v>
      </c>
      <c r="B48" s="63">
        <v>1731</v>
      </c>
      <c r="C48" s="63">
        <v>1708</v>
      </c>
      <c r="D48" s="62">
        <f t="shared" si="0"/>
        <v>1719.5</v>
      </c>
    </row>
    <row r="49" spans="1:4" ht="12" customHeight="1" x14ac:dyDescent="0.2">
      <c r="A49" s="61" t="str">
        <f>'Pregnant Women Participating'!A49</f>
        <v>Oklahoma</v>
      </c>
      <c r="B49" s="63">
        <v>2295</v>
      </c>
      <c r="C49" s="63">
        <v>2069</v>
      </c>
      <c r="D49" s="62">
        <f t="shared" si="0"/>
        <v>2182</v>
      </c>
    </row>
    <row r="50" spans="1:4" ht="12" customHeight="1" x14ac:dyDescent="0.2">
      <c r="A50" s="61" t="str">
        <f>'Pregnant Women Participating'!A50</f>
        <v>Texas</v>
      </c>
      <c r="B50" s="63">
        <v>81179</v>
      </c>
      <c r="C50" s="63">
        <v>81446</v>
      </c>
      <c r="D50" s="62">
        <f t="shared" si="0"/>
        <v>81312.5</v>
      </c>
    </row>
    <row r="51" spans="1:4" ht="12" customHeight="1" x14ac:dyDescent="0.2">
      <c r="A51" s="61" t="str">
        <f>'Pregnant Women Participating'!A51</f>
        <v>Utah</v>
      </c>
      <c r="B51" s="63">
        <v>1414</v>
      </c>
      <c r="C51" s="63">
        <v>1443</v>
      </c>
      <c r="D51" s="62">
        <f t="shared" si="0"/>
        <v>1428.5</v>
      </c>
    </row>
    <row r="52" spans="1:4" ht="12" customHeight="1" x14ac:dyDescent="0.2">
      <c r="A52" s="61" t="str">
        <f>'Pregnant Women Participating'!A52</f>
        <v>Inter-Tribal Council, AZ</v>
      </c>
      <c r="B52" s="63">
        <v>152</v>
      </c>
      <c r="C52" s="63">
        <v>170</v>
      </c>
      <c r="D52" s="62">
        <f t="shared" si="0"/>
        <v>161</v>
      </c>
    </row>
    <row r="53" spans="1:4" ht="12" customHeight="1" x14ac:dyDescent="0.2">
      <c r="A53" s="61" t="str">
        <f>'Pregnant Women Participating'!A53</f>
        <v>Navajo Nation, AZ</v>
      </c>
      <c r="B53" s="63">
        <v>166</v>
      </c>
      <c r="C53" s="63">
        <v>161</v>
      </c>
      <c r="D53" s="62">
        <f t="shared" si="0"/>
        <v>163.5</v>
      </c>
    </row>
    <row r="54" spans="1:4" ht="12" customHeight="1" x14ac:dyDescent="0.2">
      <c r="A54" s="61" t="str">
        <f>'Pregnant Women Participating'!A54</f>
        <v>Acoma, Canoncito &amp; Laguna, NM</v>
      </c>
      <c r="B54" s="63">
        <v>6</v>
      </c>
      <c r="C54" s="63">
        <v>8</v>
      </c>
      <c r="D54" s="62">
        <f t="shared" si="0"/>
        <v>7</v>
      </c>
    </row>
    <row r="55" spans="1:4" ht="12" customHeight="1" x14ac:dyDescent="0.2">
      <c r="A55" s="61" t="str">
        <f>'Pregnant Women Participating'!A55</f>
        <v>Eight Northern Pueblos, NM</v>
      </c>
      <c r="B55" s="63">
        <v>0</v>
      </c>
      <c r="C55" s="63">
        <v>0</v>
      </c>
      <c r="D55" s="62" t="str">
        <f t="shared" si="0"/>
        <v>0</v>
      </c>
    </row>
    <row r="56" spans="1:4" ht="12" customHeight="1" x14ac:dyDescent="0.2">
      <c r="A56" s="61" t="str">
        <f>'Pregnant Women Participating'!A56</f>
        <v>Five Sandoval Pueblos, NM</v>
      </c>
      <c r="B56" s="63">
        <v>1</v>
      </c>
      <c r="C56" s="63">
        <v>2</v>
      </c>
      <c r="D56" s="62">
        <f t="shared" si="0"/>
        <v>1.5</v>
      </c>
    </row>
    <row r="57" spans="1:4" ht="12" customHeight="1" x14ac:dyDescent="0.2">
      <c r="A57" s="61" t="str">
        <f>'Pregnant Women Participating'!A57</f>
        <v>Isleta Pueblo, NM</v>
      </c>
      <c r="B57" s="63">
        <v>56</v>
      </c>
      <c r="C57" s="63">
        <v>60</v>
      </c>
      <c r="D57" s="62">
        <f t="shared" si="0"/>
        <v>58</v>
      </c>
    </row>
    <row r="58" spans="1:4" ht="12" customHeight="1" x14ac:dyDescent="0.2">
      <c r="A58" s="61" t="str">
        <f>'Pregnant Women Participating'!A58</f>
        <v>San Felipe Pueblo, NM</v>
      </c>
      <c r="B58" s="63">
        <v>10</v>
      </c>
      <c r="C58" s="63">
        <v>8</v>
      </c>
      <c r="D58" s="62">
        <f t="shared" si="0"/>
        <v>9</v>
      </c>
    </row>
    <row r="59" spans="1:4" ht="12" customHeight="1" x14ac:dyDescent="0.2">
      <c r="A59" s="61" t="str">
        <f>'Pregnant Women Participating'!A59</f>
        <v>Santo Domingo Tribe, NM</v>
      </c>
      <c r="B59" s="63">
        <v>1</v>
      </c>
      <c r="C59" s="63">
        <v>4</v>
      </c>
      <c r="D59" s="62">
        <f t="shared" si="0"/>
        <v>2.5</v>
      </c>
    </row>
    <row r="60" spans="1:4" ht="12" customHeight="1" x14ac:dyDescent="0.2">
      <c r="A60" s="61" t="str">
        <f>'Pregnant Women Participating'!A60</f>
        <v>Zuni Pueblo, NM</v>
      </c>
      <c r="B60" s="63">
        <v>7</v>
      </c>
      <c r="C60" s="63">
        <v>8</v>
      </c>
      <c r="D60" s="62">
        <f t="shared" si="0"/>
        <v>7.5</v>
      </c>
    </row>
    <row r="61" spans="1:4" ht="12" customHeight="1" x14ac:dyDescent="0.2">
      <c r="A61" s="61" t="str">
        <f>'Pregnant Women Participating'!A61</f>
        <v>Cherokee Nation, OK</v>
      </c>
      <c r="B61" s="63">
        <v>132</v>
      </c>
      <c r="C61" s="63">
        <v>129</v>
      </c>
      <c r="D61" s="62">
        <f t="shared" si="0"/>
        <v>130.5</v>
      </c>
    </row>
    <row r="62" spans="1:4" ht="12" customHeight="1" x14ac:dyDescent="0.2">
      <c r="A62" s="61" t="str">
        <f>'Pregnant Women Participating'!A62</f>
        <v>Chickasaw Nation, OK</v>
      </c>
      <c r="B62" s="63">
        <v>74</v>
      </c>
      <c r="C62" s="63">
        <v>70</v>
      </c>
      <c r="D62" s="62">
        <f t="shared" si="0"/>
        <v>72</v>
      </c>
    </row>
    <row r="63" spans="1:4" ht="12" customHeight="1" x14ac:dyDescent="0.2">
      <c r="A63" s="61" t="str">
        <f>'Pregnant Women Participating'!A63</f>
        <v>Choctaw Nation, OK</v>
      </c>
      <c r="B63" s="63">
        <v>61</v>
      </c>
      <c r="C63" s="63">
        <v>62</v>
      </c>
      <c r="D63" s="62">
        <f t="shared" si="0"/>
        <v>61.5</v>
      </c>
    </row>
    <row r="64" spans="1:4" ht="12" customHeight="1" x14ac:dyDescent="0.2">
      <c r="A64" s="61" t="str">
        <f>'Pregnant Women Participating'!A64</f>
        <v>Citizen Potawatomi Nation, OK</v>
      </c>
      <c r="B64" s="63">
        <v>32</v>
      </c>
      <c r="C64" s="63">
        <v>31</v>
      </c>
      <c r="D64" s="62">
        <f t="shared" si="0"/>
        <v>31.5</v>
      </c>
    </row>
    <row r="65" spans="1:4" ht="12" customHeight="1" x14ac:dyDescent="0.2">
      <c r="A65" s="61" t="str">
        <f>'Pregnant Women Participating'!A65</f>
        <v>Inter-Tribal Council, OK</v>
      </c>
      <c r="B65" s="63">
        <v>13</v>
      </c>
      <c r="C65" s="63">
        <v>14</v>
      </c>
      <c r="D65" s="62">
        <f t="shared" si="0"/>
        <v>13.5</v>
      </c>
    </row>
    <row r="66" spans="1:4" ht="12" customHeight="1" x14ac:dyDescent="0.2">
      <c r="A66" s="61" t="str">
        <f>'Pregnant Women Participating'!A66</f>
        <v>Muscogee Creek Nation, OK</v>
      </c>
      <c r="B66" s="63">
        <v>13</v>
      </c>
      <c r="C66" s="63">
        <v>19</v>
      </c>
      <c r="D66" s="62">
        <f t="shared" si="0"/>
        <v>16</v>
      </c>
    </row>
    <row r="67" spans="1:4" ht="12" customHeight="1" x14ac:dyDescent="0.2">
      <c r="A67" s="61" t="str">
        <f>'Pregnant Women Participating'!A67</f>
        <v>Osage Tribal Council, OK</v>
      </c>
      <c r="B67" s="63">
        <v>176</v>
      </c>
      <c r="C67" s="63">
        <v>163</v>
      </c>
      <c r="D67" s="62">
        <f t="shared" si="0"/>
        <v>169.5</v>
      </c>
    </row>
    <row r="68" spans="1:4" ht="12" customHeight="1" x14ac:dyDescent="0.2">
      <c r="A68" s="61" t="str">
        <f>'Pregnant Women Participating'!A68</f>
        <v>Otoe-Missouria Tribe, OK</v>
      </c>
      <c r="B68" s="63">
        <v>4</v>
      </c>
      <c r="C68" s="63">
        <v>5</v>
      </c>
      <c r="D68" s="62">
        <f t="shared" si="0"/>
        <v>4.5</v>
      </c>
    </row>
    <row r="69" spans="1:4" ht="12" customHeight="1" x14ac:dyDescent="0.2">
      <c r="A69" s="61" t="str">
        <f>'Pregnant Women Participating'!A69</f>
        <v>Wichita, Caddo &amp; Delaware (WCD), OK</v>
      </c>
      <c r="B69" s="63">
        <v>87</v>
      </c>
      <c r="C69" s="63">
        <v>88</v>
      </c>
      <c r="D69" s="62">
        <f t="shared" si="0"/>
        <v>87.5</v>
      </c>
    </row>
    <row r="70" spans="1:4" s="69" customFormat="1" ht="24.75" customHeight="1" x14ac:dyDescent="0.25">
      <c r="A70" s="64" t="str">
        <f>'Pregnant Women Participating'!A70</f>
        <v>Southwest Region</v>
      </c>
      <c r="B70" s="66">
        <v>98034</v>
      </c>
      <c r="C70" s="66">
        <v>98450</v>
      </c>
      <c r="D70" s="65">
        <f t="shared" si="0"/>
        <v>98242</v>
      </c>
    </row>
    <row r="71" spans="1:4" ht="12" customHeight="1" x14ac:dyDescent="0.2">
      <c r="A71" s="61" t="str">
        <f>'Pregnant Women Participating'!A71</f>
        <v>Colorado</v>
      </c>
      <c r="B71" s="62">
        <v>2543</v>
      </c>
      <c r="C71" s="63">
        <v>2503</v>
      </c>
      <c r="D71" s="62">
        <f t="shared" si="0"/>
        <v>2523</v>
      </c>
    </row>
    <row r="72" spans="1:4" ht="12" customHeight="1" x14ac:dyDescent="0.2">
      <c r="A72" s="61" t="str">
        <f>'Pregnant Women Participating'!A72</f>
        <v>Kansas</v>
      </c>
      <c r="B72" s="62">
        <v>1456</v>
      </c>
      <c r="C72" s="63">
        <v>1583</v>
      </c>
      <c r="D72" s="62">
        <f t="shared" si="0"/>
        <v>1519.5</v>
      </c>
    </row>
    <row r="73" spans="1:4" ht="12" customHeight="1" x14ac:dyDescent="0.2">
      <c r="A73" s="61" t="str">
        <f>'Pregnant Women Participating'!A73</f>
        <v>Missouri</v>
      </c>
      <c r="B73" s="62">
        <v>3043</v>
      </c>
      <c r="C73" s="63">
        <v>3008</v>
      </c>
      <c r="D73" s="62">
        <f t="shared" si="0"/>
        <v>3025.5</v>
      </c>
    </row>
    <row r="74" spans="1:4" ht="12" customHeight="1" x14ac:dyDescent="0.2">
      <c r="A74" s="61" t="str">
        <f>'Pregnant Women Participating'!A74</f>
        <v>Montana</v>
      </c>
      <c r="B74" s="62">
        <v>380</v>
      </c>
      <c r="C74" s="63">
        <v>412</v>
      </c>
      <c r="D74" s="62">
        <f t="shared" si="0"/>
        <v>396</v>
      </c>
    </row>
    <row r="75" spans="1:4" ht="12" customHeight="1" x14ac:dyDescent="0.2">
      <c r="A75" s="61" t="str">
        <f>'Pregnant Women Participating'!A75</f>
        <v>Nebraska</v>
      </c>
      <c r="B75" s="62">
        <v>1438</v>
      </c>
      <c r="C75" s="63">
        <v>1479</v>
      </c>
      <c r="D75" s="62">
        <f t="shared" si="0"/>
        <v>1458.5</v>
      </c>
    </row>
    <row r="76" spans="1:4" ht="12" customHeight="1" x14ac:dyDescent="0.2">
      <c r="A76" s="61" t="str">
        <f>'Pregnant Women Participating'!A76</f>
        <v>North Dakota</v>
      </c>
      <c r="B76" s="62">
        <v>316</v>
      </c>
      <c r="C76" s="63">
        <v>327</v>
      </c>
      <c r="D76" s="62">
        <f t="shared" si="0"/>
        <v>321.5</v>
      </c>
    </row>
    <row r="77" spans="1:4" ht="12" customHeight="1" x14ac:dyDescent="0.2">
      <c r="A77" s="61" t="str">
        <f>'Pregnant Women Participating'!A77</f>
        <v>South Dakota</v>
      </c>
      <c r="B77" s="62">
        <v>512</v>
      </c>
      <c r="C77" s="63">
        <v>482</v>
      </c>
      <c r="D77" s="62">
        <f t="shared" si="0"/>
        <v>497</v>
      </c>
    </row>
    <row r="78" spans="1:4" ht="12" customHeight="1" x14ac:dyDescent="0.2">
      <c r="A78" s="61" t="str">
        <f>'Pregnant Women Participating'!A78</f>
        <v>Wyoming</v>
      </c>
      <c r="B78" s="62">
        <v>154</v>
      </c>
      <c r="C78" s="63">
        <v>174</v>
      </c>
      <c r="D78" s="62">
        <f t="shared" si="0"/>
        <v>164</v>
      </c>
    </row>
    <row r="79" spans="1:4" ht="12" customHeight="1" x14ac:dyDescent="0.2">
      <c r="A79" s="61" t="str">
        <f>'Pregnant Women Participating'!A79</f>
        <v>Ute Mountain Ute Tribe, CO</v>
      </c>
      <c r="B79" s="62">
        <v>4</v>
      </c>
      <c r="C79" s="63">
        <v>5</v>
      </c>
      <c r="D79" s="62">
        <f t="shared" si="0"/>
        <v>4.5</v>
      </c>
    </row>
    <row r="80" spans="1:4" ht="12" customHeight="1" x14ac:dyDescent="0.2">
      <c r="A80" s="61" t="str">
        <f>'Pregnant Women Participating'!A80</f>
        <v>Omaha Sioux, NE</v>
      </c>
      <c r="B80" s="62">
        <v>3</v>
      </c>
      <c r="C80" s="63">
        <v>3</v>
      </c>
      <c r="D80" s="62">
        <f t="shared" si="0"/>
        <v>3</v>
      </c>
    </row>
    <row r="81" spans="1:4" ht="12" customHeight="1" x14ac:dyDescent="0.2">
      <c r="A81" s="61" t="str">
        <f>'Pregnant Women Participating'!A81</f>
        <v>Santee Sioux, NE</v>
      </c>
      <c r="B81" s="62">
        <v>0</v>
      </c>
      <c r="C81" s="63">
        <v>0</v>
      </c>
      <c r="D81" s="62" t="str">
        <f t="shared" si="0"/>
        <v>0</v>
      </c>
    </row>
    <row r="82" spans="1:4" ht="12" customHeight="1" x14ac:dyDescent="0.2">
      <c r="A82" s="61" t="str">
        <f>'Pregnant Women Participating'!A82</f>
        <v>Winnebago Tribe, NE</v>
      </c>
      <c r="B82" s="62">
        <v>1</v>
      </c>
      <c r="C82" s="63">
        <v>1</v>
      </c>
      <c r="D82" s="62">
        <f t="shared" si="0"/>
        <v>1</v>
      </c>
    </row>
    <row r="83" spans="1:4" ht="12" customHeight="1" x14ac:dyDescent="0.2">
      <c r="A83" s="61" t="str">
        <f>'Pregnant Women Participating'!A83</f>
        <v>Standing Rock Sioux Tribe, ND</v>
      </c>
      <c r="B83" s="62">
        <v>3</v>
      </c>
      <c r="C83" s="63">
        <v>3</v>
      </c>
      <c r="D83" s="62">
        <f t="shared" si="0"/>
        <v>3</v>
      </c>
    </row>
    <row r="84" spans="1:4" ht="12" customHeight="1" x14ac:dyDescent="0.2">
      <c r="A84" s="61" t="str">
        <f>'Pregnant Women Participating'!A84</f>
        <v>Three Affiliated Tribes, ND</v>
      </c>
      <c r="B84" s="62">
        <v>3</v>
      </c>
      <c r="C84" s="63">
        <v>3</v>
      </c>
      <c r="D84" s="62">
        <f t="shared" si="0"/>
        <v>3</v>
      </c>
    </row>
    <row r="85" spans="1:4" ht="12" customHeight="1" x14ac:dyDescent="0.2">
      <c r="A85" s="61" t="str">
        <f>'Pregnant Women Participating'!A85</f>
        <v>Cheyenne River Sioux, SD</v>
      </c>
      <c r="B85" s="62">
        <v>8</v>
      </c>
      <c r="C85" s="63">
        <v>7</v>
      </c>
      <c r="D85" s="62">
        <f t="shared" si="0"/>
        <v>7.5</v>
      </c>
    </row>
    <row r="86" spans="1:4" ht="12" customHeight="1" x14ac:dyDescent="0.2">
      <c r="A86" s="61" t="str">
        <f>'Pregnant Women Participating'!A86</f>
        <v>Rosebud Sioux, SD</v>
      </c>
      <c r="B86" s="62">
        <v>18</v>
      </c>
      <c r="C86" s="63">
        <v>20</v>
      </c>
      <c r="D86" s="62">
        <f t="shared" si="0"/>
        <v>19</v>
      </c>
    </row>
    <row r="87" spans="1:4" ht="12" customHeight="1" x14ac:dyDescent="0.2">
      <c r="A87" s="61" t="str">
        <f>'Pregnant Women Participating'!A87</f>
        <v>Northern Arapahoe, WY</v>
      </c>
      <c r="B87" s="62">
        <v>7</v>
      </c>
      <c r="C87" s="63">
        <v>5</v>
      </c>
      <c r="D87" s="62">
        <f t="shared" si="0"/>
        <v>6</v>
      </c>
    </row>
    <row r="88" spans="1:4" ht="12" customHeight="1" x14ac:dyDescent="0.2">
      <c r="A88" s="61" t="str">
        <f>'Pregnant Women Participating'!A88</f>
        <v>Shoshone Tribe, WY</v>
      </c>
      <c r="B88" s="62">
        <v>4</v>
      </c>
      <c r="C88" s="63">
        <v>4</v>
      </c>
      <c r="D88" s="62">
        <f t="shared" si="0"/>
        <v>4</v>
      </c>
    </row>
    <row r="89" spans="1:4" s="69" customFormat="1" ht="24.75" customHeight="1" x14ac:dyDescent="0.25">
      <c r="A89" s="64" t="str">
        <f>'Pregnant Women Participating'!A89</f>
        <v>Mountain Plains</v>
      </c>
      <c r="B89" s="66">
        <v>9893</v>
      </c>
      <c r="C89" s="66">
        <v>10019</v>
      </c>
      <c r="D89" s="65">
        <f t="shared" si="0"/>
        <v>9956</v>
      </c>
    </row>
    <row r="90" spans="1:4" ht="12" customHeight="1" x14ac:dyDescent="0.2">
      <c r="A90" s="70" t="str">
        <f>'Pregnant Women Participating'!A90</f>
        <v>Alaska</v>
      </c>
      <c r="B90" s="62">
        <v>609</v>
      </c>
      <c r="C90" s="63">
        <v>703</v>
      </c>
      <c r="D90" s="62">
        <f t="shared" si="0"/>
        <v>656</v>
      </c>
    </row>
    <row r="91" spans="1:4" ht="12" customHeight="1" x14ac:dyDescent="0.2">
      <c r="A91" s="70" t="str">
        <f>'Pregnant Women Participating'!A91</f>
        <v>American Samoa</v>
      </c>
      <c r="B91" s="62">
        <v>343</v>
      </c>
      <c r="C91" s="63">
        <v>357</v>
      </c>
      <c r="D91" s="62">
        <f t="shared" si="0"/>
        <v>350</v>
      </c>
    </row>
    <row r="92" spans="1:4" ht="12" customHeight="1" x14ac:dyDescent="0.2">
      <c r="A92" s="70" t="str">
        <f>'Pregnant Women Participating'!A92</f>
        <v>California</v>
      </c>
      <c r="B92" s="62">
        <v>36300</v>
      </c>
      <c r="C92" s="63">
        <v>36183</v>
      </c>
      <c r="D92" s="62">
        <f t="shared" si="0"/>
        <v>36241.5</v>
      </c>
    </row>
    <row r="93" spans="1:4" ht="12" customHeight="1" x14ac:dyDescent="0.2">
      <c r="A93" s="70" t="str">
        <f>'Pregnant Women Participating'!A93</f>
        <v>Guam</v>
      </c>
      <c r="B93" s="62">
        <v>225</v>
      </c>
      <c r="C93" s="63">
        <v>230</v>
      </c>
      <c r="D93" s="62">
        <f t="shared" si="0"/>
        <v>227.5</v>
      </c>
    </row>
    <row r="94" spans="1:4" ht="12" customHeight="1" x14ac:dyDescent="0.2">
      <c r="A94" s="70" t="str">
        <f>'Pregnant Women Participating'!A94</f>
        <v>Hawaii</v>
      </c>
      <c r="B94" s="62">
        <v>1210</v>
      </c>
      <c r="C94" s="63">
        <v>1210</v>
      </c>
      <c r="D94" s="62">
        <f t="shared" si="0"/>
        <v>1210</v>
      </c>
    </row>
    <row r="95" spans="1:4" ht="12" customHeight="1" x14ac:dyDescent="0.2">
      <c r="A95" s="70" t="str">
        <f>'Pregnant Women Participating'!A95</f>
        <v>Idaho</v>
      </c>
      <c r="B95" s="62">
        <v>947</v>
      </c>
      <c r="C95" s="63">
        <v>965</v>
      </c>
      <c r="D95" s="62">
        <f t="shared" si="0"/>
        <v>956</v>
      </c>
    </row>
    <row r="96" spans="1:4" ht="12" customHeight="1" x14ac:dyDescent="0.2">
      <c r="A96" s="70" t="str">
        <f>'Pregnant Women Participating'!A96</f>
        <v>Nevada</v>
      </c>
      <c r="B96" s="62">
        <v>2169</v>
      </c>
      <c r="C96" s="63">
        <v>2249</v>
      </c>
      <c r="D96" s="62">
        <f t="shared" si="0"/>
        <v>2209</v>
      </c>
    </row>
    <row r="97" spans="1:4" ht="12" customHeight="1" x14ac:dyDescent="0.2">
      <c r="A97" s="70" t="str">
        <f>'Pregnant Women Participating'!A97</f>
        <v>Oregon</v>
      </c>
      <c r="B97" s="62">
        <v>1588</v>
      </c>
      <c r="C97" s="63">
        <v>1580</v>
      </c>
      <c r="D97" s="62">
        <f t="shared" si="0"/>
        <v>1584</v>
      </c>
    </row>
    <row r="98" spans="1:4" ht="12" customHeight="1" x14ac:dyDescent="0.2">
      <c r="A98" s="70" t="str">
        <f>'Pregnant Women Participating'!A98</f>
        <v>Washington</v>
      </c>
      <c r="B98" s="62">
        <v>2140</v>
      </c>
      <c r="C98" s="63">
        <v>2199</v>
      </c>
      <c r="D98" s="62">
        <f t="shared" si="0"/>
        <v>2169.5</v>
      </c>
    </row>
    <row r="99" spans="1:4" ht="12" customHeight="1" x14ac:dyDescent="0.2">
      <c r="A99" s="70" t="str">
        <f>'Pregnant Women Participating'!A99</f>
        <v>Northern Marianas</v>
      </c>
      <c r="B99" s="62">
        <v>147</v>
      </c>
      <c r="C99" s="63">
        <v>138</v>
      </c>
      <c r="D99" s="62">
        <f t="shared" si="0"/>
        <v>142.5</v>
      </c>
    </row>
    <row r="100" spans="1:4" ht="12" customHeight="1" x14ac:dyDescent="0.2">
      <c r="A100" s="70" t="str">
        <f>'Pregnant Women Participating'!A100</f>
        <v>Inter-Tribal Council, NV</v>
      </c>
      <c r="B100" s="62">
        <v>12</v>
      </c>
      <c r="C100" s="63">
        <v>13</v>
      </c>
      <c r="D100" s="62">
        <f t="shared" si="0"/>
        <v>12.5</v>
      </c>
    </row>
    <row r="101" spans="1:4" s="69" customFormat="1" ht="24.75" customHeight="1" x14ac:dyDescent="0.25">
      <c r="A101" s="64" t="str">
        <f>'Pregnant Women Participating'!A101</f>
        <v>Western Region</v>
      </c>
      <c r="B101" s="66">
        <v>45690</v>
      </c>
      <c r="C101" s="66">
        <v>45827</v>
      </c>
      <c r="D101" s="65">
        <f t="shared" si="0"/>
        <v>45758.5</v>
      </c>
    </row>
    <row r="102" spans="1:4" s="74" customFormat="1" ht="16.5" customHeight="1" thickBot="1" x14ac:dyDescent="0.3">
      <c r="A102" s="71" t="str">
        <f>'Pregnant Women Participating'!A102</f>
        <v>TOTAL</v>
      </c>
      <c r="B102" s="72">
        <v>315747</v>
      </c>
      <c r="C102" s="73">
        <v>309920</v>
      </c>
      <c r="D102" s="72">
        <f t="shared" si="0"/>
        <v>312833.5</v>
      </c>
    </row>
    <row r="103" spans="1:4" s="76" customFormat="1" ht="12.75" customHeight="1" thickTop="1" x14ac:dyDescent="0.25">
      <c r="A103" s="75"/>
    </row>
    <row r="104" spans="1:4" ht="12" x14ac:dyDescent="0.25">
      <c r="A104" s="75"/>
    </row>
    <row r="105" spans="1:4" s="77" customFormat="1" ht="13.2" x14ac:dyDescent="0.25">
      <c r="A105" s="51" t="s">
        <v>125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D105"/>
  <sheetViews>
    <sheetView showGridLines="0" workbookViewId="0"/>
  </sheetViews>
  <sheetFormatPr defaultColWidth="9.109375" defaultRowHeight="11.4" x14ac:dyDescent="0.2"/>
  <cols>
    <col min="1" max="1" width="34.6640625" style="3" customWidth="1"/>
    <col min="2" max="3" width="11.6640625" style="3" customWidth="1"/>
    <col min="4" max="4" width="13.6640625" style="3" customWidth="1"/>
    <col min="5" max="16384" width="9.109375" style="3"/>
  </cols>
  <sheetData>
    <row r="1" spans="1:4" ht="12" customHeight="1" x14ac:dyDescent="0.25">
      <c r="A1" s="13" t="s">
        <v>128</v>
      </c>
      <c r="B1" s="2"/>
      <c r="C1" s="2"/>
    </row>
    <row r="2" spans="1:4" ht="12" customHeight="1" x14ac:dyDescent="0.25">
      <c r="A2" s="13" t="str">
        <f>'Pregnant Women Participating'!A2</f>
        <v>FISCAL YEAR 2022</v>
      </c>
      <c r="B2" s="2"/>
      <c r="C2" s="2"/>
    </row>
    <row r="3" spans="1:4" ht="12" customHeight="1" x14ac:dyDescent="0.25">
      <c r="A3" s="1" t="str">
        <f>'Pregnant Women Participating'!A3</f>
        <v>Data as of February 04, 2022</v>
      </c>
      <c r="B3" s="2"/>
      <c r="C3" s="2"/>
    </row>
    <row r="4" spans="1:4" ht="12" customHeight="1" x14ac:dyDescent="0.25">
      <c r="A4" s="4"/>
      <c r="B4" s="4"/>
      <c r="C4" s="4"/>
    </row>
    <row r="5" spans="1:4" s="5" customFormat="1" ht="24" customHeight="1" x14ac:dyDescent="0.2">
      <c r="A5" s="9" t="s">
        <v>26</v>
      </c>
      <c r="B5" s="23">
        <f>DATE(RIGHT(A2,4)-1,10,1)</f>
        <v>44470</v>
      </c>
      <c r="C5" s="24">
        <f>DATE(RIGHT(A2,4)-1,11,1)</f>
        <v>44501</v>
      </c>
      <c r="D5" s="16" t="s">
        <v>27</v>
      </c>
    </row>
    <row r="6" spans="1:4" ht="12" customHeight="1" x14ac:dyDescent="0.2">
      <c r="A6" s="10" t="str">
        <f>'Pregnant Women Participating'!A6</f>
        <v>Connecticut</v>
      </c>
      <c r="B6" s="17">
        <v>3083</v>
      </c>
      <c r="C6" s="15">
        <v>0</v>
      </c>
      <c r="D6" s="17">
        <f t="shared" ref="D6:D15" si="0">IF(SUM(B6:C6)&gt;0,AVERAGE(B6:C6)," ")</f>
        <v>1541.5</v>
      </c>
    </row>
    <row r="7" spans="1:4" ht="12" customHeight="1" x14ac:dyDescent="0.2">
      <c r="A7" s="10" t="str">
        <f>'Pregnant Women Participating'!A7</f>
        <v>Maine</v>
      </c>
      <c r="B7" s="17">
        <v>1132</v>
      </c>
      <c r="C7" s="15">
        <v>1153</v>
      </c>
      <c r="D7" s="17">
        <f t="shared" si="0"/>
        <v>1142.5</v>
      </c>
    </row>
    <row r="8" spans="1:4" ht="12" customHeight="1" x14ac:dyDescent="0.2">
      <c r="A8" s="10" t="str">
        <f>'Pregnant Women Participating'!A8</f>
        <v>Massachusetts</v>
      </c>
      <c r="B8" s="17">
        <v>8191</v>
      </c>
      <c r="C8" s="15">
        <v>8252</v>
      </c>
      <c r="D8" s="17">
        <f t="shared" si="0"/>
        <v>8221.5</v>
      </c>
    </row>
    <row r="9" spans="1:4" ht="12" customHeight="1" x14ac:dyDescent="0.2">
      <c r="A9" s="10" t="str">
        <f>'Pregnant Women Participating'!A9</f>
        <v>New Hampshire</v>
      </c>
      <c r="B9" s="17">
        <v>901</v>
      </c>
      <c r="C9" s="15">
        <v>919</v>
      </c>
      <c r="D9" s="17">
        <f t="shared" si="0"/>
        <v>910</v>
      </c>
    </row>
    <row r="10" spans="1:4" ht="12" customHeight="1" x14ac:dyDescent="0.2">
      <c r="A10" s="10" t="str">
        <f>'Pregnant Women Participating'!A10</f>
        <v>New York</v>
      </c>
      <c r="B10" s="17">
        <v>37060</v>
      </c>
      <c r="C10" s="15">
        <v>37053</v>
      </c>
      <c r="D10" s="17">
        <f t="shared" si="0"/>
        <v>37056.5</v>
      </c>
    </row>
    <row r="11" spans="1:4" ht="12" customHeight="1" x14ac:dyDescent="0.2">
      <c r="A11" s="10" t="str">
        <f>'Pregnant Women Participating'!A11</f>
        <v>Rhode Island</v>
      </c>
      <c r="B11" s="17">
        <v>1098</v>
      </c>
      <c r="C11" s="15">
        <v>1090</v>
      </c>
      <c r="D11" s="17">
        <f t="shared" si="0"/>
        <v>1094</v>
      </c>
    </row>
    <row r="12" spans="1:4" ht="12" customHeight="1" x14ac:dyDescent="0.2">
      <c r="A12" s="10" t="str">
        <f>'Pregnant Women Participating'!A12</f>
        <v>Vermont</v>
      </c>
      <c r="B12" s="17">
        <v>961</v>
      </c>
      <c r="C12" s="15">
        <v>970</v>
      </c>
      <c r="D12" s="17">
        <f t="shared" si="0"/>
        <v>965.5</v>
      </c>
    </row>
    <row r="13" spans="1:4" ht="12" customHeight="1" x14ac:dyDescent="0.2">
      <c r="A13" s="10" t="str">
        <f>'Pregnant Women Participating'!A13</f>
        <v>Virgin Islands</v>
      </c>
      <c r="B13" s="17">
        <v>448</v>
      </c>
      <c r="C13" s="15">
        <v>447</v>
      </c>
      <c r="D13" s="17">
        <f t="shared" si="0"/>
        <v>447.5</v>
      </c>
    </row>
    <row r="14" spans="1:4" ht="12" customHeight="1" x14ac:dyDescent="0.2">
      <c r="A14" s="10" t="str">
        <f>'Pregnant Women Participating'!A14</f>
        <v>Indian Township, ME</v>
      </c>
      <c r="B14" s="17">
        <v>5</v>
      </c>
      <c r="C14" s="15">
        <v>5</v>
      </c>
      <c r="D14" s="17">
        <f t="shared" si="0"/>
        <v>5</v>
      </c>
    </row>
    <row r="15" spans="1:4" ht="12" customHeight="1" x14ac:dyDescent="0.2">
      <c r="A15" s="10" t="str">
        <f>'Pregnant Women Participating'!A15</f>
        <v>Pleasant Point, ME</v>
      </c>
      <c r="B15" s="17">
        <v>4</v>
      </c>
      <c r="C15" s="15">
        <v>4</v>
      </c>
      <c r="D15" s="17">
        <f t="shared" si="0"/>
        <v>4</v>
      </c>
    </row>
    <row r="16" spans="1:4" s="21" customFormat="1" ht="24.75" customHeight="1" x14ac:dyDescent="0.25">
      <c r="A16" s="18" t="str">
        <f>'Pregnant Women Participating'!A16</f>
        <v>Northeast Region</v>
      </c>
      <c r="B16" s="20">
        <v>52883</v>
      </c>
      <c r="C16" s="19">
        <v>49893</v>
      </c>
      <c r="D16" s="20">
        <f t="shared" ref="D16:D102" si="1">IF(SUM(B16:C16)&gt;0,AVERAGE(B16:C16)," ")</f>
        <v>51388</v>
      </c>
    </row>
    <row r="17" spans="1:4" ht="12" customHeight="1" x14ac:dyDescent="0.2">
      <c r="A17" s="10" t="str">
        <f>'Pregnant Women Participating'!A17</f>
        <v>Delaware</v>
      </c>
      <c r="B17" s="6">
        <v>1169</v>
      </c>
      <c r="C17" s="6">
        <v>1229</v>
      </c>
      <c r="D17" s="17">
        <f t="shared" si="1"/>
        <v>1199</v>
      </c>
    </row>
    <row r="18" spans="1:4" ht="12" customHeight="1" x14ac:dyDescent="0.2">
      <c r="A18" s="10" t="str">
        <f>'Pregnant Women Participating'!A18</f>
        <v>District of Columbia</v>
      </c>
      <c r="B18" s="6">
        <v>1502</v>
      </c>
      <c r="C18" s="6">
        <v>1540</v>
      </c>
      <c r="D18" s="17">
        <f t="shared" si="1"/>
        <v>1521</v>
      </c>
    </row>
    <row r="19" spans="1:4" ht="12" customHeight="1" x14ac:dyDescent="0.2">
      <c r="A19" s="10" t="str">
        <f>'Pregnant Women Participating'!A19</f>
        <v>Maryland</v>
      </c>
      <c r="B19" s="6">
        <v>10708</v>
      </c>
      <c r="C19" s="6">
        <v>10671</v>
      </c>
      <c r="D19" s="17">
        <f t="shared" si="1"/>
        <v>10689.5</v>
      </c>
    </row>
    <row r="20" spans="1:4" ht="12" customHeight="1" x14ac:dyDescent="0.2">
      <c r="A20" s="10" t="str">
        <f>'Pregnant Women Participating'!A20</f>
        <v>New Jersey</v>
      </c>
      <c r="B20" s="6">
        <v>13723</v>
      </c>
      <c r="C20" s="6">
        <v>13690</v>
      </c>
      <c r="D20" s="17">
        <f t="shared" si="1"/>
        <v>13706.5</v>
      </c>
    </row>
    <row r="21" spans="1:4" ht="12" customHeight="1" x14ac:dyDescent="0.2">
      <c r="A21" s="10" t="str">
        <f>'Pregnant Women Participating'!A21</f>
        <v>Pennsylvania</v>
      </c>
      <c r="B21" s="6">
        <v>7963</v>
      </c>
      <c r="C21" s="6">
        <v>7932</v>
      </c>
      <c r="D21" s="17">
        <f t="shared" si="1"/>
        <v>7947.5</v>
      </c>
    </row>
    <row r="22" spans="1:4" ht="12" customHeight="1" x14ac:dyDescent="0.2">
      <c r="A22" s="10" t="str">
        <f>'Pregnant Women Participating'!A22</f>
        <v>Puerto Rico</v>
      </c>
      <c r="B22" s="6">
        <v>6888</v>
      </c>
      <c r="C22" s="6">
        <v>6863</v>
      </c>
      <c r="D22" s="17">
        <f t="shared" si="1"/>
        <v>6875.5</v>
      </c>
    </row>
    <row r="23" spans="1:4" ht="12" customHeight="1" x14ac:dyDescent="0.2">
      <c r="A23" s="10" t="str">
        <f>'Pregnant Women Participating'!A23</f>
        <v>Virginia</v>
      </c>
      <c r="B23" s="6">
        <v>6356</v>
      </c>
      <c r="C23" s="6">
        <v>6419</v>
      </c>
      <c r="D23" s="17">
        <f t="shared" si="1"/>
        <v>6387.5</v>
      </c>
    </row>
    <row r="24" spans="1:4" ht="12" customHeight="1" x14ac:dyDescent="0.2">
      <c r="A24" s="10" t="str">
        <f>'Pregnant Women Participating'!A24</f>
        <v>West Virginia</v>
      </c>
      <c r="B24" s="6">
        <v>1267</v>
      </c>
      <c r="C24" s="6">
        <v>1293</v>
      </c>
      <c r="D24" s="17">
        <f t="shared" si="1"/>
        <v>1280</v>
      </c>
    </row>
    <row r="25" spans="1:4" s="22" customFormat="1" ht="24.75" customHeight="1" x14ac:dyDescent="0.25">
      <c r="A25" s="18" t="str">
        <f>'Pregnant Women Participating'!A25</f>
        <v>Mid-Atlantic Region</v>
      </c>
      <c r="B25" s="19">
        <v>49576</v>
      </c>
      <c r="C25" s="19">
        <v>49637</v>
      </c>
      <c r="D25" s="20">
        <f t="shared" si="1"/>
        <v>49606.5</v>
      </c>
    </row>
    <row r="26" spans="1:4" ht="12" customHeight="1" x14ac:dyDescent="0.2">
      <c r="A26" s="10" t="str">
        <f>'Pregnant Women Participating'!A26</f>
        <v>Alabama</v>
      </c>
      <c r="B26" s="6">
        <v>3222</v>
      </c>
      <c r="C26" s="6">
        <v>3289</v>
      </c>
      <c r="D26" s="17">
        <f t="shared" si="1"/>
        <v>3255.5</v>
      </c>
    </row>
    <row r="27" spans="1:4" ht="12" customHeight="1" x14ac:dyDescent="0.2">
      <c r="A27" s="10" t="str">
        <f>'Pregnant Women Participating'!A27</f>
        <v>Florida</v>
      </c>
      <c r="B27" s="6">
        <v>34737</v>
      </c>
      <c r="C27" s="6">
        <v>33903</v>
      </c>
      <c r="D27" s="17">
        <f t="shared" si="1"/>
        <v>34320</v>
      </c>
    </row>
    <row r="28" spans="1:4" ht="12" customHeight="1" x14ac:dyDescent="0.2">
      <c r="A28" s="10" t="str">
        <f>'Pregnant Women Participating'!A28</f>
        <v>Georgia</v>
      </c>
      <c r="B28" s="6">
        <v>13673</v>
      </c>
      <c r="C28" s="6">
        <v>13938</v>
      </c>
      <c r="D28" s="17">
        <f t="shared" si="1"/>
        <v>13805.5</v>
      </c>
    </row>
    <row r="29" spans="1:4" ht="12" customHeight="1" x14ac:dyDescent="0.2">
      <c r="A29" s="10" t="str">
        <f>'Pregnant Women Participating'!A29</f>
        <v>Kentucky</v>
      </c>
      <c r="B29" s="6">
        <v>5178</v>
      </c>
      <c r="C29" s="6">
        <v>5171</v>
      </c>
      <c r="D29" s="17">
        <f t="shared" si="1"/>
        <v>5174.5</v>
      </c>
    </row>
    <row r="30" spans="1:4" ht="12" customHeight="1" x14ac:dyDescent="0.2">
      <c r="A30" s="10" t="str">
        <f>'Pregnant Women Participating'!A30</f>
        <v>Mississippi</v>
      </c>
      <c r="B30" s="6">
        <v>2852</v>
      </c>
      <c r="C30" s="6">
        <v>2808</v>
      </c>
      <c r="D30" s="17">
        <f t="shared" si="1"/>
        <v>2830</v>
      </c>
    </row>
    <row r="31" spans="1:4" ht="12" customHeight="1" x14ac:dyDescent="0.2">
      <c r="A31" s="10" t="str">
        <f>'Pregnant Women Participating'!A31</f>
        <v>North Carolina</v>
      </c>
      <c r="B31" s="6">
        <v>19127</v>
      </c>
      <c r="C31" s="6">
        <v>19145</v>
      </c>
      <c r="D31" s="17">
        <f t="shared" si="1"/>
        <v>19136</v>
      </c>
    </row>
    <row r="32" spans="1:4" ht="12" customHeight="1" x14ac:dyDescent="0.2">
      <c r="A32" s="10" t="str">
        <f>'Pregnant Women Participating'!A32</f>
        <v>South Carolina</v>
      </c>
      <c r="B32" s="6">
        <v>4889</v>
      </c>
      <c r="C32" s="6">
        <v>5002</v>
      </c>
      <c r="D32" s="17">
        <f t="shared" si="1"/>
        <v>4945.5</v>
      </c>
    </row>
    <row r="33" spans="1:4" ht="12" customHeight="1" x14ac:dyDescent="0.2">
      <c r="A33" s="10" t="str">
        <f>'Pregnant Women Participating'!A33</f>
        <v>Tennessee</v>
      </c>
      <c r="B33" s="6">
        <v>7772</v>
      </c>
      <c r="C33" s="6">
        <v>7786</v>
      </c>
      <c r="D33" s="17">
        <f t="shared" si="1"/>
        <v>7779</v>
      </c>
    </row>
    <row r="34" spans="1:4" ht="12" customHeight="1" x14ac:dyDescent="0.2">
      <c r="A34" s="10" t="str">
        <f>'Pregnant Women Participating'!A34</f>
        <v>Choctaw Indians, MS</v>
      </c>
      <c r="B34" s="6">
        <v>32</v>
      </c>
      <c r="C34" s="6">
        <v>34</v>
      </c>
      <c r="D34" s="17">
        <f t="shared" si="1"/>
        <v>33</v>
      </c>
    </row>
    <row r="35" spans="1:4" ht="12" customHeight="1" x14ac:dyDescent="0.2">
      <c r="A35" s="10" t="str">
        <f>'Pregnant Women Participating'!A35</f>
        <v>Eastern Cherokee, NC</v>
      </c>
      <c r="B35" s="6">
        <v>52</v>
      </c>
      <c r="C35" s="6">
        <v>55</v>
      </c>
      <c r="D35" s="17">
        <f t="shared" si="1"/>
        <v>53.5</v>
      </c>
    </row>
    <row r="36" spans="1:4" s="22" customFormat="1" ht="24.75" customHeight="1" x14ac:dyDescent="0.25">
      <c r="A36" s="18" t="str">
        <f>'Pregnant Women Participating'!A36</f>
        <v>Southeast Region</v>
      </c>
      <c r="B36" s="19">
        <v>91534</v>
      </c>
      <c r="C36" s="19">
        <v>91131</v>
      </c>
      <c r="D36" s="20">
        <f t="shared" si="1"/>
        <v>91332.5</v>
      </c>
    </row>
    <row r="37" spans="1:4" ht="12" customHeight="1" x14ac:dyDescent="0.2">
      <c r="A37" s="10" t="str">
        <f>'Pregnant Women Participating'!A37</f>
        <v>Illinois</v>
      </c>
      <c r="B37" s="6">
        <v>10628</v>
      </c>
      <c r="C37" s="6">
        <v>11133</v>
      </c>
      <c r="D37" s="17">
        <f t="shared" si="1"/>
        <v>10880.5</v>
      </c>
    </row>
    <row r="38" spans="1:4" ht="12" customHeight="1" x14ac:dyDescent="0.2">
      <c r="A38" s="10" t="str">
        <f>'Pregnant Women Participating'!A38</f>
        <v>Indiana</v>
      </c>
      <c r="B38" s="6">
        <v>10053</v>
      </c>
      <c r="C38" s="6">
        <v>0</v>
      </c>
      <c r="D38" s="17">
        <f t="shared" si="1"/>
        <v>5026.5</v>
      </c>
    </row>
    <row r="39" spans="1:4" ht="12" customHeight="1" x14ac:dyDescent="0.2">
      <c r="A39" s="10" t="str">
        <f>'Pregnant Women Participating'!A39</f>
        <v>Iowa</v>
      </c>
      <c r="B39" s="6">
        <v>3874</v>
      </c>
      <c r="C39" s="6">
        <v>3849</v>
      </c>
      <c r="D39" s="17">
        <f t="shared" si="1"/>
        <v>3861.5</v>
      </c>
    </row>
    <row r="40" spans="1:4" ht="12" customHeight="1" x14ac:dyDescent="0.2">
      <c r="A40" s="10" t="str">
        <f>'Pregnant Women Participating'!A40</f>
        <v>Michigan</v>
      </c>
      <c r="B40" s="6">
        <v>9392</v>
      </c>
      <c r="C40" s="6">
        <v>9511</v>
      </c>
      <c r="D40" s="17">
        <f t="shared" si="1"/>
        <v>9451.5</v>
      </c>
    </row>
    <row r="41" spans="1:4" ht="12" customHeight="1" x14ac:dyDescent="0.2">
      <c r="A41" s="10" t="str">
        <f>'Pregnant Women Participating'!A41</f>
        <v>Minnesota</v>
      </c>
      <c r="B41" s="6">
        <v>7634</v>
      </c>
      <c r="C41" s="6">
        <v>7823</v>
      </c>
      <c r="D41" s="17">
        <f t="shared" si="1"/>
        <v>7728.5</v>
      </c>
    </row>
    <row r="42" spans="1:4" ht="12" customHeight="1" x14ac:dyDescent="0.2">
      <c r="A42" s="10" t="str">
        <f>'Pregnant Women Participating'!A42</f>
        <v>Ohio</v>
      </c>
      <c r="B42" s="6">
        <v>11301</v>
      </c>
      <c r="C42" s="6">
        <v>11287</v>
      </c>
      <c r="D42" s="17">
        <f t="shared" si="1"/>
        <v>11294</v>
      </c>
    </row>
    <row r="43" spans="1:4" ht="12" customHeight="1" x14ac:dyDescent="0.2">
      <c r="A43" s="10" t="str">
        <f>'Pregnant Women Participating'!A43</f>
        <v>Wisconsin</v>
      </c>
      <c r="B43" s="6">
        <v>4412</v>
      </c>
      <c r="C43" s="6">
        <v>4598</v>
      </c>
      <c r="D43" s="17">
        <f t="shared" si="1"/>
        <v>4505</v>
      </c>
    </row>
    <row r="44" spans="1:4" s="22" customFormat="1" ht="24.75" customHeight="1" x14ac:dyDescent="0.25">
      <c r="A44" s="18" t="str">
        <f>'Pregnant Women Participating'!A44</f>
        <v>Midwest Region</v>
      </c>
      <c r="B44" s="19">
        <v>57294</v>
      </c>
      <c r="C44" s="19">
        <v>48201</v>
      </c>
      <c r="D44" s="20">
        <f t="shared" si="1"/>
        <v>52747.5</v>
      </c>
    </row>
    <row r="45" spans="1:4" ht="12" customHeight="1" x14ac:dyDescent="0.2">
      <c r="A45" s="10" t="str">
        <f>'Pregnant Women Participating'!A45</f>
        <v>Arizona</v>
      </c>
      <c r="B45" s="15">
        <v>9132</v>
      </c>
      <c r="C45" s="15">
        <v>9230</v>
      </c>
      <c r="D45" s="17">
        <f t="shared" si="1"/>
        <v>9181</v>
      </c>
    </row>
    <row r="46" spans="1:4" ht="12" customHeight="1" x14ac:dyDescent="0.2">
      <c r="A46" s="10" t="str">
        <f>'Pregnant Women Participating'!A46</f>
        <v>Arkansas</v>
      </c>
      <c r="B46" s="15">
        <v>2215</v>
      </c>
      <c r="C46" s="15">
        <v>2269</v>
      </c>
      <c r="D46" s="17">
        <f t="shared" si="1"/>
        <v>2242</v>
      </c>
    </row>
    <row r="47" spans="1:4" ht="12" customHeight="1" x14ac:dyDescent="0.2">
      <c r="A47" s="10" t="str">
        <f>'Pregnant Women Participating'!A47</f>
        <v>Louisiana</v>
      </c>
      <c r="B47" s="15">
        <v>4677</v>
      </c>
      <c r="C47" s="15">
        <v>4984</v>
      </c>
      <c r="D47" s="17">
        <f t="shared" si="1"/>
        <v>4830.5</v>
      </c>
    </row>
    <row r="48" spans="1:4" ht="12" customHeight="1" x14ac:dyDescent="0.2">
      <c r="A48" s="10" t="str">
        <f>'Pregnant Women Participating'!A48</f>
        <v>New Mexico</v>
      </c>
      <c r="B48" s="15">
        <v>2986</v>
      </c>
      <c r="C48" s="15">
        <v>2931</v>
      </c>
      <c r="D48" s="17">
        <f t="shared" si="1"/>
        <v>2958.5</v>
      </c>
    </row>
    <row r="49" spans="1:4" ht="12" customHeight="1" x14ac:dyDescent="0.2">
      <c r="A49" s="10" t="str">
        <f>'Pregnant Women Participating'!A49</f>
        <v>Oklahoma</v>
      </c>
      <c r="B49" s="15">
        <v>4347</v>
      </c>
      <c r="C49" s="15">
        <v>4274</v>
      </c>
      <c r="D49" s="17">
        <f t="shared" si="1"/>
        <v>4310.5</v>
      </c>
    </row>
    <row r="50" spans="1:4" ht="12" customHeight="1" x14ac:dyDescent="0.2">
      <c r="A50" s="10" t="str">
        <f>'Pregnant Women Participating'!A50</f>
        <v>Texas</v>
      </c>
      <c r="B50" s="15">
        <v>94542</v>
      </c>
      <c r="C50" s="15">
        <v>94978</v>
      </c>
      <c r="D50" s="17">
        <f t="shared" si="1"/>
        <v>94760</v>
      </c>
    </row>
    <row r="51" spans="1:4" ht="12" customHeight="1" x14ac:dyDescent="0.2">
      <c r="A51" s="10" t="str">
        <f>'Pregnant Women Participating'!A51</f>
        <v>Utah</v>
      </c>
      <c r="B51" s="15">
        <v>3444</v>
      </c>
      <c r="C51" s="15">
        <v>3462</v>
      </c>
      <c r="D51" s="17">
        <f t="shared" si="1"/>
        <v>3453</v>
      </c>
    </row>
    <row r="52" spans="1:4" ht="12" customHeight="1" x14ac:dyDescent="0.2">
      <c r="A52" s="10" t="str">
        <f>'Pregnant Women Participating'!A52</f>
        <v>Inter-Tribal Council, AZ</v>
      </c>
      <c r="B52" s="15">
        <v>287</v>
      </c>
      <c r="C52" s="15">
        <v>301</v>
      </c>
      <c r="D52" s="17">
        <f t="shared" si="1"/>
        <v>294</v>
      </c>
    </row>
    <row r="53" spans="1:4" ht="12" customHeight="1" x14ac:dyDescent="0.2">
      <c r="A53" s="10" t="str">
        <f>'Pregnant Women Participating'!A53</f>
        <v>Navajo Nation, AZ</v>
      </c>
      <c r="B53" s="15">
        <v>317</v>
      </c>
      <c r="C53" s="15">
        <v>326</v>
      </c>
      <c r="D53" s="17">
        <f t="shared" si="1"/>
        <v>321.5</v>
      </c>
    </row>
    <row r="54" spans="1:4" ht="12" customHeight="1" x14ac:dyDescent="0.2">
      <c r="A54" s="10" t="str">
        <f>'Pregnant Women Participating'!A54</f>
        <v>Acoma, Canoncito &amp; Laguna, NM</v>
      </c>
      <c r="B54" s="15">
        <v>23</v>
      </c>
      <c r="C54" s="15">
        <v>25</v>
      </c>
      <c r="D54" s="17">
        <f t="shared" si="1"/>
        <v>24</v>
      </c>
    </row>
    <row r="55" spans="1:4" ht="12" customHeight="1" x14ac:dyDescent="0.2">
      <c r="A55" s="10" t="str">
        <f>'Pregnant Women Participating'!A55</f>
        <v>Eight Northern Pueblos, NM</v>
      </c>
      <c r="B55" s="15">
        <v>2</v>
      </c>
      <c r="C55" s="15">
        <v>2</v>
      </c>
      <c r="D55" s="17">
        <f t="shared" si="1"/>
        <v>2</v>
      </c>
    </row>
    <row r="56" spans="1:4" ht="12" customHeight="1" x14ac:dyDescent="0.2">
      <c r="A56" s="10" t="str">
        <f>'Pregnant Women Participating'!A56</f>
        <v>Five Sandoval Pueblos, NM</v>
      </c>
      <c r="B56" s="15">
        <v>4</v>
      </c>
      <c r="C56" s="15">
        <v>5</v>
      </c>
      <c r="D56" s="17">
        <f t="shared" si="1"/>
        <v>4.5</v>
      </c>
    </row>
    <row r="57" spans="1:4" ht="12" customHeight="1" x14ac:dyDescent="0.2">
      <c r="A57" s="10" t="str">
        <f>'Pregnant Women Participating'!A57</f>
        <v>Isleta Pueblo, NM</v>
      </c>
      <c r="B57" s="15">
        <v>81</v>
      </c>
      <c r="C57" s="15">
        <v>85</v>
      </c>
      <c r="D57" s="17">
        <f t="shared" si="1"/>
        <v>83</v>
      </c>
    </row>
    <row r="58" spans="1:4" ht="12" customHeight="1" x14ac:dyDescent="0.2">
      <c r="A58" s="10" t="str">
        <f>'Pregnant Women Participating'!A58</f>
        <v>San Felipe Pueblo, NM</v>
      </c>
      <c r="B58" s="15">
        <v>21</v>
      </c>
      <c r="C58" s="15">
        <v>16</v>
      </c>
      <c r="D58" s="17">
        <f t="shared" si="1"/>
        <v>18.5</v>
      </c>
    </row>
    <row r="59" spans="1:4" ht="12" customHeight="1" x14ac:dyDescent="0.2">
      <c r="A59" s="10" t="str">
        <f>'Pregnant Women Participating'!A59</f>
        <v>Santo Domingo Tribe, NM</v>
      </c>
      <c r="B59" s="15">
        <v>8</v>
      </c>
      <c r="C59" s="15">
        <v>10</v>
      </c>
      <c r="D59" s="17">
        <f t="shared" si="1"/>
        <v>9</v>
      </c>
    </row>
    <row r="60" spans="1:4" ht="12" customHeight="1" x14ac:dyDescent="0.2">
      <c r="A60" s="10" t="str">
        <f>'Pregnant Women Participating'!A60</f>
        <v>Zuni Pueblo, NM</v>
      </c>
      <c r="B60" s="15">
        <v>39</v>
      </c>
      <c r="C60" s="15">
        <v>45</v>
      </c>
      <c r="D60" s="17">
        <f t="shared" si="1"/>
        <v>42</v>
      </c>
    </row>
    <row r="61" spans="1:4" ht="12" customHeight="1" x14ac:dyDescent="0.2">
      <c r="A61" s="10" t="str">
        <f>'Pregnant Women Participating'!A61</f>
        <v>Cherokee Nation, OK</v>
      </c>
      <c r="B61" s="15">
        <v>231</v>
      </c>
      <c r="C61" s="15">
        <v>223</v>
      </c>
      <c r="D61" s="17">
        <f t="shared" si="1"/>
        <v>227</v>
      </c>
    </row>
    <row r="62" spans="1:4" ht="12" customHeight="1" x14ac:dyDescent="0.2">
      <c r="A62" s="10" t="str">
        <f>'Pregnant Women Participating'!A62</f>
        <v>Chickasaw Nation, OK</v>
      </c>
      <c r="B62" s="15">
        <v>201</v>
      </c>
      <c r="C62" s="15">
        <v>207</v>
      </c>
      <c r="D62" s="17">
        <f t="shared" si="1"/>
        <v>204</v>
      </c>
    </row>
    <row r="63" spans="1:4" ht="12" customHeight="1" x14ac:dyDescent="0.2">
      <c r="A63" s="10" t="str">
        <f>'Pregnant Women Participating'!A63</f>
        <v>Choctaw Nation, OK</v>
      </c>
      <c r="B63" s="15">
        <v>195</v>
      </c>
      <c r="C63" s="15">
        <v>189</v>
      </c>
      <c r="D63" s="17">
        <f t="shared" si="1"/>
        <v>192</v>
      </c>
    </row>
    <row r="64" spans="1:4" ht="12" customHeight="1" x14ac:dyDescent="0.2">
      <c r="A64" s="10" t="str">
        <f>'Pregnant Women Participating'!A64</f>
        <v>Citizen Potawatomi Nation, OK</v>
      </c>
      <c r="B64" s="15">
        <v>86</v>
      </c>
      <c r="C64" s="15">
        <v>90</v>
      </c>
      <c r="D64" s="17">
        <f t="shared" si="1"/>
        <v>88</v>
      </c>
    </row>
    <row r="65" spans="1:4" ht="12" customHeight="1" x14ac:dyDescent="0.2">
      <c r="A65" s="10" t="str">
        <f>'Pregnant Women Participating'!A65</f>
        <v>Inter-Tribal Council, OK</v>
      </c>
      <c r="B65" s="15">
        <v>37</v>
      </c>
      <c r="C65" s="15">
        <v>39</v>
      </c>
      <c r="D65" s="17">
        <f t="shared" si="1"/>
        <v>38</v>
      </c>
    </row>
    <row r="66" spans="1:4" ht="12" customHeight="1" x14ac:dyDescent="0.2">
      <c r="A66" s="10" t="str">
        <f>'Pregnant Women Participating'!A66</f>
        <v>Muscogee Creek Nation, OK</v>
      </c>
      <c r="B66" s="15">
        <v>68</v>
      </c>
      <c r="C66" s="15">
        <v>79</v>
      </c>
      <c r="D66" s="17">
        <f t="shared" si="1"/>
        <v>73.5</v>
      </c>
    </row>
    <row r="67" spans="1:4" ht="12" customHeight="1" x14ac:dyDescent="0.2">
      <c r="A67" s="10" t="str">
        <f>'Pregnant Women Participating'!A67</f>
        <v>Osage Tribal Council, OK</v>
      </c>
      <c r="B67" s="15">
        <v>231</v>
      </c>
      <c r="C67" s="15">
        <v>217</v>
      </c>
      <c r="D67" s="17">
        <f t="shared" si="1"/>
        <v>224</v>
      </c>
    </row>
    <row r="68" spans="1:4" ht="12" customHeight="1" x14ac:dyDescent="0.2">
      <c r="A68" s="10" t="str">
        <f>'Pregnant Women Participating'!A68</f>
        <v>Otoe-Missouria Tribe, OK</v>
      </c>
      <c r="B68" s="15">
        <v>14</v>
      </c>
      <c r="C68" s="15">
        <v>14</v>
      </c>
      <c r="D68" s="17">
        <f t="shared" si="1"/>
        <v>14</v>
      </c>
    </row>
    <row r="69" spans="1:4" ht="12" customHeight="1" x14ac:dyDescent="0.2">
      <c r="A69" s="10" t="str">
        <f>'Pregnant Women Participating'!A69</f>
        <v>Wichita, Caddo &amp; Delaware (WCD), OK</v>
      </c>
      <c r="B69" s="15">
        <v>166</v>
      </c>
      <c r="C69" s="15">
        <v>166</v>
      </c>
      <c r="D69" s="17">
        <f t="shared" si="1"/>
        <v>166</v>
      </c>
    </row>
    <row r="70" spans="1:4" s="22" customFormat="1" ht="24.75" customHeight="1" x14ac:dyDescent="0.25">
      <c r="A70" s="18" t="str">
        <f>'Pregnant Women Participating'!A70</f>
        <v>Southwest Region</v>
      </c>
      <c r="B70" s="19">
        <v>123354</v>
      </c>
      <c r="C70" s="19">
        <v>124167</v>
      </c>
      <c r="D70" s="20">
        <f t="shared" si="1"/>
        <v>123760.5</v>
      </c>
    </row>
    <row r="71" spans="1:4" ht="12" customHeight="1" x14ac:dyDescent="0.2">
      <c r="A71" s="10" t="str">
        <f>'Pregnant Women Participating'!A71</f>
        <v>Colorado</v>
      </c>
      <c r="B71" s="17">
        <v>6426</v>
      </c>
      <c r="C71" s="15">
        <v>6323</v>
      </c>
      <c r="D71" s="17">
        <f t="shared" si="1"/>
        <v>6374.5</v>
      </c>
    </row>
    <row r="72" spans="1:4" ht="12" customHeight="1" x14ac:dyDescent="0.2">
      <c r="A72" s="10" t="str">
        <f>'Pregnant Women Participating'!A72</f>
        <v>Kansas</v>
      </c>
      <c r="B72" s="17">
        <v>3013</v>
      </c>
      <c r="C72" s="15">
        <v>3196</v>
      </c>
      <c r="D72" s="17">
        <f t="shared" si="1"/>
        <v>3104.5</v>
      </c>
    </row>
    <row r="73" spans="1:4" ht="12" customHeight="1" x14ac:dyDescent="0.2">
      <c r="A73" s="10" t="str">
        <f>'Pregnant Women Participating'!A73</f>
        <v>Missouri</v>
      </c>
      <c r="B73" s="17">
        <v>5585</v>
      </c>
      <c r="C73" s="15">
        <v>5668</v>
      </c>
      <c r="D73" s="17">
        <f t="shared" si="1"/>
        <v>5626.5</v>
      </c>
    </row>
    <row r="74" spans="1:4" ht="12" customHeight="1" x14ac:dyDescent="0.2">
      <c r="A74" s="10" t="str">
        <f>'Pregnant Women Participating'!A74</f>
        <v>Montana</v>
      </c>
      <c r="B74" s="17">
        <v>1055</v>
      </c>
      <c r="C74" s="15">
        <v>1084</v>
      </c>
      <c r="D74" s="17">
        <f t="shared" si="1"/>
        <v>1069.5</v>
      </c>
    </row>
    <row r="75" spans="1:4" ht="12" customHeight="1" x14ac:dyDescent="0.2">
      <c r="A75" s="10" t="str">
        <f>'Pregnant Women Participating'!A75</f>
        <v>Nebraska</v>
      </c>
      <c r="B75" s="17">
        <v>2371</v>
      </c>
      <c r="C75" s="15">
        <v>2439</v>
      </c>
      <c r="D75" s="17">
        <f t="shared" si="1"/>
        <v>2405</v>
      </c>
    </row>
    <row r="76" spans="1:4" ht="12" customHeight="1" x14ac:dyDescent="0.2">
      <c r="A76" s="10" t="str">
        <f>'Pregnant Women Participating'!A76</f>
        <v>North Dakota</v>
      </c>
      <c r="B76" s="17">
        <v>654</v>
      </c>
      <c r="C76" s="15">
        <v>672</v>
      </c>
      <c r="D76" s="17">
        <f t="shared" si="1"/>
        <v>663</v>
      </c>
    </row>
    <row r="77" spans="1:4" ht="12" customHeight="1" x14ac:dyDescent="0.2">
      <c r="A77" s="10" t="str">
        <f>'Pregnant Women Participating'!A77</f>
        <v>South Dakota</v>
      </c>
      <c r="B77" s="17">
        <v>989</v>
      </c>
      <c r="C77" s="15">
        <v>954</v>
      </c>
      <c r="D77" s="17">
        <f t="shared" si="1"/>
        <v>971.5</v>
      </c>
    </row>
    <row r="78" spans="1:4" ht="12" customHeight="1" x14ac:dyDescent="0.2">
      <c r="A78" s="10" t="str">
        <f>'Pregnant Women Participating'!A78</f>
        <v>Wyoming</v>
      </c>
      <c r="B78" s="17">
        <v>501</v>
      </c>
      <c r="C78" s="15">
        <v>528</v>
      </c>
      <c r="D78" s="17">
        <f t="shared" si="1"/>
        <v>514.5</v>
      </c>
    </row>
    <row r="79" spans="1:4" ht="12" customHeight="1" x14ac:dyDescent="0.2">
      <c r="A79" s="10" t="str">
        <f>'Pregnant Women Participating'!A79</f>
        <v>Ute Mountain Ute Tribe, CO</v>
      </c>
      <c r="B79" s="17">
        <v>7</v>
      </c>
      <c r="C79" s="15">
        <v>7</v>
      </c>
      <c r="D79" s="17">
        <f t="shared" si="1"/>
        <v>7</v>
      </c>
    </row>
    <row r="80" spans="1:4" ht="12" customHeight="1" x14ac:dyDescent="0.2">
      <c r="A80" s="10" t="str">
        <f>'Pregnant Women Participating'!A80</f>
        <v>Omaha Sioux, NE</v>
      </c>
      <c r="B80" s="17">
        <v>5</v>
      </c>
      <c r="C80" s="15">
        <v>6</v>
      </c>
      <c r="D80" s="17">
        <f t="shared" si="1"/>
        <v>5.5</v>
      </c>
    </row>
    <row r="81" spans="1:4" ht="12" customHeight="1" x14ac:dyDescent="0.2">
      <c r="A81" s="10" t="str">
        <f>'Pregnant Women Participating'!A81</f>
        <v>Santee Sioux, NE</v>
      </c>
      <c r="B81" s="17">
        <v>1</v>
      </c>
      <c r="C81" s="15">
        <v>1</v>
      </c>
      <c r="D81" s="17">
        <f t="shared" si="1"/>
        <v>1</v>
      </c>
    </row>
    <row r="82" spans="1:4" ht="12" customHeight="1" x14ac:dyDescent="0.2">
      <c r="A82" s="10" t="str">
        <f>'Pregnant Women Participating'!A82</f>
        <v>Winnebago Tribe, NE</v>
      </c>
      <c r="B82" s="17">
        <v>2</v>
      </c>
      <c r="C82" s="15">
        <v>3</v>
      </c>
      <c r="D82" s="17">
        <f t="shared" si="1"/>
        <v>2.5</v>
      </c>
    </row>
    <row r="83" spans="1:4" ht="12" customHeight="1" x14ac:dyDescent="0.2">
      <c r="A83" s="10" t="str">
        <f>'Pregnant Women Participating'!A83</f>
        <v>Standing Rock Sioux Tribe, ND</v>
      </c>
      <c r="B83" s="17">
        <v>10</v>
      </c>
      <c r="C83" s="15">
        <v>10</v>
      </c>
      <c r="D83" s="17">
        <f t="shared" si="1"/>
        <v>10</v>
      </c>
    </row>
    <row r="84" spans="1:4" ht="12" customHeight="1" x14ac:dyDescent="0.2">
      <c r="A84" s="10" t="str">
        <f>'Pregnant Women Participating'!A84</f>
        <v>Three Affiliated Tribes, ND</v>
      </c>
      <c r="B84" s="17">
        <v>9</v>
      </c>
      <c r="C84" s="15">
        <v>10</v>
      </c>
      <c r="D84" s="17">
        <f t="shared" si="1"/>
        <v>9.5</v>
      </c>
    </row>
    <row r="85" spans="1:4" ht="12" customHeight="1" x14ac:dyDescent="0.2">
      <c r="A85" s="10" t="str">
        <f>'Pregnant Women Participating'!A85</f>
        <v>Cheyenne River Sioux, SD</v>
      </c>
      <c r="B85" s="17">
        <v>19</v>
      </c>
      <c r="C85" s="15">
        <v>19</v>
      </c>
      <c r="D85" s="17">
        <f t="shared" si="1"/>
        <v>19</v>
      </c>
    </row>
    <row r="86" spans="1:4" ht="12" customHeight="1" x14ac:dyDescent="0.2">
      <c r="A86" s="10" t="str">
        <f>'Pregnant Women Participating'!A86</f>
        <v>Rosebud Sioux, SD</v>
      </c>
      <c r="B86" s="17">
        <v>45</v>
      </c>
      <c r="C86" s="15">
        <v>44</v>
      </c>
      <c r="D86" s="17">
        <f t="shared" si="1"/>
        <v>44.5</v>
      </c>
    </row>
    <row r="87" spans="1:4" ht="12" customHeight="1" x14ac:dyDescent="0.2">
      <c r="A87" s="10" t="str">
        <f>'Pregnant Women Participating'!A87</f>
        <v>Northern Arapahoe, WY</v>
      </c>
      <c r="B87" s="17">
        <v>16</v>
      </c>
      <c r="C87" s="15">
        <v>11</v>
      </c>
      <c r="D87" s="17">
        <f t="shared" si="1"/>
        <v>13.5</v>
      </c>
    </row>
    <row r="88" spans="1:4" ht="12" customHeight="1" x14ac:dyDescent="0.2">
      <c r="A88" s="10" t="str">
        <f>'Pregnant Women Participating'!A88</f>
        <v>Shoshone Tribe, WY</v>
      </c>
      <c r="B88" s="17">
        <v>10</v>
      </c>
      <c r="C88" s="15">
        <v>9</v>
      </c>
      <c r="D88" s="17">
        <f t="shared" si="1"/>
        <v>9.5</v>
      </c>
    </row>
    <row r="89" spans="1:4" s="22" customFormat="1" ht="24.75" customHeight="1" x14ac:dyDescent="0.25">
      <c r="A89" s="18" t="str">
        <f>'Pregnant Women Participating'!A89</f>
        <v>Mountain Plains</v>
      </c>
      <c r="B89" s="19">
        <v>20718</v>
      </c>
      <c r="C89" s="19">
        <v>20984</v>
      </c>
      <c r="D89" s="20">
        <f t="shared" si="1"/>
        <v>20851</v>
      </c>
    </row>
    <row r="90" spans="1:4" ht="12" customHeight="1" x14ac:dyDescent="0.2">
      <c r="A90" s="11" t="str">
        <f>'Pregnant Women Participating'!A90</f>
        <v>Alaska</v>
      </c>
      <c r="B90" s="17">
        <v>1321</v>
      </c>
      <c r="C90" s="15">
        <v>1524</v>
      </c>
      <c r="D90" s="17">
        <f t="shared" si="1"/>
        <v>1422.5</v>
      </c>
    </row>
    <row r="91" spans="1:4" ht="12" customHeight="1" x14ac:dyDescent="0.2">
      <c r="A91" s="11" t="str">
        <f>'Pregnant Women Participating'!A91</f>
        <v>American Samoa</v>
      </c>
      <c r="B91" s="17">
        <v>376</v>
      </c>
      <c r="C91" s="15">
        <v>392</v>
      </c>
      <c r="D91" s="17">
        <f t="shared" si="1"/>
        <v>384</v>
      </c>
    </row>
    <row r="92" spans="1:4" ht="12" customHeight="1" x14ac:dyDescent="0.2">
      <c r="A92" s="11" t="str">
        <f>'Pregnant Women Participating'!A92</f>
        <v>California</v>
      </c>
      <c r="B92" s="17">
        <v>68784</v>
      </c>
      <c r="C92" s="15">
        <v>68705</v>
      </c>
      <c r="D92" s="17">
        <f t="shared" si="1"/>
        <v>68744.5</v>
      </c>
    </row>
    <row r="93" spans="1:4" ht="12" customHeight="1" x14ac:dyDescent="0.2">
      <c r="A93" s="11" t="str">
        <f>'Pregnant Women Participating'!A93</f>
        <v>Guam</v>
      </c>
      <c r="B93" s="17">
        <v>408</v>
      </c>
      <c r="C93" s="15">
        <v>416</v>
      </c>
      <c r="D93" s="17">
        <f t="shared" si="1"/>
        <v>412</v>
      </c>
    </row>
    <row r="94" spans="1:4" ht="12" customHeight="1" x14ac:dyDescent="0.2">
      <c r="A94" s="11" t="str">
        <f>'Pregnant Women Participating'!A94</f>
        <v>Hawaii</v>
      </c>
      <c r="B94" s="17">
        <v>2403</v>
      </c>
      <c r="C94" s="15">
        <v>2471</v>
      </c>
      <c r="D94" s="17">
        <f t="shared" si="1"/>
        <v>2437</v>
      </c>
    </row>
    <row r="95" spans="1:4" ht="12" customHeight="1" x14ac:dyDescent="0.2">
      <c r="A95" s="11" t="str">
        <f>'Pregnant Women Participating'!A95</f>
        <v>Idaho</v>
      </c>
      <c r="B95" s="17">
        <v>2708</v>
      </c>
      <c r="C95" s="15">
        <v>2730</v>
      </c>
      <c r="D95" s="17">
        <f t="shared" si="1"/>
        <v>2719</v>
      </c>
    </row>
    <row r="96" spans="1:4" ht="12" customHeight="1" x14ac:dyDescent="0.2">
      <c r="A96" s="11" t="str">
        <f>'Pregnant Women Participating'!A96</f>
        <v>Nevada</v>
      </c>
      <c r="B96" s="17">
        <v>3829</v>
      </c>
      <c r="C96" s="15">
        <v>3965</v>
      </c>
      <c r="D96" s="17">
        <f t="shared" si="1"/>
        <v>3897</v>
      </c>
    </row>
    <row r="97" spans="1:4" ht="12" customHeight="1" x14ac:dyDescent="0.2">
      <c r="A97" s="11" t="str">
        <f>'Pregnant Women Participating'!A97</f>
        <v>Oregon</v>
      </c>
      <c r="B97" s="17">
        <v>6032</v>
      </c>
      <c r="C97" s="15">
        <v>5964</v>
      </c>
      <c r="D97" s="17">
        <f t="shared" si="1"/>
        <v>5998</v>
      </c>
    </row>
    <row r="98" spans="1:4" ht="12" customHeight="1" x14ac:dyDescent="0.2">
      <c r="A98" s="11" t="str">
        <f>'Pregnant Women Participating'!A98</f>
        <v>Washington</v>
      </c>
      <c r="B98" s="17">
        <v>7398</v>
      </c>
      <c r="C98" s="15">
        <v>7392</v>
      </c>
      <c r="D98" s="17">
        <f t="shared" si="1"/>
        <v>7395</v>
      </c>
    </row>
    <row r="99" spans="1:4" ht="12" customHeight="1" x14ac:dyDescent="0.2">
      <c r="A99" s="11" t="str">
        <f>'Pregnant Women Participating'!A99</f>
        <v>Northern Marianas</v>
      </c>
      <c r="B99" s="17">
        <v>242</v>
      </c>
      <c r="C99" s="15">
        <v>232</v>
      </c>
      <c r="D99" s="17">
        <f t="shared" si="1"/>
        <v>237</v>
      </c>
    </row>
    <row r="100" spans="1:4" ht="12" customHeight="1" x14ac:dyDescent="0.2">
      <c r="A100" s="11" t="str">
        <f>'Pregnant Women Participating'!A100</f>
        <v>Inter-Tribal Council, NV</v>
      </c>
      <c r="B100" s="17">
        <v>30</v>
      </c>
      <c r="C100" s="15">
        <v>28</v>
      </c>
      <c r="D100" s="17">
        <f t="shared" si="1"/>
        <v>29</v>
      </c>
    </row>
    <row r="101" spans="1:4" s="22" customFormat="1" ht="24.75" customHeight="1" x14ac:dyDescent="0.25">
      <c r="A101" s="18" t="str">
        <f>'Pregnant Women Participating'!A101</f>
        <v>Western Region</v>
      </c>
      <c r="B101" s="19">
        <v>93531</v>
      </c>
      <c r="C101" s="19">
        <v>93819</v>
      </c>
      <c r="D101" s="20">
        <f t="shared" si="1"/>
        <v>93675</v>
      </c>
    </row>
    <row r="102" spans="1:4" s="30" customFormat="1" ht="16.5" customHeight="1" thickBot="1" x14ac:dyDescent="0.3">
      <c r="A102" s="27" t="str">
        <f>'Pregnant Women Participating'!A102</f>
        <v>TOTAL</v>
      </c>
      <c r="B102" s="28">
        <v>488890</v>
      </c>
      <c r="C102" s="29">
        <v>477832</v>
      </c>
      <c r="D102" s="28">
        <f t="shared" si="1"/>
        <v>483361</v>
      </c>
    </row>
    <row r="103" spans="1:4" s="7" customFormat="1" ht="12.75" customHeight="1" thickTop="1" x14ac:dyDescent="0.25">
      <c r="A103" s="12"/>
    </row>
    <row r="104" spans="1:4" ht="12" x14ac:dyDescent="0.25">
      <c r="A104" s="12"/>
    </row>
    <row r="105" spans="1:4" s="32" customFormat="1" ht="13.2" x14ac:dyDescent="0.25">
      <c r="A105" s="31" t="s">
        <v>125</v>
      </c>
    </row>
  </sheetData>
  <phoneticPr fontId="1" type="noConversion"/>
  <pageMargins left="0.5" right="0.5" top="0.5" bottom="0.5" header="0.5" footer="0.3"/>
  <pageSetup fitToHeight="0"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pageSetUpPr fitToPage="1"/>
  </sheetPr>
  <dimension ref="A1:D105"/>
  <sheetViews>
    <sheetView showGridLines="0" workbookViewId="0"/>
  </sheetViews>
  <sheetFormatPr defaultColWidth="9.109375" defaultRowHeight="11.4" x14ac:dyDescent="0.2"/>
  <cols>
    <col min="1" max="1" width="34.6640625" style="3" customWidth="1"/>
    <col min="2" max="3" width="11.6640625" style="3" customWidth="1"/>
    <col min="4" max="4" width="13.6640625" style="3" customWidth="1"/>
    <col min="5" max="16384" width="9.109375" style="3"/>
  </cols>
  <sheetData>
    <row r="1" spans="1:4" ht="12" customHeight="1" x14ac:dyDescent="0.25">
      <c r="A1" s="13" t="s">
        <v>129</v>
      </c>
      <c r="B1" s="2"/>
      <c r="C1" s="2"/>
    </row>
    <row r="2" spans="1:4" ht="12" customHeight="1" x14ac:dyDescent="0.25">
      <c r="A2" s="13" t="str">
        <f>'Pregnant Women Participating'!A2</f>
        <v>FISCAL YEAR 2022</v>
      </c>
      <c r="B2" s="2"/>
      <c r="C2" s="2"/>
    </row>
    <row r="3" spans="1:4" ht="12" customHeight="1" x14ac:dyDescent="0.25">
      <c r="A3" s="1" t="str">
        <f>'Pregnant Women Participating'!A3</f>
        <v>Data as of February 04, 2022</v>
      </c>
      <c r="B3" s="2"/>
      <c r="C3" s="2"/>
    </row>
    <row r="4" spans="1:4" ht="12" customHeight="1" x14ac:dyDescent="0.25">
      <c r="A4" s="4"/>
      <c r="B4" s="4"/>
      <c r="C4" s="4"/>
    </row>
    <row r="5" spans="1:4" s="5" customFormat="1" ht="24" customHeight="1" x14ac:dyDescent="0.2">
      <c r="A5" s="9" t="s">
        <v>26</v>
      </c>
      <c r="B5" s="23">
        <f>DATE(RIGHT(A2,4)-1,10,1)</f>
        <v>44470</v>
      </c>
      <c r="C5" s="24">
        <f>DATE(RIGHT(A2,4)-1,11,1)</f>
        <v>44501</v>
      </c>
      <c r="D5" s="16" t="s">
        <v>27</v>
      </c>
    </row>
    <row r="6" spans="1:4" ht="12" customHeight="1" x14ac:dyDescent="0.2">
      <c r="A6" s="10" t="str">
        <f>'Pregnant Women Participating'!A6</f>
        <v>Connecticut</v>
      </c>
      <c r="B6" s="17">
        <v>2283</v>
      </c>
      <c r="C6" s="15">
        <v>0</v>
      </c>
      <c r="D6" s="17">
        <f t="shared" ref="D6:D15" si="0">IF(SUM(B6:C6)&gt;0,AVERAGE(B6:C6)," ")</f>
        <v>1141.5</v>
      </c>
    </row>
    <row r="7" spans="1:4" ht="12" customHeight="1" x14ac:dyDescent="0.2">
      <c r="A7" s="10" t="str">
        <f>'Pregnant Women Participating'!A7</f>
        <v>Maine</v>
      </c>
      <c r="B7" s="17">
        <v>924</v>
      </c>
      <c r="C7" s="15">
        <v>929</v>
      </c>
      <c r="D7" s="17">
        <f t="shared" si="0"/>
        <v>926.5</v>
      </c>
    </row>
    <row r="8" spans="1:4" ht="12" customHeight="1" x14ac:dyDescent="0.2">
      <c r="A8" s="10" t="str">
        <f>'Pregnant Women Participating'!A8</f>
        <v>Massachusetts</v>
      </c>
      <c r="B8" s="17">
        <v>5709</v>
      </c>
      <c r="C8" s="15">
        <v>5760</v>
      </c>
      <c r="D8" s="17">
        <f t="shared" si="0"/>
        <v>5734.5</v>
      </c>
    </row>
    <row r="9" spans="1:4" ht="12" customHeight="1" x14ac:dyDescent="0.2">
      <c r="A9" s="10" t="str">
        <f>'Pregnant Women Participating'!A9</f>
        <v>New Hampshire</v>
      </c>
      <c r="B9" s="17">
        <v>744</v>
      </c>
      <c r="C9" s="15">
        <v>741</v>
      </c>
      <c r="D9" s="17">
        <f t="shared" si="0"/>
        <v>742.5</v>
      </c>
    </row>
    <row r="10" spans="1:4" ht="12" customHeight="1" x14ac:dyDescent="0.2">
      <c r="A10" s="10" t="str">
        <f>'Pregnant Women Participating'!A10</f>
        <v>New York</v>
      </c>
      <c r="B10" s="17">
        <v>16756</v>
      </c>
      <c r="C10" s="15">
        <v>16864</v>
      </c>
      <c r="D10" s="17">
        <f t="shared" si="0"/>
        <v>16810</v>
      </c>
    </row>
    <row r="11" spans="1:4" ht="12" customHeight="1" x14ac:dyDescent="0.2">
      <c r="A11" s="10" t="str">
        <f>'Pregnant Women Participating'!A11</f>
        <v>Rhode Island</v>
      </c>
      <c r="B11" s="17">
        <v>1215</v>
      </c>
      <c r="C11" s="15">
        <v>1247</v>
      </c>
      <c r="D11" s="17">
        <f t="shared" si="0"/>
        <v>1231</v>
      </c>
    </row>
    <row r="12" spans="1:4" ht="12" customHeight="1" x14ac:dyDescent="0.2">
      <c r="A12" s="10" t="str">
        <f>'Pregnant Women Participating'!A12</f>
        <v>Vermont</v>
      </c>
      <c r="B12" s="17">
        <v>457</v>
      </c>
      <c r="C12" s="15">
        <v>470</v>
      </c>
      <c r="D12" s="17">
        <f t="shared" si="0"/>
        <v>463.5</v>
      </c>
    </row>
    <row r="13" spans="1:4" ht="12" customHeight="1" x14ac:dyDescent="0.2">
      <c r="A13" s="10" t="str">
        <f>'Pregnant Women Participating'!A13</f>
        <v>Virgin Islands</v>
      </c>
      <c r="B13" s="17">
        <v>70</v>
      </c>
      <c r="C13" s="15">
        <v>68</v>
      </c>
      <c r="D13" s="17">
        <f t="shared" si="0"/>
        <v>69</v>
      </c>
    </row>
    <row r="14" spans="1:4" ht="12" customHeight="1" x14ac:dyDescent="0.2">
      <c r="A14" s="10" t="str">
        <f>'Pregnant Women Participating'!A14</f>
        <v>Indian Township, ME</v>
      </c>
      <c r="B14" s="17">
        <v>2</v>
      </c>
      <c r="C14" s="15">
        <v>2</v>
      </c>
      <c r="D14" s="17">
        <f t="shared" si="0"/>
        <v>2</v>
      </c>
    </row>
    <row r="15" spans="1:4" ht="12" customHeight="1" x14ac:dyDescent="0.2">
      <c r="A15" s="10" t="str">
        <f>'Pregnant Women Participating'!A15</f>
        <v>Pleasant Point, ME</v>
      </c>
      <c r="B15" s="17">
        <v>0</v>
      </c>
      <c r="C15" s="15">
        <v>0</v>
      </c>
      <c r="D15" s="17" t="str">
        <f t="shared" si="0"/>
        <v xml:space="preserve"> </v>
      </c>
    </row>
    <row r="16" spans="1:4" s="21" customFormat="1" ht="24.75" customHeight="1" x14ac:dyDescent="0.25">
      <c r="A16" s="18" t="str">
        <f>'Pregnant Women Participating'!A16</f>
        <v>Northeast Region</v>
      </c>
      <c r="B16" s="20">
        <v>28160</v>
      </c>
      <c r="C16" s="19">
        <v>26081</v>
      </c>
      <c r="D16" s="20">
        <f t="shared" ref="D16:D102" si="1">IF(SUM(B16:C16)&gt;0,AVERAGE(B16:C16)," ")</f>
        <v>27120.5</v>
      </c>
    </row>
    <row r="17" spans="1:4" ht="12" customHeight="1" x14ac:dyDescent="0.2">
      <c r="A17" s="10" t="str">
        <f>'Pregnant Women Participating'!A17</f>
        <v>Delaware</v>
      </c>
      <c r="B17" s="6">
        <v>1008</v>
      </c>
      <c r="C17" s="6">
        <v>1050</v>
      </c>
      <c r="D17" s="17">
        <f t="shared" si="1"/>
        <v>1029</v>
      </c>
    </row>
    <row r="18" spans="1:4" ht="12" customHeight="1" x14ac:dyDescent="0.2">
      <c r="A18" s="10" t="str">
        <f>'Pregnant Women Participating'!A18</f>
        <v>District of Columbia</v>
      </c>
      <c r="B18" s="6">
        <v>547</v>
      </c>
      <c r="C18" s="6">
        <v>632</v>
      </c>
      <c r="D18" s="17">
        <f t="shared" si="1"/>
        <v>589.5</v>
      </c>
    </row>
    <row r="19" spans="1:4" ht="12" customHeight="1" x14ac:dyDescent="0.2">
      <c r="A19" s="10" t="str">
        <f>'Pregnant Women Participating'!A19</f>
        <v>Maryland</v>
      </c>
      <c r="B19" s="6">
        <v>6015</v>
      </c>
      <c r="C19" s="6">
        <v>6183</v>
      </c>
      <c r="D19" s="17">
        <f t="shared" si="1"/>
        <v>6099</v>
      </c>
    </row>
    <row r="20" spans="1:4" ht="12" customHeight="1" x14ac:dyDescent="0.2">
      <c r="A20" s="10" t="str">
        <f>'Pregnant Women Participating'!A20</f>
        <v>New Jersey</v>
      </c>
      <c r="B20" s="6">
        <v>7281</v>
      </c>
      <c r="C20" s="6">
        <v>7222</v>
      </c>
      <c r="D20" s="17">
        <f t="shared" si="1"/>
        <v>7251.5</v>
      </c>
    </row>
    <row r="21" spans="1:4" ht="12" customHeight="1" x14ac:dyDescent="0.2">
      <c r="A21" s="10" t="str">
        <f>'Pregnant Women Participating'!A21</f>
        <v>Pennsylvania</v>
      </c>
      <c r="B21" s="6">
        <v>15614</v>
      </c>
      <c r="C21" s="6">
        <v>15972</v>
      </c>
      <c r="D21" s="17">
        <f t="shared" si="1"/>
        <v>15793</v>
      </c>
    </row>
    <row r="22" spans="1:4" ht="12" customHeight="1" x14ac:dyDescent="0.2">
      <c r="A22" s="10" t="str">
        <f>'Pregnant Women Participating'!A22</f>
        <v>Puerto Rico</v>
      </c>
      <c r="B22" s="6">
        <v>4672</v>
      </c>
      <c r="C22" s="6">
        <v>4748</v>
      </c>
      <c r="D22" s="17">
        <f t="shared" si="1"/>
        <v>4710</v>
      </c>
    </row>
    <row r="23" spans="1:4" ht="12" customHeight="1" x14ac:dyDescent="0.2">
      <c r="A23" s="10" t="str">
        <f>'Pregnant Women Participating'!A23</f>
        <v>Virginia</v>
      </c>
      <c r="B23" s="6">
        <v>9415</v>
      </c>
      <c r="C23" s="6">
        <v>9613</v>
      </c>
      <c r="D23" s="17">
        <f t="shared" si="1"/>
        <v>9514</v>
      </c>
    </row>
    <row r="24" spans="1:4" ht="12" customHeight="1" x14ac:dyDescent="0.2">
      <c r="A24" s="10" t="str">
        <f>'Pregnant Women Participating'!A24</f>
        <v>West Virginia</v>
      </c>
      <c r="B24" s="6">
        <v>2878</v>
      </c>
      <c r="C24" s="6">
        <v>2924</v>
      </c>
      <c r="D24" s="17">
        <f t="shared" si="1"/>
        <v>2901</v>
      </c>
    </row>
    <row r="25" spans="1:4" s="22" customFormat="1" ht="24.75" customHeight="1" x14ac:dyDescent="0.25">
      <c r="A25" s="18" t="str">
        <f>'Pregnant Women Participating'!A25</f>
        <v>Mid-Atlantic Region</v>
      </c>
      <c r="B25" s="19">
        <v>47430</v>
      </c>
      <c r="C25" s="19">
        <v>48344</v>
      </c>
      <c r="D25" s="20">
        <f t="shared" si="1"/>
        <v>47887</v>
      </c>
    </row>
    <row r="26" spans="1:4" ht="12" customHeight="1" x14ac:dyDescent="0.2">
      <c r="A26" s="10" t="str">
        <f>'Pregnant Women Participating'!A26</f>
        <v>Alabama</v>
      </c>
      <c r="B26" s="6">
        <v>9711</v>
      </c>
      <c r="C26" s="6">
        <v>9883</v>
      </c>
      <c r="D26" s="17">
        <f t="shared" si="1"/>
        <v>9797</v>
      </c>
    </row>
    <row r="27" spans="1:4" ht="12" customHeight="1" x14ac:dyDescent="0.2">
      <c r="A27" s="10" t="str">
        <f>'Pregnant Women Participating'!A27</f>
        <v>Florida</v>
      </c>
      <c r="B27" s="6">
        <v>23745</v>
      </c>
      <c r="C27" s="6">
        <v>23131</v>
      </c>
      <c r="D27" s="17">
        <f t="shared" si="1"/>
        <v>23438</v>
      </c>
    </row>
    <row r="28" spans="1:4" ht="12" customHeight="1" x14ac:dyDescent="0.2">
      <c r="A28" s="10" t="str">
        <f>'Pregnant Women Participating'!A28</f>
        <v>Georgia</v>
      </c>
      <c r="B28" s="6">
        <v>14764</v>
      </c>
      <c r="C28" s="6">
        <v>14790</v>
      </c>
      <c r="D28" s="17">
        <f t="shared" si="1"/>
        <v>14777</v>
      </c>
    </row>
    <row r="29" spans="1:4" ht="12" customHeight="1" x14ac:dyDescent="0.2">
      <c r="A29" s="10" t="str">
        <f>'Pregnant Women Participating'!A29</f>
        <v>Kentucky</v>
      </c>
      <c r="B29" s="6">
        <v>7969</v>
      </c>
      <c r="C29" s="6">
        <v>7783</v>
      </c>
      <c r="D29" s="17">
        <f t="shared" si="1"/>
        <v>7876</v>
      </c>
    </row>
    <row r="30" spans="1:4" ht="12" customHeight="1" x14ac:dyDescent="0.2">
      <c r="A30" s="10" t="str">
        <f>'Pregnant Women Participating'!A30</f>
        <v>Mississippi</v>
      </c>
      <c r="B30" s="6">
        <v>6580</v>
      </c>
      <c r="C30" s="6">
        <v>6780</v>
      </c>
      <c r="D30" s="17">
        <f t="shared" si="1"/>
        <v>6680</v>
      </c>
    </row>
    <row r="31" spans="1:4" ht="12" customHeight="1" x14ac:dyDescent="0.2">
      <c r="A31" s="10" t="str">
        <f>'Pregnant Women Participating'!A31</f>
        <v>North Carolina</v>
      </c>
      <c r="B31" s="6">
        <v>14480</v>
      </c>
      <c r="C31" s="6">
        <v>14712</v>
      </c>
      <c r="D31" s="17">
        <f t="shared" si="1"/>
        <v>14596</v>
      </c>
    </row>
    <row r="32" spans="1:4" ht="12" customHeight="1" x14ac:dyDescent="0.2">
      <c r="A32" s="10" t="str">
        <f>'Pregnant Women Participating'!A32</f>
        <v>South Carolina</v>
      </c>
      <c r="B32" s="6">
        <v>7550</v>
      </c>
      <c r="C32" s="6">
        <v>7550</v>
      </c>
      <c r="D32" s="17">
        <f t="shared" si="1"/>
        <v>7550</v>
      </c>
    </row>
    <row r="33" spans="1:4" ht="12" customHeight="1" x14ac:dyDescent="0.2">
      <c r="A33" s="10" t="str">
        <f>'Pregnant Women Participating'!A33</f>
        <v>Tennessee</v>
      </c>
      <c r="B33" s="6">
        <v>9979</v>
      </c>
      <c r="C33" s="6">
        <v>10163</v>
      </c>
      <c r="D33" s="17">
        <f t="shared" si="1"/>
        <v>10071</v>
      </c>
    </row>
    <row r="34" spans="1:4" ht="12" customHeight="1" x14ac:dyDescent="0.2">
      <c r="A34" s="10" t="str">
        <f>'Pregnant Women Participating'!A34</f>
        <v>Choctaw Indians, MS</v>
      </c>
      <c r="B34" s="6">
        <v>76</v>
      </c>
      <c r="C34" s="6">
        <v>67</v>
      </c>
      <c r="D34" s="17">
        <f t="shared" si="1"/>
        <v>71.5</v>
      </c>
    </row>
    <row r="35" spans="1:4" ht="12" customHeight="1" x14ac:dyDescent="0.2">
      <c r="A35" s="10" t="str">
        <f>'Pregnant Women Participating'!A35</f>
        <v>Eastern Cherokee, NC</v>
      </c>
      <c r="B35" s="6">
        <v>25</v>
      </c>
      <c r="C35" s="6">
        <v>28</v>
      </c>
      <c r="D35" s="17">
        <f t="shared" si="1"/>
        <v>26.5</v>
      </c>
    </row>
    <row r="36" spans="1:4" s="22" customFormat="1" ht="24.75" customHeight="1" x14ac:dyDescent="0.25">
      <c r="A36" s="18" t="str">
        <f>'Pregnant Women Participating'!A36</f>
        <v>Southeast Region</v>
      </c>
      <c r="B36" s="19">
        <v>94879</v>
      </c>
      <c r="C36" s="19">
        <v>94887</v>
      </c>
      <c r="D36" s="20">
        <f t="shared" si="1"/>
        <v>94883</v>
      </c>
    </row>
    <row r="37" spans="1:4" ht="12" customHeight="1" x14ac:dyDescent="0.2">
      <c r="A37" s="10" t="str">
        <f>'Pregnant Women Participating'!A37</f>
        <v>Illinois</v>
      </c>
      <c r="B37" s="6">
        <v>10096</v>
      </c>
      <c r="C37" s="6">
        <v>10513</v>
      </c>
      <c r="D37" s="17">
        <f t="shared" si="1"/>
        <v>10304.5</v>
      </c>
    </row>
    <row r="38" spans="1:4" ht="12" customHeight="1" x14ac:dyDescent="0.2">
      <c r="A38" s="10" t="str">
        <f>'Pregnant Women Participating'!A38</f>
        <v>Indiana</v>
      </c>
      <c r="B38" s="6">
        <v>11518</v>
      </c>
      <c r="C38" s="6">
        <v>0</v>
      </c>
      <c r="D38" s="17">
        <f t="shared" si="1"/>
        <v>5759</v>
      </c>
    </row>
    <row r="39" spans="1:4" ht="12" customHeight="1" x14ac:dyDescent="0.2">
      <c r="A39" s="10" t="str">
        <f>'Pregnant Women Participating'!A39</f>
        <v>Iowa</v>
      </c>
      <c r="B39" s="6">
        <v>4138</v>
      </c>
      <c r="C39" s="6">
        <v>4263</v>
      </c>
      <c r="D39" s="17">
        <f t="shared" si="1"/>
        <v>4200.5</v>
      </c>
    </row>
    <row r="40" spans="1:4" ht="12" customHeight="1" x14ac:dyDescent="0.2">
      <c r="A40" s="10" t="str">
        <f>'Pregnant Women Participating'!A40</f>
        <v>Michigan</v>
      </c>
      <c r="B40" s="6">
        <v>13373</v>
      </c>
      <c r="C40" s="6">
        <v>13459</v>
      </c>
      <c r="D40" s="17">
        <f t="shared" si="1"/>
        <v>13416</v>
      </c>
    </row>
    <row r="41" spans="1:4" ht="12" customHeight="1" x14ac:dyDescent="0.2">
      <c r="A41" s="10" t="str">
        <f>'Pregnant Women Participating'!A41</f>
        <v>Minnesota</v>
      </c>
      <c r="B41" s="6">
        <v>5098</v>
      </c>
      <c r="C41" s="6">
        <v>5185</v>
      </c>
      <c r="D41" s="17">
        <f t="shared" si="1"/>
        <v>5141.5</v>
      </c>
    </row>
    <row r="42" spans="1:4" ht="12" customHeight="1" x14ac:dyDescent="0.2">
      <c r="A42" s="10" t="str">
        <f>'Pregnant Women Participating'!A42</f>
        <v>Ohio</v>
      </c>
      <c r="B42" s="6">
        <v>17186</v>
      </c>
      <c r="C42" s="6">
        <v>15459</v>
      </c>
      <c r="D42" s="17">
        <f t="shared" si="1"/>
        <v>16322.5</v>
      </c>
    </row>
    <row r="43" spans="1:4" ht="12" customHeight="1" x14ac:dyDescent="0.2">
      <c r="A43" s="10" t="str">
        <f>'Pregnant Women Participating'!A43</f>
        <v>Wisconsin</v>
      </c>
      <c r="B43" s="6">
        <v>6122</v>
      </c>
      <c r="C43" s="6">
        <v>6217</v>
      </c>
      <c r="D43" s="17">
        <f t="shared" si="1"/>
        <v>6169.5</v>
      </c>
    </row>
    <row r="44" spans="1:4" s="22" customFormat="1" ht="24.75" customHeight="1" x14ac:dyDescent="0.25">
      <c r="A44" s="18" t="str">
        <f>'Pregnant Women Participating'!A44</f>
        <v>Midwest Region</v>
      </c>
      <c r="B44" s="19">
        <v>67531</v>
      </c>
      <c r="C44" s="19">
        <v>55096</v>
      </c>
      <c r="D44" s="20">
        <f t="shared" si="1"/>
        <v>61313.5</v>
      </c>
    </row>
    <row r="45" spans="1:4" ht="12" customHeight="1" x14ac:dyDescent="0.2">
      <c r="A45" s="10" t="str">
        <f>'Pregnant Women Participating'!A45</f>
        <v>Arizona</v>
      </c>
      <c r="B45" s="15">
        <v>8488</v>
      </c>
      <c r="C45" s="15">
        <v>8590</v>
      </c>
      <c r="D45" s="17">
        <f t="shared" si="1"/>
        <v>8539</v>
      </c>
    </row>
    <row r="46" spans="1:4" ht="12" customHeight="1" x14ac:dyDescent="0.2">
      <c r="A46" s="10" t="str">
        <f>'Pregnant Women Participating'!A46</f>
        <v>Arkansas</v>
      </c>
      <c r="B46" s="15">
        <v>5935</v>
      </c>
      <c r="C46" s="15">
        <v>6219</v>
      </c>
      <c r="D46" s="17">
        <f t="shared" si="1"/>
        <v>6077</v>
      </c>
    </row>
    <row r="47" spans="1:4" ht="12" customHeight="1" x14ac:dyDescent="0.2">
      <c r="A47" s="10" t="str">
        <f>'Pregnant Women Participating'!A47</f>
        <v>Louisiana</v>
      </c>
      <c r="B47" s="15">
        <v>10976</v>
      </c>
      <c r="C47" s="15">
        <v>11698</v>
      </c>
      <c r="D47" s="17">
        <f t="shared" si="1"/>
        <v>11337</v>
      </c>
    </row>
    <row r="48" spans="1:4" ht="12" customHeight="1" x14ac:dyDescent="0.2">
      <c r="A48" s="10" t="str">
        <f>'Pregnant Women Participating'!A48</f>
        <v>New Mexico</v>
      </c>
      <c r="B48" s="15">
        <v>2002</v>
      </c>
      <c r="C48" s="15">
        <v>2022</v>
      </c>
      <c r="D48" s="17">
        <f t="shared" si="1"/>
        <v>2012</v>
      </c>
    </row>
    <row r="49" spans="1:4" ht="12" customHeight="1" x14ac:dyDescent="0.2">
      <c r="A49" s="10" t="str">
        <f>'Pregnant Women Participating'!A49</f>
        <v>Oklahoma</v>
      </c>
      <c r="B49" s="15">
        <v>4046</v>
      </c>
      <c r="C49" s="15">
        <v>4131</v>
      </c>
      <c r="D49" s="17">
        <f t="shared" si="1"/>
        <v>4088.5</v>
      </c>
    </row>
    <row r="50" spans="1:4" ht="12" customHeight="1" x14ac:dyDescent="0.2">
      <c r="A50" s="10" t="str">
        <f>'Pregnant Women Participating'!A50</f>
        <v>Texas</v>
      </c>
      <c r="B50" s="15">
        <v>34148</v>
      </c>
      <c r="C50" s="15">
        <v>34736</v>
      </c>
      <c r="D50" s="17">
        <f t="shared" si="1"/>
        <v>34442</v>
      </c>
    </row>
    <row r="51" spans="1:4" ht="12" customHeight="1" x14ac:dyDescent="0.2">
      <c r="A51" s="10" t="str">
        <f>'Pregnant Women Participating'!A51</f>
        <v>Utah</v>
      </c>
      <c r="B51" s="15">
        <v>2225</v>
      </c>
      <c r="C51" s="15">
        <v>2252</v>
      </c>
      <c r="D51" s="17">
        <f t="shared" si="1"/>
        <v>2238.5</v>
      </c>
    </row>
    <row r="52" spans="1:4" ht="12" customHeight="1" x14ac:dyDescent="0.2">
      <c r="A52" s="10" t="str">
        <f>'Pregnant Women Participating'!A52</f>
        <v>Inter-Tribal Council, AZ</v>
      </c>
      <c r="B52" s="15">
        <v>416</v>
      </c>
      <c r="C52" s="15">
        <v>428</v>
      </c>
      <c r="D52" s="17">
        <f t="shared" si="1"/>
        <v>422</v>
      </c>
    </row>
    <row r="53" spans="1:4" ht="12" customHeight="1" x14ac:dyDescent="0.2">
      <c r="A53" s="10" t="str">
        <f>'Pregnant Women Participating'!A53</f>
        <v>Navajo Nation, AZ</v>
      </c>
      <c r="B53" s="15">
        <v>163</v>
      </c>
      <c r="C53" s="15">
        <v>173</v>
      </c>
      <c r="D53" s="17">
        <f t="shared" si="1"/>
        <v>168</v>
      </c>
    </row>
    <row r="54" spans="1:4" ht="12" customHeight="1" x14ac:dyDescent="0.2">
      <c r="A54" s="10" t="str">
        <f>'Pregnant Women Participating'!A54</f>
        <v>Acoma, Canoncito &amp; Laguna, NM</v>
      </c>
      <c r="B54" s="15">
        <v>11</v>
      </c>
      <c r="C54" s="15">
        <v>9</v>
      </c>
      <c r="D54" s="17">
        <f t="shared" si="1"/>
        <v>10</v>
      </c>
    </row>
    <row r="55" spans="1:4" ht="12" customHeight="1" x14ac:dyDescent="0.2">
      <c r="A55" s="10" t="str">
        <f>'Pregnant Women Participating'!A55</f>
        <v>Eight Northern Pueblos, NM</v>
      </c>
      <c r="B55" s="15">
        <v>11</v>
      </c>
      <c r="C55" s="15">
        <v>11</v>
      </c>
      <c r="D55" s="17">
        <f t="shared" si="1"/>
        <v>11</v>
      </c>
    </row>
    <row r="56" spans="1:4" ht="12" customHeight="1" x14ac:dyDescent="0.2">
      <c r="A56" s="10" t="str">
        <f>'Pregnant Women Participating'!A56</f>
        <v>Five Sandoval Pueblos, NM</v>
      </c>
      <c r="B56" s="15">
        <v>12</v>
      </c>
      <c r="C56" s="15">
        <v>12</v>
      </c>
      <c r="D56" s="17">
        <f t="shared" si="1"/>
        <v>12</v>
      </c>
    </row>
    <row r="57" spans="1:4" ht="12" customHeight="1" x14ac:dyDescent="0.2">
      <c r="A57" s="10" t="str">
        <f>'Pregnant Women Participating'!A57</f>
        <v>Isleta Pueblo, NM</v>
      </c>
      <c r="B57" s="15">
        <v>97</v>
      </c>
      <c r="C57" s="15">
        <v>92</v>
      </c>
      <c r="D57" s="17">
        <f t="shared" si="1"/>
        <v>94.5</v>
      </c>
    </row>
    <row r="58" spans="1:4" ht="12" customHeight="1" x14ac:dyDescent="0.2">
      <c r="A58" s="10" t="str">
        <f>'Pregnant Women Participating'!A58</f>
        <v>San Felipe Pueblo, NM</v>
      </c>
      <c r="B58" s="15">
        <v>3</v>
      </c>
      <c r="C58" s="15">
        <v>8</v>
      </c>
      <c r="D58" s="17">
        <f t="shared" si="1"/>
        <v>5.5</v>
      </c>
    </row>
    <row r="59" spans="1:4" ht="12" customHeight="1" x14ac:dyDescent="0.2">
      <c r="A59" s="10" t="str">
        <f>'Pregnant Women Participating'!A59</f>
        <v>Santo Domingo Tribe, NM</v>
      </c>
      <c r="B59" s="15"/>
      <c r="C59" s="15">
        <v>2</v>
      </c>
      <c r="D59" s="17">
        <f t="shared" si="1"/>
        <v>2</v>
      </c>
    </row>
    <row r="60" spans="1:4" ht="12" customHeight="1" x14ac:dyDescent="0.2">
      <c r="A60" s="10" t="str">
        <f>'Pregnant Women Participating'!A60</f>
        <v>Zuni Pueblo, NM</v>
      </c>
      <c r="B60" s="15">
        <v>14</v>
      </c>
      <c r="C60" s="15">
        <v>14</v>
      </c>
      <c r="D60" s="17">
        <f t="shared" si="1"/>
        <v>14</v>
      </c>
    </row>
    <row r="61" spans="1:4" ht="12" customHeight="1" x14ac:dyDescent="0.2">
      <c r="A61" s="10" t="str">
        <f>'Pregnant Women Participating'!A61</f>
        <v>Cherokee Nation, OK</v>
      </c>
      <c r="B61" s="15">
        <v>490</v>
      </c>
      <c r="C61" s="15">
        <v>491</v>
      </c>
      <c r="D61" s="17">
        <f t="shared" si="1"/>
        <v>490.5</v>
      </c>
    </row>
    <row r="62" spans="1:4" ht="12" customHeight="1" x14ac:dyDescent="0.2">
      <c r="A62" s="10" t="str">
        <f>'Pregnant Women Participating'!A62</f>
        <v>Chickasaw Nation, OK</v>
      </c>
      <c r="B62" s="15">
        <v>297</v>
      </c>
      <c r="C62" s="15">
        <v>286</v>
      </c>
      <c r="D62" s="17">
        <f t="shared" si="1"/>
        <v>291.5</v>
      </c>
    </row>
    <row r="63" spans="1:4" ht="12" customHeight="1" x14ac:dyDescent="0.2">
      <c r="A63" s="10" t="str">
        <f>'Pregnant Women Participating'!A63</f>
        <v>Choctaw Nation, OK</v>
      </c>
      <c r="B63" s="15">
        <v>445</v>
      </c>
      <c r="C63" s="15">
        <v>455</v>
      </c>
      <c r="D63" s="17">
        <f t="shared" si="1"/>
        <v>450</v>
      </c>
    </row>
    <row r="64" spans="1:4" ht="12" customHeight="1" x14ac:dyDescent="0.2">
      <c r="A64" s="10" t="str">
        <f>'Pregnant Women Participating'!A64</f>
        <v>Citizen Potawatomi Nation, OK</v>
      </c>
      <c r="B64" s="15">
        <v>90</v>
      </c>
      <c r="C64" s="15">
        <v>102</v>
      </c>
      <c r="D64" s="17">
        <f t="shared" si="1"/>
        <v>96</v>
      </c>
    </row>
    <row r="65" spans="1:4" ht="12" customHeight="1" x14ac:dyDescent="0.2">
      <c r="A65" s="10" t="str">
        <f>'Pregnant Women Participating'!A65</f>
        <v>Inter-Tribal Council, OK</v>
      </c>
      <c r="B65" s="15">
        <v>56</v>
      </c>
      <c r="C65" s="15">
        <v>60</v>
      </c>
      <c r="D65" s="17">
        <f t="shared" si="1"/>
        <v>58</v>
      </c>
    </row>
    <row r="66" spans="1:4" ht="12" customHeight="1" x14ac:dyDescent="0.2">
      <c r="A66" s="10" t="str">
        <f>'Pregnant Women Participating'!A66</f>
        <v>Muscogee Creek Nation, OK</v>
      </c>
      <c r="B66" s="15">
        <v>191</v>
      </c>
      <c r="C66" s="15">
        <v>174</v>
      </c>
      <c r="D66" s="17">
        <f t="shared" si="1"/>
        <v>182.5</v>
      </c>
    </row>
    <row r="67" spans="1:4" ht="12" customHeight="1" x14ac:dyDescent="0.2">
      <c r="A67" s="10" t="str">
        <f>'Pregnant Women Participating'!A67</f>
        <v>Osage Tribal Council, OK</v>
      </c>
      <c r="B67" s="15">
        <v>290</v>
      </c>
      <c r="C67" s="15">
        <v>313</v>
      </c>
      <c r="D67" s="17">
        <f t="shared" si="1"/>
        <v>301.5</v>
      </c>
    </row>
    <row r="68" spans="1:4" ht="12" customHeight="1" x14ac:dyDescent="0.2">
      <c r="A68" s="10" t="str">
        <f>'Pregnant Women Participating'!A68</f>
        <v>Otoe-Missouria Tribe, OK</v>
      </c>
      <c r="B68" s="15">
        <v>25</v>
      </c>
      <c r="C68" s="15">
        <v>26</v>
      </c>
      <c r="D68" s="17">
        <f t="shared" si="1"/>
        <v>25.5</v>
      </c>
    </row>
    <row r="69" spans="1:4" ht="12" customHeight="1" x14ac:dyDescent="0.2">
      <c r="A69" s="10" t="str">
        <f>'Pregnant Women Participating'!A69</f>
        <v>Wichita, Caddo &amp; Delaware (WCD), OK</v>
      </c>
      <c r="B69" s="15">
        <v>310</v>
      </c>
      <c r="C69" s="15">
        <v>312</v>
      </c>
      <c r="D69" s="17">
        <f t="shared" si="1"/>
        <v>311</v>
      </c>
    </row>
    <row r="70" spans="1:4" s="22" customFormat="1" ht="24.75" customHeight="1" x14ac:dyDescent="0.25">
      <c r="A70" s="18" t="str">
        <f>'Pregnant Women Participating'!A70</f>
        <v>Southwest Region</v>
      </c>
      <c r="B70" s="19">
        <v>70741</v>
      </c>
      <c r="C70" s="19">
        <v>72616</v>
      </c>
      <c r="D70" s="20">
        <f t="shared" si="1"/>
        <v>71678.5</v>
      </c>
    </row>
    <row r="71" spans="1:4" ht="12" customHeight="1" x14ac:dyDescent="0.2">
      <c r="A71" s="10" t="str">
        <f>'Pregnant Women Participating'!A71</f>
        <v>Colorado</v>
      </c>
      <c r="B71" s="17">
        <v>5088</v>
      </c>
      <c r="C71" s="15">
        <v>5162</v>
      </c>
      <c r="D71" s="17">
        <f t="shared" si="1"/>
        <v>5125</v>
      </c>
    </row>
    <row r="72" spans="1:4" ht="12" customHeight="1" x14ac:dyDescent="0.2">
      <c r="A72" s="10" t="str">
        <f>'Pregnant Women Participating'!A72</f>
        <v>Kansas</v>
      </c>
      <c r="B72" s="17">
        <v>3010</v>
      </c>
      <c r="C72" s="15">
        <v>3038</v>
      </c>
      <c r="D72" s="17">
        <f t="shared" si="1"/>
        <v>3024</v>
      </c>
    </row>
    <row r="73" spans="1:4" ht="12" customHeight="1" x14ac:dyDescent="0.2">
      <c r="A73" s="10" t="str">
        <f>'Pregnant Women Participating'!A73</f>
        <v>Missouri</v>
      </c>
      <c r="B73" s="17">
        <v>7349</v>
      </c>
      <c r="C73" s="15">
        <v>7633</v>
      </c>
      <c r="D73" s="17">
        <f t="shared" si="1"/>
        <v>7491</v>
      </c>
    </row>
    <row r="74" spans="1:4" ht="12" customHeight="1" x14ac:dyDescent="0.2">
      <c r="A74" s="10" t="str">
        <f>'Pregnant Women Participating'!A74</f>
        <v>Montana</v>
      </c>
      <c r="B74" s="17">
        <v>701</v>
      </c>
      <c r="C74" s="15">
        <v>714</v>
      </c>
      <c r="D74" s="17">
        <f t="shared" si="1"/>
        <v>707.5</v>
      </c>
    </row>
    <row r="75" spans="1:4" ht="12" customHeight="1" x14ac:dyDescent="0.2">
      <c r="A75" s="10" t="str">
        <f>'Pregnant Women Participating'!A75</f>
        <v>Nebraska</v>
      </c>
      <c r="B75" s="17">
        <v>2325</v>
      </c>
      <c r="C75" s="15">
        <v>2387</v>
      </c>
      <c r="D75" s="17">
        <f t="shared" si="1"/>
        <v>2356</v>
      </c>
    </row>
    <row r="76" spans="1:4" ht="12" customHeight="1" x14ac:dyDescent="0.2">
      <c r="A76" s="10" t="str">
        <f>'Pregnant Women Participating'!A76</f>
        <v>North Dakota</v>
      </c>
      <c r="B76" s="17">
        <v>675</v>
      </c>
      <c r="C76" s="15">
        <v>671</v>
      </c>
      <c r="D76" s="17">
        <f t="shared" si="1"/>
        <v>673</v>
      </c>
    </row>
    <row r="77" spans="1:4" ht="12" customHeight="1" x14ac:dyDescent="0.2">
      <c r="A77" s="10" t="str">
        <f>'Pregnant Women Participating'!A77</f>
        <v>South Dakota</v>
      </c>
      <c r="B77" s="17">
        <v>788</v>
      </c>
      <c r="C77" s="15">
        <v>786</v>
      </c>
      <c r="D77" s="17">
        <f t="shared" si="1"/>
        <v>787</v>
      </c>
    </row>
    <row r="78" spans="1:4" ht="12" customHeight="1" x14ac:dyDescent="0.2">
      <c r="A78" s="10" t="str">
        <f>'Pregnant Women Participating'!A78</f>
        <v>Wyoming</v>
      </c>
      <c r="B78" s="17">
        <v>491</v>
      </c>
      <c r="C78" s="15">
        <v>469</v>
      </c>
      <c r="D78" s="17">
        <f t="shared" si="1"/>
        <v>480</v>
      </c>
    </row>
    <row r="79" spans="1:4" ht="12" customHeight="1" x14ac:dyDescent="0.2">
      <c r="A79" s="10" t="str">
        <f>'Pregnant Women Participating'!A79</f>
        <v>Ute Mountain Ute Tribe, CO</v>
      </c>
      <c r="B79" s="17">
        <v>8</v>
      </c>
      <c r="C79" s="15">
        <v>6</v>
      </c>
      <c r="D79" s="17">
        <f t="shared" si="1"/>
        <v>7</v>
      </c>
    </row>
    <row r="80" spans="1:4" ht="12" customHeight="1" x14ac:dyDescent="0.2">
      <c r="A80" s="10" t="str">
        <f>'Pregnant Women Participating'!A80</f>
        <v>Omaha Sioux, NE</v>
      </c>
      <c r="B80" s="17">
        <v>7</v>
      </c>
      <c r="C80" s="15">
        <v>6</v>
      </c>
      <c r="D80" s="17">
        <f t="shared" si="1"/>
        <v>6.5</v>
      </c>
    </row>
    <row r="81" spans="1:4" ht="12" customHeight="1" x14ac:dyDescent="0.2">
      <c r="A81" s="10" t="str">
        <f>'Pregnant Women Participating'!A81</f>
        <v>Santee Sioux, NE</v>
      </c>
      <c r="B81" s="17">
        <v>1</v>
      </c>
      <c r="C81" s="15">
        <v>1</v>
      </c>
      <c r="D81" s="17">
        <f t="shared" si="1"/>
        <v>1</v>
      </c>
    </row>
    <row r="82" spans="1:4" ht="12" customHeight="1" x14ac:dyDescent="0.2">
      <c r="A82" s="10" t="str">
        <f>'Pregnant Women Participating'!A82</f>
        <v>Winnebago Tribe, NE</v>
      </c>
      <c r="B82" s="17">
        <v>5</v>
      </c>
      <c r="C82" s="15">
        <v>3</v>
      </c>
      <c r="D82" s="17">
        <f t="shared" si="1"/>
        <v>4</v>
      </c>
    </row>
    <row r="83" spans="1:4" ht="12" customHeight="1" x14ac:dyDescent="0.2">
      <c r="A83" s="10" t="str">
        <f>'Pregnant Women Participating'!A83</f>
        <v>Standing Rock Sioux Tribe, ND</v>
      </c>
      <c r="B83" s="17">
        <v>15</v>
      </c>
      <c r="C83" s="15">
        <v>15</v>
      </c>
      <c r="D83" s="17">
        <f t="shared" si="1"/>
        <v>15</v>
      </c>
    </row>
    <row r="84" spans="1:4" ht="12" customHeight="1" x14ac:dyDescent="0.2">
      <c r="A84" s="10" t="str">
        <f>'Pregnant Women Participating'!A84</f>
        <v>Three Affiliated Tribes, ND</v>
      </c>
      <c r="B84" s="17">
        <v>18</v>
      </c>
      <c r="C84" s="15">
        <v>20</v>
      </c>
      <c r="D84" s="17">
        <f t="shared" si="1"/>
        <v>19</v>
      </c>
    </row>
    <row r="85" spans="1:4" ht="12" customHeight="1" x14ac:dyDescent="0.2">
      <c r="A85" s="10" t="str">
        <f>'Pregnant Women Participating'!A85</f>
        <v>Cheyenne River Sioux, SD</v>
      </c>
      <c r="B85" s="17">
        <v>20</v>
      </c>
      <c r="C85" s="15">
        <v>24</v>
      </c>
      <c r="D85" s="17">
        <f t="shared" si="1"/>
        <v>22</v>
      </c>
    </row>
    <row r="86" spans="1:4" ht="12" customHeight="1" x14ac:dyDescent="0.2">
      <c r="A86" s="10" t="str">
        <f>'Pregnant Women Participating'!A86</f>
        <v>Rosebud Sioux, SD</v>
      </c>
      <c r="B86" s="17">
        <v>46</v>
      </c>
      <c r="C86" s="15">
        <v>52</v>
      </c>
      <c r="D86" s="17">
        <f t="shared" si="1"/>
        <v>49</v>
      </c>
    </row>
    <row r="87" spans="1:4" ht="12" customHeight="1" x14ac:dyDescent="0.2">
      <c r="A87" s="10" t="str">
        <f>'Pregnant Women Participating'!A87</f>
        <v>Northern Arapahoe, WY</v>
      </c>
      <c r="B87" s="17">
        <v>12</v>
      </c>
      <c r="C87" s="15">
        <v>14</v>
      </c>
      <c r="D87" s="17">
        <f t="shared" si="1"/>
        <v>13</v>
      </c>
    </row>
    <row r="88" spans="1:4" ht="12" customHeight="1" x14ac:dyDescent="0.2">
      <c r="A88" s="10" t="str">
        <f>'Pregnant Women Participating'!A88</f>
        <v>Shoshone Tribe, WY</v>
      </c>
      <c r="B88" s="17">
        <v>8</v>
      </c>
      <c r="C88" s="15">
        <v>7</v>
      </c>
      <c r="D88" s="17">
        <f t="shared" si="1"/>
        <v>7.5</v>
      </c>
    </row>
    <row r="89" spans="1:4" s="22" customFormat="1" ht="24.75" customHeight="1" x14ac:dyDescent="0.25">
      <c r="A89" s="18" t="str">
        <f>'Pregnant Women Participating'!A89</f>
        <v>Mountain Plains</v>
      </c>
      <c r="B89" s="19">
        <v>20567</v>
      </c>
      <c r="C89" s="19">
        <v>21008</v>
      </c>
      <c r="D89" s="20">
        <f t="shared" si="1"/>
        <v>20787.5</v>
      </c>
    </row>
    <row r="90" spans="1:4" ht="12" customHeight="1" x14ac:dyDescent="0.2">
      <c r="A90" s="11" t="str">
        <f>'Pregnant Women Participating'!A90</f>
        <v>Alaska</v>
      </c>
      <c r="B90" s="17">
        <v>509</v>
      </c>
      <c r="C90" s="15">
        <v>587</v>
      </c>
      <c r="D90" s="17">
        <f t="shared" si="1"/>
        <v>548</v>
      </c>
    </row>
    <row r="91" spans="1:4" ht="12" customHeight="1" x14ac:dyDescent="0.2">
      <c r="A91" s="11" t="str">
        <f>'Pregnant Women Participating'!A91</f>
        <v>American Samoa</v>
      </c>
      <c r="B91" s="17">
        <v>78</v>
      </c>
      <c r="C91" s="15">
        <v>75</v>
      </c>
      <c r="D91" s="17">
        <f t="shared" si="1"/>
        <v>76.5</v>
      </c>
    </row>
    <row r="92" spans="1:4" ht="12" customHeight="1" x14ac:dyDescent="0.2">
      <c r="A92" s="11" t="str">
        <f>'Pregnant Women Participating'!A92</f>
        <v>California</v>
      </c>
      <c r="B92" s="17">
        <v>48631</v>
      </c>
      <c r="C92" s="15">
        <v>48737</v>
      </c>
      <c r="D92" s="17">
        <f t="shared" si="1"/>
        <v>48684</v>
      </c>
    </row>
    <row r="93" spans="1:4" ht="12" customHeight="1" x14ac:dyDescent="0.2">
      <c r="A93" s="11" t="str">
        <f>'Pregnant Women Participating'!A93</f>
        <v>Guam</v>
      </c>
      <c r="B93" s="17">
        <v>284</v>
      </c>
      <c r="C93" s="15">
        <v>279</v>
      </c>
      <c r="D93" s="17">
        <f t="shared" si="1"/>
        <v>281.5</v>
      </c>
    </row>
    <row r="94" spans="1:4" ht="12" customHeight="1" x14ac:dyDescent="0.2">
      <c r="A94" s="11" t="str">
        <f>'Pregnant Women Participating'!A94</f>
        <v>Hawaii</v>
      </c>
      <c r="B94" s="17">
        <v>871</v>
      </c>
      <c r="C94" s="15">
        <v>884</v>
      </c>
      <c r="D94" s="17">
        <f t="shared" si="1"/>
        <v>877.5</v>
      </c>
    </row>
    <row r="95" spans="1:4" ht="12" customHeight="1" x14ac:dyDescent="0.2">
      <c r="A95" s="11" t="str">
        <f>'Pregnant Women Participating'!A95</f>
        <v>Idaho</v>
      </c>
      <c r="B95" s="17">
        <v>1660</v>
      </c>
      <c r="C95" s="15">
        <v>1611</v>
      </c>
      <c r="D95" s="17">
        <f t="shared" si="1"/>
        <v>1635.5</v>
      </c>
    </row>
    <row r="96" spans="1:4" ht="12" customHeight="1" x14ac:dyDescent="0.2">
      <c r="A96" s="11" t="str">
        <f>'Pregnant Women Participating'!A96</f>
        <v>Nevada</v>
      </c>
      <c r="B96" s="17">
        <v>3898</v>
      </c>
      <c r="C96" s="15">
        <v>4120</v>
      </c>
      <c r="D96" s="17">
        <f t="shared" si="1"/>
        <v>4009</v>
      </c>
    </row>
    <row r="97" spans="1:4" ht="12" customHeight="1" x14ac:dyDescent="0.2">
      <c r="A97" s="11" t="str">
        <f>'Pregnant Women Participating'!A97</f>
        <v>Oregon</v>
      </c>
      <c r="B97" s="17">
        <v>3945</v>
      </c>
      <c r="C97" s="15">
        <v>3930</v>
      </c>
      <c r="D97" s="17">
        <f t="shared" si="1"/>
        <v>3937.5</v>
      </c>
    </row>
    <row r="98" spans="1:4" ht="12" customHeight="1" x14ac:dyDescent="0.2">
      <c r="A98" s="11" t="str">
        <f>'Pregnant Women Participating'!A98</f>
        <v>Washington</v>
      </c>
      <c r="B98" s="17">
        <v>8338</v>
      </c>
      <c r="C98" s="15">
        <v>8232</v>
      </c>
      <c r="D98" s="17">
        <f t="shared" si="1"/>
        <v>8285</v>
      </c>
    </row>
    <row r="99" spans="1:4" ht="12" customHeight="1" x14ac:dyDescent="0.2">
      <c r="A99" s="11" t="str">
        <f>'Pregnant Women Participating'!A99</f>
        <v>Northern Marianas</v>
      </c>
      <c r="B99" s="17">
        <v>88</v>
      </c>
      <c r="C99" s="15">
        <v>89</v>
      </c>
      <c r="D99" s="17">
        <f t="shared" si="1"/>
        <v>88.5</v>
      </c>
    </row>
    <row r="100" spans="1:4" ht="12" customHeight="1" x14ac:dyDescent="0.2">
      <c r="A100" s="11" t="str">
        <f>'Pregnant Women Participating'!A100</f>
        <v>Inter-Tribal Council, NV</v>
      </c>
      <c r="B100" s="17">
        <v>33</v>
      </c>
      <c r="C100" s="15">
        <v>37</v>
      </c>
      <c r="D100" s="17">
        <f t="shared" si="1"/>
        <v>35</v>
      </c>
    </row>
    <row r="101" spans="1:4" s="22" customFormat="1" ht="24.75" customHeight="1" x14ac:dyDescent="0.25">
      <c r="A101" s="18" t="str">
        <f>'Pregnant Women Participating'!A101</f>
        <v>Western Region</v>
      </c>
      <c r="B101" s="19">
        <v>68335</v>
      </c>
      <c r="C101" s="19">
        <v>68581</v>
      </c>
      <c r="D101" s="20">
        <f t="shared" si="1"/>
        <v>68458</v>
      </c>
    </row>
    <row r="102" spans="1:4" s="36" customFormat="1" ht="16.5" customHeight="1" thickBot="1" x14ac:dyDescent="0.3">
      <c r="A102" s="33" t="str">
        <f>'Pregnant Women Participating'!A102</f>
        <v>TOTAL</v>
      </c>
      <c r="B102" s="34">
        <v>397643</v>
      </c>
      <c r="C102" s="35">
        <v>386613</v>
      </c>
      <c r="D102" s="34">
        <f t="shared" si="1"/>
        <v>392128</v>
      </c>
    </row>
    <row r="103" spans="1:4" s="7" customFormat="1" ht="12.75" customHeight="1" thickTop="1" x14ac:dyDescent="0.25">
      <c r="A103" s="12"/>
    </row>
    <row r="104" spans="1:4" ht="12" x14ac:dyDescent="0.25">
      <c r="A104" s="12"/>
    </row>
    <row r="105" spans="1:4" customFormat="1" ht="13.2" x14ac:dyDescent="0.25">
      <c r="A105" s="13" t="s">
        <v>125</v>
      </c>
    </row>
  </sheetData>
  <phoneticPr fontId="1" type="noConversion"/>
  <pageMargins left="0.5" right="0.5" top="0.5" bottom="0.5" header="0.5" footer="0.3"/>
  <pageSetup fitToHeight="0"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D105"/>
  <sheetViews>
    <sheetView showGridLines="0" workbookViewId="0"/>
  </sheetViews>
  <sheetFormatPr defaultColWidth="9.109375" defaultRowHeight="11.4" x14ac:dyDescent="0.2"/>
  <cols>
    <col min="1" max="1" width="34.6640625" style="3" customWidth="1"/>
    <col min="2" max="3" width="11.6640625" style="3" customWidth="1"/>
    <col min="4" max="4" width="13.6640625" style="3" customWidth="1"/>
    <col min="5" max="16384" width="9.109375" style="3"/>
  </cols>
  <sheetData>
    <row r="1" spans="1:4" ht="12" customHeight="1" x14ac:dyDescent="0.25">
      <c r="A1" s="13" t="s">
        <v>130</v>
      </c>
      <c r="B1" s="2"/>
      <c r="C1" s="2"/>
    </row>
    <row r="2" spans="1:4" ht="12" customHeight="1" x14ac:dyDescent="0.25">
      <c r="A2" s="13" t="str">
        <f>'Pregnant Women Participating'!A2</f>
        <v>FISCAL YEAR 2022</v>
      </c>
      <c r="B2" s="2"/>
      <c r="C2" s="2"/>
    </row>
    <row r="3" spans="1:4" ht="12" customHeight="1" x14ac:dyDescent="0.25">
      <c r="A3" s="1" t="str">
        <f>'Pregnant Women Participating'!A3</f>
        <v>Data as of February 04, 2022</v>
      </c>
      <c r="B3" s="2"/>
      <c r="C3" s="2"/>
    </row>
    <row r="4" spans="1:4" ht="12" customHeight="1" x14ac:dyDescent="0.25">
      <c r="A4" s="4"/>
      <c r="B4" s="4"/>
      <c r="C4" s="4"/>
    </row>
    <row r="5" spans="1:4" s="5" customFormat="1" ht="24" customHeight="1" x14ac:dyDescent="0.2">
      <c r="A5" s="9" t="s">
        <v>26</v>
      </c>
      <c r="B5" s="23">
        <f>DATE(RIGHT(A2,4)-1,10,1)</f>
        <v>44470</v>
      </c>
      <c r="C5" s="24">
        <f>DATE(RIGHT(A2,4)-1,11,1)</f>
        <v>44501</v>
      </c>
      <c r="D5" s="16" t="s">
        <v>27</v>
      </c>
    </row>
    <row r="6" spans="1:4" ht="12" customHeight="1" x14ac:dyDescent="0.2">
      <c r="A6" s="10" t="str">
        <f>'Pregnant Women Participating'!A6</f>
        <v>Connecticut</v>
      </c>
      <c r="B6" s="17">
        <v>9458</v>
      </c>
      <c r="C6" s="15">
        <v>0</v>
      </c>
      <c r="D6" s="17">
        <f t="shared" ref="D6:D15" si="0">IF(SUM(B6:C6)&gt;0,AVERAGE(B6:C6)," ")</f>
        <v>4729</v>
      </c>
    </row>
    <row r="7" spans="1:4" ht="12" customHeight="1" x14ac:dyDescent="0.2">
      <c r="A7" s="10" t="str">
        <f>'Pregnant Women Participating'!A7</f>
        <v>Maine</v>
      </c>
      <c r="B7" s="17">
        <v>3236</v>
      </c>
      <c r="C7" s="15">
        <v>3231</v>
      </c>
      <c r="D7" s="17">
        <f t="shared" si="0"/>
        <v>3233.5</v>
      </c>
    </row>
    <row r="8" spans="1:4" ht="12" customHeight="1" x14ac:dyDescent="0.2">
      <c r="A8" s="10" t="str">
        <f>'Pregnant Women Participating'!A8</f>
        <v>Massachusetts</v>
      </c>
      <c r="B8" s="17">
        <v>22019</v>
      </c>
      <c r="C8" s="15">
        <v>22195</v>
      </c>
      <c r="D8" s="17">
        <f t="shared" si="0"/>
        <v>22107</v>
      </c>
    </row>
    <row r="9" spans="1:4" ht="12" customHeight="1" x14ac:dyDescent="0.2">
      <c r="A9" s="10" t="str">
        <f>'Pregnant Women Participating'!A9</f>
        <v>New Hampshire</v>
      </c>
      <c r="B9" s="17">
        <v>2544</v>
      </c>
      <c r="C9" s="15">
        <v>2560</v>
      </c>
      <c r="D9" s="17">
        <f t="shared" si="0"/>
        <v>2552</v>
      </c>
    </row>
    <row r="10" spans="1:4" ht="12" customHeight="1" x14ac:dyDescent="0.2">
      <c r="A10" s="10" t="str">
        <f>'Pregnant Women Participating'!A10</f>
        <v>New York</v>
      </c>
      <c r="B10" s="17">
        <v>80319</v>
      </c>
      <c r="C10" s="15">
        <v>79954</v>
      </c>
      <c r="D10" s="17">
        <f t="shared" si="0"/>
        <v>80136.5</v>
      </c>
    </row>
    <row r="11" spans="1:4" ht="12" customHeight="1" x14ac:dyDescent="0.2">
      <c r="A11" s="10" t="str">
        <f>'Pregnant Women Participating'!A11</f>
        <v>Rhode Island</v>
      </c>
      <c r="B11" s="17">
        <v>3478</v>
      </c>
      <c r="C11" s="15">
        <v>3470</v>
      </c>
      <c r="D11" s="17">
        <f t="shared" si="0"/>
        <v>3474</v>
      </c>
    </row>
    <row r="12" spans="1:4" ht="12" customHeight="1" x14ac:dyDescent="0.2">
      <c r="A12" s="10" t="str">
        <f>'Pregnant Women Participating'!A12</f>
        <v>Vermont</v>
      </c>
      <c r="B12" s="17">
        <v>2118</v>
      </c>
      <c r="C12" s="15">
        <v>2139</v>
      </c>
      <c r="D12" s="17">
        <f t="shared" si="0"/>
        <v>2128.5</v>
      </c>
    </row>
    <row r="13" spans="1:4" ht="12" customHeight="1" x14ac:dyDescent="0.2">
      <c r="A13" s="10" t="str">
        <f>'Pregnant Women Participating'!A13</f>
        <v>Virgin Islands</v>
      </c>
      <c r="B13" s="17">
        <v>709</v>
      </c>
      <c r="C13" s="15">
        <v>690</v>
      </c>
      <c r="D13" s="17">
        <f t="shared" si="0"/>
        <v>699.5</v>
      </c>
    </row>
    <row r="14" spans="1:4" ht="12" customHeight="1" x14ac:dyDescent="0.2">
      <c r="A14" s="10" t="str">
        <f>'Pregnant Women Participating'!A14</f>
        <v>Indian Township, ME</v>
      </c>
      <c r="B14" s="17">
        <v>16</v>
      </c>
      <c r="C14" s="15">
        <v>16</v>
      </c>
      <c r="D14" s="17">
        <f t="shared" si="0"/>
        <v>16</v>
      </c>
    </row>
    <row r="15" spans="1:4" ht="12" customHeight="1" x14ac:dyDescent="0.2">
      <c r="A15" s="10" t="str">
        <f>'Pregnant Women Participating'!A15</f>
        <v>Pleasant Point, ME</v>
      </c>
      <c r="B15" s="17">
        <v>6</v>
      </c>
      <c r="C15" s="15">
        <v>6</v>
      </c>
      <c r="D15" s="17">
        <f t="shared" si="0"/>
        <v>6</v>
      </c>
    </row>
    <row r="16" spans="1:4" s="21" customFormat="1" ht="24.75" customHeight="1" x14ac:dyDescent="0.25">
      <c r="A16" s="18" t="str">
        <f>'Pregnant Women Participating'!A16</f>
        <v>Northeast Region</v>
      </c>
      <c r="B16" s="20">
        <v>123903</v>
      </c>
      <c r="C16" s="19">
        <v>114261</v>
      </c>
      <c r="D16" s="20">
        <f t="shared" ref="D16:D102" si="1">IF(SUM(B16:C16)&gt;0,AVERAGE(B16:C16)," ")</f>
        <v>119082</v>
      </c>
    </row>
    <row r="17" spans="1:4" ht="12" customHeight="1" x14ac:dyDescent="0.2">
      <c r="A17" s="10" t="str">
        <f>'Pregnant Women Participating'!A17</f>
        <v>Delaware</v>
      </c>
      <c r="B17" s="6">
        <v>3604</v>
      </c>
      <c r="C17" s="6">
        <v>3655</v>
      </c>
      <c r="D17" s="17">
        <f t="shared" si="1"/>
        <v>3629.5</v>
      </c>
    </row>
    <row r="18" spans="1:4" ht="12" customHeight="1" x14ac:dyDescent="0.2">
      <c r="A18" s="10" t="str">
        <f>'Pregnant Women Participating'!A18</f>
        <v>District of Columbia</v>
      </c>
      <c r="B18" s="6">
        <v>2845</v>
      </c>
      <c r="C18" s="6">
        <v>3060</v>
      </c>
      <c r="D18" s="17">
        <f t="shared" si="1"/>
        <v>2952.5</v>
      </c>
    </row>
    <row r="19" spans="1:4" ht="12" customHeight="1" x14ac:dyDescent="0.2">
      <c r="A19" s="10" t="str">
        <f>'Pregnant Women Participating'!A19</f>
        <v>Maryland</v>
      </c>
      <c r="B19" s="6">
        <v>26707</v>
      </c>
      <c r="C19" s="6">
        <v>26677</v>
      </c>
      <c r="D19" s="17">
        <f t="shared" si="1"/>
        <v>26692</v>
      </c>
    </row>
    <row r="20" spans="1:4" ht="12" customHeight="1" x14ac:dyDescent="0.2">
      <c r="A20" s="10" t="str">
        <f>'Pregnant Women Participating'!A20</f>
        <v>New Jersey</v>
      </c>
      <c r="B20" s="6">
        <v>30430</v>
      </c>
      <c r="C20" s="6">
        <v>30292</v>
      </c>
      <c r="D20" s="17">
        <f t="shared" si="1"/>
        <v>30361</v>
      </c>
    </row>
    <row r="21" spans="1:4" ht="12" customHeight="1" x14ac:dyDescent="0.2">
      <c r="A21" s="10" t="str">
        <f>'Pregnant Women Participating'!A21</f>
        <v>Pennsylvania</v>
      </c>
      <c r="B21" s="6">
        <v>34760</v>
      </c>
      <c r="C21" s="6">
        <v>34944</v>
      </c>
      <c r="D21" s="17">
        <f t="shared" si="1"/>
        <v>34852</v>
      </c>
    </row>
    <row r="22" spans="1:4" ht="12" customHeight="1" x14ac:dyDescent="0.2">
      <c r="A22" s="10" t="str">
        <f>'Pregnant Women Participating'!A22</f>
        <v>Puerto Rico</v>
      </c>
      <c r="B22" s="6">
        <v>20777</v>
      </c>
      <c r="C22" s="6">
        <v>20419</v>
      </c>
      <c r="D22" s="17">
        <f t="shared" si="1"/>
        <v>20598</v>
      </c>
    </row>
    <row r="23" spans="1:4" ht="12" customHeight="1" x14ac:dyDescent="0.2">
      <c r="A23" s="10" t="str">
        <f>'Pregnant Women Participating'!A23</f>
        <v>Virginia</v>
      </c>
      <c r="B23" s="6">
        <v>25306</v>
      </c>
      <c r="C23" s="6">
        <v>25236</v>
      </c>
      <c r="D23" s="17">
        <f t="shared" si="1"/>
        <v>25271</v>
      </c>
    </row>
    <row r="24" spans="1:4" ht="12" customHeight="1" x14ac:dyDescent="0.2">
      <c r="A24" s="10" t="str">
        <f>'Pregnant Women Participating'!A24</f>
        <v>West Virginia</v>
      </c>
      <c r="B24" s="6">
        <v>6492</v>
      </c>
      <c r="C24" s="6">
        <v>6532</v>
      </c>
      <c r="D24" s="17">
        <f t="shared" si="1"/>
        <v>6512</v>
      </c>
    </row>
    <row r="25" spans="1:4" s="22" customFormat="1" ht="24.75" customHeight="1" x14ac:dyDescent="0.25">
      <c r="A25" s="18" t="str">
        <f>'Pregnant Women Participating'!A25</f>
        <v>Mid-Atlantic Region</v>
      </c>
      <c r="B25" s="19">
        <v>150921</v>
      </c>
      <c r="C25" s="19">
        <v>150815</v>
      </c>
      <c r="D25" s="20">
        <f t="shared" si="1"/>
        <v>150868</v>
      </c>
    </row>
    <row r="26" spans="1:4" ht="12" customHeight="1" x14ac:dyDescent="0.2">
      <c r="A26" s="10" t="str">
        <f>'Pregnant Women Participating'!A26</f>
        <v>Alabama</v>
      </c>
      <c r="B26" s="6">
        <v>24047</v>
      </c>
      <c r="C26" s="6">
        <v>23917</v>
      </c>
      <c r="D26" s="17">
        <f t="shared" si="1"/>
        <v>23982</v>
      </c>
    </row>
    <row r="27" spans="1:4" ht="12" customHeight="1" x14ac:dyDescent="0.2">
      <c r="A27" s="10" t="str">
        <f>'Pregnant Women Participating'!A27</f>
        <v>Florida</v>
      </c>
      <c r="B27" s="6">
        <v>92197</v>
      </c>
      <c r="C27" s="6">
        <v>88559</v>
      </c>
      <c r="D27" s="17">
        <f t="shared" si="1"/>
        <v>90378</v>
      </c>
    </row>
    <row r="28" spans="1:4" ht="12" customHeight="1" x14ac:dyDescent="0.2">
      <c r="A28" s="10" t="str">
        <f>'Pregnant Women Participating'!A28</f>
        <v>Georgia</v>
      </c>
      <c r="B28" s="6">
        <v>45622</v>
      </c>
      <c r="C28" s="6">
        <v>45410</v>
      </c>
      <c r="D28" s="17">
        <f t="shared" si="1"/>
        <v>45516</v>
      </c>
    </row>
    <row r="29" spans="1:4" ht="12" customHeight="1" x14ac:dyDescent="0.2">
      <c r="A29" s="10" t="str">
        <f>'Pregnant Women Participating'!A29</f>
        <v>Kentucky</v>
      </c>
      <c r="B29" s="6">
        <v>21698</v>
      </c>
      <c r="C29" s="6">
        <v>21602</v>
      </c>
      <c r="D29" s="17">
        <f t="shared" si="1"/>
        <v>21650</v>
      </c>
    </row>
    <row r="30" spans="1:4" ht="12" customHeight="1" x14ac:dyDescent="0.2">
      <c r="A30" s="10" t="str">
        <f>'Pregnant Women Participating'!A30</f>
        <v>Mississippi</v>
      </c>
      <c r="B30" s="6">
        <v>14198</v>
      </c>
      <c r="C30" s="6">
        <v>14140</v>
      </c>
      <c r="D30" s="17">
        <f t="shared" si="1"/>
        <v>14169</v>
      </c>
    </row>
    <row r="31" spans="1:4" ht="12" customHeight="1" x14ac:dyDescent="0.2">
      <c r="A31" s="10" t="str">
        <f>'Pregnant Women Participating'!A31</f>
        <v>North Carolina</v>
      </c>
      <c r="B31" s="6">
        <v>54798</v>
      </c>
      <c r="C31" s="6">
        <v>54403</v>
      </c>
      <c r="D31" s="17">
        <f t="shared" si="1"/>
        <v>54600.5</v>
      </c>
    </row>
    <row r="32" spans="1:4" ht="12" customHeight="1" x14ac:dyDescent="0.2">
      <c r="A32" s="10" t="str">
        <f>'Pregnant Women Participating'!A32</f>
        <v>South Carolina</v>
      </c>
      <c r="B32" s="6">
        <v>19325</v>
      </c>
      <c r="C32" s="6">
        <v>19146</v>
      </c>
      <c r="D32" s="17">
        <f t="shared" si="1"/>
        <v>19235.5</v>
      </c>
    </row>
    <row r="33" spans="1:4" ht="12" customHeight="1" x14ac:dyDescent="0.2">
      <c r="A33" s="10" t="str">
        <f>'Pregnant Women Participating'!A33</f>
        <v>Tennessee</v>
      </c>
      <c r="B33" s="6">
        <v>28016</v>
      </c>
      <c r="C33" s="6">
        <v>28026</v>
      </c>
      <c r="D33" s="17">
        <f t="shared" si="1"/>
        <v>28021</v>
      </c>
    </row>
    <row r="34" spans="1:4" ht="12" customHeight="1" x14ac:dyDescent="0.2">
      <c r="A34" s="10" t="str">
        <f>'Pregnant Women Participating'!A34</f>
        <v>Choctaw Indians, MS</v>
      </c>
      <c r="B34" s="6">
        <v>174</v>
      </c>
      <c r="C34" s="6">
        <v>167</v>
      </c>
      <c r="D34" s="17">
        <f t="shared" si="1"/>
        <v>170.5</v>
      </c>
    </row>
    <row r="35" spans="1:4" ht="12" customHeight="1" x14ac:dyDescent="0.2">
      <c r="A35" s="10" t="str">
        <f>'Pregnant Women Participating'!A35</f>
        <v>Eastern Cherokee, NC</v>
      </c>
      <c r="B35" s="6">
        <v>134</v>
      </c>
      <c r="C35" s="6">
        <v>128</v>
      </c>
      <c r="D35" s="17">
        <f t="shared" si="1"/>
        <v>131</v>
      </c>
    </row>
    <row r="36" spans="1:4" s="22" customFormat="1" ht="24.75" customHeight="1" x14ac:dyDescent="0.25">
      <c r="A36" s="18" t="str">
        <f>'Pregnant Women Participating'!A36</f>
        <v>Southeast Region</v>
      </c>
      <c r="B36" s="19">
        <v>300209</v>
      </c>
      <c r="C36" s="19">
        <v>295498</v>
      </c>
      <c r="D36" s="20">
        <f t="shared" si="1"/>
        <v>297853.5</v>
      </c>
    </row>
    <row r="37" spans="1:4" ht="12" customHeight="1" x14ac:dyDescent="0.2">
      <c r="A37" s="10" t="str">
        <f>'Pregnant Women Participating'!A37</f>
        <v>Illinois</v>
      </c>
      <c r="B37" s="6">
        <v>34135</v>
      </c>
      <c r="C37" s="6">
        <v>34428</v>
      </c>
      <c r="D37" s="17">
        <f t="shared" si="1"/>
        <v>34281.5</v>
      </c>
    </row>
    <row r="38" spans="1:4" ht="12" customHeight="1" x14ac:dyDescent="0.2">
      <c r="A38" s="10" t="str">
        <f>'Pregnant Women Participating'!A38</f>
        <v>Indiana</v>
      </c>
      <c r="B38" s="6">
        <v>32202</v>
      </c>
      <c r="C38" s="6">
        <v>0</v>
      </c>
      <c r="D38" s="17">
        <f t="shared" si="1"/>
        <v>16101</v>
      </c>
    </row>
    <row r="39" spans="1:4" ht="12" customHeight="1" x14ac:dyDescent="0.2">
      <c r="A39" s="10" t="str">
        <f>'Pregnant Women Participating'!A39</f>
        <v>Iowa</v>
      </c>
      <c r="B39" s="6">
        <v>12018</v>
      </c>
      <c r="C39" s="6">
        <v>12061</v>
      </c>
      <c r="D39" s="17">
        <f t="shared" si="1"/>
        <v>12039.5</v>
      </c>
    </row>
    <row r="40" spans="1:4" ht="12" customHeight="1" x14ac:dyDescent="0.2">
      <c r="A40" s="10" t="str">
        <f>'Pregnant Women Participating'!A40</f>
        <v>Michigan</v>
      </c>
      <c r="B40" s="6">
        <v>39291</v>
      </c>
      <c r="C40" s="6">
        <v>38987</v>
      </c>
      <c r="D40" s="17">
        <f t="shared" si="1"/>
        <v>39139</v>
      </c>
    </row>
    <row r="41" spans="1:4" ht="12" customHeight="1" x14ac:dyDescent="0.2">
      <c r="A41" s="10" t="str">
        <f>'Pregnant Women Participating'!A41</f>
        <v>Minnesota</v>
      </c>
      <c r="B41" s="6">
        <v>19746</v>
      </c>
      <c r="C41" s="6">
        <v>20054</v>
      </c>
      <c r="D41" s="17">
        <f t="shared" si="1"/>
        <v>19900</v>
      </c>
    </row>
    <row r="42" spans="1:4" ht="12" customHeight="1" x14ac:dyDescent="0.2">
      <c r="A42" s="10" t="str">
        <f>'Pregnant Women Participating'!A42</f>
        <v>Ohio</v>
      </c>
      <c r="B42" s="6">
        <v>37722</v>
      </c>
      <c r="C42" s="6">
        <v>37907</v>
      </c>
      <c r="D42" s="17">
        <f t="shared" si="1"/>
        <v>37814.5</v>
      </c>
    </row>
    <row r="43" spans="1:4" ht="12" customHeight="1" x14ac:dyDescent="0.2">
      <c r="A43" s="10" t="str">
        <f>'Pregnant Women Participating'!A43</f>
        <v>Wisconsin</v>
      </c>
      <c r="B43" s="6">
        <v>16176</v>
      </c>
      <c r="C43" s="6">
        <v>16601</v>
      </c>
      <c r="D43" s="17">
        <f t="shared" si="1"/>
        <v>16388.5</v>
      </c>
    </row>
    <row r="44" spans="1:4" s="22" customFormat="1" ht="24.75" customHeight="1" x14ac:dyDescent="0.25">
      <c r="A44" s="18" t="str">
        <f>'Pregnant Women Participating'!A44</f>
        <v>Midwest Region</v>
      </c>
      <c r="B44" s="19">
        <v>191290</v>
      </c>
      <c r="C44" s="19">
        <v>160038</v>
      </c>
      <c r="D44" s="20">
        <f t="shared" si="1"/>
        <v>175664</v>
      </c>
    </row>
    <row r="45" spans="1:4" ht="12" customHeight="1" x14ac:dyDescent="0.2">
      <c r="A45" s="10" t="str">
        <f>'Pregnant Women Participating'!A45</f>
        <v>Arizona</v>
      </c>
      <c r="B45" s="15">
        <v>26262</v>
      </c>
      <c r="C45" s="15">
        <v>26071</v>
      </c>
      <c r="D45" s="17">
        <f t="shared" si="1"/>
        <v>26166.5</v>
      </c>
    </row>
    <row r="46" spans="1:4" ht="12" customHeight="1" x14ac:dyDescent="0.2">
      <c r="A46" s="10" t="str">
        <f>'Pregnant Women Participating'!A46</f>
        <v>Arkansas</v>
      </c>
      <c r="B46" s="15">
        <v>13279</v>
      </c>
      <c r="C46" s="15">
        <v>13695</v>
      </c>
      <c r="D46" s="17">
        <f t="shared" si="1"/>
        <v>13487</v>
      </c>
    </row>
    <row r="47" spans="1:4" ht="12" customHeight="1" x14ac:dyDescent="0.2">
      <c r="A47" s="10" t="str">
        <f>'Pregnant Women Participating'!A47</f>
        <v>Louisiana</v>
      </c>
      <c r="B47" s="15">
        <v>23300</v>
      </c>
      <c r="C47" s="15">
        <v>24832</v>
      </c>
      <c r="D47" s="17">
        <f t="shared" si="1"/>
        <v>24066</v>
      </c>
    </row>
    <row r="48" spans="1:4" ht="12" customHeight="1" x14ac:dyDescent="0.2">
      <c r="A48" s="10" t="str">
        <f>'Pregnant Women Participating'!A48</f>
        <v>New Mexico</v>
      </c>
      <c r="B48" s="15">
        <v>7593</v>
      </c>
      <c r="C48" s="15">
        <v>7558</v>
      </c>
      <c r="D48" s="17">
        <f t="shared" si="1"/>
        <v>7575.5</v>
      </c>
    </row>
    <row r="49" spans="1:4" ht="12" customHeight="1" x14ac:dyDescent="0.2">
      <c r="A49" s="10" t="str">
        <f>'Pregnant Women Participating'!A49</f>
        <v>Oklahoma</v>
      </c>
      <c r="B49" s="15">
        <v>15393</v>
      </c>
      <c r="C49" s="15">
        <v>15510</v>
      </c>
      <c r="D49" s="17">
        <f t="shared" si="1"/>
        <v>15451.5</v>
      </c>
    </row>
    <row r="50" spans="1:4" ht="12" customHeight="1" x14ac:dyDescent="0.2">
      <c r="A50" s="10" t="str">
        <f>'Pregnant Women Participating'!A50</f>
        <v>Texas</v>
      </c>
      <c r="B50" s="15">
        <v>186224</v>
      </c>
      <c r="C50" s="15">
        <v>186389</v>
      </c>
      <c r="D50" s="17">
        <f t="shared" si="1"/>
        <v>186306.5</v>
      </c>
    </row>
    <row r="51" spans="1:4" ht="12" customHeight="1" x14ac:dyDescent="0.2">
      <c r="A51" s="10" t="str">
        <f>'Pregnant Women Participating'!A51</f>
        <v>Utah</v>
      </c>
      <c r="B51" s="15">
        <v>8387</v>
      </c>
      <c r="C51" s="15">
        <v>8480</v>
      </c>
      <c r="D51" s="17">
        <f t="shared" si="1"/>
        <v>8433.5</v>
      </c>
    </row>
    <row r="52" spans="1:4" ht="12" customHeight="1" x14ac:dyDescent="0.2">
      <c r="A52" s="10" t="str">
        <f>'Pregnant Women Participating'!A52</f>
        <v>Inter-Tribal Council, AZ</v>
      </c>
      <c r="B52" s="15">
        <v>1088</v>
      </c>
      <c r="C52" s="15">
        <v>1088</v>
      </c>
      <c r="D52" s="17">
        <f t="shared" si="1"/>
        <v>1088</v>
      </c>
    </row>
    <row r="53" spans="1:4" ht="12" customHeight="1" x14ac:dyDescent="0.2">
      <c r="A53" s="10" t="str">
        <f>'Pregnant Women Participating'!A53</f>
        <v>Navajo Nation, AZ</v>
      </c>
      <c r="B53" s="15">
        <v>763</v>
      </c>
      <c r="C53" s="15">
        <v>772</v>
      </c>
      <c r="D53" s="17">
        <f t="shared" si="1"/>
        <v>767.5</v>
      </c>
    </row>
    <row r="54" spans="1:4" ht="12" customHeight="1" x14ac:dyDescent="0.2">
      <c r="A54" s="10" t="str">
        <f>'Pregnant Women Participating'!A54</f>
        <v>Acoma, Canoncito &amp; Laguna, NM</v>
      </c>
      <c r="B54" s="15">
        <v>51</v>
      </c>
      <c r="C54" s="15">
        <v>52</v>
      </c>
      <c r="D54" s="17">
        <f t="shared" si="1"/>
        <v>51.5</v>
      </c>
    </row>
    <row r="55" spans="1:4" ht="12" customHeight="1" x14ac:dyDescent="0.2">
      <c r="A55" s="10" t="str">
        <f>'Pregnant Women Participating'!A55</f>
        <v>Eight Northern Pueblos, NM</v>
      </c>
      <c r="B55" s="15">
        <v>24</v>
      </c>
      <c r="C55" s="15">
        <v>23</v>
      </c>
      <c r="D55" s="17">
        <f t="shared" si="1"/>
        <v>23.5</v>
      </c>
    </row>
    <row r="56" spans="1:4" ht="12" customHeight="1" x14ac:dyDescent="0.2">
      <c r="A56" s="10" t="str">
        <f>'Pregnant Women Participating'!A56</f>
        <v>Five Sandoval Pueblos, NM</v>
      </c>
      <c r="B56" s="15">
        <v>24</v>
      </c>
      <c r="C56" s="15">
        <v>27</v>
      </c>
      <c r="D56" s="17">
        <f t="shared" si="1"/>
        <v>25.5</v>
      </c>
    </row>
    <row r="57" spans="1:4" ht="12" customHeight="1" x14ac:dyDescent="0.2">
      <c r="A57" s="10" t="str">
        <f>'Pregnant Women Participating'!A57</f>
        <v>Isleta Pueblo, NM</v>
      </c>
      <c r="B57" s="15">
        <v>221</v>
      </c>
      <c r="C57" s="15">
        <v>221</v>
      </c>
      <c r="D57" s="17">
        <f t="shared" si="1"/>
        <v>221</v>
      </c>
    </row>
    <row r="58" spans="1:4" ht="12" customHeight="1" x14ac:dyDescent="0.2">
      <c r="A58" s="10" t="str">
        <f>'Pregnant Women Participating'!A58</f>
        <v>San Felipe Pueblo, NM</v>
      </c>
      <c r="B58" s="15">
        <v>31</v>
      </c>
      <c r="C58" s="15">
        <v>30</v>
      </c>
      <c r="D58" s="17">
        <f t="shared" si="1"/>
        <v>30.5</v>
      </c>
    </row>
    <row r="59" spans="1:4" ht="12" customHeight="1" x14ac:dyDescent="0.2">
      <c r="A59" s="10" t="str">
        <f>'Pregnant Women Participating'!A59</f>
        <v>Santo Domingo Tribe, NM</v>
      </c>
      <c r="B59" s="15">
        <v>15</v>
      </c>
      <c r="C59" s="15">
        <v>19</v>
      </c>
      <c r="D59" s="17">
        <f t="shared" si="1"/>
        <v>17</v>
      </c>
    </row>
    <row r="60" spans="1:4" ht="12" customHeight="1" x14ac:dyDescent="0.2">
      <c r="A60" s="10" t="str">
        <f>'Pregnant Women Participating'!A60</f>
        <v>Zuni Pueblo, NM</v>
      </c>
      <c r="B60" s="15">
        <v>83</v>
      </c>
      <c r="C60" s="15">
        <v>86</v>
      </c>
      <c r="D60" s="17">
        <f t="shared" si="1"/>
        <v>84.5</v>
      </c>
    </row>
    <row r="61" spans="1:4" ht="12" customHeight="1" x14ac:dyDescent="0.2">
      <c r="A61" s="10" t="str">
        <f>'Pregnant Women Participating'!A61</f>
        <v>Cherokee Nation, OK</v>
      </c>
      <c r="B61" s="15">
        <v>1161</v>
      </c>
      <c r="C61" s="15">
        <v>1168</v>
      </c>
      <c r="D61" s="17">
        <f t="shared" si="1"/>
        <v>1164.5</v>
      </c>
    </row>
    <row r="62" spans="1:4" ht="12" customHeight="1" x14ac:dyDescent="0.2">
      <c r="A62" s="10" t="str">
        <f>'Pregnant Women Participating'!A62</f>
        <v>Chickasaw Nation, OK</v>
      </c>
      <c r="B62" s="15">
        <v>769</v>
      </c>
      <c r="C62" s="15">
        <v>760</v>
      </c>
      <c r="D62" s="17">
        <f t="shared" si="1"/>
        <v>764.5</v>
      </c>
    </row>
    <row r="63" spans="1:4" ht="12" customHeight="1" x14ac:dyDescent="0.2">
      <c r="A63" s="10" t="str">
        <f>'Pregnant Women Participating'!A63</f>
        <v>Choctaw Nation, OK</v>
      </c>
      <c r="B63" s="15">
        <v>997</v>
      </c>
      <c r="C63" s="15">
        <v>993</v>
      </c>
      <c r="D63" s="17">
        <f t="shared" si="1"/>
        <v>995</v>
      </c>
    </row>
    <row r="64" spans="1:4" ht="12" customHeight="1" x14ac:dyDescent="0.2">
      <c r="A64" s="10" t="str">
        <f>'Pregnant Women Participating'!A64</f>
        <v>Citizen Potawatomi Nation, OK</v>
      </c>
      <c r="B64" s="15">
        <v>287</v>
      </c>
      <c r="C64" s="15">
        <v>293</v>
      </c>
      <c r="D64" s="17">
        <f t="shared" si="1"/>
        <v>290</v>
      </c>
    </row>
    <row r="65" spans="1:4" ht="12" customHeight="1" x14ac:dyDescent="0.2">
      <c r="A65" s="10" t="str">
        <f>'Pregnant Women Participating'!A65</f>
        <v>Inter-Tribal Council, OK</v>
      </c>
      <c r="B65" s="15">
        <v>125</v>
      </c>
      <c r="C65" s="15">
        <v>133</v>
      </c>
      <c r="D65" s="17">
        <f t="shared" si="1"/>
        <v>129</v>
      </c>
    </row>
    <row r="66" spans="1:4" ht="12" customHeight="1" x14ac:dyDescent="0.2">
      <c r="A66" s="10" t="str">
        <f>'Pregnant Women Participating'!A66</f>
        <v>Muscogee Creek Nation, OK</v>
      </c>
      <c r="B66" s="15">
        <v>416</v>
      </c>
      <c r="C66" s="15">
        <v>408</v>
      </c>
      <c r="D66" s="17">
        <f t="shared" si="1"/>
        <v>412</v>
      </c>
    </row>
    <row r="67" spans="1:4" ht="12" customHeight="1" x14ac:dyDescent="0.2">
      <c r="A67" s="10" t="str">
        <f>'Pregnant Women Participating'!A67</f>
        <v>Osage Tribal Council, OK</v>
      </c>
      <c r="B67" s="15">
        <v>740</v>
      </c>
      <c r="C67" s="15">
        <v>748</v>
      </c>
      <c r="D67" s="17">
        <f t="shared" si="1"/>
        <v>744</v>
      </c>
    </row>
    <row r="68" spans="1:4" ht="12" customHeight="1" x14ac:dyDescent="0.2">
      <c r="A68" s="10" t="str">
        <f>'Pregnant Women Participating'!A68</f>
        <v>Otoe-Missouria Tribe, OK</v>
      </c>
      <c r="B68" s="15">
        <v>56</v>
      </c>
      <c r="C68" s="15">
        <v>65</v>
      </c>
      <c r="D68" s="17">
        <f t="shared" si="1"/>
        <v>60.5</v>
      </c>
    </row>
    <row r="69" spans="1:4" ht="12" customHeight="1" x14ac:dyDescent="0.2">
      <c r="A69" s="10" t="str">
        <f>'Pregnant Women Participating'!A69</f>
        <v>Wichita, Caddo &amp; Delaware (WCD), OK</v>
      </c>
      <c r="B69" s="15">
        <v>762</v>
      </c>
      <c r="C69" s="15">
        <v>757</v>
      </c>
      <c r="D69" s="17">
        <f t="shared" si="1"/>
        <v>759.5</v>
      </c>
    </row>
    <row r="70" spans="1:4" s="22" customFormat="1" ht="24.75" customHeight="1" x14ac:dyDescent="0.25">
      <c r="A70" s="18" t="str">
        <f>'Pregnant Women Participating'!A70</f>
        <v>Southwest Region</v>
      </c>
      <c r="B70" s="19">
        <v>288051</v>
      </c>
      <c r="C70" s="19">
        <v>290178</v>
      </c>
      <c r="D70" s="20">
        <f t="shared" si="1"/>
        <v>289114.5</v>
      </c>
    </row>
    <row r="71" spans="1:4" ht="12" customHeight="1" x14ac:dyDescent="0.2">
      <c r="A71" s="10" t="str">
        <f>'Pregnant Women Participating'!A71</f>
        <v>Colorado</v>
      </c>
      <c r="B71" s="17">
        <v>17301</v>
      </c>
      <c r="C71" s="15">
        <v>17256</v>
      </c>
      <c r="D71" s="17">
        <f t="shared" si="1"/>
        <v>17278.5</v>
      </c>
    </row>
    <row r="72" spans="1:4" ht="12" customHeight="1" x14ac:dyDescent="0.2">
      <c r="A72" s="10" t="str">
        <f>'Pregnant Women Participating'!A72</f>
        <v>Kansas</v>
      </c>
      <c r="B72" s="17">
        <v>9909</v>
      </c>
      <c r="C72" s="15">
        <v>10019</v>
      </c>
      <c r="D72" s="17">
        <f t="shared" si="1"/>
        <v>9964</v>
      </c>
    </row>
    <row r="73" spans="1:4" ht="12" customHeight="1" x14ac:dyDescent="0.2">
      <c r="A73" s="10" t="str">
        <f>'Pregnant Women Participating'!A73</f>
        <v>Missouri</v>
      </c>
      <c r="B73" s="17">
        <v>20648</v>
      </c>
      <c r="C73" s="15">
        <v>20821</v>
      </c>
      <c r="D73" s="17">
        <f t="shared" si="1"/>
        <v>20734.5</v>
      </c>
    </row>
    <row r="74" spans="1:4" ht="12" customHeight="1" x14ac:dyDescent="0.2">
      <c r="A74" s="10" t="str">
        <f>'Pregnant Women Participating'!A74</f>
        <v>Montana</v>
      </c>
      <c r="B74" s="17">
        <v>2749</v>
      </c>
      <c r="C74" s="15">
        <v>2811</v>
      </c>
      <c r="D74" s="17">
        <f t="shared" si="1"/>
        <v>2780</v>
      </c>
    </row>
    <row r="75" spans="1:4" ht="12" customHeight="1" x14ac:dyDescent="0.2">
      <c r="A75" s="10" t="str">
        <f>'Pregnant Women Participating'!A75</f>
        <v>Nebraska</v>
      </c>
      <c r="B75" s="17">
        <v>6961</v>
      </c>
      <c r="C75" s="15">
        <v>7082</v>
      </c>
      <c r="D75" s="17">
        <f t="shared" si="1"/>
        <v>7021.5</v>
      </c>
    </row>
    <row r="76" spans="1:4" ht="12" customHeight="1" x14ac:dyDescent="0.2">
      <c r="A76" s="10" t="str">
        <f>'Pregnant Women Participating'!A76</f>
        <v>North Dakota</v>
      </c>
      <c r="B76" s="17">
        <v>1947</v>
      </c>
      <c r="C76" s="15">
        <v>1950</v>
      </c>
      <c r="D76" s="17">
        <f t="shared" si="1"/>
        <v>1948.5</v>
      </c>
    </row>
    <row r="77" spans="1:4" ht="12" customHeight="1" x14ac:dyDescent="0.2">
      <c r="A77" s="10" t="str">
        <f>'Pregnant Women Participating'!A77</f>
        <v>South Dakota</v>
      </c>
      <c r="B77" s="17">
        <v>2773</v>
      </c>
      <c r="C77" s="15">
        <v>2648</v>
      </c>
      <c r="D77" s="17">
        <f t="shared" si="1"/>
        <v>2710.5</v>
      </c>
    </row>
    <row r="78" spans="1:4" ht="12" customHeight="1" x14ac:dyDescent="0.2">
      <c r="A78" s="10" t="str">
        <f>'Pregnant Women Participating'!A78</f>
        <v>Wyoming</v>
      </c>
      <c r="B78" s="17">
        <v>1472</v>
      </c>
      <c r="C78" s="15">
        <v>1480</v>
      </c>
      <c r="D78" s="17">
        <f t="shared" si="1"/>
        <v>1476</v>
      </c>
    </row>
    <row r="79" spans="1:4" ht="12" customHeight="1" x14ac:dyDescent="0.2">
      <c r="A79" s="10" t="str">
        <f>'Pregnant Women Participating'!A79</f>
        <v>Ute Mountain Ute Tribe, CO</v>
      </c>
      <c r="B79" s="17">
        <v>26</v>
      </c>
      <c r="C79" s="15">
        <v>20</v>
      </c>
      <c r="D79" s="17">
        <f t="shared" si="1"/>
        <v>23</v>
      </c>
    </row>
    <row r="80" spans="1:4" ht="12" customHeight="1" x14ac:dyDescent="0.2">
      <c r="A80" s="10" t="str">
        <f>'Pregnant Women Participating'!A80</f>
        <v>Omaha Sioux, NE</v>
      </c>
      <c r="B80" s="17">
        <v>28</v>
      </c>
      <c r="C80" s="15">
        <v>26</v>
      </c>
      <c r="D80" s="17">
        <f t="shared" si="1"/>
        <v>27</v>
      </c>
    </row>
    <row r="81" spans="1:4" ht="12" customHeight="1" x14ac:dyDescent="0.2">
      <c r="A81" s="10" t="str">
        <f>'Pregnant Women Participating'!A81</f>
        <v>Santee Sioux, NE</v>
      </c>
      <c r="B81" s="17">
        <v>10</v>
      </c>
      <c r="C81" s="15">
        <v>9</v>
      </c>
      <c r="D81" s="17">
        <f t="shared" si="1"/>
        <v>9.5</v>
      </c>
    </row>
    <row r="82" spans="1:4" ht="12" customHeight="1" x14ac:dyDescent="0.2">
      <c r="A82" s="10" t="str">
        <f>'Pregnant Women Participating'!A82</f>
        <v>Winnebago Tribe, NE</v>
      </c>
      <c r="B82" s="17">
        <v>14</v>
      </c>
      <c r="C82" s="15">
        <v>13</v>
      </c>
      <c r="D82" s="17">
        <f t="shared" si="1"/>
        <v>13.5</v>
      </c>
    </row>
    <row r="83" spans="1:4" ht="12" customHeight="1" x14ac:dyDescent="0.2">
      <c r="A83" s="10" t="str">
        <f>'Pregnant Women Participating'!A83</f>
        <v>Standing Rock Sioux Tribe, ND</v>
      </c>
      <c r="B83" s="17">
        <v>45</v>
      </c>
      <c r="C83" s="15">
        <v>44</v>
      </c>
      <c r="D83" s="17">
        <f t="shared" si="1"/>
        <v>44.5</v>
      </c>
    </row>
    <row r="84" spans="1:4" ht="12" customHeight="1" x14ac:dyDescent="0.2">
      <c r="A84" s="10" t="str">
        <f>'Pregnant Women Participating'!A84</f>
        <v>Three Affiliated Tribes, ND</v>
      </c>
      <c r="B84" s="17">
        <v>45</v>
      </c>
      <c r="C84" s="15">
        <v>50</v>
      </c>
      <c r="D84" s="17">
        <f t="shared" si="1"/>
        <v>47.5</v>
      </c>
    </row>
    <row r="85" spans="1:4" ht="12" customHeight="1" x14ac:dyDescent="0.2">
      <c r="A85" s="10" t="str">
        <f>'Pregnant Women Participating'!A85</f>
        <v>Cheyenne River Sioux, SD</v>
      </c>
      <c r="B85" s="17">
        <v>76</v>
      </c>
      <c r="C85" s="15">
        <v>75</v>
      </c>
      <c r="D85" s="17">
        <f t="shared" si="1"/>
        <v>75.5</v>
      </c>
    </row>
    <row r="86" spans="1:4" ht="12" customHeight="1" x14ac:dyDescent="0.2">
      <c r="A86" s="10" t="str">
        <f>'Pregnant Women Participating'!A86</f>
        <v>Rosebud Sioux, SD</v>
      </c>
      <c r="B86" s="17">
        <v>163</v>
      </c>
      <c r="C86" s="15">
        <v>161</v>
      </c>
      <c r="D86" s="17">
        <f t="shared" si="1"/>
        <v>162</v>
      </c>
    </row>
    <row r="87" spans="1:4" ht="12" customHeight="1" x14ac:dyDescent="0.2">
      <c r="A87" s="10" t="str">
        <f>'Pregnant Women Participating'!A87</f>
        <v>Northern Arapahoe, WY</v>
      </c>
      <c r="B87" s="17">
        <v>40</v>
      </c>
      <c r="C87" s="15">
        <v>37</v>
      </c>
      <c r="D87" s="17">
        <f t="shared" si="1"/>
        <v>38.5</v>
      </c>
    </row>
    <row r="88" spans="1:4" ht="12" customHeight="1" x14ac:dyDescent="0.2">
      <c r="A88" s="10" t="str">
        <f>'Pregnant Women Participating'!A88</f>
        <v>Shoshone Tribe, WY</v>
      </c>
      <c r="B88" s="17">
        <v>29</v>
      </c>
      <c r="C88" s="15">
        <v>26</v>
      </c>
      <c r="D88" s="17">
        <f t="shared" si="1"/>
        <v>27.5</v>
      </c>
    </row>
    <row r="89" spans="1:4" s="22" customFormat="1" ht="24.75" customHeight="1" x14ac:dyDescent="0.25">
      <c r="A89" s="18" t="str">
        <f>'Pregnant Women Participating'!A89</f>
        <v>Mountain Plains</v>
      </c>
      <c r="B89" s="19">
        <v>64236</v>
      </c>
      <c r="C89" s="19">
        <v>64528</v>
      </c>
      <c r="D89" s="20">
        <f t="shared" si="1"/>
        <v>64382</v>
      </c>
    </row>
    <row r="90" spans="1:4" ht="12" customHeight="1" x14ac:dyDescent="0.2">
      <c r="A90" s="11" t="str">
        <f>'Pregnant Women Participating'!A90</f>
        <v>Alaska</v>
      </c>
      <c r="B90" s="17">
        <v>2940</v>
      </c>
      <c r="C90" s="15">
        <v>3392</v>
      </c>
      <c r="D90" s="17">
        <f t="shared" si="1"/>
        <v>3166</v>
      </c>
    </row>
    <row r="91" spans="1:4" ht="12" customHeight="1" x14ac:dyDescent="0.2">
      <c r="A91" s="11" t="str">
        <f>'Pregnant Women Participating'!A91</f>
        <v>American Samoa</v>
      </c>
      <c r="B91" s="17">
        <v>733</v>
      </c>
      <c r="C91" s="15">
        <v>737</v>
      </c>
      <c r="D91" s="17">
        <f t="shared" si="1"/>
        <v>735</v>
      </c>
    </row>
    <row r="92" spans="1:4" ht="12" customHeight="1" x14ac:dyDescent="0.2">
      <c r="A92" s="11" t="str">
        <f>'Pregnant Women Participating'!A92</f>
        <v>California</v>
      </c>
      <c r="B92" s="17">
        <v>188036</v>
      </c>
      <c r="C92" s="15">
        <v>185644</v>
      </c>
      <c r="D92" s="17">
        <f t="shared" si="1"/>
        <v>186840</v>
      </c>
    </row>
    <row r="93" spans="1:4" ht="12" customHeight="1" x14ac:dyDescent="0.2">
      <c r="A93" s="11" t="str">
        <f>'Pregnant Women Participating'!A93</f>
        <v>Guam</v>
      </c>
      <c r="B93" s="17">
        <v>1045</v>
      </c>
      <c r="C93" s="15">
        <v>1015</v>
      </c>
      <c r="D93" s="17">
        <f t="shared" si="1"/>
        <v>1030</v>
      </c>
    </row>
    <row r="94" spans="1:4" ht="12" customHeight="1" x14ac:dyDescent="0.2">
      <c r="A94" s="11" t="str">
        <f>'Pregnant Women Participating'!A94</f>
        <v>Hawaii</v>
      </c>
      <c r="B94" s="17">
        <v>5064</v>
      </c>
      <c r="C94" s="15">
        <v>5185</v>
      </c>
      <c r="D94" s="17">
        <f t="shared" si="1"/>
        <v>5124.5</v>
      </c>
    </row>
    <row r="95" spans="1:4" ht="12" customHeight="1" x14ac:dyDescent="0.2">
      <c r="A95" s="11" t="str">
        <f>'Pregnant Women Participating'!A95</f>
        <v>Idaho</v>
      </c>
      <c r="B95" s="17">
        <v>6236</v>
      </c>
      <c r="C95" s="15">
        <v>6210</v>
      </c>
      <c r="D95" s="17">
        <f t="shared" si="1"/>
        <v>6223</v>
      </c>
    </row>
    <row r="96" spans="1:4" ht="12" customHeight="1" x14ac:dyDescent="0.2">
      <c r="A96" s="11" t="str">
        <f>'Pregnant Women Participating'!A96</f>
        <v>Nevada</v>
      </c>
      <c r="B96" s="17">
        <v>11239</v>
      </c>
      <c r="C96" s="15">
        <v>11395</v>
      </c>
      <c r="D96" s="17">
        <f t="shared" si="1"/>
        <v>11317</v>
      </c>
    </row>
    <row r="97" spans="1:4" ht="12" customHeight="1" x14ac:dyDescent="0.2">
      <c r="A97" s="11" t="str">
        <f>'Pregnant Women Participating'!A97</f>
        <v>Oregon</v>
      </c>
      <c r="B97" s="17">
        <v>15053</v>
      </c>
      <c r="C97" s="15">
        <v>14891</v>
      </c>
      <c r="D97" s="17">
        <f t="shared" si="1"/>
        <v>14972</v>
      </c>
    </row>
    <row r="98" spans="1:4" ht="12" customHeight="1" x14ac:dyDescent="0.2">
      <c r="A98" s="11" t="str">
        <f>'Pregnant Women Participating'!A98</f>
        <v>Washington</v>
      </c>
      <c r="B98" s="17">
        <v>25052</v>
      </c>
      <c r="C98" s="15">
        <v>25074</v>
      </c>
      <c r="D98" s="17">
        <f t="shared" si="1"/>
        <v>25063</v>
      </c>
    </row>
    <row r="99" spans="1:4" ht="12" customHeight="1" x14ac:dyDescent="0.2">
      <c r="A99" s="11" t="str">
        <f>'Pregnant Women Participating'!A99</f>
        <v>Northern Marianas</v>
      </c>
      <c r="B99" s="17">
        <v>519</v>
      </c>
      <c r="C99" s="15">
        <v>510</v>
      </c>
      <c r="D99" s="17">
        <f t="shared" si="1"/>
        <v>514.5</v>
      </c>
    </row>
    <row r="100" spans="1:4" ht="12" customHeight="1" x14ac:dyDescent="0.2">
      <c r="A100" s="11" t="str">
        <f>'Pregnant Women Participating'!A100</f>
        <v>Inter-Tribal Council, NV</v>
      </c>
      <c r="B100" s="17">
        <v>93</v>
      </c>
      <c r="C100" s="15">
        <v>95</v>
      </c>
      <c r="D100" s="17">
        <f t="shared" si="1"/>
        <v>94</v>
      </c>
    </row>
    <row r="101" spans="1:4" s="22" customFormat="1" ht="24.75" customHeight="1" x14ac:dyDescent="0.25">
      <c r="A101" s="18" t="str">
        <f>'Pregnant Women Participating'!A101</f>
        <v>Western Region</v>
      </c>
      <c r="B101" s="19">
        <v>256010</v>
      </c>
      <c r="C101" s="19">
        <v>254148</v>
      </c>
      <c r="D101" s="20">
        <f t="shared" si="1"/>
        <v>255079</v>
      </c>
    </row>
    <row r="102" spans="1:4" s="36" customFormat="1" ht="16.5" customHeight="1" thickBot="1" x14ac:dyDescent="0.3">
      <c r="A102" s="33" t="str">
        <f>'Pregnant Women Participating'!A102</f>
        <v>TOTAL</v>
      </c>
      <c r="B102" s="34">
        <v>1374620</v>
      </c>
      <c r="C102" s="35">
        <v>1329466</v>
      </c>
      <c r="D102" s="34">
        <f t="shared" si="1"/>
        <v>1352043</v>
      </c>
    </row>
    <row r="103" spans="1:4" s="7" customFormat="1" ht="12.75" customHeight="1" thickTop="1" x14ac:dyDescent="0.25">
      <c r="A103" s="12"/>
    </row>
    <row r="104" spans="1:4" ht="12" x14ac:dyDescent="0.25">
      <c r="A104" s="12"/>
    </row>
    <row r="105" spans="1:4" customFormat="1" ht="13.2" x14ac:dyDescent="0.25">
      <c r="A105" s="13" t="s">
        <v>125</v>
      </c>
    </row>
  </sheetData>
  <phoneticPr fontId="1" type="noConversion"/>
  <pageMargins left="0.5" right="0.5" top="0.5" bottom="0.5" header="0.5" footer="0.3"/>
  <pageSetup fitToHeight="0"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5"/>
  <sheetViews>
    <sheetView workbookViewId="0"/>
  </sheetViews>
  <sheetFormatPr defaultColWidth="9.109375" defaultRowHeight="11.4" x14ac:dyDescent="0.2"/>
  <cols>
    <col min="1" max="1" width="34.6640625" style="53" customWidth="1"/>
    <col min="2" max="3" width="11.6640625" style="53" customWidth="1"/>
    <col min="4" max="4" width="13.6640625" style="53" customWidth="1"/>
    <col min="5" max="16384" width="9.109375" style="53"/>
  </cols>
  <sheetData>
    <row r="1" spans="1:4" ht="12" customHeight="1" x14ac:dyDescent="0.25">
      <c r="A1" s="51" t="s">
        <v>131</v>
      </c>
      <c r="B1" s="52"/>
      <c r="C1" s="52"/>
    </row>
    <row r="2" spans="1:4" ht="12" customHeight="1" x14ac:dyDescent="0.25">
      <c r="A2" s="51" t="str">
        <f>'Pregnant Women Participating'!A2</f>
        <v>FISCAL YEAR 2022</v>
      </c>
      <c r="B2" s="52"/>
      <c r="C2" s="52"/>
    </row>
    <row r="3" spans="1:4" ht="12" customHeight="1" x14ac:dyDescent="0.25">
      <c r="A3" s="54" t="str">
        <f>'Pregnant Women Participating'!A3</f>
        <v>Data as of February 04, 2022</v>
      </c>
      <c r="B3" s="52"/>
      <c r="C3" s="52"/>
    </row>
    <row r="4" spans="1:4" ht="12" customHeight="1" x14ac:dyDescent="0.25">
      <c r="A4" s="55"/>
      <c r="B4" s="55"/>
      <c r="C4" s="55"/>
    </row>
    <row r="5" spans="1:4" s="60" customFormat="1" ht="24" customHeight="1" x14ac:dyDescent="0.2">
      <c r="A5" s="56" t="s">
        <v>26</v>
      </c>
      <c r="B5" s="57">
        <f>DATE(RIGHT(A2,4)-1,10,1)</f>
        <v>44470</v>
      </c>
      <c r="C5" s="58">
        <f>DATE(RIGHT(A2,4)-1,11,1)</f>
        <v>44501</v>
      </c>
      <c r="D5" s="59" t="s">
        <v>27</v>
      </c>
    </row>
    <row r="6" spans="1:4" ht="12" customHeight="1" x14ac:dyDescent="0.2">
      <c r="A6" s="61" t="str">
        <f>'Pregnant Women Participating'!A6</f>
        <v>Connecticut</v>
      </c>
      <c r="B6" s="62">
        <v>994</v>
      </c>
      <c r="C6" s="63">
        <v>0</v>
      </c>
      <c r="D6" s="62">
        <f t="shared" ref="D6:D102" si="0">IF(SUM(B6:C6)&gt;0,AVERAGE(B6:C6),"0")</f>
        <v>497</v>
      </c>
    </row>
    <row r="7" spans="1:4" ht="12" customHeight="1" x14ac:dyDescent="0.2">
      <c r="A7" s="61" t="str">
        <f>'Pregnant Women Participating'!A7</f>
        <v>Maine</v>
      </c>
      <c r="B7" s="62">
        <v>522</v>
      </c>
      <c r="C7" s="63">
        <v>550</v>
      </c>
      <c r="D7" s="62">
        <f t="shared" si="0"/>
        <v>536</v>
      </c>
    </row>
    <row r="8" spans="1:4" ht="12" customHeight="1" x14ac:dyDescent="0.2">
      <c r="A8" s="61" t="str">
        <f>'Pregnant Women Participating'!A8</f>
        <v>Massachusetts</v>
      </c>
      <c r="B8" s="62">
        <v>2802</v>
      </c>
      <c r="C8" s="63">
        <v>2817</v>
      </c>
      <c r="D8" s="62">
        <f t="shared" si="0"/>
        <v>2809.5</v>
      </c>
    </row>
    <row r="9" spans="1:4" ht="12" customHeight="1" x14ac:dyDescent="0.2">
      <c r="A9" s="61" t="str">
        <f>'Pregnant Women Participating'!A9</f>
        <v>New Hampshire</v>
      </c>
      <c r="B9" s="62">
        <v>483</v>
      </c>
      <c r="C9" s="63">
        <v>480</v>
      </c>
      <c r="D9" s="62">
        <f t="shared" si="0"/>
        <v>481.5</v>
      </c>
    </row>
    <row r="10" spans="1:4" ht="12" customHeight="1" x14ac:dyDescent="0.2">
      <c r="A10" s="61" t="str">
        <f>'Pregnant Women Participating'!A10</f>
        <v>New York</v>
      </c>
      <c r="B10" s="62">
        <v>8813</v>
      </c>
      <c r="C10" s="63">
        <v>8964</v>
      </c>
      <c r="D10" s="62">
        <f t="shared" si="0"/>
        <v>8888.5</v>
      </c>
    </row>
    <row r="11" spans="1:4" ht="12" customHeight="1" x14ac:dyDescent="0.2">
      <c r="A11" s="61" t="str">
        <f>'Pregnant Women Participating'!A11</f>
        <v>Rhode Island</v>
      </c>
      <c r="B11" s="62">
        <v>278</v>
      </c>
      <c r="C11" s="63">
        <v>292</v>
      </c>
      <c r="D11" s="62">
        <f t="shared" si="0"/>
        <v>285</v>
      </c>
    </row>
    <row r="12" spans="1:4" ht="12" customHeight="1" x14ac:dyDescent="0.2">
      <c r="A12" s="61" t="str">
        <f>'Pregnant Women Participating'!A12</f>
        <v>Vermont</v>
      </c>
      <c r="B12" s="62">
        <v>534</v>
      </c>
      <c r="C12" s="63">
        <v>547</v>
      </c>
      <c r="D12" s="62">
        <f t="shared" si="0"/>
        <v>540.5</v>
      </c>
    </row>
    <row r="13" spans="1:4" ht="12" customHeight="1" x14ac:dyDescent="0.2">
      <c r="A13" s="61" t="str">
        <f>'Pregnant Women Participating'!A13</f>
        <v>Virgin Islands</v>
      </c>
      <c r="B13" s="62">
        <v>89</v>
      </c>
      <c r="C13" s="63">
        <v>84</v>
      </c>
      <c r="D13" s="62">
        <f t="shared" si="0"/>
        <v>86.5</v>
      </c>
    </row>
    <row r="14" spans="1:4" ht="12" customHeight="1" x14ac:dyDescent="0.2">
      <c r="A14" s="61" t="str">
        <f>'Pregnant Women Participating'!A14</f>
        <v>Indian Township, ME</v>
      </c>
      <c r="B14" s="62">
        <v>4</v>
      </c>
      <c r="C14" s="63">
        <v>4</v>
      </c>
      <c r="D14" s="62">
        <f t="shared" si="0"/>
        <v>4</v>
      </c>
    </row>
    <row r="15" spans="1:4" ht="12" customHeight="1" x14ac:dyDescent="0.2">
      <c r="A15" s="61" t="str">
        <f>'Pregnant Women Participating'!A15</f>
        <v>Pleasant Point, ME</v>
      </c>
      <c r="B15" s="62">
        <v>0</v>
      </c>
      <c r="C15" s="63">
        <v>0</v>
      </c>
      <c r="D15" s="62" t="str">
        <f t="shared" si="0"/>
        <v>0</v>
      </c>
    </row>
    <row r="16" spans="1:4" s="67" customFormat="1" ht="24.75" customHeight="1" x14ac:dyDescent="0.25">
      <c r="A16" s="64" t="str">
        <f>'Pregnant Women Participating'!A16</f>
        <v>Northeast Region</v>
      </c>
      <c r="B16" s="65">
        <v>14519</v>
      </c>
      <c r="C16" s="66">
        <v>13738</v>
      </c>
      <c r="D16" s="65">
        <f t="shared" si="0"/>
        <v>14128.5</v>
      </c>
    </row>
    <row r="17" spans="1:4" ht="12" customHeight="1" x14ac:dyDescent="0.2">
      <c r="A17" s="61" t="str">
        <f>'Pregnant Women Participating'!A17</f>
        <v>Delaware</v>
      </c>
      <c r="B17" s="68">
        <v>306</v>
      </c>
      <c r="C17" s="68">
        <v>308</v>
      </c>
      <c r="D17" s="62">
        <f t="shared" si="0"/>
        <v>307</v>
      </c>
    </row>
    <row r="18" spans="1:4" ht="12" customHeight="1" x14ac:dyDescent="0.2">
      <c r="A18" s="61" t="str">
        <f>'Pregnant Women Participating'!A18</f>
        <v>District of Columbia</v>
      </c>
      <c r="B18" s="68">
        <v>331</v>
      </c>
      <c r="C18" s="68">
        <v>328</v>
      </c>
      <c r="D18" s="62">
        <f t="shared" si="0"/>
        <v>329.5</v>
      </c>
    </row>
    <row r="19" spans="1:4" ht="12" customHeight="1" x14ac:dyDescent="0.2">
      <c r="A19" s="61" t="str">
        <f>'Pregnant Women Participating'!A19</f>
        <v>Maryland</v>
      </c>
      <c r="B19" s="68">
        <v>3054</v>
      </c>
      <c r="C19" s="68">
        <v>3051</v>
      </c>
      <c r="D19" s="62">
        <f t="shared" si="0"/>
        <v>3052.5</v>
      </c>
    </row>
    <row r="20" spans="1:4" ht="12" customHeight="1" x14ac:dyDescent="0.2">
      <c r="A20" s="61" t="str">
        <f>'Pregnant Women Participating'!A20</f>
        <v>New Jersey</v>
      </c>
      <c r="B20" s="68">
        <v>3370</v>
      </c>
      <c r="C20" s="68">
        <v>3405</v>
      </c>
      <c r="D20" s="62">
        <f t="shared" si="0"/>
        <v>3387.5</v>
      </c>
    </row>
    <row r="21" spans="1:4" ht="12" customHeight="1" x14ac:dyDescent="0.2">
      <c r="A21" s="61" t="str">
        <f>'Pregnant Women Participating'!A21</f>
        <v>Pennsylvania</v>
      </c>
      <c r="B21" s="68">
        <v>3791</v>
      </c>
      <c r="C21" s="68">
        <v>3801</v>
      </c>
      <c r="D21" s="62">
        <f t="shared" si="0"/>
        <v>3796</v>
      </c>
    </row>
    <row r="22" spans="1:4" ht="12" customHeight="1" x14ac:dyDescent="0.2">
      <c r="A22" s="61" t="str">
        <f>'Pregnant Women Participating'!A22</f>
        <v>Puerto Rico</v>
      </c>
      <c r="B22" s="68">
        <v>3951</v>
      </c>
      <c r="C22" s="68">
        <v>3838</v>
      </c>
      <c r="D22" s="62">
        <f t="shared" si="0"/>
        <v>3894.5</v>
      </c>
    </row>
    <row r="23" spans="1:4" ht="12" customHeight="1" x14ac:dyDescent="0.2">
      <c r="A23" s="61" t="str">
        <f>'Pregnant Women Participating'!A23</f>
        <v>Virginia</v>
      </c>
      <c r="B23" s="68">
        <v>3076</v>
      </c>
      <c r="C23" s="68">
        <v>3032</v>
      </c>
      <c r="D23" s="62">
        <f t="shared" si="0"/>
        <v>3054</v>
      </c>
    </row>
    <row r="24" spans="1:4" ht="12" customHeight="1" x14ac:dyDescent="0.2">
      <c r="A24" s="61" t="str">
        <f>'Pregnant Women Participating'!A24</f>
        <v>West Virginia</v>
      </c>
      <c r="B24" s="68">
        <v>850</v>
      </c>
      <c r="C24" s="68">
        <v>839</v>
      </c>
      <c r="D24" s="62">
        <f t="shared" si="0"/>
        <v>844.5</v>
      </c>
    </row>
    <row r="25" spans="1:4" s="69" customFormat="1" ht="24.75" customHeight="1" x14ac:dyDescent="0.25">
      <c r="A25" s="64" t="str">
        <f>'Pregnant Women Participating'!A25</f>
        <v>Mid-Atlantic Region</v>
      </c>
      <c r="B25" s="66">
        <v>18729</v>
      </c>
      <c r="C25" s="66">
        <v>18602</v>
      </c>
      <c r="D25" s="65">
        <f t="shared" si="0"/>
        <v>18665.5</v>
      </c>
    </row>
    <row r="26" spans="1:4" ht="12" customHeight="1" x14ac:dyDescent="0.2">
      <c r="A26" s="61" t="str">
        <f>'Pregnant Women Participating'!A26</f>
        <v>Alabama</v>
      </c>
      <c r="B26" s="68">
        <v>1512</v>
      </c>
      <c r="C26" s="68">
        <v>1553</v>
      </c>
      <c r="D26" s="62">
        <f t="shared" si="0"/>
        <v>1532.5</v>
      </c>
    </row>
    <row r="27" spans="1:4" ht="12" customHeight="1" x14ac:dyDescent="0.2">
      <c r="A27" s="61" t="str">
        <f>'Pregnant Women Participating'!A27</f>
        <v>Florida</v>
      </c>
      <c r="B27" s="68">
        <v>10447</v>
      </c>
      <c r="C27" s="68">
        <v>10297</v>
      </c>
      <c r="D27" s="62">
        <f t="shared" si="0"/>
        <v>10372</v>
      </c>
    </row>
    <row r="28" spans="1:4" ht="12" customHeight="1" x14ac:dyDescent="0.2">
      <c r="A28" s="61" t="str">
        <f>'Pregnant Women Participating'!A28</f>
        <v>Georgia</v>
      </c>
      <c r="B28" s="68">
        <v>3799</v>
      </c>
      <c r="C28" s="68">
        <v>3729</v>
      </c>
      <c r="D28" s="62">
        <f t="shared" si="0"/>
        <v>3764</v>
      </c>
    </row>
    <row r="29" spans="1:4" ht="12" customHeight="1" x14ac:dyDescent="0.2">
      <c r="A29" s="61" t="str">
        <f>'Pregnant Women Participating'!A29</f>
        <v>Kentucky</v>
      </c>
      <c r="B29" s="68">
        <v>1753</v>
      </c>
      <c r="C29" s="68">
        <v>1767</v>
      </c>
      <c r="D29" s="62">
        <f t="shared" si="0"/>
        <v>1760</v>
      </c>
    </row>
    <row r="30" spans="1:4" ht="12" customHeight="1" x14ac:dyDescent="0.2">
      <c r="A30" s="61" t="str">
        <f>'Pregnant Women Participating'!A30</f>
        <v>Mississippi</v>
      </c>
      <c r="B30" s="68">
        <v>659</v>
      </c>
      <c r="C30" s="68">
        <v>682</v>
      </c>
      <c r="D30" s="62">
        <f t="shared" si="0"/>
        <v>670.5</v>
      </c>
    </row>
    <row r="31" spans="1:4" ht="12" customHeight="1" x14ac:dyDescent="0.2">
      <c r="A31" s="61" t="str">
        <f>'Pregnant Women Participating'!A31</f>
        <v>North Carolina</v>
      </c>
      <c r="B31" s="68">
        <v>6863</v>
      </c>
      <c r="C31" s="68">
        <v>6852</v>
      </c>
      <c r="D31" s="62">
        <f t="shared" si="0"/>
        <v>6857.5</v>
      </c>
    </row>
    <row r="32" spans="1:4" ht="12" customHeight="1" x14ac:dyDescent="0.2">
      <c r="A32" s="61" t="str">
        <f>'Pregnant Women Participating'!A32</f>
        <v>South Carolina</v>
      </c>
      <c r="B32" s="68">
        <v>1669</v>
      </c>
      <c r="C32" s="68">
        <v>1672</v>
      </c>
      <c r="D32" s="62">
        <f t="shared" si="0"/>
        <v>1670.5</v>
      </c>
    </row>
    <row r="33" spans="1:4" ht="12" customHeight="1" x14ac:dyDescent="0.2">
      <c r="A33" s="61" t="str">
        <f>'Pregnant Women Participating'!A33</f>
        <v>Tennessee</v>
      </c>
      <c r="B33" s="68">
        <v>2684</v>
      </c>
      <c r="C33" s="68">
        <v>2715</v>
      </c>
      <c r="D33" s="62">
        <f t="shared" si="0"/>
        <v>2699.5</v>
      </c>
    </row>
    <row r="34" spans="1:4" ht="12" customHeight="1" x14ac:dyDescent="0.2">
      <c r="A34" s="61" t="str">
        <f>'Pregnant Women Participating'!A34</f>
        <v>Choctaw Indians, MS</v>
      </c>
      <c r="B34" s="68">
        <v>4</v>
      </c>
      <c r="C34" s="68">
        <v>4</v>
      </c>
      <c r="D34" s="62">
        <f t="shared" si="0"/>
        <v>4</v>
      </c>
    </row>
    <row r="35" spans="1:4" ht="12" customHeight="1" x14ac:dyDescent="0.2">
      <c r="A35" s="61" t="str">
        <f>'Pregnant Women Participating'!A35</f>
        <v>Eastern Cherokee, NC</v>
      </c>
      <c r="B35" s="68">
        <v>17</v>
      </c>
      <c r="C35" s="68">
        <v>26</v>
      </c>
      <c r="D35" s="62">
        <f t="shared" si="0"/>
        <v>21.5</v>
      </c>
    </row>
    <row r="36" spans="1:4" s="69" customFormat="1" ht="24.75" customHeight="1" x14ac:dyDescent="0.25">
      <c r="A36" s="64" t="str">
        <f>'Pregnant Women Participating'!A36</f>
        <v>Southeast Region</v>
      </c>
      <c r="B36" s="66">
        <v>29407</v>
      </c>
      <c r="C36" s="66">
        <v>29297</v>
      </c>
      <c r="D36" s="65">
        <f t="shared" si="0"/>
        <v>29352</v>
      </c>
    </row>
    <row r="37" spans="1:4" ht="12" customHeight="1" x14ac:dyDescent="0.2">
      <c r="A37" s="61" t="str">
        <f>'Pregnant Women Participating'!A37</f>
        <v>Illinois</v>
      </c>
      <c r="B37" s="68">
        <v>3068</v>
      </c>
      <c r="C37" s="68">
        <v>3202</v>
      </c>
      <c r="D37" s="62">
        <f t="shared" si="0"/>
        <v>3135</v>
      </c>
    </row>
    <row r="38" spans="1:4" ht="12" customHeight="1" x14ac:dyDescent="0.2">
      <c r="A38" s="61" t="str">
        <f>'Pregnant Women Participating'!A38</f>
        <v>Indiana</v>
      </c>
      <c r="B38" s="68">
        <v>4845</v>
      </c>
      <c r="C38" s="68">
        <v>0</v>
      </c>
      <c r="D38" s="62">
        <f t="shared" si="0"/>
        <v>2422.5</v>
      </c>
    </row>
    <row r="39" spans="1:4" ht="12" customHeight="1" x14ac:dyDescent="0.2">
      <c r="A39" s="61" t="str">
        <f>'Pregnant Women Participating'!A39</f>
        <v>Iowa</v>
      </c>
      <c r="B39" s="68">
        <v>1743</v>
      </c>
      <c r="C39" s="68">
        <v>1752</v>
      </c>
      <c r="D39" s="62">
        <f t="shared" si="0"/>
        <v>1747.5</v>
      </c>
    </row>
    <row r="40" spans="1:4" ht="12" customHeight="1" x14ac:dyDescent="0.2">
      <c r="A40" s="61" t="str">
        <f>'Pregnant Women Participating'!A40</f>
        <v>Michigan</v>
      </c>
      <c r="B40" s="68">
        <v>5916</v>
      </c>
      <c r="C40" s="68">
        <v>5890</v>
      </c>
      <c r="D40" s="62">
        <f t="shared" si="0"/>
        <v>5903</v>
      </c>
    </row>
    <row r="41" spans="1:4" ht="12" customHeight="1" x14ac:dyDescent="0.2">
      <c r="A41" s="61" t="str">
        <f>'Pregnant Women Participating'!A41</f>
        <v>Minnesota</v>
      </c>
      <c r="B41" s="68">
        <v>2528</v>
      </c>
      <c r="C41" s="68">
        <v>2541</v>
      </c>
      <c r="D41" s="62">
        <f t="shared" si="0"/>
        <v>2534.5</v>
      </c>
    </row>
    <row r="42" spans="1:4" ht="12" customHeight="1" x14ac:dyDescent="0.2">
      <c r="A42" s="61" t="str">
        <f>'Pregnant Women Participating'!A42</f>
        <v>Ohio</v>
      </c>
      <c r="B42" s="68">
        <v>3424</v>
      </c>
      <c r="C42" s="68">
        <v>3895</v>
      </c>
      <c r="D42" s="62">
        <f t="shared" si="0"/>
        <v>3659.5</v>
      </c>
    </row>
    <row r="43" spans="1:4" ht="12" customHeight="1" x14ac:dyDescent="0.2">
      <c r="A43" s="61" t="str">
        <f>'Pregnant Women Participating'!A43</f>
        <v>Wisconsin</v>
      </c>
      <c r="B43" s="68">
        <v>2306</v>
      </c>
      <c r="C43" s="68">
        <v>2382</v>
      </c>
      <c r="D43" s="62">
        <f t="shared" si="0"/>
        <v>2344</v>
      </c>
    </row>
    <row r="44" spans="1:4" s="69" customFormat="1" ht="24.75" customHeight="1" x14ac:dyDescent="0.25">
      <c r="A44" s="64" t="str">
        <f>'Pregnant Women Participating'!A44</f>
        <v>Midwest Region</v>
      </c>
      <c r="B44" s="66">
        <v>23830</v>
      </c>
      <c r="C44" s="66">
        <v>19662</v>
      </c>
      <c r="D44" s="65">
        <f t="shared" si="0"/>
        <v>21746</v>
      </c>
    </row>
    <row r="45" spans="1:4" ht="12" customHeight="1" x14ac:dyDescent="0.2">
      <c r="A45" s="61" t="str">
        <f>'Pregnant Women Participating'!A45</f>
        <v>Arizona</v>
      </c>
      <c r="B45" s="63">
        <v>2954</v>
      </c>
      <c r="C45" s="63">
        <v>2908</v>
      </c>
      <c r="D45" s="62">
        <f t="shared" si="0"/>
        <v>2931</v>
      </c>
    </row>
    <row r="46" spans="1:4" ht="12" customHeight="1" x14ac:dyDescent="0.2">
      <c r="A46" s="61" t="str">
        <f>'Pregnant Women Participating'!A46</f>
        <v>Arkansas</v>
      </c>
      <c r="B46" s="63">
        <v>1283</v>
      </c>
      <c r="C46" s="63">
        <v>1336</v>
      </c>
      <c r="D46" s="62">
        <f t="shared" si="0"/>
        <v>1309.5</v>
      </c>
    </row>
    <row r="47" spans="1:4" ht="12" customHeight="1" x14ac:dyDescent="0.2">
      <c r="A47" s="61" t="str">
        <f>'Pregnant Women Participating'!A47</f>
        <v>Louisiana</v>
      </c>
      <c r="B47" s="63">
        <v>1243</v>
      </c>
      <c r="C47" s="63">
        <v>1325</v>
      </c>
      <c r="D47" s="62">
        <f t="shared" si="0"/>
        <v>1284</v>
      </c>
    </row>
    <row r="48" spans="1:4" ht="12" customHeight="1" x14ac:dyDescent="0.2">
      <c r="A48" s="61" t="str">
        <f>'Pregnant Women Participating'!A48</f>
        <v>New Mexico</v>
      </c>
      <c r="B48" s="63">
        <v>1206</v>
      </c>
      <c r="C48" s="63">
        <v>1198</v>
      </c>
      <c r="D48" s="62">
        <f t="shared" si="0"/>
        <v>1202</v>
      </c>
    </row>
    <row r="49" spans="1:4" ht="12" customHeight="1" x14ac:dyDescent="0.2">
      <c r="A49" s="61" t="str">
        <f>'Pregnant Women Participating'!A49</f>
        <v>Oklahoma</v>
      </c>
      <c r="B49" s="63">
        <v>2037</v>
      </c>
      <c r="C49" s="63">
        <v>2193</v>
      </c>
      <c r="D49" s="62">
        <f t="shared" si="0"/>
        <v>2115</v>
      </c>
    </row>
    <row r="50" spans="1:4" ht="12" customHeight="1" x14ac:dyDescent="0.2">
      <c r="A50" s="61" t="str">
        <f>'Pregnant Women Participating'!A50</f>
        <v>Texas</v>
      </c>
      <c r="B50" s="63">
        <v>12800</v>
      </c>
      <c r="C50" s="63">
        <v>13053</v>
      </c>
      <c r="D50" s="62">
        <f t="shared" si="0"/>
        <v>12926.5</v>
      </c>
    </row>
    <row r="51" spans="1:4" ht="12" customHeight="1" x14ac:dyDescent="0.2">
      <c r="A51" s="61" t="str">
        <f>'Pregnant Women Participating'!A51</f>
        <v>Utah</v>
      </c>
      <c r="B51" s="63">
        <v>1881</v>
      </c>
      <c r="C51" s="63">
        <v>1868</v>
      </c>
      <c r="D51" s="62">
        <f t="shared" si="0"/>
        <v>1874.5</v>
      </c>
    </row>
    <row r="52" spans="1:4" ht="12" customHeight="1" x14ac:dyDescent="0.2">
      <c r="A52" s="61" t="str">
        <f>'Pregnant Women Participating'!A52</f>
        <v>Inter-Tribal Council, AZ</v>
      </c>
      <c r="B52" s="63">
        <v>123</v>
      </c>
      <c r="C52" s="63">
        <v>117</v>
      </c>
      <c r="D52" s="62">
        <f t="shared" si="0"/>
        <v>120</v>
      </c>
    </row>
    <row r="53" spans="1:4" ht="12" customHeight="1" x14ac:dyDescent="0.2">
      <c r="A53" s="61" t="str">
        <f>'Pregnant Women Participating'!A53</f>
        <v>Navajo Nation, AZ</v>
      </c>
      <c r="B53" s="63">
        <v>437</v>
      </c>
      <c r="C53" s="63">
        <v>443</v>
      </c>
      <c r="D53" s="62">
        <f t="shared" si="0"/>
        <v>440</v>
      </c>
    </row>
    <row r="54" spans="1:4" ht="12" customHeight="1" x14ac:dyDescent="0.2">
      <c r="A54" s="61" t="str">
        <f>'Pregnant Women Participating'!A54</f>
        <v>Acoma, Canoncito &amp; Laguna, NM</v>
      </c>
      <c r="B54" s="63">
        <v>14</v>
      </c>
      <c r="C54" s="63">
        <v>14</v>
      </c>
      <c r="D54" s="62">
        <f t="shared" si="0"/>
        <v>14</v>
      </c>
    </row>
    <row r="55" spans="1:4" ht="12" customHeight="1" x14ac:dyDescent="0.2">
      <c r="A55" s="61" t="str">
        <f>'Pregnant Women Participating'!A55</f>
        <v>Eight Northern Pueblos, NM</v>
      </c>
      <c r="B55" s="63">
        <v>2</v>
      </c>
      <c r="C55" s="63">
        <v>2</v>
      </c>
      <c r="D55" s="62">
        <f t="shared" si="0"/>
        <v>2</v>
      </c>
    </row>
    <row r="56" spans="1:4" ht="12" customHeight="1" x14ac:dyDescent="0.2">
      <c r="A56" s="61" t="str">
        <f>'Pregnant Women Participating'!A56</f>
        <v>Five Sandoval Pueblos, NM</v>
      </c>
      <c r="B56" s="63">
        <v>8</v>
      </c>
      <c r="C56" s="63">
        <v>3</v>
      </c>
      <c r="D56" s="62">
        <f t="shared" si="0"/>
        <v>5.5</v>
      </c>
    </row>
    <row r="57" spans="1:4" ht="12" customHeight="1" x14ac:dyDescent="0.2">
      <c r="A57" s="61" t="str">
        <f>'Pregnant Women Participating'!A57</f>
        <v>Isleta Pueblo, NM</v>
      </c>
      <c r="B57" s="63">
        <v>26</v>
      </c>
      <c r="C57" s="63">
        <v>24</v>
      </c>
      <c r="D57" s="62">
        <f t="shared" si="0"/>
        <v>25</v>
      </c>
    </row>
    <row r="58" spans="1:4" ht="12" customHeight="1" x14ac:dyDescent="0.2">
      <c r="A58" s="61" t="str">
        <f>'Pregnant Women Participating'!A58</f>
        <v>San Felipe Pueblo, NM</v>
      </c>
      <c r="B58" s="63">
        <v>11</v>
      </c>
      <c r="C58" s="63">
        <v>8</v>
      </c>
      <c r="D58" s="62">
        <f t="shared" si="0"/>
        <v>9.5</v>
      </c>
    </row>
    <row r="59" spans="1:4" ht="12" customHeight="1" x14ac:dyDescent="0.2">
      <c r="A59" s="61" t="str">
        <f>'Pregnant Women Participating'!A59</f>
        <v>Santo Domingo Tribe, NM</v>
      </c>
      <c r="B59" s="63">
        <v>7</v>
      </c>
      <c r="C59" s="63">
        <v>6</v>
      </c>
      <c r="D59" s="62">
        <f t="shared" si="0"/>
        <v>6.5</v>
      </c>
    </row>
    <row r="60" spans="1:4" ht="12" customHeight="1" x14ac:dyDescent="0.2">
      <c r="A60" s="61" t="str">
        <f>'Pregnant Women Participating'!A60</f>
        <v>Zuni Pueblo, NM</v>
      </c>
      <c r="B60" s="63">
        <v>26</v>
      </c>
      <c r="C60" s="63">
        <v>39</v>
      </c>
      <c r="D60" s="62">
        <f t="shared" si="0"/>
        <v>32.5</v>
      </c>
    </row>
    <row r="61" spans="1:4" ht="12" customHeight="1" x14ac:dyDescent="0.2">
      <c r="A61" s="61" t="str">
        <f>'Pregnant Women Participating'!A61</f>
        <v>Cherokee Nation, OK</v>
      </c>
      <c r="B61" s="63">
        <v>92</v>
      </c>
      <c r="C61" s="63">
        <v>91</v>
      </c>
      <c r="D61" s="62">
        <f t="shared" si="0"/>
        <v>91.5</v>
      </c>
    </row>
    <row r="62" spans="1:4" ht="12" customHeight="1" x14ac:dyDescent="0.2">
      <c r="A62" s="61" t="str">
        <f>'Pregnant Women Participating'!A62</f>
        <v>Chickasaw Nation, OK</v>
      </c>
      <c r="B62" s="63">
        <v>105</v>
      </c>
      <c r="C62" s="63">
        <v>108</v>
      </c>
      <c r="D62" s="62">
        <f t="shared" si="0"/>
        <v>106.5</v>
      </c>
    </row>
    <row r="63" spans="1:4" ht="12" customHeight="1" x14ac:dyDescent="0.2">
      <c r="A63" s="61" t="str">
        <f>'Pregnant Women Participating'!A63</f>
        <v>Choctaw Nation, OK</v>
      </c>
      <c r="B63" s="63">
        <v>82</v>
      </c>
      <c r="C63" s="63">
        <v>84</v>
      </c>
      <c r="D63" s="62">
        <f t="shared" si="0"/>
        <v>83</v>
      </c>
    </row>
    <row r="64" spans="1:4" ht="12" customHeight="1" x14ac:dyDescent="0.2">
      <c r="A64" s="61" t="str">
        <f>'Pregnant Women Participating'!A64</f>
        <v>Citizen Potawatomi Nation, OK</v>
      </c>
      <c r="B64" s="63">
        <v>56</v>
      </c>
      <c r="C64" s="63">
        <v>58</v>
      </c>
      <c r="D64" s="62">
        <f t="shared" si="0"/>
        <v>57</v>
      </c>
    </row>
    <row r="65" spans="1:4" ht="12" customHeight="1" x14ac:dyDescent="0.2">
      <c r="A65" s="61" t="str">
        <f>'Pregnant Women Participating'!A65</f>
        <v>Inter-Tribal Council, OK</v>
      </c>
      <c r="B65" s="63">
        <v>23</v>
      </c>
      <c r="C65" s="63">
        <v>22</v>
      </c>
      <c r="D65" s="62">
        <f t="shared" si="0"/>
        <v>22.5</v>
      </c>
    </row>
    <row r="66" spans="1:4" ht="12" customHeight="1" x14ac:dyDescent="0.2">
      <c r="A66" s="61" t="str">
        <f>'Pregnant Women Participating'!A66</f>
        <v>Muscogee Creek Nation, OK</v>
      </c>
      <c r="B66" s="63">
        <v>49</v>
      </c>
      <c r="C66" s="63">
        <v>47</v>
      </c>
      <c r="D66" s="62">
        <f t="shared" si="0"/>
        <v>48</v>
      </c>
    </row>
    <row r="67" spans="1:4" ht="12" customHeight="1" x14ac:dyDescent="0.2">
      <c r="A67" s="61" t="str">
        <f>'Pregnant Women Participating'!A67</f>
        <v>Osage Tribal Council, OK</v>
      </c>
      <c r="B67" s="63">
        <v>40</v>
      </c>
      <c r="C67" s="63">
        <v>42</v>
      </c>
      <c r="D67" s="62">
        <f t="shared" si="0"/>
        <v>41</v>
      </c>
    </row>
    <row r="68" spans="1:4" ht="12" customHeight="1" x14ac:dyDescent="0.2">
      <c r="A68" s="61" t="str">
        <f>'Pregnant Women Participating'!A68</f>
        <v>Otoe-Missouria Tribe, OK</v>
      </c>
      <c r="B68" s="63">
        <v>9</v>
      </c>
      <c r="C68" s="63">
        <v>7</v>
      </c>
      <c r="D68" s="62">
        <f t="shared" si="0"/>
        <v>8</v>
      </c>
    </row>
    <row r="69" spans="1:4" ht="12" customHeight="1" x14ac:dyDescent="0.2">
      <c r="A69" s="61" t="str">
        <f>'Pregnant Women Participating'!A69</f>
        <v>Wichita, Caddo &amp; Delaware (WCD), OK</v>
      </c>
      <c r="B69" s="63">
        <v>61</v>
      </c>
      <c r="C69" s="63">
        <v>69</v>
      </c>
      <c r="D69" s="62">
        <f t="shared" si="0"/>
        <v>65</v>
      </c>
    </row>
    <row r="70" spans="1:4" s="69" customFormat="1" ht="24.75" customHeight="1" x14ac:dyDescent="0.25">
      <c r="A70" s="64" t="str">
        <f>'Pregnant Women Participating'!A70</f>
        <v>Southwest Region</v>
      </c>
      <c r="B70" s="66">
        <v>24575</v>
      </c>
      <c r="C70" s="66">
        <v>25065</v>
      </c>
      <c r="D70" s="65">
        <f t="shared" si="0"/>
        <v>24820</v>
      </c>
    </row>
    <row r="71" spans="1:4" ht="12" customHeight="1" x14ac:dyDescent="0.2">
      <c r="A71" s="61" t="str">
        <f>'Pregnant Women Participating'!A71</f>
        <v>Colorado</v>
      </c>
      <c r="B71" s="62">
        <v>3597</v>
      </c>
      <c r="C71" s="63">
        <v>3528</v>
      </c>
      <c r="D71" s="62">
        <f t="shared" si="0"/>
        <v>3562.5</v>
      </c>
    </row>
    <row r="72" spans="1:4" ht="12" customHeight="1" x14ac:dyDescent="0.2">
      <c r="A72" s="61" t="str">
        <f>'Pregnant Women Participating'!A72</f>
        <v>Kansas</v>
      </c>
      <c r="B72" s="62">
        <v>1554</v>
      </c>
      <c r="C72" s="63">
        <v>1575</v>
      </c>
      <c r="D72" s="62">
        <f t="shared" si="0"/>
        <v>1564.5</v>
      </c>
    </row>
    <row r="73" spans="1:4" ht="12" customHeight="1" x14ac:dyDescent="0.2">
      <c r="A73" s="61" t="str">
        <f>'Pregnant Women Participating'!A73</f>
        <v>Missouri</v>
      </c>
      <c r="B73" s="62">
        <v>2696</v>
      </c>
      <c r="C73" s="63">
        <v>2789</v>
      </c>
      <c r="D73" s="62">
        <f t="shared" si="0"/>
        <v>2742.5</v>
      </c>
    </row>
    <row r="74" spans="1:4" ht="12" customHeight="1" x14ac:dyDescent="0.2">
      <c r="A74" s="61" t="str">
        <f>'Pregnant Women Participating'!A74</f>
        <v>Montana</v>
      </c>
      <c r="B74" s="62">
        <v>617</v>
      </c>
      <c r="C74" s="63">
        <v>626</v>
      </c>
      <c r="D74" s="62">
        <f t="shared" si="0"/>
        <v>621.5</v>
      </c>
    </row>
    <row r="75" spans="1:4" ht="12" customHeight="1" x14ac:dyDescent="0.2">
      <c r="A75" s="61" t="str">
        <f>'Pregnant Women Participating'!A75</f>
        <v>Nebraska</v>
      </c>
      <c r="B75" s="62">
        <v>840</v>
      </c>
      <c r="C75" s="63">
        <v>874</v>
      </c>
      <c r="D75" s="62">
        <f t="shared" si="0"/>
        <v>857</v>
      </c>
    </row>
    <row r="76" spans="1:4" ht="12" customHeight="1" x14ac:dyDescent="0.2">
      <c r="A76" s="61" t="str">
        <f>'Pregnant Women Participating'!A76</f>
        <v>North Dakota</v>
      </c>
      <c r="B76" s="62">
        <v>308</v>
      </c>
      <c r="C76" s="63">
        <v>324</v>
      </c>
      <c r="D76" s="62">
        <f t="shared" si="0"/>
        <v>316</v>
      </c>
    </row>
    <row r="77" spans="1:4" ht="12" customHeight="1" x14ac:dyDescent="0.2">
      <c r="A77" s="61" t="str">
        <f>'Pregnant Women Participating'!A77</f>
        <v>South Dakota</v>
      </c>
      <c r="B77" s="62">
        <v>507</v>
      </c>
      <c r="C77" s="63">
        <v>543</v>
      </c>
      <c r="D77" s="62">
        <f t="shared" si="0"/>
        <v>525</v>
      </c>
    </row>
    <row r="78" spans="1:4" ht="12" customHeight="1" x14ac:dyDescent="0.2">
      <c r="A78" s="61" t="str">
        <f>'Pregnant Women Participating'!A78</f>
        <v>Wyoming</v>
      </c>
      <c r="B78" s="62">
        <v>337</v>
      </c>
      <c r="C78" s="63">
        <v>346</v>
      </c>
      <c r="D78" s="62">
        <f t="shared" si="0"/>
        <v>341.5</v>
      </c>
    </row>
    <row r="79" spans="1:4" ht="12" customHeight="1" x14ac:dyDescent="0.2">
      <c r="A79" s="61" t="str">
        <f>'Pregnant Women Participating'!A79</f>
        <v>Ute Mountain Ute Tribe, CO</v>
      </c>
      <c r="B79" s="62">
        <v>3</v>
      </c>
      <c r="C79" s="63">
        <v>2</v>
      </c>
      <c r="D79" s="62">
        <f t="shared" si="0"/>
        <v>2.5</v>
      </c>
    </row>
    <row r="80" spans="1:4" ht="12" customHeight="1" x14ac:dyDescent="0.2">
      <c r="A80" s="61" t="str">
        <f>'Pregnant Women Participating'!A80</f>
        <v>Omaha Sioux, NE</v>
      </c>
      <c r="B80" s="62">
        <v>2</v>
      </c>
      <c r="C80" s="63">
        <v>3</v>
      </c>
      <c r="D80" s="62">
        <f t="shared" si="0"/>
        <v>2.5</v>
      </c>
    </row>
    <row r="81" spans="1:4" ht="12" customHeight="1" x14ac:dyDescent="0.2">
      <c r="A81" s="61" t="str">
        <f>'Pregnant Women Participating'!A81</f>
        <v>Santee Sioux, NE</v>
      </c>
      <c r="B81" s="62">
        <v>0</v>
      </c>
      <c r="C81" s="63">
        <v>0</v>
      </c>
      <c r="D81" s="62" t="str">
        <f t="shared" si="0"/>
        <v>0</v>
      </c>
    </row>
    <row r="82" spans="1:4" ht="12" customHeight="1" x14ac:dyDescent="0.2">
      <c r="A82" s="61" t="str">
        <f>'Pregnant Women Participating'!A82</f>
        <v>Winnebago Tribe, NE</v>
      </c>
      <c r="B82" s="62">
        <v>0</v>
      </c>
      <c r="C82" s="63">
        <v>1</v>
      </c>
      <c r="D82" s="62">
        <f t="shared" si="0"/>
        <v>0.5</v>
      </c>
    </row>
    <row r="83" spans="1:4" ht="12" customHeight="1" x14ac:dyDescent="0.2">
      <c r="A83" s="61" t="str">
        <f>'Pregnant Women Participating'!A83</f>
        <v>Standing Rock Sioux Tribe, ND</v>
      </c>
      <c r="B83" s="62">
        <v>9</v>
      </c>
      <c r="C83" s="63">
        <v>7</v>
      </c>
      <c r="D83" s="62">
        <f t="shared" si="0"/>
        <v>8</v>
      </c>
    </row>
    <row r="84" spans="1:4" ht="12" customHeight="1" x14ac:dyDescent="0.2">
      <c r="A84" s="61" t="str">
        <f>'Pregnant Women Participating'!A84</f>
        <v>Three Affiliated Tribes, ND</v>
      </c>
      <c r="B84" s="62">
        <v>7</v>
      </c>
      <c r="C84" s="63">
        <v>8</v>
      </c>
      <c r="D84" s="62">
        <f t="shared" si="0"/>
        <v>7.5</v>
      </c>
    </row>
    <row r="85" spans="1:4" ht="12" customHeight="1" x14ac:dyDescent="0.2">
      <c r="A85" s="61" t="str">
        <f>'Pregnant Women Participating'!A85</f>
        <v>Cheyenne River Sioux, SD</v>
      </c>
      <c r="B85" s="62">
        <v>20</v>
      </c>
      <c r="C85" s="63">
        <v>16</v>
      </c>
      <c r="D85" s="62">
        <f t="shared" si="0"/>
        <v>18</v>
      </c>
    </row>
    <row r="86" spans="1:4" ht="12" customHeight="1" x14ac:dyDescent="0.2">
      <c r="A86" s="61" t="str">
        <f>'Pregnant Women Participating'!A86</f>
        <v>Rosebud Sioux, SD</v>
      </c>
      <c r="B86" s="62">
        <v>42</v>
      </c>
      <c r="C86" s="63">
        <v>29</v>
      </c>
      <c r="D86" s="62">
        <f t="shared" si="0"/>
        <v>35.5</v>
      </c>
    </row>
    <row r="87" spans="1:4" ht="12" customHeight="1" x14ac:dyDescent="0.2">
      <c r="A87" s="61" t="str">
        <f>'Pregnant Women Participating'!A87</f>
        <v>Northern Arapahoe, WY</v>
      </c>
      <c r="B87" s="62">
        <v>9</v>
      </c>
      <c r="C87" s="63">
        <v>5</v>
      </c>
      <c r="D87" s="62">
        <f t="shared" si="0"/>
        <v>7</v>
      </c>
    </row>
    <row r="88" spans="1:4" ht="12" customHeight="1" x14ac:dyDescent="0.2">
      <c r="A88" s="61" t="str">
        <f>'Pregnant Women Participating'!A88</f>
        <v>Shoshone Tribe, WY</v>
      </c>
      <c r="B88" s="62">
        <v>6</v>
      </c>
      <c r="C88" s="63">
        <v>5</v>
      </c>
      <c r="D88" s="62">
        <f t="shared" si="0"/>
        <v>5.5</v>
      </c>
    </row>
    <row r="89" spans="1:4" s="69" customFormat="1" ht="24.75" customHeight="1" x14ac:dyDescent="0.25">
      <c r="A89" s="64" t="str">
        <f>'Pregnant Women Participating'!A89</f>
        <v>Mountain Plains</v>
      </c>
      <c r="B89" s="66">
        <v>10554</v>
      </c>
      <c r="C89" s="66">
        <v>10681</v>
      </c>
      <c r="D89" s="65">
        <f t="shared" si="0"/>
        <v>10617.5</v>
      </c>
    </row>
    <row r="90" spans="1:4" ht="12" customHeight="1" x14ac:dyDescent="0.2">
      <c r="A90" s="70" t="str">
        <f>'Pregnant Women Participating'!A90</f>
        <v>Alaska</v>
      </c>
      <c r="B90" s="62">
        <v>712</v>
      </c>
      <c r="C90" s="63">
        <v>821</v>
      </c>
      <c r="D90" s="62">
        <f t="shared" si="0"/>
        <v>766.5</v>
      </c>
    </row>
    <row r="91" spans="1:4" ht="12" customHeight="1" x14ac:dyDescent="0.2">
      <c r="A91" s="70" t="str">
        <f>'Pregnant Women Participating'!A91</f>
        <v>American Samoa</v>
      </c>
      <c r="B91" s="62">
        <v>33</v>
      </c>
      <c r="C91" s="63">
        <v>35</v>
      </c>
      <c r="D91" s="62">
        <f t="shared" si="0"/>
        <v>34</v>
      </c>
    </row>
    <row r="92" spans="1:4" ht="12" customHeight="1" x14ac:dyDescent="0.2">
      <c r="A92" s="70" t="str">
        <f>'Pregnant Women Participating'!A92</f>
        <v>California</v>
      </c>
      <c r="B92" s="62">
        <v>30896</v>
      </c>
      <c r="C92" s="63">
        <v>31108</v>
      </c>
      <c r="D92" s="62">
        <f t="shared" si="0"/>
        <v>31002</v>
      </c>
    </row>
    <row r="93" spans="1:4" ht="12" customHeight="1" x14ac:dyDescent="0.2">
      <c r="A93" s="70" t="str">
        <f>'Pregnant Women Participating'!A93</f>
        <v>Guam</v>
      </c>
      <c r="B93" s="62">
        <v>184</v>
      </c>
      <c r="C93" s="63">
        <v>187</v>
      </c>
      <c r="D93" s="62">
        <f t="shared" si="0"/>
        <v>185.5</v>
      </c>
    </row>
    <row r="94" spans="1:4" ht="12" customHeight="1" x14ac:dyDescent="0.2">
      <c r="A94" s="70" t="str">
        <f>'Pregnant Women Participating'!A94</f>
        <v>Hawaii</v>
      </c>
      <c r="B94" s="62">
        <v>1180</v>
      </c>
      <c r="C94" s="63">
        <v>1223</v>
      </c>
      <c r="D94" s="62">
        <f t="shared" si="0"/>
        <v>1201.5</v>
      </c>
    </row>
    <row r="95" spans="1:4" ht="12" customHeight="1" x14ac:dyDescent="0.2">
      <c r="A95" s="70" t="str">
        <f>'Pregnant Women Participating'!A95</f>
        <v>Idaho</v>
      </c>
      <c r="B95" s="62">
        <v>1695</v>
      </c>
      <c r="C95" s="63">
        <v>1708</v>
      </c>
      <c r="D95" s="62">
        <f t="shared" si="0"/>
        <v>1701.5</v>
      </c>
    </row>
    <row r="96" spans="1:4" ht="12" customHeight="1" x14ac:dyDescent="0.2">
      <c r="A96" s="70" t="str">
        <f>'Pregnant Women Participating'!A96</f>
        <v>Nevada</v>
      </c>
      <c r="B96" s="62">
        <v>1514</v>
      </c>
      <c r="C96" s="63">
        <v>1575</v>
      </c>
      <c r="D96" s="62">
        <f t="shared" si="0"/>
        <v>1544.5</v>
      </c>
    </row>
    <row r="97" spans="1:4" ht="12" customHeight="1" x14ac:dyDescent="0.2">
      <c r="A97" s="70" t="str">
        <f>'Pregnant Women Participating'!A97</f>
        <v>Oregon</v>
      </c>
      <c r="B97" s="62">
        <v>4214</v>
      </c>
      <c r="C97" s="63">
        <v>4192</v>
      </c>
      <c r="D97" s="62">
        <f t="shared" si="0"/>
        <v>4203</v>
      </c>
    </row>
    <row r="98" spans="1:4" ht="12" customHeight="1" x14ac:dyDescent="0.2">
      <c r="A98" s="70" t="str">
        <f>'Pregnant Women Participating'!A98</f>
        <v>Washington</v>
      </c>
      <c r="B98" s="62">
        <v>5565</v>
      </c>
      <c r="C98" s="63">
        <v>5487</v>
      </c>
      <c r="D98" s="62">
        <f t="shared" si="0"/>
        <v>5526</v>
      </c>
    </row>
    <row r="99" spans="1:4" ht="12" customHeight="1" x14ac:dyDescent="0.2">
      <c r="A99" s="70" t="str">
        <f>'Pregnant Women Participating'!A99</f>
        <v>Northern Marianas</v>
      </c>
      <c r="B99" s="62">
        <v>94</v>
      </c>
      <c r="C99" s="63">
        <v>93</v>
      </c>
      <c r="D99" s="62">
        <f t="shared" si="0"/>
        <v>93.5</v>
      </c>
    </row>
    <row r="100" spans="1:4" ht="12" customHeight="1" x14ac:dyDescent="0.2">
      <c r="A100" s="70" t="str">
        <f>'Pregnant Women Participating'!A100</f>
        <v>Inter-Tribal Council, NV</v>
      </c>
      <c r="B100" s="62">
        <v>15</v>
      </c>
      <c r="C100" s="63">
        <v>12</v>
      </c>
      <c r="D100" s="62">
        <f t="shared" si="0"/>
        <v>13.5</v>
      </c>
    </row>
    <row r="101" spans="1:4" s="69" customFormat="1" ht="24.75" customHeight="1" x14ac:dyDescent="0.25">
      <c r="A101" s="64" t="str">
        <f>'Pregnant Women Participating'!A101</f>
        <v>Western Region</v>
      </c>
      <c r="B101" s="66">
        <v>46102</v>
      </c>
      <c r="C101" s="66">
        <v>46441</v>
      </c>
      <c r="D101" s="65">
        <f t="shared" si="0"/>
        <v>46271.5</v>
      </c>
    </row>
    <row r="102" spans="1:4" s="74" customFormat="1" ht="16.5" customHeight="1" thickBot="1" x14ac:dyDescent="0.3">
      <c r="A102" s="71" t="str">
        <f>'Pregnant Women Participating'!A102</f>
        <v>TOTAL</v>
      </c>
      <c r="B102" s="72">
        <v>167716</v>
      </c>
      <c r="C102" s="73">
        <v>163486</v>
      </c>
      <c r="D102" s="72">
        <f t="shared" si="0"/>
        <v>165601</v>
      </c>
    </row>
    <row r="103" spans="1:4" s="76" customFormat="1" ht="12.75" customHeight="1" thickTop="1" x14ac:dyDescent="0.25">
      <c r="A103" s="75"/>
    </row>
    <row r="104" spans="1:4" ht="12" x14ac:dyDescent="0.25">
      <c r="A104" s="75"/>
    </row>
    <row r="105" spans="1:4" s="77" customFormat="1" ht="13.2" x14ac:dyDescent="0.25">
      <c r="A105" s="51" t="s">
        <v>125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5"/>
  <sheetViews>
    <sheetView workbookViewId="0"/>
  </sheetViews>
  <sheetFormatPr defaultColWidth="9.109375" defaultRowHeight="11.4" x14ac:dyDescent="0.2"/>
  <cols>
    <col min="1" max="1" width="34.6640625" style="53" customWidth="1"/>
    <col min="2" max="3" width="11.6640625" style="53" customWidth="1"/>
    <col min="4" max="4" width="13.6640625" style="53" customWidth="1"/>
    <col min="5" max="16384" width="9.109375" style="53"/>
  </cols>
  <sheetData>
    <row r="1" spans="1:4" ht="12" customHeight="1" x14ac:dyDescent="0.25">
      <c r="A1" s="51" t="s">
        <v>132</v>
      </c>
      <c r="B1" s="52"/>
      <c r="C1" s="52"/>
    </row>
    <row r="2" spans="1:4" ht="12" customHeight="1" x14ac:dyDescent="0.25">
      <c r="A2" s="51" t="str">
        <f>'Pregnant Women Participating'!A2</f>
        <v>FISCAL YEAR 2022</v>
      </c>
      <c r="B2" s="52"/>
      <c r="C2" s="52"/>
    </row>
    <row r="3" spans="1:4" ht="12" customHeight="1" x14ac:dyDescent="0.25">
      <c r="A3" s="54" t="str">
        <f>'Pregnant Women Participating'!A3</f>
        <v>Data as of February 04, 2022</v>
      </c>
      <c r="B3" s="52"/>
      <c r="C3" s="52"/>
    </row>
    <row r="4" spans="1:4" ht="12" customHeight="1" x14ac:dyDescent="0.25">
      <c r="A4" s="55"/>
      <c r="B4" s="55"/>
      <c r="C4" s="55"/>
    </row>
    <row r="5" spans="1:4" s="60" customFormat="1" ht="24" customHeight="1" x14ac:dyDescent="0.2">
      <c r="A5" s="56" t="s">
        <v>26</v>
      </c>
      <c r="B5" s="57">
        <f>DATE(RIGHT(A2,4)-1,10,1)</f>
        <v>44470</v>
      </c>
      <c r="C5" s="58">
        <f>DATE(RIGHT(A2,4)-1,11,1)</f>
        <v>44501</v>
      </c>
      <c r="D5" s="59" t="s">
        <v>27</v>
      </c>
    </row>
    <row r="6" spans="1:4" ht="12" customHeight="1" x14ac:dyDescent="0.2">
      <c r="A6" s="61" t="str">
        <f>'Pregnant Women Participating'!A6</f>
        <v>Connecticut</v>
      </c>
      <c r="B6" s="62">
        <v>3144</v>
      </c>
      <c r="C6" s="63">
        <v>0</v>
      </c>
      <c r="D6" s="62">
        <f t="shared" ref="D6:D102" si="0">IF(SUM(B6:C6)&gt;0,AVERAGE(B6:C6),"0")</f>
        <v>1572</v>
      </c>
    </row>
    <row r="7" spans="1:4" ht="12" customHeight="1" x14ac:dyDescent="0.2">
      <c r="A7" s="61" t="str">
        <f>'Pregnant Women Participating'!A7</f>
        <v>Maine</v>
      </c>
      <c r="B7" s="62">
        <v>584</v>
      </c>
      <c r="C7" s="63">
        <v>591</v>
      </c>
      <c r="D7" s="62">
        <f t="shared" si="0"/>
        <v>587.5</v>
      </c>
    </row>
    <row r="8" spans="1:4" ht="12" customHeight="1" x14ac:dyDescent="0.2">
      <c r="A8" s="61" t="str">
        <f>'Pregnant Women Participating'!A8</f>
        <v>Massachusetts</v>
      </c>
      <c r="B8" s="62">
        <v>5456</v>
      </c>
      <c r="C8" s="63">
        <v>5486</v>
      </c>
      <c r="D8" s="62">
        <f t="shared" si="0"/>
        <v>5471</v>
      </c>
    </row>
    <row r="9" spans="1:4" ht="12" customHeight="1" x14ac:dyDescent="0.2">
      <c r="A9" s="61" t="str">
        <f>'Pregnant Women Participating'!A9</f>
        <v>New Hampshire</v>
      </c>
      <c r="B9" s="62">
        <v>442</v>
      </c>
      <c r="C9" s="63">
        <v>433</v>
      </c>
      <c r="D9" s="62">
        <f t="shared" si="0"/>
        <v>437.5</v>
      </c>
    </row>
    <row r="10" spans="1:4" ht="12" customHeight="1" x14ac:dyDescent="0.2">
      <c r="A10" s="61" t="str">
        <f>'Pregnant Women Participating'!A10</f>
        <v>New York</v>
      </c>
      <c r="B10" s="62">
        <v>30595</v>
      </c>
      <c r="C10" s="63">
        <v>30458</v>
      </c>
      <c r="D10" s="62">
        <f t="shared" si="0"/>
        <v>30526.5</v>
      </c>
    </row>
    <row r="11" spans="1:4" ht="12" customHeight="1" x14ac:dyDescent="0.2">
      <c r="A11" s="61" t="str">
        <f>'Pregnant Women Participating'!A11</f>
        <v>Rhode Island</v>
      </c>
      <c r="B11" s="62">
        <v>915</v>
      </c>
      <c r="C11" s="63">
        <v>891</v>
      </c>
      <c r="D11" s="62">
        <f t="shared" si="0"/>
        <v>903</v>
      </c>
    </row>
    <row r="12" spans="1:4" ht="12" customHeight="1" x14ac:dyDescent="0.2">
      <c r="A12" s="61" t="str">
        <f>'Pregnant Women Participating'!A12</f>
        <v>Vermont</v>
      </c>
      <c r="B12" s="62">
        <v>409</v>
      </c>
      <c r="C12" s="63">
        <v>427</v>
      </c>
      <c r="D12" s="62">
        <f t="shared" si="0"/>
        <v>418</v>
      </c>
    </row>
    <row r="13" spans="1:4" ht="12" customHeight="1" x14ac:dyDescent="0.2">
      <c r="A13" s="61" t="str">
        <f>'Pregnant Women Participating'!A13</f>
        <v>Virgin Islands</v>
      </c>
      <c r="B13" s="62">
        <v>391</v>
      </c>
      <c r="C13" s="63">
        <v>394</v>
      </c>
      <c r="D13" s="62">
        <f t="shared" si="0"/>
        <v>392.5</v>
      </c>
    </row>
    <row r="14" spans="1:4" ht="12" customHeight="1" x14ac:dyDescent="0.2">
      <c r="A14" s="61" t="str">
        <f>'Pregnant Women Participating'!A14</f>
        <v>Indian Township, ME</v>
      </c>
      <c r="B14" s="62">
        <v>1</v>
      </c>
      <c r="C14" s="63">
        <v>1</v>
      </c>
      <c r="D14" s="62">
        <f t="shared" si="0"/>
        <v>1</v>
      </c>
    </row>
    <row r="15" spans="1:4" ht="12" customHeight="1" x14ac:dyDescent="0.2">
      <c r="A15" s="61" t="str">
        <f>'Pregnant Women Participating'!A15</f>
        <v>Pleasant Point, ME</v>
      </c>
      <c r="B15" s="62">
        <v>2</v>
      </c>
      <c r="C15" s="63">
        <v>2</v>
      </c>
      <c r="D15" s="62">
        <f t="shared" si="0"/>
        <v>2</v>
      </c>
    </row>
    <row r="16" spans="1:4" s="67" customFormat="1" ht="24.75" customHeight="1" x14ac:dyDescent="0.25">
      <c r="A16" s="64" t="str">
        <f>'Pregnant Women Participating'!A16</f>
        <v>Northeast Region</v>
      </c>
      <c r="B16" s="65">
        <v>41939</v>
      </c>
      <c r="C16" s="66">
        <v>38683</v>
      </c>
      <c r="D16" s="65">
        <f t="shared" si="0"/>
        <v>40311</v>
      </c>
    </row>
    <row r="17" spans="1:4" ht="12" customHeight="1" x14ac:dyDescent="0.2">
      <c r="A17" s="61" t="str">
        <f>'Pregnant Women Participating'!A17</f>
        <v>Delaware</v>
      </c>
      <c r="B17" s="68">
        <v>1124</v>
      </c>
      <c r="C17" s="68">
        <v>1142</v>
      </c>
      <c r="D17" s="62">
        <f t="shared" si="0"/>
        <v>1133</v>
      </c>
    </row>
    <row r="18" spans="1:4" ht="12" customHeight="1" x14ac:dyDescent="0.2">
      <c r="A18" s="61" t="str">
        <f>'Pregnant Women Participating'!A18</f>
        <v>District of Columbia</v>
      </c>
      <c r="B18" s="68">
        <v>1183</v>
      </c>
      <c r="C18" s="68">
        <v>1162</v>
      </c>
      <c r="D18" s="62">
        <f t="shared" si="0"/>
        <v>1172.5</v>
      </c>
    </row>
    <row r="19" spans="1:4" ht="12" customHeight="1" x14ac:dyDescent="0.2">
      <c r="A19" s="61" t="str">
        <f>'Pregnant Women Participating'!A19</f>
        <v>Maryland</v>
      </c>
      <c r="B19" s="68">
        <v>8692</v>
      </c>
      <c r="C19" s="68">
        <v>8628</v>
      </c>
      <c r="D19" s="62">
        <f t="shared" si="0"/>
        <v>8660</v>
      </c>
    </row>
    <row r="20" spans="1:4" ht="12" customHeight="1" x14ac:dyDescent="0.2">
      <c r="A20" s="61" t="str">
        <f>'Pregnant Women Participating'!A20</f>
        <v>New Jersey</v>
      </c>
      <c r="B20" s="68">
        <v>10049</v>
      </c>
      <c r="C20" s="68">
        <v>9997</v>
      </c>
      <c r="D20" s="62">
        <f t="shared" si="0"/>
        <v>10023</v>
      </c>
    </row>
    <row r="21" spans="1:4" ht="12" customHeight="1" x14ac:dyDescent="0.2">
      <c r="A21" s="61" t="str">
        <f>'Pregnant Women Participating'!A21</f>
        <v>Pennsylvania</v>
      </c>
      <c r="B21" s="68">
        <v>4063</v>
      </c>
      <c r="C21" s="68">
        <v>4019</v>
      </c>
      <c r="D21" s="62">
        <f t="shared" si="0"/>
        <v>4041</v>
      </c>
    </row>
    <row r="22" spans="1:4" ht="12" customHeight="1" x14ac:dyDescent="0.2">
      <c r="A22" s="61" t="str">
        <f>'Pregnant Women Participating'!A22</f>
        <v>Puerto Rico</v>
      </c>
      <c r="B22" s="68">
        <v>3612</v>
      </c>
      <c r="C22" s="68">
        <v>3689</v>
      </c>
      <c r="D22" s="62">
        <f t="shared" si="0"/>
        <v>3650.5</v>
      </c>
    </row>
    <row r="23" spans="1:4" ht="12" customHeight="1" x14ac:dyDescent="0.2">
      <c r="A23" s="61" t="str">
        <f>'Pregnant Women Participating'!A23</f>
        <v>Virginia</v>
      </c>
      <c r="B23" s="68">
        <v>3650</v>
      </c>
      <c r="C23" s="68">
        <v>3637</v>
      </c>
      <c r="D23" s="62">
        <f t="shared" si="0"/>
        <v>3643.5</v>
      </c>
    </row>
    <row r="24" spans="1:4" ht="12" customHeight="1" x14ac:dyDescent="0.2">
      <c r="A24" s="61" t="str">
        <f>'Pregnant Women Participating'!A24</f>
        <v>West Virginia</v>
      </c>
      <c r="B24" s="68">
        <v>500</v>
      </c>
      <c r="C24" s="68">
        <v>508</v>
      </c>
      <c r="D24" s="62">
        <f t="shared" si="0"/>
        <v>504</v>
      </c>
    </row>
    <row r="25" spans="1:4" s="69" customFormat="1" ht="24.75" customHeight="1" x14ac:dyDescent="0.25">
      <c r="A25" s="64" t="str">
        <f>'Pregnant Women Participating'!A25</f>
        <v>Mid-Atlantic Region</v>
      </c>
      <c r="B25" s="66">
        <v>32873</v>
      </c>
      <c r="C25" s="66">
        <v>32782</v>
      </c>
      <c r="D25" s="65">
        <f t="shared" si="0"/>
        <v>32827.5</v>
      </c>
    </row>
    <row r="26" spans="1:4" ht="12" customHeight="1" x14ac:dyDescent="0.2">
      <c r="A26" s="61" t="str">
        <f>'Pregnant Women Participating'!A26</f>
        <v>Alabama</v>
      </c>
      <c r="B26" s="68">
        <v>1457</v>
      </c>
      <c r="C26" s="68">
        <v>1421</v>
      </c>
      <c r="D26" s="62">
        <f t="shared" si="0"/>
        <v>1439</v>
      </c>
    </row>
    <row r="27" spans="1:4" ht="12" customHeight="1" x14ac:dyDescent="0.2">
      <c r="A27" s="61" t="str">
        <f>'Pregnant Women Participating'!A27</f>
        <v>Florida</v>
      </c>
      <c r="B27" s="68">
        <v>26078</v>
      </c>
      <c r="C27" s="68">
        <v>25466</v>
      </c>
      <c r="D27" s="62">
        <f t="shared" si="0"/>
        <v>25772</v>
      </c>
    </row>
    <row r="28" spans="1:4" ht="12" customHeight="1" x14ac:dyDescent="0.2">
      <c r="A28" s="61" t="str">
        <f>'Pregnant Women Participating'!A28</f>
        <v>Georgia</v>
      </c>
      <c r="B28" s="68">
        <v>10160</v>
      </c>
      <c r="C28" s="68">
        <v>10081</v>
      </c>
      <c r="D28" s="62">
        <f t="shared" si="0"/>
        <v>10120.5</v>
      </c>
    </row>
    <row r="29" spans="1:4" ht="12" customHeight="1" x14ac:dyDescent="0.2">
      <c r="A29" s="61" t="str">
        <f>'Pregnant Women Participating'!A29</f>
        <v>Kentucky</v>
      </c>
      <c r="B29" s="68">
        <v>4392</v>
      </c>
      <c r="C29" s="68">
        <v>4305</v>
      </c>
      <c r="D29" s="62">
        <f t="shared" si="0"/>
        <v>4348.5</v>
      </c>
    </row>
    <row r="30" spans="1:4" ht="12" customHeight="1" x14ac:dyDescent="0.2">
      <c r="A30" s="61" t="str">
        <f>'Pregnant Women Participating'!A30</f>
        <v>Mississippi</v>
      </c>
      <c r="B30" s="68">
        <v>2340</v>
      </c>
      <c r="C30" s="68">
        <v>2300</v>
      </c>
      <c r="D30" s="62">
        <f t="shared" si="0"/>
        <v>2320</v>
      </c>
    </row>
    <row r="31" spans="1:4" ht="12" customHeight="1" x14ac:dyDescent="0.2">
      <c r="A31" s="61" t="str">
        <f>'Pregnant Women Participating'!A31</f>
        <v>North Carolina</v>
      </c>
      <c r="B31" s="68">
        <v>7721</v>
      </c>
      <c r="C31" s="68">
        <v>7539</v>
      </c>
      <c r="D31" s="62">
        <f t="shared" si="0"/>
        <v>7630</v>
      </c>
    </row>
    <row r="32" spans="1:4" ht="12" customHeight="1" x14ac:dyDescent="0.2">
      <c r="A32" s="61" t="str">
        <f>'Pregnant Women Participating'!A32</f>
        <v>South Carolina</v>
      </c>
      <c r="B32" s="68">
        <v>3217</v>
      </c>
      <c r="C32" s="68">
        <v>3237</v>
      </c>
      <c r="D32" s="62">
        <f t="shared" si="0"/>
        <v>3227</v>
      </c>
    </row>
    <row r="33" spans="1:4" ht="12" customHeight="1" x14ac:dyDescent="0.2">
      <c r="A33" s="61" t="str">
        <f>'Pregnant Women Participating'!A33</f>
        <v>Tennessee</v>
      </c>
      <c r="B33" s="68">
        <v>6259</v>
      </c>
      <c r="C33" s="68">
        <v>6349</v>
      </c>
      <c r="D33" s="62">
        <f t="shared" si="0"/>
        <v>6304</v>
      </c>
    </row>
    <row r="34" spans="1:4" ht="12" customHeight="1" x14ac:dyDescent="0.2">
      <c r="A34" s="61" t="str">
        <f>'Pregnant Women Participating'!A34</f>
        <v>Choctaw Indians, MS</v>
      </c>
      <c r="B34" s="68">
        <v>19</v>
      </c>
      <c r="C34" s="68">
        <v>30</v>
      </c>
      <c r="D34" s="62">
        <f t="shared" si="0"/>
        <v>24.5</v>
      </c>
    </row>
    <row r="35" spans="1:4" ht="12" customHeight="1" x14ac:dyDescent="0.2">
      <c r="A35" s="61" t="str">
        <f>'Pregnant Women Participating'!A35</f>
        <v>Eastern Cherokee, NC</v>
      </c>
      <c r="B35" s="68">
        <v>19</v>
      </c>
      <c r="C35" s="68">
        <v>16</v>
      </c>
      <c r="D35" s="62">
        <f t="shared" si="0"/>
        <v>17.5</v>
      </c>
    </row>
    <row r="36" spans="1:4" s="69" customFormat="1" ht="24.75" customHeight="1" x14ac:dyDescent="0.25">
      <c r="A36" s="64" t="str">
        <f>'Pregnant Women Participating'!A36</f>
        <v>Southeast Region</v>
      </c>
      <c r="B36" s="66">
        <v>61662</v>
      </c>
      <c r="C36" s="66">
        <v>60744</v>
      </c>
      <c r="D36" s="65">
        <f t="shared" si="0"/>
        <v>61203</v>
      </c>
    </row>
    <row r="37" spans="1:4" ht="12" customHeight="1" x14ac:dyDescent="0.2">
      <c r="A37" s="61" t="str">
        <f>'Pregnant Women Participating'!A37</f>
        <v>Illinois</v>
      </c>
      <c r="B37" s="68">
        <v>10060</v>
      </c>
      <c r="C37" s="68">
        <v>10332</v>
      </c>
      <c r="D37" s="62">
        <f t="shared" si="0"/>
        <v>10196</v>
      </c>
    </row>
    <row r="38" spans="1:4" ht="12" customHeight="1" x14ac:dyDescent="0.2">
      <c r="A38" s="61" t="str">
        <f>'Pregnant Women Participating'!A38</f>
        <v>Indiana</v>
      </c>
      <c r="B38" s="68">
        <v>5407</v>
      </c>
      <c r="C38" s="68">
        <v>0</v>
      </c>
      <c r="D38" s="62">
        <f t="shared" si="0"/>
        <v>2703.5</v>
      </c>
    </row>
    <row r="39" spans="1:4" ht="12" customHeight="1" x14ac:dyDescent="0.2">
      <c r="A39" s="61" t="str">
        <f>'Pregnant Women Participating'!A39</f>
        <v>Iowa</v>
      </c>
      <c r="B39" s="68">
        <v>2138</v>
      </c>
      <c r="C39" s="68">
        <v>2118</v>
      </c>
      <c r="D39" s="62">
        <f t="shared" si="0"/>
        <v>2128</v>
      </c>
    </row>
    <row r="40" spans="1:4" ht="12" customHeight="1" x14ac:dyDescent="0.2">
      <c r="A40" s="61" t="str">
        <f>'Pregnant Women Participating'!A40</f>
        <v>Michigan</v>
      </c>
      <c r="B40" s="68">
        <v>4861</v>
      </c>
      <c r="C40" s="68">
        <v>4842</v>
      </c>
      <c r="D40" s="62">
        <f t="shared" si="0"/>
        <v>4851.5</v>
      </c>
    </row>
    <row r="41" spans="1:4" ht="12" customHeight="1" x14ac:dyDescent="0.2">
      <c r="A41" s="61" t="str">
        <f>'Pregnant Women Participating'!A41</f>
        <v>Minnesota</v>
      </c>
      <c r="B41" s="68">
        <v>4937</v>
      </c>
      <c r="C41" s="68">
        <v>5069</v>
      </c>
      <c r="D41" s="62">
        <f t="shared" si="0"/>
        <v>5003</v>
      </c>
    </row>
    <row r="42" spans="1:4" ht="12" customHeight="1" x14ac:dyDescent="0.2">
      <c r="A42" s="61" t="str">
        <f>'Pregnant Women Participating'!A42</f>
        <v>Ohio</v>
      </c>
      <c r="B42" s="68">
        <v>1341</v>
      </c>
      <c r="C42" s="68">
        <v>1572</v>
      </c>
      <c r="D42" s="62">
        <f t="shared" si="0"/>
        <v>1456.5</v>
      </c>
    </row>
    <row r="43" spans="1:4" ht="12" customHeight="1" x14ac:dyDescent="0.2">
      <c r="A43" s="61" t="str">
        <f>'Pregnant Women Participating'!A43</f>
        <v>Wisconsin</v>
      </c>
      <c r="B43" s="68">
        <v>2011</v>
      </c>
      <c r="C43" s="68">
        <v>2129</v>
      </c>
      <c r="D43" s="62">
        <f t="shared" si="0"/>
        <v>2070</v>
      </c>
    </row>
    <row r="44" spans="1:4" s="69" customFormat="1" ht="24.75" customHeight="1" x14ac:dyDescent="0.25">
      <c r="A44" s="64" t="str">
        <f>'Pregnant Women Participating'!A44</f>
        <v>Midwest Region</v>
      </c>
      <c r="B44" s="66">
        <v>30755</v>
      </c>
      <c r="C44" s="66">
        <v>26062</v>
      </c>
      <c r="D44" s="65">
        <f t="shared" si="0"/>
        <v>28408.5</v>
      </c>
    </row>
    <row r="45" spans="1:4" ht="12" customHeight="1" x14ac:dyDescent="0.2">
      <c r="A45" s="61" t="str">
        <f>'Pregnant Women Participating'!A45</f>
        <v>Arizona</v>
      </c>
      <c r="B45" s="63">
        <v>6214</v>
      </c>
      <c r="C45" s="63">
        <v>6328</v>
      </c>
      <c r="D45" s="62">
        <f t="shared" si="0"/>
        <v>6271</v>
      </c>
    </row>
    <row r="46" spans="1:4" ht="12" customHeight="1" x14ac:dyDescent="0.2">
      <c r="A46" s="61" t="str">
        <f>'Pregnant Women Participating'!A46</f>
        <v>Arkansas</v>
      </c>
      <c r="B46" s="63">
        <v>1032</v>
      </c>
      <c r="C46" s="63">
        <v>998</v>
      </c>
      <c r="D46" s="62">
        <f t="shared" si="0"/>
        <v>1015</v>
      </c>
    </row>
    <row r="47" spans="1:4" ht="12" customHeight="1" x14ac:dyDescent="0.2">
      <c r="A47" s="61" t="str">
        <f>'Pregnant Women Participating'!A47</f>
        <v>Louisiana</v>
      </c>
      <c r="B47" s="63">
        <v>3505</v>
      </c>
      <c r="C47" s="63">
        <v>3736</v>
      </c>
      <c r="D47" s="62">
        <f t="shared" si="0"/>
        <v>3620.5</v>
      </c>
    </row>
    <row r="48" spans="1:4" ht="12" customHeight="1" x14ac:dyDescent="0.2">
      <c r="A48" s="61" t="str">
        <f>'Pregnant Women Participating'!A48</f>
        <v>New Mexico</v>
      </c>
      <c r="B48" s="63">
        <v>1790</v>
      </c>
      <c r="C48" s="63">
        <v>1760</v>
      </c>
      <c r="D48" s="62">
        <f t="shared" si="0"/>
        <v>1775</v>
      </c>
    </row>
    <row r="49" spans="1:4" ht="12" customHeight="1" x14ac:dyDescent="0.2">
      <c r="A49" s="61" t="str">
        <f>'Pregnant Women Participating'!A49</f>
        <v>Oklahoma</v>
      </c>
      <c r="B49" s="63">
        <v>726</v>
      </c>
      <c r="C49" s="63">
        <v>649</v>
      </c>
      <c r="D49" s="62">
        <f t="shared" si="0"/>
        <v>687.5</v>
      </c>
    </row>
    <row r="50" spans="1:4" ht="12" customHeight="1" x14ac:dyDescent="0.2">
      <c r="A50" s="61" t="str">
        <f>'Pregnant Women Participating'!A50</f>
        <v>Texas</v>
      </c>
      <c r="B50" s="63">
        <v>84920</v>
      </c>
      <c r="C50" s="63">
        <v>85410</v>
      </c>
      <c r="D50" s="62">
        <f t="shared" si="0"/>
        <v>85165</v>
      </c>
    </row>
    <row r="51" spans="1:4" ht="12" customHeight="1" x14ac:dyDescent="0.2">
      <c r="A51" s="61" t="str">
        <f>'Pregnant Women Participating'!A51</f>
        <v>Utah</v>
      </c>
      <c r="B51" s="63">
        <v>1740</v>
      </c>
      <c r="C51" s="63">
        <v>1739</v>
      </c>
      <c r="D51" s="62">
        <f t="shared" si="0"/>
        <v>1739.5</v>
      </c>
    </row>
    <row r="52" spans="1:4" ht="12" customHeight="1" x14ac:dyDescent="0.2">
      <c r="A52" s="61" t="str">
        <f>'Pregnant Women Participating'!A52</f>
        <v>Inter-Tribal Council, AZ</v>
      </c>
      <c r="B52" s="63">
        <v>173</v>
      </c>
      <c r="C52" s="63">
        <v>185</v>
      </c>
      <c r="D52" s="62">
        <f t="shared" si="0"/>
        <v>179</v>
      </c>
    </row>
    <row r="53" spans="1:4" ht="12" customHeight="1" x14ac:dyDescent="0.2">
      <c r="A53" s="61" t="str">
        <f>'Pregnant Women Participating'!A53</f>
        <v>Navajo Nation, AZ</v>
      </c>
      <c r="B53" s="63">
        <v>315</v>
      </c>
      <c r="C53" s="63">
        <v>322</v>
      </c>
      <c r="D53" s="62">
        <f t="shared" si="0"/>
        <v>318.5</v>
      </c>
    </row>
    <row r="54" spans="1:4" ht="12" customHeight="1" x14ac:dyDescent="0.2">
      <c r="A54" s="61" t="str">
        <f>'Pregnant Women Participating'!A54</f>
        <v>Acoma, Canoncito &amp; Laguna, NM</v>
      </c>
      <c r="B54" s="63">
        <v>7</v>
      </c>
      <c r="C54" s="63">
        <v>8</v>
      </c>
      <c r="D54" s="62">
        <f t="shared" si="0"/>
        <v>7.5</v>
      </c>
    </row>
    <row r="55" spans="1:4" ht="12" customHeight="1" x14ac:dyDescent="0.2">
      <c r="A55" s="61" t="str">
        <f>'Pregnant Women Participating'!A55</f>
        <v>Eight Northern Pueblos, NM</v>
      </c>
      <c r="B55" s="63">
        <v>0</v>
      </c>
      <c r="C55" s="63">
        <v>0</v>
      </c>
      <c r="D55" s="62" t="str">
        <f t="shared" si="0"/>
        <v>0</v>
      </c>
    </row>
    <row r="56" spans="1:4" ht="12" customHeight="1" x14ac:dyDescent="0.2">
      <c r="A56" s="61" t="str">
        <f>'Pregnant Women Participating'!A56</f>
        <v>Five Sandoval Pueblos, NM</v>
      </c>
      <c r="B56" s="63">
        <v>3</v>
      </c>
      <c r="C56" s="63">
        <v>2</v>
      </c>
      <c r="D56" s="62">
        <f t="shared" si="0"/>
        <v>2.5</v>
      </c>
    </row>
    <row r="57" spans="1:4" ht="12" customHeight="1" x14ac:dyDescent="0.2">
      <c r="A57" s="61" t="str">
        <f>'Pregnant Women Participating'!A57</f>
        <v>Isleta Pueblo, NM</v>
      </c>
      <c r="B57" s="63">
        <v>57</v>
      </c>
      <c r="C57" s="63">
        <v>60</v>
      </c>
      <c r="D57" s="62">
        <f t="shared" si="0"/>
        <v>58.5</v>
      </c>
    </row>
    <row r="58" spans="1:4" ht="12" customHeight="1" x14ac:dyDescent="0.2">
      <c r="A58" s="61" t="str">
        <f>'Pregnant Women Participating'!A58</f>
        <v>San Felipe Pueblo, NM</v>
      </c>
      <c r="B58" s="63">
        <v>9</v>
      </c>
      <c r="C58" s="63">
        <v>7</v>
      </c>
      <c r="D58" s="62">
        <f t="shared" si="0"/>
        <v>8</v>
      </c>
    </row>
    <row r="59" spans="1:4" ht="12" customHeight="1" x14ac:dyDescent="0.2">
      <c r="A59" s="61" t="str">
        <f>'Pregnant Women Participating'!A59</f>
        <v>Santo Domingo Tribe, NM</v>
      </c>
      <c r="B59" s="63">
        <v>1</v>
      </c>
      <c r="C59" s="63">
        <v>3</v>
      </c>
      <c r="D59" s="62">
        <f t="shared" si="0"/>
        <v>2</v>
      </c>
    </row>
    <row r="60" spans="1:4" ht="12" customHeight="1" x14ac:dyDescent="0.2">
      <c r="A60" s="61" t="str">
        <f>'Pregnant Women Participating'!A60</f>
        <v>Zuni Pueblo, NM</v>
      </c>
      <c r="B60" s="63">
        <v>7</v>
      </c>
      <c r="C60" s="63">
        <v>8</v>
      </c>
      <c r="D60" s="62">
        <f t="shared" si="0"/>
        <v>7.5</v>
      </c>
    </row>
    <row r="61" spans="1:4" ht="12" customHeight="1" x14ac:dyDescent="0.2">
      <c r="A61" s="61" t="str">
        <f>'Pregnant Women Participating'!A61</f>
        <v>Cherokee Nation, OK</v>
      </c>
      <c r="B61" s="63">
        <v>157</v>
      </c>
      <c r="C61" s="63">
        <v>155</v>
      </c>
      <c r="D61" s="62">
        <f t="shared" si="0"/>
        <v>156</v>
      </c>
    </row>
    <row r="62" spans="1:4" ht="12" customHeight="1" x14ac:dyDescent="0.2">
      <c r="A62" s="61" t="str">
        <f>'Pregnant Women Participating'!A62</f>
        <v>Chickasaw Nation, OK</v>
      </c>
      <c r="B62" s="63">
        <v>81</v>
      </c>
      <c r="C62" s="63">
        <v>83</v>
      </c>
      <c r="D62" s="62">
        <f t="shared" si="0"/>
        <v>82</v>
      </c>
    </row>
    <row r="63" spans="1:4" ht="12" customHeight="1" x14ac:dyDescent="0.2">
      <c r="A63" s="61" t="str">
        <f>'Pregnant Women Participating'!A63</f>
        <v>Choctaw Nation, OK</v>
      </c>
      <c r="B63" s="63">
        <v>76</v>
      </c>
      <c r="C63" s="63">
        <v>78</v>
      </c>
      <c r="D63" s="62">
        <f t="shared" si="0"/>
        <v>77</v>
      </c>
    </row>
    <row r="64" spans="1:4" ht="12" customHeight="1" x14ac:dyDescent="0.2">
      <c r="A64" s="61" t="str">
        <f>'Pregnant Women Participating'!A64</f>
        <v>Citizen Potawatomi Nation, OK</v>
      </c>
      <c r="B64" s="63">
        <v>32</v>
      </c>
      <c r="C64" s="63">
        <v>27</v>
      </c>
      <c r="D64" s="62">
        <f t="shared" si="0"/>
        <v>29.5</v>
      </c>
    </row>
    <row r="65" spans="1:4" ht="12" customHeight="1" x14ac:dyDescent="0.2">
      <c r="A65" s="61" t="str">
        <f>'Pregnant Women Participating'!A65</f>
        <v>Inter-Tribal Council, OK</v>
      </c>
      <c r="B65" s="63">
        <v>14</v>
      </c>
      <c r="C65" s="63">
        <v>15</v>
      </c>
      <c r="D65" s="62">
        <f t="shared" si="0"/>
        <v>14.5</v>
      </c>
    </row>
    <row r="66" spans="1:4" ht="12" customHeight="1" x14ac:dyDescent="0.2">
      <c r="A66" s="61" t="str">
        <f>'Pregnant Women Participating'!A66</f>
        <v>Muscogee Creek Nation, OK</v>
      </c>
      <c r="B66" s="63">
        <v>13</v>
      </c>
      <c r="C66" s="63">
        <v>21</v>
      </c>
      <c r="D66" s="62">
        <f t="shared" si="0"/>
        <v>17</v>
      </c>
    </row>
    <row r="67" spans="1:4" ht="12" customHeight="1" x14ac:dyDescent="0.2">
      <c r="A67" s="61" t="str">
        <f>'Pregnant Women Participating'!A67</f>
        <v>Osage Tribal Council, OK</v>
      </c>
      <c r="B67" s="63">
        <v>176</v>
      </c>
      <c r="C67" s="63">
        <v>174</v>
      </c>
      <c r="D67" s="62">
        <f t="shared" si="0"/>
        <v>175</v>
      </c>
    </row>
    <row r="68" spans="1:4" ht="12" customHeight="1" x14ac:dyDescent="0.2">
      <c r="A68" s="61" t="str">
        <f>'Pregnant Women Participating'!A68</f>
        <v>Otoe-Missouria Tribe, OK</v>
      </c>
      <c r="B68" s="63">
        <v>3</v>
      </c>
      <c r="C68" s="63">
        <v>7</v>
      </c>
      <c r="D68" s="62">
        <f t="shared" si="0"/>
        <v>5</v>
      </c>
    </row>
    <row r="69" spans="1:4" ht="12" customHeight="1" x14ac:dyDescent="0.2">
      <c r="A69" s="61" t="str">
        <f>'Pregnant Women Participating'!A69</f>
        <v>Wichita, Caddo &amp; Delaware (WCD), OK</v>
      </c>
      <c r="B69" s="63">
        <v>96</v>
      </c>
      <c r="C69" s="63">
        <v>93</v>
      </c>
      <c r="D69" s="62">
        <f t="shared" si="0"/>
        <v>94.5</v>
      </c>
    </row>
    <row r="70" spans="1:4" s="69" customFormat="1" ht="24.75" customHeight="1" x14ac:dyDescent="0.25">
      <c r="A70" s="64" t="str">
        <f>'Pregnant Women Participating'!A70</f>
        <v>Southwest Region</v>
      </c>
      <c r="B70" s="66">
        <v>101147</v>
      </c>
      <c r="C70" s="66">
        <v>101868</v>
      </c>
      <c r="D70" s="65">
        <f t="shared" si="0"/>
        <v>101507.5</v>
      </c>
    </row>
    <row r="71" spans="1:4" ht="12" customHeight="1" x14ac:dyDescent="0.2">
      <c r="A71" s="61" t="str">
        <f>'Pregnant Women Participating'!A71</f>
        <v>Colorado</v>
      </c>
      <c r="B71" s="62">
        <v>2724</v>
      </c>
      <c r="C71" s="63">
        <v>2699</v>
      </c>
      <c r="D71" s="62">
        <f t="shared" si="0"/>
        <v>2711.5</v>
      </c>
    </row>
    <row r="72" spans="1:4" ht="12" customHeight="1" x14ac:dyDescent="0.2">
      <c r="A72" s="61" t="str">
        <f>'Pregnant Women Participating'!A72</f>
        <v>Kansas</v>
      </c>
      <c r="B72" s="62">
        <v>1701</v>
      </c>
      <c r="C72" s="63">
        <v>1846</v>
      </c>
      <c r="D72" s="62">
        <f t="shared" si="0"/>
        <v>1773.5</v>
      </c>
    </row>
    <row r="73" spans="1:4" ht="12" customHeight="1" x14ac:dyDescent="0.2">
      <c r="A73" s="61" t="str">
        <f>'Pregnant Women Participating'!A73</f>
        <v>Missouri</v>
      </c>
      <c r="B73" s="62">
        <v>2861</v>
      </c>
      <c r="C73" s="63">
        <v>2903</v>
      </c>
      <c r="D73" s="62">
        <f t="shared" si="0"/>
        <v>2882</v>
      </c>
    </row>
    <row r="74" spans="1:4" ht="12" customHeight="1" x14ac:dyDescent="0.2">
      <c r="A74" s="61" t="str">
        <f>'Pregnant Women Participating'!A74</f>
        <v>Montana</v>
      </c>
      <c r="B74" s="62">
        <v>475</v>
      </c>
      <c r="C74" s="63">
        <v>483</v>
      </c>
      <c r="D74" s="62">
        <f t="shared" si="0"/>
        <v>479</v>
      </c>
    </row>
    <row r="75" spans="1:4" ht="12" customHeight="1" x14ac:dyDescent="0.2">
      <c r="A75" s="61" t="str">
        <f>'Pregnant Women Participating'!A75</f>
        <v>Nebraska</v>
      </c>
      <c r="B75" s="62">
        <v>1551</v>
      </c>
      <c r="C75" s="63">
        <v>1609</v>
      </c>
      <c r="D75" s="62">
        <f t="shared" si="0"/>
        <v>1580</v>
      </c>
    </row>
    <row r="76" spans="1:4" ht="12" customHeight="1" x14ac:dyDescent="0.2">
      <c r="A76" s="61" t="str">
        <f>'Pregnant Women Participating'!A76</f>
        <v>North Dakota</v>
      </c>
      <c r="B76" s="62">
        <v>369</v>
      </c>
      <c r="C76" s="63">
        <v>372</v>
      </c>
      <c r="D76" s="62">
        <f t="shared" si="0"/>
        <v>370.5</v>
      </c>
    </row>
    <row r="77" spans="1:4" ht="12" customHeight="1" x14ac:dyDescent="0.2">
      <c r="A77" s="61" t="str">
        <f>'Pregnant Women Participating'!A77</f>
        <v>South Dakota</v>
      </c>
      <c r="B77" s="62">
        <v>517</v>
      </c>
      <c r="C77" s="63">
        <v>481</v>
      </c>
      <c r="D77" s="62">
        <f t="shared" si="0"/>
        <v>499</v>
      </c>
    </row>
    <row r="78" spans="1:4" ht="12" customHeight="1" x14ac:dyDescent="0.2">
      <c r="A78" s="61" t="str">
        <f>'Pregnant Women Participating'!A78</f>
        <v>Wyoming</v>
      </c>
      <c r="B78" s="62">
        <v>172</v>
      </c>
      <c r="C78" s="63">
        <v>196</v>
      </c>
      <c r="D78" s="62">
        <f t="shared" si="0"/>
        <v>184</v>
      </c>
    </row>
    <row r="79" spans="1:4" ht="12" customHeight="1" x14ac:dyDescent="0.2">
      <c r="A79" s="61" t="str">
        <f>'Pregnant Women Participating'!A79</f>
        <v>Ute Mountain Ute Tribe, CO</v>
      </c>
      <c r="B79" s="62">
        <v>8</v>
      </c>
      <c r="C79" s="63">
        <v>6</v>
      </c>
      <c r="D79" s="62">
        <f t="shared" si="0"/>
        <v>7</v>
      </c>
    </row>
    <row r="80" spans="1:4" ht="12" customHeight="1" x14ac:dyDescent="0.2">
      <c r="A80" s="61" t="str">
        <f>'Pregnant Women Participating'!A80</f>
        <v>Omaha Sioux, NE</v>
      </c>
      <c r="B80" s="62">
        <v>6</v>
      </c>
      <c r="C80" s="63">
        <v>5</v>
      </c>
      <c r="D80" s="62">
        <f t="shared" si="0"/>
        <v>5.5</v>
      </c>
    </row>
    <row r="81" spans="1:4" ht="12" customHeight="1" x14ac:dyDescent="0.2">
      <c r="A81" s="61" t="str">
        <f>'Pregnant Women Participating'!A81</f>
        <v>Santee Sioux, NE</v>
      </c>
      <c r="B81" s="62">
        <v>3</v>
      </c>
      <c r="C81" s="63">
        <v>3</v>
      </c>
      <c r="D81" s="62">
        <f t="shared" si="0"/>
        <v>3</v>
      </c>
    </row>
    <row r="82" spans="1:4" ht="12" customHeight="1" x14ac:dyDescent="0.2">
      <c r="A82" s="61" t="str">
        <f>'Pregnant Women Participating'!A82</f>
        <v>Winnebago Tribe, NE</v>
      </c>
      <c r="B82" s="62">
        <v>4</v>
      </c>
      <c r="C82" s="63">
        <v>3</v>
      </c>
      <c r="D82" s="62">
        <f t="shared" si="0"/>
        <v>3.5</v>
      </c>
    </row>
    <row r="83" spans="1:4" ht="12" customHeight="1" x14ac:dyDescent="0.2">
      <c r="A83" s="61" t="str">
        <f>'Pregnant Women Participating'!A83</f>
        <v>Standing Rock Sioux Tribe, ND</v>
      </c>
      <c r="B83" s="62">
        <v>6</v>
      </c>
      <c r="C83" s="63">
        <v>6</v>
      </c>
      <c r="D83" s="62">
        <f t="shared" si="0"/>
        <v>6</v>
      </c>
    </row>
    <row r="84" spans="1:4" ht="12" customHeight="1" x14ac:dyDescent="0.2">
      <c r="A84" s="61" t="str">
        <f>'Pregnant Women Participating'!A84</f>
        <v>Three Affiliated Tribes, ND</v>
      </c>
      <c r="B84" s="62">
        <v>4</v>
      </c>
      <c r="C84" s="63">
        <v>4</v>
      </c>
      <c r="D84" s="62">
        <f t="shared" si="0"/>
        <v>4</v>
      </c>
    </row>
    <row r="85" spans="1:4" ht="12" customHeight="1" x14ac:dyDescent="0.2">
      <c r="A85" s="61" t="str">
        <f>'Pregnant Women Participating'!A85</f>
        <v>Cheyenne River Sioux, SD</v>
      </c>
      <c r="B85" s="62">
        <v>12</v>
      </c>
      <c r="C85" s="63">
        <v>12</v>
      </c>
      <c r="D85" s="62">
        <f t="shared" si="0"/>
        <v>12</v>
      </c>
    </row>
    <row r="86" spans="1:4" ht="12" customHeight="1" x14ac:dyDescent="0.2">
      <c r="A86" s="61" t="str">
        <f>'Pregnant Women Participating'!A86</f>
        <v>Rosebud Sioux, SD</v>
      </c>
      <c r="B86" s="62">
        <v>29</v>
      </c>
      <c r="C86" s="63">
        <v>19</v>
      </c>
      <c r="D86" s="62">
        <f t="shared" si="0"/>
        <v>24</v>
      </c>
    </row>
    <row r="87" spans="1:4" ht="12" customHeight="1" x14ac:dyDescent="0.2">
      <c r="A87" s="61" t="str">
        <f>'Pregnant Women Participating'!A87</f>
        <v>Northern Arapahoe, WY</v>
      </c>
      <c r="B87" s="62">
        <v>9</v>
      </c>
      <c r="C87" s="63">
        <v>2</v>
      </c>
      <c r="D87" s="62">
        <f t="shared" si="0"/>
        <v>5.5</v>
      </c>
    </row>
    <row r="88" spans="1:4" ht="12" customHeight="1" x14ac:dyDescent="0.2">
      <c r="A88" s="61" t="str">
        <f>'Pregnant Women Participating'!A88</f>
        <v>Shoshone Tribe, WY</v>
      </c>
      <c r="B88" s="62">
        <v>4</v>
      </c>
      <c r="C88" s="63">
        <v>4</v>
      </c>
      <c r="D88" s="62">
        <f t="shared" si="0"/>
        <v>4</v>
      </c>
    </row>
    <row r="89" spans="1:4" s="69" customFormat="1" ht="24.75" customHeight="1" x14ac:dyDescent="0.25">
      <c r="A89" s="64" t="str">
        <f>'Pregnant Women Participating'!A89</f>
        <v>Mountain Plains</v>
      </c>
      <c r="B89" s="66">
        <v>10455</v>
      </c>
      <c r="C89" s="66">
        <v>10653</v>
      </c>
      <c r="D89" s="65">
        <f t="shared" si="0"/>
        <v>10554</v>
      </c>
    </row>
    <row r="90" spans="1:4" ht="12" customHeight="1" x14ac:dyDescent="0.2">
      <c r="A90" s="70" t="str">
        <f>'Pregnant Women Participating'!A90</f>
        <v>Alaska</v>
      </c>
      <c r="B90" s="62">
        <v>680</v>
      </c>
      <c r="C90" s="63">
        <v>785</v>
      </c>
      <c r="D90" s="62">
        <f t="shared" si="0"/>
        <v>732.5</v>
      </c>
    </row>
    <row r="91" spans="1:4" ht="12" customHeight="1" x14ac:dyDescent="0.2">
      <c r="A91" s="70" t="str">
        <f>'Pregnant Women Participating'!A91</f>
        <v>American Samoa</v>
      </c>
      <c r="B91" s="62">
        <v>391</v>
      </c>
      <c r="C91" s="63">
        <v>389</v>
      </c>
      <c r="D91" s="62">
        <f t="shared" si="0"/>
        <v>390</v>
      </c>
    </row>
    <row r="92" spans="1:4" ht="12" customHeight="1" x14ac:dyDescent="0.2">
      <c r="A92" s="70" t="str">
        <f>'Pregnant Women Participating'!A92</f>
        <v>California</v>
      </c>
      <c r="B92" s="62">
        <v>37767</v>
      </c>
      <c r="C92" s="63">
        <v>37344</v>
      </c>
      <c r="D92" s="62">
        <f t="shared" si="0"/>
        <v>37555.5</v>
      </c>
    </row>
    <row r="93" spans="1:4" ht="12" customHeight="1" x14ac:dyDescent="0.2">
      <c r="A93" s="70" t="str">
        <f>'Pregnant Women Participating'!A93</f>
        <v>Guam</v>
      </c>
      <c r="B93" s="62">
        <v>228</v>
      </c>
      <c r="C93" s="63">
        <v>236</v>
      </c>
      <c r="D93" s="62">
        <f t="shared" si="0"/>
        <v>232</v>
      </c>
    </row>
    <row r="94" spans="1:4" ht="12" customHeight="1" x14ac:dyDescent="0.2">
      <c r="A94" s="70" t="str">
        <f>'Pregnant Women Participating'!A94</f>
        <v>Hawaii</v>
      </c>
      <c r="B94" s="62">
        <v>1320</v>
      </c>
      <c r="C94" s="63">
        <v>1335</v>
      </c>
      <c r="D94" s="62">
        <f t="shared" si="0"/>
        <v>1327.5</v>
      </c>
    </row>
    <row r="95" spans="1:4" ht="12" customHeight="1" x14ac:dyDescent="0.2">
      <c r="A95" s="70" t="str">
        <f>'Pregnant Women Participating'!A95</f>
        <v>Idaho</v>
      </c>
      <c r="B95" s="62">
        <v>1138</v>
      </c>
      <c r="C95" s="63">
        <v>1163</v>
      </c>
      <c r="D95" s="62">
        <f t="shared" si="0"/>
        <v>1150.5</v>
      </c>
    </row>
    <row r="96" spans="1:4" ht="12" customHeight="1" x14ac:dyDescent="0.2">
      <c r="A96" s="70" t="str">
        <f>'Pregnant Women Participating'!A96</f>
        <v>Nevada</v>
      </c>
      <c r="B96" s="62">
        <v>2240</v>
      </c>
      <c r="C96" s="63">
        <v>2321</v>
      </c>
      <c r="D96" s="62">
        <f t="shared" si="0"/>
        <v>2280.5</v>
      </c>
    </row>
    <row r="97" spans="1:4" ht="12" customHeight="1" x14ac:dyDescent="0.2">
      <c r="A97" s="70" t="str">
        <f>'Pregnant Women Participating'!A97</f>
        <v>Oregon</v>
      </c>
      <c r="B97" s="62">
        <v>1590</v>
      </c>
      <c r="C97" s="63">
        <v>1565</v>
      </c>
      <c r="D97" s="62">
        <f t="shared" si="0"/>
        <v>1577.5</v>
      </c>
    </row>
    <row r="98" spans="1:4" ht="12" customHeight="1" x14ac:dyDescent="0.2">
      <c r="A98" s="70" t="str">
        <f>'Pregnant Women Participating'!A98</f>
        <v>Washington</v>
      </c>
      <c r="B98" s="62">
        <v>4914</v>
      </c>
      <c r="C98" s="63">
        <v>5010</v>
      </c>
      <c r="D98" s="62">
        <f t="shared" si="0"/>
        <v>4962</v>
      </c>
    </row>
    <row r="99" spans="1:4" ht="12" customHeight="1" x14ac:dyDescent="0.2">
      <c r="A99" s="70" t="str">
        <f>'Pregnant Women Participating'!A99</f>
        <v>Northern Marianas</v>
      </c>
      <c r="B99" s="62">
        <v>146</v>
      </c>
      <c r="C99" s="63">
        <v>141</v>
      </c>
      <c r="D99" s="62">
        <f t="shared" si="0"/>
        <v>143.5</v>
      </c>
    </row>
    <row r="100" spans="1:4" ht="12" customHeight="1" x14ac:dyDescent="0.2">
      <c r="A100" s="70" t="str">
        <f>'Pregnant Women Participating'!A100</f>
        <v>Inter-Tribal Council, NV</v>
      </c>
      <c r="B100" s="62">
        <v>14</v>
      </c>
      <c r="C100" s="63">
        <v>15</v>
      </c>
      <c r="D100" s="62">
        <f t="shared" si="0"/>
        <v>14.5</v>
      </c>
    </row>
    <row r="101" spans="1:4" s="69" customFormat="1" ht="24.75" customHeight="1" x14ac:dyDescent="0.25">
      <c r="A101" s="64" t="str">
        <f>'Pregnant Women Participating'!A101</f>
        <v>Western Region</v>
      </c>
      <c r="B101" s="66">
        <v>50428</v>
      </c>
      <c r="C101" s="66">
        <v>50304</v>
      </c>
      <c r="D101" s="65">
        <f t="shared" si="0"/>
        <v>50366</v>
      </c>
    </row>
    <row r="102" spans="1:4" s="74" customFormat="1" ht="16.5" customHeight="1" thickBot="1" x14ac:dyDescent="0.3">
      <c r="A102" s="71" t="str">
        <f>'Pregnant Women Participating'!A102</f>
        <v>TOTAL</v>
      </c>
      <c r="B102" s="72">
        <v>329259</v>
      </c>
      <c r="C102" s="73">
        <v>321096</v>
      </c>
      <c r="D102" s="72">
        <f t="shared" si="0"/>
        <v>325177.5</v>
      </c>
    </row>
    <row r="103" spans="1:4" s="76" customFormat="1" ht="12.75" customHeight="1" thickTop="1" x14ac:dyDescent="0.25">
      <c r="A103" s="75"/>
    </row>
    <row r="104" spans="1:4" ht="12" x14ac:dyDescent="0.25">
      <c r="A104" s="75"/>
    </row>
    <row r="105" spans="1:4" s="77" customFormat="1" ht="13.2" x14ac:dyDescent="0.25">
      <c r="A105" s="51" t="s">
        <v>125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Introduction</vt:lpstr>
      <vt:lpstr>Pregnant Women Participating</vt:lpstr>
      <vt:lpstr>Women Fully Breastfeeding</vt:lpstr>
      <vt:lpstr>Women Partially Breastfeeding</vt:lpstr>
      <vt:lpstr>Total Breastfeeding Women</vt:lpstr>
      <vt:lpstr>Postpartum Women Participating</vt:lpstr>
      <vt:lpstr>Total Women</vt:lpstr>
      <vt:lpstr>Infants Fully Breastfed</vt:lpstr>
      <vt:lpstr>Infants Partially Breastfed</vt:lpstr>
      <vt:lpstr>Infants Fully Formula-fed</vt:lpstr>
      <vt:lpstr>Total Infants</vt:lpstr>
      <vt:lpstr>Children Participating</vt:lpstr>
      <vt:lpstr>Total Number of Participants</vt:lpstr>
      <vt:lpstr>Average Food Cost Per Person</vt:lpstr>
      <vt:lpstr>Food Costs</vt:lpstr>
      <vt:lpstr>Rebates Received</vt:lpstr>
      <vt:lpstr>Nut. Services &amp; Admin. Costs</vt:lpstr>
      <vt:lpstr>'Average Food Cost Per Person'!Print_Titles</vt:lpstr>
      <vt:lpstr>'Children Participating'!Print_Titles</vt:lpstr>
      <vt:lpstr>'Food Costs'!Print_Titles</vt:lpstr>
      <vt:lpstr>'Nut. Services &amp; Admin. Costs'!Print_Titles</vt:lpstr>
      <vt:lpstr>'Postpartum Women Participating'!Print_Titles</vt:lpstr>
      <vt:lpstr>'Pregnant Women Participating'!Print_Titles</vt:lpstr>
      <vt:lpstr>'Rebates Received'!Print_Titles</vt:lpstr>
      <vt:lpstr>'Total Breastfeeding Women'!Print_Titles</vt:lpstr>
      <vt:lpstr>'Total Infants'!Print_Titles</vt:lpstr>
      <vt:lpstr>'Total Number of Participants'!Print_Titles</vt:lpstr>
      <vt:lpstr>'Total Women'!Print_Titles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Shi, Jianbai - FNS (Contractor)</dc:creator>
  <cp:keywords/>
  <dc:description/>
  <cp:lastModifiedBy>Raymond Packer</cp:lastModifiedBy>
  <cp:revision/>
  <dcterms:created xsi:type="dcterms:W3CDTF">2003-03-31T18:32:09Z</dcterms:created>
  <dcterms:modified xsi:type="dcterms:W3CDTF">2022-03-03T20:58:39Z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</Properties>
</file>