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WIC\"/>
    </mc:Choice>
  </mc:AlternateContent>
  <xr:revisionPtr revIDLastSave="0" documentId="13_ncr:1_{E2FF259E-38E0-4E52-BAEA-A326076FAB0A}" xr6:coauthVersionLast="47" xr6:coauthVersionMax="47" xr10:uidLastSave="{00000000-0000-0000-0000-000000000000}"/>
  <bookViews>
    <workbookView xWindow="4940" yWindow="200" windowWidth="11430" windowHeight="10060" tabRatio="883" firstSheet="14" activeTab="16" xr2:uid="{00000000-000D-0000-FFFF-FFFF00000000}"/>
  </bookViews>
  <sheets>
    <sheet name="Introduction" sheetId="11" r:id="rId1"/>
    <sheet name="Pregnant Women Participating" sheetId="1" r:id="rId2"/>
    <sheet name="Women Fully Breastfeeding" sheetId="14" r:id="rId3"/>
    <sheet name="Women Partially Breastfeeding" sheetId="15" r:id="rId4"/>
    <sheet name="Total Breastfeeding Women" sheetId="10" r:id="rId5"/>
    <sheet name="Postpartum Women Participating" sheetId="9" r:id="rId6"/>
    <sheet name="Total Women" sheetId="8" r:id="rId7"/>
    <sheet name="Infants Fully Breastfed" sheetId="16" r:id="rId8"/>
    <sheet name="Infants Partially Breastfed" sheetId="18" r:id="rId9"/>
    <sheet name="Infants Fully Formula-fed" sheetId="17" r:id="rId10"/>
    <sheet name="Total Infants" sheetId="7" r:id="rId11"/>
    <sheet name="Children Participating" sheetId="6" r:id="rId12"/>
    <sheet name="Total Number of Participants" sheetId="5" r:id="rId13"/>
    <sheet name="Total Number of Participant (2)" sheetId="19" r:id="rId14"/>
    <sheet name="Average Food Cost Per Person" sheetId="4" r:id="rId15"/>
    <sheet name="Food Costs" sheetId="3" r:id="rId16"/>
    <sheet name="Food Costs (2)" sheetId="20" r:id="rId17"/>
    <sheet name="Rebates Received" sheetId="13" r:id="rId18"/>
    <sheet name="Nut. Services &amp; Admin. Costs" sheetId="2" r:id="rId19"/>
  </sheets>
  <definedNames>
    <definedName name="_xlnm.Print_Titles" localSheetId="14">'Average Food Cost Per Person'!$1:$5</definedName>
    <definedName name="_xlnm.Print_Titles" localSheetId="11">'Children Participating'!$1:$5</definedName>
    <definedName name="_xlnm.Print_Titles" localSheetId="15">'Food Costs'!$1:$5</definedName>
    <definedName name="_xlnm.Print_Titles" localSheetId="16">'Food Costs (2)'!$1:$5</definedName>
    <definedName name="_xlnm.Print_Titles" localSheetId="18">'Nut. Services &amp; Admin. Costs'!$1:$5</definedName>
    <definedName name="_xlnm.Print_Titles" localSheetId="5">'Postpartum Women Participating'!$1:$5</definedName>
    <definedName name="_xlnm.Print_Titles" localSheetId="1">'Pregnant Women Participating'!$1:$5</definedName>
    <definedName name="_xlnm.Print_Titles" localSheetId="17">'Rebates Received'!$1:$5</definedName>
    <definedName name="_xlnm.Print_Titles" localSheetId="4">'Total Breastfeeding Women'!$1:$5</definedName>
    <definedName name="_xlnm.Print_Titles" localSheetId="10">'Total Infants'!$1:$5</definedName>
    <definedName name="_xlnm.Print_Titles" localSheetId="13">'Total Number of Participant (2)'!$1:$5</definedName>
    <definedName name="_xlnm.Print_Titles" localSheetId="12">'Total Number of Participants'!$1:$5</definedName>
    <definedName name="_xlnm.Print_Titles" localSheetId="6">'Total Women'!$1:$5</definedName>
  </definedName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20" l="1"/>
  <c r="A53" i="20"/>
  <c r="E43" i="20"/>
  <c r="A43" i="20"/>
  <c r="E34" i="20"/>
  <c r="A34" i="20"/>
  <c r="E18" i="20"/>
  <c r="A18" i="20"/>
  <c r="E17" i="20"/>
  <c r="A17" i="20"/>
  <c r="E10" i="20"/>
  <c r="A10" i="20"/>
  <c r="E7" i="20"/>
  <c r="A7" i="20"/>
  <c r="E56" i="20"/>
  <c r="A56" i="20"/>
  <c r="E47" i="20"/>
  <c r="A47" i="20"/>
  <c r="E40" i="20"/>
  <c r="A40" i="20"/>
  <c r="E33" i="20"/>
  <c r="A33" i="20"/>
  <c r="E32" i="20"/>
  <c r="A32" i="20"/>
  <c r="E31" i="20"/>
  <c r="A31" i="20"/>
  <c r="E22" i="20"/>
  <c r="A22" i="20"/>
  <c r="E11" i="20"/>
  <c r="A11" i="20"/>
  <c r="E50" i="20"/>
  <c r="A50" i="20"/>
  <c r="E49" i="20"/>
  <c r="A49" i="20"/>
  <c r="E42" i="20"/>
  <c r="A42" i="20"/>
  <c r="E37" i="20"/>
  <c r="A37" i="20"/>
  <c r="E24" i="20"/>
  <c r="A24" i="20"/>
  <c r="E9" i="20"/>
  <c r="A9" i="20"/>
  <c r="E8" i="20"/>
  <c r="A8" i="20"/>
  <c r="E55" i="20"/>
  <c r="A55" i="20"/>
  <c r="E41" i="20"/>
  <c r="A41" i="20"/>
  <c r="E29" i="20"/>
  <c r="A29" i="20"/>
  <c r="E28" i="20"/>
  <c r="A28" i="20"/>
  <c r="E21" i="20"/>
  <c r="A21" i="20"/>
  <c r="E20" i="20"/>
  <c r="A20" i="20"/>
  <c r="E19" i="20"/>
  <c r="A19" i="20"/>
  <c r="E48" i="20"/>
  <c r="A48" i="20"/>
  <c r="E46" i="20"/>
  <c r="A46" i="20"/>
  <c r="E39" i="20"/>
  <c r="A39" i="20"/>
  <c r="E30" i="20"/>
  <c r="A30" i="20"/>
  <c r="E23" i="20"/>
  <c r="A23" i="20"/>
  <c r="E16" i="20"/>
  <c r="A16" i="20"/>
  <c r="E15" i="20"/>
  <c r="A15" i="20"/>
  <c r="E6" i="20"/>
  <c r="A6" i="20"/>
  <c r="E54" i="20"/>
  <c r="A54" i="20"/>
  <c r="E52" i="20"/>
  <c r="A52" i="20"/>
  <c r="E44" i="20"/>
  <c r="A44" i="20"/>
  <c r="E36" i="20"/>
  <c r="A36" i="20"/>
  <c r="E26" i="20"/>
  <c r="A26" i="20"/>
  <c r="E14" i="20"/>
  <c r="A14" i="20"/>
  <c r="E13" i="20"/>
  <c r="A13" i="20"/>
  <c r="E51" i="20"/>
  <c r="A51" i="20"/>
  <c r="E45" i="20"/>
  <c r="A45" i="20"/>
  <c r="E38" i="20"/>
  <c r="A38" i="20"/>
  <c r="E35" i="20"/>
  <c r="A35" i="20"/>
  <c r="E27" i="20"/>
  <c r="A27" i="20"/>
  <c r="E25" i="20"/>
  <c r="A25" i="20"/>
  <c r="E12" i="20"/>
  <c r="A12" i="20"/>
  <c r="A3" i="20"/>
  <c r="A2" i="20"/>
  <c r="E57" i="19" l="1"/>
  <c r="A57" i="19"/>
  <c r="E53" i="19"/>
  <c r="A53" i="19"/>
  <c r="E43" i="19"/>
  <c r="A43" i="19"/>
  <c r="E34" i="19"/>
  <c r="A34" i="19"/>
  <c r="E18" i="19"/>
  <c r="A18" i="19"/>
  <c r="E17" i="19"/>
  <c r="A17" i="19"/>
  <c r="E10" i="19"/>
  <c r="A10" i="19"/>
  <c r="E7" i="19"/>
  <c r="A7" i="19"/>
  <c r="E56" i="19"/>
  <c r="A56" i="19"/>
  <c r="E47" i="19"/>
  <c r="A47" i="19"/>
  <c r="E40" i="19"/>
  <c r="A40" i="19"/>
  <c r="E33" i="19"/>
  <c r="A33" i="19"/>
  <c r="E32" i="19"/>
  <c r="A32" i="19"/>
  <c r="E31" i="19"/>
  <c r="A31" i="19"/>
  <c r="E22" i="19"/>
  <c r="A22" i="19"/>
  <c r="E11" i="19"/>
  <c r="A11" i="19"/>
  <c r="E50" i="19"/>
  <c r="A50" i="19"/>
  <c r="E49" i="19"/>
  <c r="A49" i="19"/>
  <c r="E42" i="19"/>
  <c r="A42" i="19"/>
  <c r="E37" i="19"/>
  <c r="A37" i="19"/>
  <c r="E24" i="19"/>
  <c r="A24" i="19"/>
  <c r="E9" i="19"/>
  <c r="A9" i="19"/>
  <c r="E8" i="19"/>
  <c r="A8" i="19"/>
  <c r="E55" i="19"/>
  <c r="A55" i="19"/>
  <c r="E41" i="19"/>
  <c r="A41" i="19"/>
  <c r="E29" i="19"/>
  <c r="A29" i="19"/>
  <c r="E28" i="19"/>
  <c r="A28" i="19"/>
  <c r="E21" i="19"/>
  <c r="A21" i="19"/>
  <c r="E20" i="19"/>
  <c r="A20" i="19"/>
  <c r="E19" i="19"/>
  <c r="A19" i="19"/>
  <c r="E48" i="19"/>
  <c r="A48" i="19"/>
  <c r="E46" i="19"/>
  <c r="A46" i="19"/>
  <c r="E39" i="19"/>
  <c r="A39" i="19"/>
  <c r="E30" i="19"/>
  <c r="A30" i="19"/>
  <c r="E23" i="19"/>
  <c r="A23" i="19"/>
  <c r="E16" i="19"/>
  <c r="A16" i="19"/>
  <c r="E15" i="19"/>
  <c r="A15" i="19"/>
  <c r="E6" i="19"/>
  <c r="A6" i="19"/>
  <c r="E54" i="19"/>
  <c r="A54" i="19"/>
  <c r="E52" i="19"/>
  <c r="A52" i="19"/>
  <c r="E44" i="19"/>
  <c r="A44" i="19"/>
  <c r="E36" i="19"/>
  <c r="A36" i="19"/>
  <c r="E26" i="19"/>
  <c r="A26" i="19"/>
  <c r="E14" i="19"/>
  <c r="A14" i="19"/>
  <c r="E13" i="19"/>
  <c r="A13" i="19"/>
  <c r="E51" i="19"/>
  <c r="A51" i="19"/>
  <c r="E45" i="19"/>
  <c r="A45" i="19"/>
  <c r="E38" i="19"/>
  <c r="A38" i="19"/>
  <c r="E35" i="19"/>
  <c r="A35" i="19"/>
  <c r="E27" i="19"/>
  <c r="A27" i="19"/>
  <c r="E25" i="19"/>
  <c r="A25" i="19"/>
  <c r="E12" i="19"/>
  <c r="A12" i="19"/>
  <c r="A3" i="19"/>
  <c r="A2" i="19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3" i="2"/>
  <c r="A2" i="2"/>
  <c r="E102" i="13"/>
  <c r="A102" i="13"/>
  <c r="E101" i="13"/>
  <c r="A101" i="13"/>
  <c r="E100" i="13"/>
  <c r="A100" i="13"/>
  <c r="E99" i="13"/>
  <c r="A99" i="13"/>
  <c r="E98" i="13"/>
  <c r="A98" i="13"/>
  <c r="E97" i="13"/>
  <c r="A97" i="13"/>
  <c r="E96" i="13"/>
  <c r="A96" i="13"/>
  <c r="E95" i="13"/>
  <c r="A95" i="13"/>
  <c r="E94" i="13"/>
  <c r="A94" i="13"/>
  <c r="E93" i="13"/>
  <c r="A93" i="13"/>
  <c r="E92" i="13"/>
  <c r="A92" i="13"/>
  <c r="E91" i="13"/>
  <c r="A91" i="13"/>
  <c r="E90" i="13"/>
  <c r="A90" i="13"/>
  <c r="E89" i="13"/>
  <c r="A89" i="13"/>
  <c r="E88" i="13"/>
  <c r="A88" i="13"/>
  <c r="E87" i="13"/>
  <c r="A87" i="13"/>
  <c r="E86" i="13"/>
  <c r="A86" i="13"/>
  <c r="E85" i="13"/>
  <c r="A85" i="13"/>
  <c r="E84" i="13"/>
  <c r="A84" i="13"/>
  <c r="E83" i="13"/>
  <c r="A83" i="13"/>
  <c r="E82" i="13"/>
  <c r="A82" i="13"/>
  <c r="E81" i="13"/>
  <c r="A81" i="13"/>
  <c r="E80" i="13"/>
  <c r="A80" i="13"/>
  <c r="E79" i="13"/>
  <c r="A79" i="13"/>
  <c r="E78" i="13"/>
  <c r="A78" i="13"/>
  <c r="E77" i="13"/>
  <c r="A77" i="13"/>
  <c r="E76" i="13"/>
  <c r="A76" i="13"/>
  <c r="E75" i="13"/>
  <c r="A75" i="13"/>
  <c r="E74" i="13"/>
  <c r="A74" i="13"/>
  <c r="E73" i="13"/>
  <c r="A73" i="13"/>
  <c r="E72" i="13"/>
  <c r="A72" i="13"/>
  <c r="E71" i="13"/>
  <c r="A71" i="13"/>
  <c r="E70" i="13"/>
  <c r="A70" i="13"/>
  <c r="E69" i="13"/>
  <c r="A69" i="13"/>
  <c r="E68" i="13"/>
  <c r="A68" i="13"/>
  <c r="E67" i="13"/>
  <c r="A67" i="13"/>
  <c r="E66" i="13"/>
  <c r="A66" i="13"/>
  <c r="E65" i="13"/>
  <c r="A65" i="13"/>
  <c r="E64" i="13"/>
  <c r="A64" i="13"/>
  <c r="E63" i="13"/>
  <c r="A63" i="13"/>
  <c r="E62" i="13"/>
  <c r="A62" i="13"/>
  <c r="E61" i="13"/>
  <c r="A61" i="13"/>
  <c r="E60" i="13"/>
  <c r="A60" i="13"/>
  <c r="E59" i="13"/>
  <c r="A59" i="13"/>
  <c r="E58" i="13"/>
  <c r="A58" i="13"/>
  <c r="E57" i="13"/>
  <c r="A57" i="13"/>
  <c r="E56" i="13"/>
  <c r="A56" i="13"/>
  <c r="E55" i="13"/>
  <c r="A55" i="13"/>
  <c r="E54" i="13"/>
  <c r="A54" i="13"/>
  <c r="E53" i="13"/>
  <c r="A53" i="13"/>
  <c r="E52" i="13"/>
  <c r="A52" i="13"/>
  <c r="E51" i="13"/>
  <c r="A51" i="13"/>
  <c r="E50" i="13"/>
  <c r="A50" i="13"/>
  <c r="E49" i="13"/>
  <c r="A49" i="13"/>
  <c r="E48" i="13"/>
  <c r="A48" i="13"/>
  <c r="E47" i="13"/>
  <c r="A47" i="13"/>
  <c r="E46" i="13"/>
  <c r="A46" i="13"/>
  <c r="E45" i="13"/>
  <c r="A45" i="13"/>
  <c r="E44" i="13"/>
  <c r="A44" i="13"/>
  <c r="E43" i="13"/>
  <c r="A43" i="13"/>
  <c r="E42" i="13"/>
  <c r="A42" i="13"/>
  <c r="E41" i="13"/>
  <c r="A41" i="13"/>
  <c r="E40" i="13"/>
  <c r="A40" i="13"/>
  <c r="E39" i="13"/>
  <c r="A39" i="13"/>
  <c r="E38" i="13"/>
  <c r="A38" i="13"/>
  <c r="E37" i="13"/>
  <c r="A37" i="13"/>
  <c r="E36" i="13"/>
  <c r="A36" i="13"/>
  <c r="E35" i="13"/>
  <c r="A35" i="13"/>
  <c r="E34" i="13"/>
  <c r="A34" i="13"/>
  <c r="E33" i="13"/>
  <c r="A33" i="13"/>
  <c r="E32" i="13"/>
  <c r="A32" i="13"/>
  <c r="E31" i="13"/>
  <c r="A31" i="13"/>
  <c r="E30" i="13"/>
  <c r="A30" i="13"/>
  <c r="E29" i="13"/>
  <c r="A29" i="13"/>
  <c r="E28" i="13"/>
  <c r="A28" i="13"/>
  <c r="E27" i="13"/>
  <c r="A27" i="13"/>
  <c r="E26" i="13"/>
  <c r="A26" i="13"/>
  <c r="E25" i="13"/>
  <c r="A25" i="13"/>
  <c r="E24" i="13"/>
  <c r="A24" i="13"/>
  <c r="E23" i="13"/>
  <c r="A23" i="13"/>
  <c r="E22" i="13"/>
  <c r="A22" i="13"/>
  <c r="E21" i="13"/>
  <c r="A21" i="13"/>
  <c r="E20" i="13"/>
  <c r="A20" i="13"/>
  <c r="E19" i="13"/>
  <c r="A19" i="13"/>
  <c r="E18" i="13"/>
  <c r="A18" i="13"/>
  <c r="E17" i="13"/>
  <c r="A17" i="13"/>
  <c r="E16" i="13"/>
  <c r="A16" i="13"/>
  <c r="E15" i="13"/>
  <c r="A15" i="13"/>
  <c r="E14" i="13"/>
  <c r="A14" i="13"/>
  <c r="E13" i="13"/>
  <c r="A13" i="13"/>
  <c r="E12" i="13"/>
  <c r="A12" i="13"/>
  <c r="E11" i="13"/>
  <c r="A11" i="13"/>
  <c r="E10" i="13"/>
  <c r="A10" i="13"/>
  <c r="E9" i="13"/>
  <c r="A9" i="13"/>
  <c r="E8" i="13"/>
  <c r="A8" i="13"/>
  <c r="E7" i="13"/>
  <c r="A7" i="13"/>
  <c r="E6" i="13"/>
  <c r="A6" i="13"/>
  <c r="D5" i="13"/>
  <c r="C5" i="13"/>
  <c r="B5" i="13"/>
  <c r="A3" i="13"/>
  <c r="A2" i="13"/>
  <c r="E102" i="3"/>
  <c r="A102" i="3"/>
  <c r="E101" i="3"/>
  <c r="E101" i="4" s="1"/>
  <c r="A101" i="3"/>
  <c r="E100" i="3"/>
  <c r="A100" i="3"/>
  <c r="E99" i="3"/>
  <c r="A99" i="3"/>
  <c r="E98" i="3"/>
  <c r="A98" i="3"/>
  <c r="E97" i="3"/>
  <c r="E97" i="4" s="1"/>
  <c r="A97" i="3"/>
  <c r="E96" i="3"/>
  <c r="A96" i="3"/>
  <c r="E95" i="3"/>
  <c r="A95" i="3"/>
  <c r="E94" i="3"/>
  <c r="A94" i="3"/>
  <c r="E93" i="3"/>
  <c r="E93" i="4" s="1"/>
  <c r="A93" i="3"/>
  <c r="E92" i="3"/>
  <c r="A92" i="3"/>
  <c r="E91" i="3"/>
  <c r="A91" i="3"/>
  <c r="E90" i="3"/>
  <c r="A90" i="3"/>
  <c r="E89" i="3"/>
  <c r="E89" i="4" s="1"/>
  <c r="A89" i="3"/>
  <c r="E88" i="3"/>
  <c r="A88" i="3"/>
  <c r="E87" i="3"/>
  <c r="A87" i="3"/>
  <c r="E86" i="3"/>
  <c r="A86" i="3"/>
  <c r="E85" i="3"/>
  <c r="E85" i="4" s="1"/>
  <c r="A85" i="3"/>
  <c r="E84" i="3"/>
  <c r="A84" i="3"/>
  <c r="E83" i="3"/>
  <c r="A83" i="3"/>
  <c r="E82" i="3"/>
  <c r="A82" i="3"/>
  <c r="E81" i="3"/>
  <c r="E81" i="4" s="1"/>
  <c r="A81" i="3"/>
  <c r="E80" i="3"/>
  <c r="A80" i="3"/>
  <c r="E79" i="3"/>
  <c r="A79" i="3"/>
  <c r="E78" i="3"/>
  <c r="A78" i="3"/>
  <c r="E77" i="3"/>
  <c r="E77" i="4" s="1"/>
  <c r="A77" i="3"/>
  <c r="E76" i="3"/>
  <c r="A76" i="3"/>
  <c r="E75" i="3"/>
  <c r="A75" i="3"/>
  <c r="E74" i="3"/>
  <c r="A74" i="3"/>
  <c r="E73" i="3"/>
  <c r="E73" i="4" s="1"/>
  <c r="A73" i="3"/>
  <c r="E72" i="3"/>
  <c r="A72" i="3"/>
  <c r="E71" i="3"/>
  <c r="A71" i="3"/>
  <c r="E70" i="3"/>
  <c r="A70" i="3"/>
  <c r="E69" i="3"/>
  <c r="E69" i="4" s="1"/>
  <c r="A69" i="3"/>
  <c r="E68" i="3"/>
  <c r="A68" i="3"/>
  <c r="E67" i="3"/>
  <c r="A67" i="3"/>
  <c r="E66" i="3"/>
  <c r="A66" i="3"/>
  <c r="E65" i="3"/>
  <c r="E65" i="4" s="1"/>
  <c r="A65" i="3"/>
  <c r="E64" i="3"/>
  <c r="A64" i="3"/>
  <c r="E63" i="3"/>
  <c r="A63" i="3"/>
  <c r="E62" i="3"/>
  <c r="A62" i="3"/>
  <c r="E61" i="3"/>
  <c r="E61" i="4" s="1"/>
  <c r="A61" i="3"/>
  <c r="E60" i="3"/>
  <c r="A60" i="3"/>
  <c r="E59" i="3"/>
  <c r="A59" i="3"/>
  <c r="E58" i="3"/>
  <c r="A58" i="3"/>
  <c r="E57" i="3"/>
  <c r="E57" i="4" s="1"/>
  <c r="A57" i="3"/>
  <c r="E56" i="3"/>
  <c r="A56" i="3"/>
  <c r="E55" i="3"/>
  <c r="A55" i="3"/>
  <c r="E54" i="3"/>
  <c r="A54" i="3"/>
  <c r="E53" i="3"/>
  <c r="E53" i="4" s="1"/>
  <c r="A53" i="3"/>
  <c r="E52" i="3"/>
  <c r="A52" i="3"/>
  <c r="E51" i="3"/>
  <c r="A51" i="3"/>
  <c r="E50" i="3"/>
  <c r="A50" i="3"/>
  <c r="E49" i="3"/>
  <c r="E49" i="4" s="1"/>
  <c r="A49" i="3"/>
  <c r="E48" i="3"/>
  <c r="A48" i="3"/>
  <c r="E47" i="3"/>
  <c r="A47" i="3"/>
  <c r="E46" i="3"/>
  <c r="A46" i="3"/>
  <c r="E45" i="3"/>
  <c r="E45" i="4" s="1"/>
  <c r="A45" i="3"/>
  <c r="E44" i="3"/>
  <c r="A44" i="3"/>
  <c r="E43" i="3"/>
  <c r="A43" i="3"/>
  <c r="E42" i="3"/>
  <c r="A42" i="3"/>
  <c r="E41" i="3"/>
  <c r="E41" i="4" s="1"/>
  <c r="A41" i="3"/>
  <c r="E40" i="3"/>
  <c r="A40" i="3"/>
  <c r="E39" i="3"/>
  <c r="A39" i="3"/>
  <c r="E38" i="3"/>
  <c r="A38" i="3"/>
  <c r="E37" i="3"/>
  <c r="E37" i="4" s="1"/>
  <c r="A37" i="3"/>
  <c r="E36" i="3"/>
  <c r="A36" i="3"/>
  <c r="E35" i="3"/>
  <c r="A35" i="3"/>
  <c r="E34" i="3"/>
  <c r="A34" i="3"/>
  <c r="E33" i="3"/>
  <c r="E33" i="4" s="1"/>
  <c r="A33" i="3"/>
  <c r="E32" i="3"/>
  <c r="A32" i="3"/>
  <c r="E31" i="3"/>
  <c r="A31" i="3"/>
  <c r="E30" i="3"/>
  <c r="A30" i="3"/>
  <c r="E29" i="3"/>
  <c r="E29" i="4" s="1"/>
  <c r="A29" i="3"/>
  <c r="E28" i="3"/>
  <c r="A28" i="3"/>
  <c r="E27" i="3"/>
  <c r="A27" i="3"/>
  <c r="E26" i="3"/>
  <c r="A26" i="3"/>
  <c r="E25" i="3"/>
  <c r="E25" i="4" s="1"/>
  <c r="A25" i="3"/>
  <c r="E24" i="3"/>
  <c r="A24" i="3"/>
  <c r="E23" i="3"/>
  <c r="A23" i="3"/>
  <c r="E22" i="3"/>
  <c r="A22" i="3"/>
  <c r="E21" i="3"/>
  <c r="E21" i="4" s="1"/>
  <c r="A21" i="3"/>
  <c r="E20" i="3"/>
  <c r="A20" i="3"/>
  <c r="E19" i="3"/>
  <c r="A19" i="3"/>
  <c r="E18" i="3"/>
  <c r="A18" i="3"/>
  <c r="E17" i="3"/>
  <c r="E17" i="4" s="1"/>
  <c r="A17" i="3"/>
  <c r="E16" i="3"/>
  <c r="A16" i="3"/>
  <c r="E15" i="3"/>
  <c r="A15" i="3"/>
  <c r="E14" i="3"/>
  <c r="A14" i="3"/>
  <c r="E13" i="3"/>
  <c r="E13" i="4" s="1"/>
  <c r="A13" i="3"/>
  <c r="E12" i="3"/>
  <c r="A12" i="3"/>
  <c r="E11" i="3"/>
  <c r="A11" i="3"/>
  <c r="E10" i="3"/>
  <c r="A10" i="3"/>
  <c r="E9" i="3"/>
  <c r="E9" i="4" s="1"/>
  <c r="A9" i="3"/>
  <c r="E8" i="3"/>
  <c r="A8" i="3"/>
  <c r="E7" i="3"/>
  <c r="A7" i="3"/>
  <c r="E6" i="3"/>
  <c r="A6" i="3"/>
  <c r="D5" i="3"/>
  <c r="C5" i="3"/>
  <c r="B5" i="3"/>
  <c r="A3" i="3"/>
  <c r="A2" i="3"/>
  <c r="E102" i="4"/>
  <c r="A102" i="4"/>
  <c r="A101" i="4"/>
  <c r="E100" i="4"/>
  <c r="A100" i="4"/>
  <c r="E99" i="4"/>
  <c r="A99" i="4"/>
  <c r="E98" i="4"/>
  <c r="A98" i="4"/>
  <c r="A97" i="4"/>
  <c r="E96" i="4"/>
  <c r="A96" i="4"/>
  <c r="E95" i="4"/>
  <c r="A95" i="4"/>
  <c r="E94" i="4"/>
  <c r="A94" i="4"/>
  <c r="A93" i="4"/>
  <c r="E92" i="4"/>
  <c r="A92" i="4"/>
  <c r="E91" i="4"/>
  <c r="A91" i="4"/>
  <c r="E90" i="4"/>
  <c r="A90" i="4"/>
  <c r="A89" i="4"/>
  <c r="E88" i="4"/>
  <c r="A88" i="4"/>
  <c r="E87" i="4"/>
  <c r="A87" i="4"/>
  <c r="E86" i="4"/>
  <c r="A86" i="4"/>
  <c r="A85" i="4"/>
  <c r="E84" i="4"/>
  <c r="A84" i="4"/>
  <c r="E83" i="4"/>
  <c r="A83" i="4"/>
  <c r="E82" i="4"/>
  <c r="A82" i="4"/>
  <c r="A81" i="4"/>
  <c r="E80" i="4"/>
  <c r="A80" i="4"/>
  <c r="E79" i="4"/>
  <c r="A79" i="4"/>
  <c r="E78" i="4"/>
  <c r="A78" i="4"/>
  <c r="A77" i="4"/>
  <c r="E76" i="4"/>
  <c r="A76" i="4"/>
  <c r="E75" i="4"/>
  <c r="A75" i="4"/>
  <c r="E74" i="4"/>
  <c r="A74" i="4"/>
  <c r="A73" i="4"/>
  <c r="E72" i="4"/>
  <c r="A72" i="4"/>
  <c r="E71" i="4"/>
  <c r="A71" i="4"/>
  <c r="E70" i="4"/>
  <c r="A70" i="4"/>
  <c r="A69" i="4"/>
  <c r="E68" i="4"/>
  <c r="A68" i="4"/>
  <c r="E67" i="4"/>
  <c r="A67" i="4"/>
  <c r="E66" i="4"/>
  <c r="A66" i="4"/>
  <c r="A65" i="4"/>
  <c r="E64" i="4"/>
  <c r="A64" i="4"/>
  <c r="E63" i="4"/>
  <c r="A63" i="4"/>
  <c r="E62" i="4"/>
  <c r="A62" i="4"/>
  <c r="A61" i="4"/>
  <c r="E60" i="4"/>
  <c r="A60" i="4"/>
  <c r="E59" i="4"/>
  <c r="A59" i="4"/>
  <c r="E58" i="4"/>
  <c r="A58" i="4"/>
  <c r="A57" i="4"/>
  <c r="E56" i="4"/>
  <c r="A56" i="4"/>
  <c r="E55" i="4"/>
  <c r="A55" i="4"/>
  <c r="E54" i="4"/>
  <c r="A54" i="4"/>
  <c r="A53" i="4"/>
  <c r="E52" i="4"/>
  <c r="A52" i="4"/>
  <c r="E51" i="4"/>
  <c r="A51" i="4"/>
  <c r="E50" i="4"/>
  <c r="A50" i="4"/>
  <c r="A49" i="4"/>
  <c r="E48" i="4"/>
  <c r="A48" i="4"/>
  <c r="E47" i="4"/>
  <c r="A47" i="4"/>
  <c r="E46" i="4"/>
  <c r="A46" i="4"/>
  <c r="A45" i="4"/>
  <c r="E44" i="4"/>
  <c r="A44" i="4"/>
  <c r="E43" i="4"/>
  <c r="A43" i="4"/>
  <c r="E42" i="4"/>
  <c r="A42" i="4"/>
  <c r="A41" i="4"/>
  <c r="E40" i="4"/>
  <c r="A40" i="4"/>
  <c r="E39" i="4"/>
  <c r="A39" i="4"/>
  <c r="E38" i="4"/>
  <c r="A38" i="4"/>
  <c r="A37" i="4"/>
  <c r="E36" i="4"/>
  <c r="A36" i="4"/>
  <c r="E35" i="4"/>
  <c r="A35" i="4"/>
  <c r="E34" i="4"/>
  <c r="A34" i="4"/>
  <c r="A33" i="4"/>
  <c r="E32" i="4"/>
  <c r="A32" i="4"/>
  <c r="E31" i="4"/>
  <c r="A31" i="4"/>
  <c r="E30" i="4"/>
  <c r="A30" i="4"/>
  <c r="A29" i="4"/>
  <c r="E28" i="4"/>
  <c r="A28" i="4"/>
  <c r="E27" i="4"/>
  <c r="A27" i="4"/>
  <c r="E26" i="4"/>
  <c r="A26" i="4"/>
  <c r="A25" i="4"/>
  <c r="E24" i="4"/>
  <c r="A24" i="4"/>
  <c r="E23" i="4"/>
  <c r="A23" i="4"/>
  <c r="E22" i="4"/>
  <c r="A22" i="4"/>
  <c r="A21" i="4"/>
  <c r="E20" i="4"/>
  <c r="A20" i="4"/>
  <c r="E19" i="4"/>
  <c r="A19" i="4"/>
  <c r="E18" i="4"/>
  <c r="A18" i="4"/>
  <c r="A17" i="4"/>
  <c r="E16" i="4"/>
  <c r="A16" i="4"/>
  <c r="E15" i="4"/>
  <c r="A15" i="4"/>
  <c r="E14" i="4"/>
  <c r="A14" i="4"/>
  <c r="A13" i="4"/>
  <c r="E12" i="4"/>
  <c r="A12" i="4"/>
  <c r="E11" i="4"/>
  <c r="A11" i="4"/>
  <c r="E10" i="4"/>
  <c r="A10" i="4"/>
  <c r="A9" i="4"/>
  <c r="E8" i="4"/>
  <c r="A8" i="4"/>
  <c r="E7" i="4"/>
  <c r="A7" i="4"/>
  <c r="E6" i="4"/>
  <c r="A6" i="4"/>
  <c r="D5" i="4"/>
  <c r="C5" i="4"/>
  <c r="B5" i="4"/>
  <c r="A3" i="4"/>
  <c r="A2" i="4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A3" i="5"/>
  <c r="A2" i="5"/>
  <c r="C5" i="5" s="1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A3" i="6"/>
  <c r="A2" i="6"/>
  <c r="D5" i="6" s="1"/>
  <c r="E102" i="7"/>
  <c r="A102" i="7"/>
  <c r="E101" i="7"/>
  <c r="A101" i="7"/>
  <c r="E100" i="7"/>
  <c r="A100" i="7"/>
  <c r="E99" i="7"/>
  <c r="A99" i="7"/>
  <c r="E98" i="7"/>
  <c r="A98" i="7"/>
  <c r="E97" i="7"/>
  <c r="A97" i="7"/>
  <c r="E96" i="7"/>
  <c r="A96" i="7"/>
  <c r="E95" i="7"/>
  <c r="A95" i="7"/>
  <c r="E94" i="7"/>
  <c r="A94" i="7"/>
  <c r="E93" i="7"/>
  <c r="A93" i="7"/>
  <c r="E92" i="7"/>
  <c r="A92" i="7"/>
  <c r="E91" i="7"/>
  <c r="A91" i="7"/>
  <c r="E90" i="7"/>
  <c r="A90" i="7"/>
  <c r="E89" i="7"/>
  <c r="A89" i="7"/>
  <c r="E88" i="7"/>
  <c r="A88" i="7"/>
  <c r="E87" i="7"/>
  <c r="A87" i="7"/>
  <c r="E86" i="7"/>
  <c r="A86" i="7"/>
  <c r="E85" i="7"/>
  <c r="A85" i="7"/>
  <c r="E84" i="7"/>
  <c r="A84" i="7"/>
  <c r="E83" i="7"/>
  <c r="A83" i="7"/>
  <c r="E82" i="7"/>
  <c r="A82" i="7"/>
  <c r="E81" i="7"/>
  <c r="A81" i="7"/>
  <c r="E80" i="7"/>
  <c r="A80" i="7"/>
  <c r="E79" i="7"/>
  <c r="A79" i="7"/>
  <c r="E78" i="7"/>
  <c r="A78" i="7"/>
  <c r="E77" i="7"/>
  <c r="A77" i="7"/>
  <c r="E76" i="7"/>
  <c r="A76" i="7"/>
  <c r="E75" i="7"/>
  <c r="A75" i="7"/>
  <c r="E74" i="7"/>
  <c r="A74" i="7"/>
  <c r="E73" i="7"/>
  <c r="A73" i="7"/>
  <c r="E72" i="7"/>
  <c r="A72" i="7"/>
  <c r="E71" i="7"/>
  <c r="A71" i="7"/>
  <c r="E70" i="7"/>
  <c r="A70" i="7"/>
  <c r="E69" i="7"/>
  <c r="A69" i="7"/>
  <c r="E68" i="7"/>
  <c r="A68" i="7"/>
  <c r="E67" i="7"/>
  <c r="A67" i="7"/>
  <c r="E66" i="7"/>
  <c r="A66" i="7"/>
  <c r="E65" i="7"/>
  <c r="A65" i="7"/>
  <c r="E64" i="7"/>
  <c r="A64" i="7"/>
  <c r="E63" i="7"/>
  <c r="A63" i="7"/>
  <c r="E62" i="7"/>
  <c r="A62" i="7"/>
  <c r="E61" i="7"/>
  <c r="A61" i="7"/>
  <c r="E60" i="7"/>
  <c r="A60" i="7"/>
  <c r="E59" i="7"/>
  <c r="A59" i="7"/>
  <c r="E58" i="7"/>
  <c r="A58" i="7"/>
  <c r="E57" i="7"/>
  <c r="A57" i="7"/>
  <c r="E56" i="7"/>
  <c r="A56" i="7"/>
  <c r="E55" i="7"/>
  <c r="A55" i="7"/>
  <c r="E54" i="7"/>
  <c r="A54" i="7"/>
  <c r="E53" i="7"/>
  <c r="A53" i="7"/>
  <c r="E52" i="7"/>
  <c r="A52" i="7"/>
  <c r="E51" i="7"/>
  <c r="A51" i="7"/>
  <c r="E50" i="7"/>
  <c r="A50" i="7"/>
  <c r="E49" i="7"/>
  <c r="A49" i="7"/>
  <c r="E48" i="7"/>
  <c r="A48" i="7"/>
  <c r="E47" i="7"/>
  <c r="A47" i="7"/>
  <c r="E46" i="7"/>
  <c r="A46" i="7"/>
  <c r="E45" i="7"/>
  <c r="A45" i="7"/>
  <c r="E44" i="7"/>
  <c r="A44" i="7"/>
  <c r="E43" i="7"/>
  <c r="A43" i="7"/>
  <c r="E42" i="7"/>
  <c r="A42" i="7"/>
  <c r="E41" i="7"/>
  <c r="A41" i="7"/>
  <c r="E40" i="7"/>
  <c r="A40" i="7"/>
  <c r="E39" i="7"/>
  <c r="A39" i="7"/>
  <c r="E38" i="7"/>
  <c r="A38" i="7"/>
  <c r="E37" i="7"/>
  <c r="A37" i="7"/>
  <c r="E36" i="7"/>
  <c r="A36" i="7"/>
  <c r="E35" i="7"/>
  <c r="A35" i="7"/>
  <c r="E34" i="7"/>
  <c r="A34" i="7"/>
  <c r="E33" i="7"/>
  <c r="A33" i="7"/>
  <c r="E32" i="7"/>
  <c r="A32" i="7"/>
  <c r="E31" i="7"/>
  <c r="A31" i="7"/>
  <c r="E30" i="7"/>
  <c r="A30" i="7"/>
  <c r="E29" i="7"/>
  <c r="A29" i="7"/>
  <c r="E28" i="7"/>
  <c r="A28" i="7"/>
  <c r="E27" i="7"/>
  <c r="A27" i="7"/>
  <c r="E26" i="7"/>
  <c r="A26" i="7"/>
  <c r="E25" i="7"/>
  <c r="A25" i="7"/>
  <c r="E24" i="7"/>
  <c r="A24" i="7"/>
  <c r="E23" i="7"/>
  <c r="A23" i="7"/>
  <c r="E22" i="7"/>
  <c r="A22" i="7"/>
  <c r="E21" i="7"/>
  <c r="A21" i="7"/>
  <c r="E20" i="7"/>
  <c r="A20" i="7"/>
  <c r="E19" i="7"/>
  <c r="A19" i="7"/>
  <c r="E18" i="7"/>
  <c r="A18" i="7"/>
  <c r="E17" i="7"/>
  <c r="A17" i="7"/>
  <c r="E16" i="7"/>
  <c r="A16" i="7"/>
  <c r="E15" i="7"/>
  <c r="A15" i="7"/>
  <c r="E14" i="7"/>
  <c r="A14" i="7"/>
  <c r="E13" i="7"/>
  <c r="A13" i="7"/>
  <c r="E12" i="7"/>
  <c r="A12" i="7"/>
  <c r="E11" i="7"/>
  <c r="A11" i="7"/>
  <c r="E10" i="7"/>
  <c r="A10" i="7"/>
  <c r="E9" i="7"/>
  <c r="A9" i="7"/>
  <c r="E8" i="7"/>
  <c r="A8" i="7"/>
  <c r="E7" i="7"/>
  <c r="A7" i="7"/>
  <c r="E6" i="7"/>
  <c r="A6" i="7"/>
  <c r="A3" i="7"/>
  <c r="A2" i="7"/>
  <c r="D5" i="7" s="1"/>
  <c r="E102" i="17"/>
  <c r="A102" i="17"/>
  <c r="E101" i="17"/>
  <c r="A101" i="17"/>
  <c r="E100" i="17"/>
  <c r="A100" i="17"/>
  <c r="E99" i="17"/>
  <c r="A99" i="17"/>
  <c r="E98" i="17"/>
  <c r="A98" i="17"/>
  <c r="E97" i="17"/>
  <c r="A97" i="17"/>
  <c r="E96" i="17"/>
  <c r="A96" i="17"/>
  <c r="E95" i="17"/>
  <c r="A95" i="17"/>
  <c r="E94" i="17"/>
  <c r="A94" i="17"/>
  <c r="E93" i="17"/>
  <c r="A93" i="17"/>
  <c r="E92" i="17"/>
  <c r="A92" i="17"/>
  <c r="E91" i="17"/>
  <c r="A91" i="17"/>
  <c r="E90" i="17"/>
  <c r="A90" i="17"/>
  <c r="E89" i="17"/>
  <c r="A89" i="17"/>
  <c r="E88" i="17"/>
  <c r="A88" i="17"/>
  <c r="E87" i="17"/>
  <c r="A87" i="17"/>
  <c r="E86" i="17"/>
  <c r="A86" i="17"/>
  <c r="E85" i="17"/>
  <c r="A85" i="17"/>
  <c r="E84" i="17"/>
  <c r="A84" i="17"/>
  <c r="E83" i="17"/>
  <c r="A83" i="17"/>
  <c r="E82" i="17"/>
  <c r="A82" i="17"/>
  <c r="E81" i="17"/>
  <c r="A81" i="17"/>
  <c r="E80" i="17"/>
  <c r="A80" i="17"/>
  <c r="E79" i="17"/>
  <c r="A79" i="17"/>
  <c r="E78" i="17"/>
  <c r="A78" i="17"/>
  <c r="E77" i="17"/>
  <c r="A77" i="17"/>
  <c r="E76" i="17"/>
  <c r="A76" i="17"/>
  <c r="E75" i="17"/>
  <c r="A75" i="17"/>
  <c r="E74" i="17"/>
  <c r="A74" i="17"/>
  <c r="E73" i="17"/>
  <c r="A73" i="17"/>
  <c r="E72" i="17"/>
  <c r="A72" i="17"/>
  <c r="E71" i="17"/>
  <c r="A71" i="17"/>
  <c r="E70" i="17"/>
  <c r="A70" i="17"/>
  <c r="E69" i="17"/>
  <c r="A69" i="17"/>
  <c r="E68" i="17"/>
  <c r="A68" i="17"/>
  <c r="E67" i="17"/>
  <c r="A67" i="17"/>
  <c r="E66" i="17"/>
  <c r="A66" i="17"/>
  <c r="E65" i="17"/>
  <c r="A65" i="17"/>
  <c r="E64" i="17"/>
  <c r="A64" i="17"/>
  <c r="E63" i="17"/>
  <c r="A63" i="17"/>
  <c r="E62" i="17"/>
  <c r="A62" i="17"/>
  <c r="E61" i="17"/>
  <c r="A61" i="17"/>
  <c r="E60" i="17"/>
  <c r="A60" i="17"/>
  <c r="E59" i="17"/>
  <c r="A59" i="17"/>
  <c r="E58" i="17"/>
  <c r="A58" i="17"/>
  <c r="E57" i="17"/>
  <c r="A57" i="17"/>
  <c r="E56" i="17"/>
  <c r="A56" i="17"/>
  <c r="E55" i="17"/>
  <c r="A55" i="17"/>
  <c r="E54" i="17"/>
  <c r="A54" i="17"/>
  <c r="E53" i="17"/>
  <c r="A53" i="17"/>
  <c r="E52" i="17"/>
  <c r="A52" i="17"/>
  <c r="E51" i="17"/>
  <c r="A51" i="17"/>
  <c r="E50" i="17"/>
  <c r="A50" i="17"/>
  <c r="E49" i="17"/>
  <c r="A49" i="17"/>
  <c r="E48" i="17"/>
  <c r="A48" i="17"/>
  <c r="E47" i="17"/>
  <c r="A47" i="17"/>
  <c r="E46" i="17"/>
  <c r="A46" i="17"/>
  <c r="E45" i="17"/>
  <c r="A45" i="17"/>
  <c r="E44" i="17"/>
  <c r="A44" i="17"/>
  <c r="E43" i="17"/>
  <c r="A43" i="17"/>
  <c r="E42" i="17"/>
  <c r="A42" i="17"/>
  <c r="E41" i="17"/>
  <c r="A41" i="17"/>
  <c r="E40" i="17"/>
  <c r="A40" i="17"/>
  <c r="E39" i="17"/>
  <c r="A39" i="17"/>
  <c r="E38" i="17"/>
  <c r="A38" i="17"/>
  <c r="E37" i="17"/>
  <c r="A37" i="17"/>
  <c r="E36" i="17"/>
  <c r="A36" i="17"/>
  <c r="E35" i="17"/>
  <c r="A35" i="17"/>
  <c r="E34" i="17"/>
  <c r="A34" i="17"/>
  <c r="E33" i="17"/>
  <c r="A33" i="17"/>
  <c r="E32" i="17"/>
  <c r="A32" i="17"/>
  <c r="E31" i="17"/>
  <c r="A31" i="17"/>
  <c r="E30" i="17"/>
  <c r="A30" i="17"/>
  <c r="E29" i="17"/>
  <c r="A29" i="17"/>
  <c r="E28" i="17"/>
  <c r="A28" i="17"/>
  <c r="E27" i="17"/>
  <c r="A27" i="17"/>
  <c r="E26" i="17"/>
  <c r="A26" i="17"/>
  <c r="E25" i="17"/>
  <c r="A25" i="17"/>
  <c r="E24" i="17"/>
  <c r="A24" i="17"/>
  <c r="E23" i="17"/>
  <c r="A23" i="17"/>
  <c r="E22" i="17"/>
  <c r="A22" i="17"/>
  <c r="E21" i="17"/>
  <c r="A21" i="17"/>
  <c r="E20" i="17"/>
  <c r="A20" i="17"/>
  <c r="E19" i="17"/>
  <c r="A19" i="17"/>
  <c r="E18" i="17"/>
  <c r="A18" i="17"/>
  <c r="E17" i="17"/>
  <c r="A17" i="17"/>
  <c r="E16" i="17"/>
  <c r="A16" i="17"/>
  <c r="E15" i="17"/>
  <c r="A15" i="17"/>
  <c r="E14" i="17"/>
  <c r="A14" i="17"/>
  <c r="E13" i="17"/>
  <c r="A13" i="17"/>
  <c r="E12" i="17"/>
  <c r="A12" i="17"/>
  <c r="E11" i="17"/>
  <c r="A11" i="17"/>
  <c r="E10" i="17"/>
  <c r="A10" i="17"/>
  <c r="E9" i="17"/>
  <c r="A9" i="17"/>
  <c r="E8" i="17"/>
  <c r="A8" i="17"/>
  <c r="E7" i="17"/>
  <c r="A7" i="17"/>
  <c r="E6" i="17"/>
  <c r="A6" i="17"/>
  <c r="A3" i="17"/>
  <c r="A2" i="17"/>
  <c r="C5" i="17" s="1"/>
  <c r="E102" i="18"/>
  <c r="A102" i="18"/>
  <c r="E101" i="18"/>
  <c r="A101" i="18"/>
  <c r="E100" i="18"/>
  <c r="A100" i="18"/>
  <c r="E99" i="18"/>
  <c r="A99" i="18"/>
  <c r="E98" i="18"/>
  <c r="A98" i="18"/>
  <c r="E97" i="18"/>
  <c r="A97" i="18"/>
  <c r="E96" i="18"/>
  <c r="A96" i="18"/>
  <c r="E95" i="18"/>
  <c r="A95" i="18"/>
  <c r="E94" i="18"/>
  <c r="A94" i="18"/>
  <c r="E93" i="18"/>
  <c r="A93" i="18"/>
  <c r="E92" i="18"/>
  <c r="A92" i="18"/>
  <c r="E91" i="18"/>
  <c r="A91" i="18"/>
  <c r="E90" i="18"/>
  <c r="A90" i="18"/>
  <c r="E89" i="18"/>
  <c r="A89" i="18"/>
  <c r="E88" i="18"/>
  <c r="A88" i="18"/>
  <c r="E87" i="18"/>
  <c r="A87" i="18"/>
  <c r="E86" i="18"/>
  <c r="A86" i="18"/>
  <c r="E85" i="18"/>
  <c r="A85" i="18"/>
  <c r="E84" i="18"/>
  <c r="A84" i="18"/>
  <c r="E83" i="18"/>
  <c r="A83" i="18"/>
  <c r="E82" i="18"/>
  <c r="A82" i="18"/>
  <c r="E81" i="18"/>
  <c r="A81" i="18"/>
  <c r="E80" i="18"/>
  <c r="A80" i="18"/>
  <c r="E79" i="18"/>
  <c r="A79" i="18"/>
  <c r="E78" i="18"/>
  <c r="A78" i="18"/>
  <c r="E77" i="18"/>
  <c r="A77" i="18"/>
  <c r="E76" i="18"/>
  <c r="A76" i="18"/>
  <c r="E75" i="18"/>
  <c r="A75" i="18"/>
  <c r="E74" i="18"/>
  <c r="A74" i="18"/>
  <c r="E73" i="18"/>
  <c r="A73" i="18"/>
  <c r="E72" i="18"/>
  <c r="A72" i="18"/>
  <c r="E71" i="18"/>
  <c r="A71" i="18"/>
  <c r="E70" i="18"/>
  <c r="A70" i="18"/>
  <c r="E69" i="18"/>
  <c r="A69" i="18"/>
  <c r="E68" i="18"/>
  <c r="A68" i="18"/>
  <c r="E67" i="18"/>
  <c r="A67" i="18"/>
  <c r="E66" i="18"/>
  <c r="A66" i="18"/>
  <c r="E65" i="18"/>
  <c r="A65" i="18"/>
  <c r="E64" i="18"/>
  <c r="A64" i="18"/>
  <c r="E63" i="18"/>
  <c r="A63" i="18"/>
  <c r="E62" i="18"/>
  <c r="A62" i="18"/>
  <c r="E61" i="18"/>
  <c r="A61" i="18"/>
  <c r="E60" i="18"/>
  <c r="A60" i="18"/>
  <c r="E59" i="18"/>
  <c r="A59" i="18"/>
  <c r="E58" i="18"/>
  <c r="A58" i="18"/>
  <c r="E57" i="18"/>
  <c r="A57" i="18"/>
  <c r="E56" i="18"/>
  <c r="A56" i="18"/>
  <c r="E55" i="18"/>
  <c r="A55" i="18"/>
  <c r="E54" i="18"/>
  <c r="A54" i="18"/>
  <c r="E53" i="18"/>
  <c r="A53" i="18"/>
  <c r="E52" i="18"/>
  <c r="A52" i="18"/>
  <c r="E51" i="18"/>
  <c r="A51" i="18"/>
  <c r="E50" i="18"/>
  <c r="A50" i="18"/>
  <c r="E49" i="18"/>
  <c r="A49" i="18"/>
  <c r="E48" i="18"/>
  <c r="A48" i="18"/>
  <c r="E47" i="18"/>
  <c r="A47" i="18"/>
  <c r="E46" i="18"/>
  <c r="A46" i="18"/>
  <c r="E45" i="18"/>
  <c r="A45" i="18"/>
  <c r="E44" i="18"/>
  <c r="A44" i="18"/>
  <c r="E43" i="18"/>
  <c r="A43" i="18"/>
  <c r="E42" i="18"/>
  <c r="A42" i="18"/>
  <c r="E41" i="18"/>
  <c r="A41" i="18"/>
  <c r="E40" i="18"/>
  <c r="A40" i="18"/>
  <c r="E39" i="18"/>
  <c r="A39" i="18"/>
  <c r="E38" i="18"/>
  <c r="A38" i="18"/>
  <c r="E37" i="18"/>
  <c r="A37" i="18"/>
  <c r="E36" i="18"/>
  <c r="A36" i="18"/>
  <c r="E35" i="18"/>
  <c r="A35" i="18"/>
  <c r="E34" i="18"/>
  <c r="A34" i="18"/>
  <c r="E33" i="18"/>
  <c r="A33" i="18"/>
  <c r="E32" i="18"/>
  <c r="A32" i="18"/>
  <c r="E31" i="18"/>
  <c r="A31" i="18"/>
  <c r="E30" i="18"/>
  <c r="A30" i="18"/>
  <c r="E29" i="18"/>
  <c r="A29" i="18"/>
  <c r="E28" i="18"/>
  <c r="A28" i="18"/>
  <c r="E27" i="18"/>
  <c r="A27" i="18"/>
  <c r="E26" i="18"/>
  <c r="A26" i="18"/>
  <c r="E25" i="18"/>
  <c r="A25" i="18"/>
  <c r="E24" i="18"/>
  <c r="A24" i="18"/>
  <c r="E23" i="18"/>
  <c r="A23" i="18"/>
  <c r="E22" i="18"/>
  <c r="A22" i="18"/>
  <c r="E21" i="18"/>
  <c r="A21" i="18"/>
  <c r="E20" i="18"/>
  <c r="A20" i="18"/>
  <c r="E19" i="18"/>
  <c r="A19" i="18"/>
  <c r="E18" i="18"/>
  <c r="A18" i="18"/>
  <c r="E17" i="18"/>
  <c r="A17" i="18"/>
  <c r="E16" i="18"/>
  <c r="A16" i="18"/>
  <c r="E15" i="18"/>
  <c r="A15" i="18"/>
  <c r="E14" i="18"/>
  <c r="A14" i="18"/>
  <c r="E13" i="18"/>
  <c r="A13" i="18"/>
  <c r="E12" i="18"/>
  <c r="A12" i="18"/>
  <c r="E11" i="18"/>
  <c r="A11" i="18"/>
  <c r="E10" i="18"/>
  <c r="A10" i="18"/>
  <c r="E9" i="18"/>
  <c r="A9" i="18"/>
  <c r="E8" i="18"/>
  <c r="A8" i="18"/>
  <c r="E7" i="18"/>
  <c r="A7" i="18"/>
  <c r="E6" i="18"/>
  <c r="A6" i="18"/>
  <c r="D5" i="18"/>
  <c r="C5" i="18"/>
  <c r="B5" i="18"/>
  <c r="A3" i="18"/>
  <c r="A2" i="18"/>
  <c r="E102" i="16"/>
  <c r="A102" i="16"/>
  <c r="E101" i="16"/>
  <c r="A101" i="16"/>
  <c r="E100" i="16"/>
  <c r="A100" i="16"/>
  <c r="E99" i="16"/>
  <c r="A99" i="16"/>
  <c r="E98" i="16"/>
  <c r="A98" i="16"/>
  <c r="E97" i="16"/>
  <c r="A97" i="16"/>
  <c r="E96" i="16"/>
  <c r="A96" i="16"/>
  <c r="E95" i="16"/>
  <c r="A95" i="16"/>
  <c r="E94" i="16"/>
  <c r="A94" i="16"/>
  <c r="E93" i="16"/>
  <c r="A93" i="16"/>
  <c r="E92" i="16"/>
  <c r="A92" i="16"/>
  <c r="E91" i="16"/>
  <c r="A91" i="16"/>
  <c r="E90" i="16"/>
  <c r="A90" i="16"/>
  <c r="E89" i="16"/>
  <c r="A89" i="16"/>
  <c r="E88" i="16"/>
  <c r="A88" i="16"/>
  <c r="E87" i="16"/>
  <c r="A87" i="16"/>
  <c r="E86" i="16"/>
  <c r="A86" i="16"/>
  <c r="E85" i="16"/>
  <c r="A85" i="16"/>
  <c r="E84" i="16"/>
  <c r="A84" i="16"/>
  <c r="E83" i="16"/>
  <c r="A83" i="16"/>
  <c r="E82" i="16"/>
  <c r="A82" i="16"/>
  <c r="E81" i="16"/>
  <c r="A81" i="16"/>
  <c r="E80" i="16"/>
  <c r="A80" i="16"/>
  <c r="E79" i="16"/>
  <c r="A79" i="16"/>
  <c r="E78" i="16"/>
  <c r="A78" i="16"/>
  <c r="E77" i="16"/>
  <c r="A77" i="16"/>
  <c r="E76" i="16"/>
  <c r="A76" i="16"/>
  <c r="E75" i="16"/>
  <c r="A75" i="16"/>
  <c r="E74" i="16"/>
  <c r="A74" i="16"/>
  <c r="E73" i="16"/>
  <c r="A73" i="16"/>
  <c r="E72" i="16"/>
  <c r="A72" i="16"/>
  <c r="E71" i="16"/>
  <c r="A71" i="16"/>
  <c r="E70" i="16"/>
  <c r="A70" i="16"/>
  <c r="E69" i="16"/>
  <c r="A69" i="16"/>
  <c r="E68" i="16"/>
  <c r="A68" i="16"/>
  <c r="E67" i="16"/>
  <c r="A67" i="16"/>
  <c r="E66" i="16"/>
  <c r="A66" i="16"/>
  <c r="E65" i="16"/>
  <c r="A65" i="16"/>
  <c r="E64" i="16"/>
  <c r="A64" i="16"/>
  <c r="E63" i="16"/>
  <c r="A63" i="16"/>
  <c r="E62" i="16"/>
  <c r="A62" i="16"/>
  <c r="E61" i="16"/>
  <c r="A61" i="16"/>
  <c r="E60" i="16"/>
  <c r="A60" i="16"/>
  <c r="E59" i="16"/>
  <c r="A59" i="16"/>
  <c r="E58" i="16"/>
  <c r="A58" i="16"/>
  <c r="E57" i="16"/>
  <c r="A57" i="16"/>
  <c r="E56" i="16"/>
  <c r="A56" i="16"/>
  <c r="E55" i="16"/>
  <c r="A55" i="16"/>
  <c r="E54" i="16"/>
  <c r="A54" i="16"/>
  <c r="E53" i="16"/>
  <c r="A53" i="16"/>
  <c r="E52" i="16"/>
  <c r="A52" i="16"/>
  <c r="E51" i="16"/>
  <c r="A51" i="16"/>
  <c r="E50" i="16"/>
  <c r="A50" i="16"/>
  <c r="E49" i="16"/>
  <c r="A49" i="16"/>
  <c r="E48" i="16"/>
  <c r="A48" i="16"/>
  <c r="E47" i="16"/>
  <c r="A47" i="16"/>
  <c r="E46" i="16"/>
  <c r="A46" i="16"/>
  <c r="E45" i="16"/>
  <c r="A45" i="16"/>
  <c r="E44" i="16"/>
  <c r="A44" i="16"/>
  <c r="E43" i="16"/>
  <c r="A43" i="16"/>
  <c r="E42" i="16"/>
  <c r="A42" i="16"/>
  <c r="E41" i="16"/>
  <c r="A41" i="16"/>
  <c r="E40" i="16"/>
  <c r="A40" i="16"/>
  <c r="E39" i="16"/>
  <c r="A39" i="16"/>
  <c r="E38" i="16"/>
  <c r="A38" i="16"/>
  <c r="E37" i="16"/>
  <c r="A37" i="16"/>
  <c r="E36" i="16"/>
  <c r="A36" i="16"/>
  <c r="E35" i="16"/>
  <c r="A35" i="16"/>
  <c r="E34" i="16"/>
  <c r="A34" i="16"/>
  <c r="E33" i="16"/>
  <c r="A33" i="16"/>
  <c r="E32" i="16"/>
  <c r="A32" i="16"/>
  <c r="E31" i="16"/>
  <c r="A31" i="16"/>
  <c r="E30" i="16"/>
  <c r="A30" i="16"/>
  <c r="E29" i="16"/>
  <c r="A29" i="16"/>
  <c r="E28" i="16"/>
  <c r="A28" i="16"/>
  <c r="E27" i="16"/>
  <c r="A27" i="16"/>
  <c r="E26" i="16"/>
  <c r="A26" i="16"/>
  <c r="E25" i="16"/>
  <c r="A25" i="16"/>
  <c r="E24" i="16"/>
  <c r="A24" i="16"/>
  <c r="E23" i="16"/>
  <c r="A23" i="16"/>
  <c r="E22" i="16"/>
  <c r="A22" i="16"/>
  <c r="E21" i="16"/>
  <c r="A21" i="16"/>
  <c r="E20" i="16"/>
  <c r="A20" i="16"/>
  <c r="E19" i="16"/>
  <c r="A19" i="16"/>
  <c r="E18" i="16"/>
  <c r="A18" i="16"/>
  <c r="E17" i="16"/>
  <c r="A17" i="16"/>
  <c r="E16" i="16"/>
  <c r="A16" i="16"/>
  <c r="E15" i="16"/>
  <c r="A15" i="16"/>
  <c r="E14" i="16"/>
  <c r="A14" i="16"/>
  <c r="E13" i="16"/>
  <c r="A13" i="16"/>
  <c r="E12" i="16"/>
  <c r="A12" i="16"/>
  <c r="E11" i="16"/>
  <c r="A11" i="16"/>
  <c r="E10" i="16"/>
  <c r="A10" i="16"/>
  <c r="E9" i="16"/>
  <c r="A9" i="16"/>
  <c r="E8" i="16"/>
  <c r="A8" i="16"/>
  <c r="E7" i="16"/>
  <c r="A7" i="16"/>
  <c r="E6" i="16"/>
  <c r="A6" i="16"/>
  <c r="D5" i="16"/>
  <c r="C5" i="16"/>
  <c r="B5" i="16"/>
  <c r="A3" i="16"/>
  <c r="A2" i="16"/>
  <c r="E102" i="8"/>
  <c r="A102" i="8"/>
  <c r="E101" i="8"/>
  <c r="A101" i="8"/>
  <c r="E100" i="8"/>
  <c r="A100" i="8"/>
  <c r="E99" i="8"/>
  <c r="A99" i="8"/>
  <c r="E98" i="8"/>
  <c r="A98" i="8"/>
  <c r="E97" i="8"/>
  <c r="A97" i="8"/>
  <c r="E96" i="8"/>
  <c r="A96" i="8"/>
  <c r="E95" i="8"/>
  <c r="A95" i="8"/>
  <c r="E94" i="8"/>
  <c r="A94" i="8"/>
  <c r="E93" i="8"/>
  <c r="A93" i="8"/>
  <c r="E92" i="8"/>
  <c r="A92" i="8"/>
  <c r="E91" i="8"/>
  <c r="A91" i="8"/>
  <c r="E90" i="8"/>
  <c r="A90" i="8"/>
  <c r="E89" i="8"/>
  <c r="A89" i="8"/>
  <c r="E88" i="8"/>
  <c r="A88" i="8"/>
  <c r="E87" i="8"/>
  <c r="A87" i="8"/>
  <c r="E86" i="8"/>
  <c r="A86" i="8"/>
  <c r="E85" i="8"/>
  <c r="A85" i="8"/>
  <c r="E84" i="8"/>
  <c r="A84" i="8"/>
  <c r="E83" i="8"/>
  <c r="A83" i="8"/>
  <c r="E82" i="8"/>
  <c r="A82" i="8"/>
  <c r="E81" i="8"/>
  <c r="A81" i="8"/>
  <c r="E80" i="8"/>
  <c r="A80" i="8"/>
  <c r="E79" i="8"/>
  <c r="A79" i="8"/>
  <c r="E78" i="8"/>
  <c r="A78" i="8"/>
  <c r="E77" i="8"/>
  <c r="A77" i="8"/>
  <c r="E76" i="8"/>
  <c r="A76" i="8"/>
  <c r="E75" i="8"/>
  <c r="A75" i="8"/>
  <c r="E74" i="8"/>
  <c r="A74" i="8"/>
  <c r="E73" i="8"/>
  <c r="A73" i="8"/>
  <c r="E72" i="8"/>
  <c r="A72" i="8"/>
  <c r="E71" i="8"/>
  <c r="A71" i="8"/>
  <c r="E70" i="8"/>
  <c r="A70" i="8"/>
  <c r="E69" i="8"/>
  <c r="A69" i="8"/>
  <c r="E68" i="8"/>
  <c r="A68" i="8"/>
  <c r="E67" i="8"/>
  <c r="A67" i="8"/>
  <c r="E66" i="8"/>
  <c r="A66" i="8"/>
  <c r="E65" i="8"/>
  <c r="A65" i="8"/>
  <c r="E64" i="8"/>
  <c r="A64" i="8"/>
  <c r="E63" i="8"/>
  <c r="A63" i="8"/>
  <c r="E62" i="8"/>
  <c r="A62" i="8"/>
  <c r="E61" i="8"/>
  <c r="A61" i="8"/>
  <c r="E60" i="8"/>
  <c r="A60" i="8"/>
  <c r="E59" i="8"/>
  <c r="A59" i="8"/>
  <c r="E58" i="8"/>
  <c r="A58" i="8"/>
  <c r="E57" i="8"/>
  <c r="A57" i="8"/>
  <c r="E56" i="8"/>
  <c r="A56" i="8"/>
  <c r="E55" i="8"/>
  <c r="A55" i="8"/>
  <c r="E54" i="8"/>
  <c r="A54" i="8"/>
  <c r="E53" i="8"/>
  <c r="A53" i="8"/>
  <c r="E52" i="8"/>
  <c r="A52" i="8"/>
  <c r="E51" i="8"/>
  <c r="A51" i="8"/>
  <c r="E50" i="8"/>
  <c r="A50" i="8"/>
  <c r="E49" i="8"/>
  <c r="A49" i="8"/>
  <c r="E48" i="8"/>
  <c r="A48" i="8"/>
  <c r="E47" i="8"/>
  <c r="A47" i="8"/>
  <c r="E46" i="8"/>
  <c r="A46" i="8"/>
  <c r="E45" i="8"/>
  <c r="A45" i="8"/>
  <c r="E44" i="8"/>
  <c r="A44" i="8"/>
  <c r="E43" i="8"/>
  <c r="A43" i="8"/>
  <c r="E42" i="8"/>
  <c r="A42" i="8"/>
  <c r="E41" i="8"/>
  <c r="A41" i="8"/>
  <c r="E40" i="8"/>
  <c r="A40" i="8"/>
  <c r="E39" i="8"/>
  <c r="A39" i="8"/>
  <c r="E38" i="8"/>
  <c r="A38" i="8"/>
  <c r="E37" i="8"/>
  <c r="A37" i="8"/>
  <c r="E36" i="8"/>
  <c r="A36" i="8"/>
  <c r="E35" i="8"/>
  <c r="A35" i="8"/>
  <c r="E34" i="8"/>
  <c r="A34" i="8"/>
  <c r="E33" i="8"/>
  <c r="A33" i="8"/>
  <c r="E32" i="8"/>
  <c r="A32" i="8"/>
  <c r="E31" i="8"/>
  <c r="A31" i="8"/>
  <c r="E30" i="8"/>
  <c r="A30" i="8"/>
  <c r="E29" i="8"/>
  <c r="A29" i="8"/>
  <c r="E28" i="8"/>
  <c r="A28" i="8"/>
  <c r="E27" i="8"/>
  <c r="A27" i="8"/>
  <c r="E26" i="8"/>
  <c r="A26" i="8"/>
  <c r="E25" i="8"/>
  <c r="A25" i="8"/>
  <c r="E24" i="8"/>
  <c r="A24" i="8"/>
  <c r="E23" i="8"/>
  <c r="A23" i="8"/>
  <c r="E22" i="8"/>
  <c r="A22" i="8"/>
  <c r="E21" i="8"/>
  <c r="A21" i="8"/>
  <c r="E20" i="8"/>
  <c r="A20" i="8"/>
  <c r="E19" i="8"/>
  <c r="A19" i="8"/>
  <c r="E18" i="8"/>
  <c r="A18" i="8"/>
  <c r="E17" i="8"/>
  <c r="A17" i="8"/>
  <c r="E16" i="8"/>
  <c r="A16" i="8"/>
  <c r="E15" i="8"/>
  <c r="A15" i="8"/>
  <c r="E14" i="8"/>
  <c r="A14" i="8"/>
  <c r="E13" i="8"/>
  <c r="A13" i="8"/>
  <c r="E12" i="8"/>
  <c r="A12" i="8"/>
  <c r="E11" i="8"/>
  <c r="A11" i="8"/>
  <c r="E10" i="8"/>
  <c r="A10" i="8"/>
  <c r="E9" i="8"/>
  <c r="A9" i="8"/>
  <c r="E8" i="8"/>
  <c r="A8" i="8"/>
  <c r="E7" i="8"/>
  <c r="A7" i="8"/>
  <c r="E6" i="8"/>
  <c r="A6" i="8"/>
  <c r="D5" i="8"/>
  <c r="C5" i="8"/>
  <c r="B5" i="8"/>
  <c r="A3" i="8"/>
  <c r="A2" i="8"/>
  <c r="E102" i="9"/>
  <c r="A102" i="9"/>
  <c r="E101" i="9"/>
  <c r="A101" i="9"/>
  <c r="E100" i="9"/>
  <c r="A100" i="9"/>
  <c r="E99" i="9"/>
  <c r="A99" i="9"/>
  <c r="E98" i="9"/>
  <c r="A98" i="9"/>
  <c r="E97" i="9"/>
  <c r="A97" i="9"/>
  <c r="E96" i="9"/>
  <c r="A96" i="9"/>
  <c r="E95" i="9"/>
  <c r="A95" i="9"/>
  <c r="E94" i="9"/>
  <c r="A94" i="9"/>
  <c r="E93" i="9"/>
  <c r="A93" i="9"/>
  <c r="E92" i="9"/>
  <c r="A92" i="9"/>
  <c r="E91" i="9"/>
  <c r="A91" i="9"/>
  <c r="E90" i="9"/>
  <c r="A90" i="9"/>
  <c r="E89" i="9"/>
  <c r="A89" i="9"/>
  <c r="E88" i="9"/>
  <c r="A88" i="9"/>
  <c r="E87" i="9"/>
  <c r="A87" i="9"/>
  <c r="E86" i="9"/>
  <c r="A86" i="9"/>
  <c r="E85" i="9"/>
  <c r="A85" i="9"/>
  <c r="E84" i="9"/>
  <c r="A84" i="9"/>
  <c r="E83" i="9"/>
  <c r="A83" i="9"/>
  <c r="E82" i="9"/>
  <c r="A82" i="9"/>
  <c r="E81" i="9"/>
  <c r="A81" i="9"/>
  <c r="E80" i="9"/>
  <c r="A80" i="9"/>
  <c r="E79" i="9"/>
  <c r="A79" i="9"/>
  <c r="E78" i="9"/>
  <c r="A78" i="9"/>
  <c r="E77" i="9"/>
  <c r="A77" i="9"/>
  <c r="E76" i="9"/>
  <c r="A76" i="9"/>
  <c r="E75" i="9"/>
  <c r="A75" i="9"/>
  <c r="E74" i="9"/>
  <c r="A74" i="9"/>
  <c r="E73" i="9"/>
  <c r="A73" i="9"/>
  <c r="E72" i="9"/>
  <c r="A72" i="9"/>
  <c r="E71" i="9"/>
  <c r="A71" i="9"/>
  <c r="E70" i="9"/>
  <c r="A70" i="9"/>
  <c r="E69" i="9"/>
  <c r="A69" i="9"/>
  <c r="E68" i="9"/>
  <c r="A68" i="9"/>
  <c r="E67" i="9"/>
  <c r="A67" i="9"/>
  <c r="E66" i="9"/>
  <c r="A66" i="9"/>
  <c r="E65" i="9"/>
  <c r="A65" i="9"/>
  <c r="E64" i="9"/>
  <c r="A64" i="9"/>
  <c r="E63" i="9"/>
  <c r="A63" i="9"/>
  <c r="E62" i="9"/>
  <c r="A62" i="9"/>
  <c r="E61" i="9"/>
  <c r="A61" i="9"/>
  <c r="E60" i="9"/>
  <c r="A60" i="9"/>
  <c r="E59" i="9"/>
  <c r="A59" i="9"/>
  <c r="E58" i="9"/>
  <c r="A58" i="9"/>
  <c r="E57" i="9"/>
  <c r="A57" i="9"/>
  <c r="E56" i="9"/>
  <c r="A56" i="9"/>
  <c r="E55" i="9"/>
  <c r="A55" i="9"/>
  <c r="E54" i="9"/>
  <c r="A54" i="9"/>
  <c r="E53" i="9"/>
  <c r="A53" i="9"/>
  <c r="E52" i="9"/>
  <c r="A52" i="9"/>
  <c r="E51" i="9"/>
  <c r="A51" i="9"/>
  <c r="E50" i="9"/>
  <c r="A50" i="9"/>
  <c r="E49" i="9"/>
  <c r="A49" i="9"/>
  <c r="E48" i="9"/>
  <c r="A48" i="9"/>
  <c r="E47" i="9"/>
  <c r="A47" i="9"/>
  <c r="E46" i="9"/>
  <c r="A46" i="9"/>
  <c r="E45" i="9"/>
  <c r="A45" i="9"/>
  <c r="E44" i="9"/>
  <c r="A44" i="9"/>
  <c r="E43" i="9"/>
  <c r="A43" i="9"/>
  <c r="E42" i="9"/>
  <c r="A42" i="9"/>
  <c r="E41" i="9"/>
  <c r="A41" i="9"/>
  <c r="E40" i="9"/>
  <c r="A40" i="9"/>
  <c r="E39" i="9"/>
  <c r="A39" i="9"/>
  <c r="E38" i="9"/>
  <c r="A38" i="9"/>
  <c r="E37" i="9"/>
  <c r="A37" i="9"/>
  <c r="E36" i="9"/>
  <c r="A36" i="9"/>
  <c r="E35" i="9"/>
  <c r="A35" i="9"/>
  <c r="E34" i="9"/>
  <c r="A34" i="9"/>
  <c r="E33" i="9"/>
  <c r="A33" i="9"/>
  <c r="E32" i="9"/>
  <c r="A32" i="9"/>
  <c r="E31" i="9"/>
  <c r="A31" i="9"/>
  <c r="E30" i="9"/>
  <c r="A30" i="9"/>
  <c r="E29" i="9"/>
  <c r="A29" i="9"/>
  <c r="E28" i="9"/>
  <c r="A28" i="9"/>
  <c r="E27" i="9"/>
  <c r="A27" i="9"/>
  <c r="E26" i="9"/>
  <c r="A26" i="9"/>
  <c r="E25" i="9"/>
  <c r="A25" i="9"/>
  <c r="E24" i="9"/>
  <c r="A24" i="9"/>
  <c r="E23" i="9"/>
  <c r="A23" i="9"/>
  <c r="E22" i="9"/>
  <c r="A22" i="9"/>
  <c r="E21" i="9"/>
  <c r="A21" i="9"/>
  <c r="E20" i="9"/>
  <c r="A20" i="9"/>
  <c r="E19" i="9"/>
  <c r="A19" i="9"/>
  <c r="E18" i="9"/>
  <c r="A18" i="9"/>
  <c r="E17" i="9"/>
  <c r="A17" i="9"/>
  <c r="E16" i="9"/>
  <c r="A16" i="9"/>
  <c r="E15" i="9"/>
  <c r="A15" i="9"/>
  <c r="E14" i="9"/>
  <c r="A14" i="9"/>
  <c r="E13" i="9"/>
  <c r="A13" i="9"/>
  <c r="E12" i="9"/>
  <c r="A12" i="9"/>
  <c r="E11" i="9"/>
  <c r="A11" i="9"/>
  <c r="E10" i="9"/>
  <c r="A10" i="9"/>
  <c r="E9" i="9"/>
  <c r="A9" i="9"/>
  <c r="E8" i="9"/>
  <c r="A8" i="9"/>
  <c r="E7" i="9"/>
  <c r="A7" i="9"/>
  <c r="E6" i="9"/>
  <c r="A6" i="9"/>
  <c r="C5" i="9"/>
  <c r="B5" i="9"/>
  <c r="A3" i="9"/>
  <c r="A2" i="9"/>
  <c r="D5" i="9" s="1"/>
  <c r="E102" i="10"/>
  <c r="A102" i="10"/>
  <c r="E101" i="10"/>
  <c r="A101" i="10"/>
  <c r="E100" i="10"/>
  <c r="A100" i="10"/>
  <c r="E99" i="10"/>
  <c r="A99" i="10"/>
  <c r="E98" i="10"/>
  <c r="A98" i="10"/>
  <c r="E97" i="10"/>
  <c r="A97" i="10"/>
  <c r="E96" i="10"/>
  <c r="A96" i="10"/>
  <c r="E95" i="10"/>
  <c r="A95" i="10"/>
  <c r="E94" i="10"/>
  <c r="A94" i="10"/>
  <c r="E93" i="10"/>
  <c r="A93" i="10"/>
  <c r="E92" i="10"/>
  <c r="A92" i="10"/>
  <c r="E91" i="10"/>
  <c r="A91" i="10"/>
  <c r="E90" i="10"/>
  <c r="A90" i="10"/>
  <c r="E89" i="10"/>
  <c r="A89" i="10"/>
  <c r="E88" i="10"/>
  <c r="A88" i="10"/>
  <c r="E87" i="10"/>
  <c r="A87" i="10"/>
  <c r="E86" i="10"/>
  <c r="A86" i="10"/>
  <c r="E85" i="10"/>
  <c r="A85" i="10"/>
  <c r="E84" i="10"/>
  <c r="A84" i="10"/>
  <c r="E83" i="10"/>
  <c r="A83" i="10"/>
  <c r="E82" i="10"/>
  <c r="A82" i="10"/>
  <c r="E81" i="10"/>
  <c r="A81" i="10"/>
  <c r="E80" i="10"/>
  <c r="A80" i="10"/>
  <c r="E79" i="10"/>
  <c r="A79" i="10"/>
  <c r="E78" i="10"/>
  <c r="A78" i="10"/>
  <c r="E77" i="10"/>
  <c r="A77" i="10"/>
  <c r="E76" i="10"/>
  <c r="A76" i="10"/>
  <c r="E75" i="10"/>
  <c r="A75" i="10"/>
  <c r="E74" i="10"/>
  <c r="A74" i="10"/>
  <c r="E73" i="10"/>
  <c r="A73" i="10"/>
  <c r="E72" i="10"/>
  <c r="A72" i="10"/>
  <c r="E71" i="10"/>
  <c r="A71" i="10"/>
  <c r="E70" i="10"/>
  <c r="A70" i="10"/>
  <c r="E69" i="10"/>
  <c r="A69" i="10"/>
  <c r="E68" i="10"/>
  <c r="A68" i="10"/>
  <c r="E67" i="10"/>
  <c r="A67" i="10"/>
  <c r="E66" i="10"/>
  <c r="A66" i="10"/>
  <c r="E65" i="10"/>
  <c r="A65" i="10"/>
  <c r="E64" i="10"/>
  <c r="A64" i="10"/>
  <c r="E63" i="10"/>
  <c r="A63" i="10"/>
  <c r="E62" i="10"/>
  <c r="A62" i="10"/>
  <c r="E61" i="10"/>
  <c r="A61" i="10"/>
  <c r="E60" i="10"/>
  <c r="A60" i="10"/>
  <c r="E59" i="10"/>
  <c r="A59" i="10"/>
  <c r="E58" i="10"/>
  <c r="A58" i="10"/>
  <c r="E57" i="10"/>
  <c r="A57" i="10"/>
  <c r="E56" i="10"/>
  <c r="A56" i="10"/>
  <c r="E55" i="10"/>
  <c r="A55" i="10"/>
  <c r="E54" i="10"/>
  <c r="A54" i="10"/>
  <c r="E53" i="10"/>
  <c r="A53" i="10"/>
  <c r="E52" i="10"/>
  <c r="A52" i="10"/>
  <c r="E51" i="10"/>
  <c r="A51" i="10"/>
  <c r="E50" i="10"/>
  <c r="A50" i="10"/>
  <c r="E49" i="10"/>
  <c r="A49" i="10"/>
  <c r="E48" i="10"/>
  <c r="A48" i="10"/>
  <c r="E47" i="10"/>
  <c r="A47" i="10"/>
  <c r="E46" i="10"/>
  <c r="A46" i="10"/>
  <c r="E45" i="10"/>
  <c r="A45" i="10"/>
  <c r="E44" i="10"/>
  <c r="A44" i="10"/>
  <c r="E43" i="10"/>
  <c r="A43" i="10"/>
  <c r="E42" i="10"/>
  <c r="A42" i="10"/>
  <c r="E41" i="10"/>
  <c r="A41" i="10"/>
  <c r="E40" i="10"/>
  <c r="A40" i="10"/>
  <c r="E39" i="10"/>
  <c r="A39" i="10"/>
  <c r="E38" i="10"/>
  <c r="A38" i="10"/>
  <c r="E37" i="10"/>
  <c r="A37" i="10"/>
  <c r="E36" i="10"/>
  <c r="A36" i="10"/>
  <c r="E35" i="10"/>
  <c r="A35" i="10"/>
  <c r="E34" i="10"/>
  <c r="A34" i="10"/>
  <c r="E33" i="10"/>
  <c r="A33" i="10"/>
  <c r="E32" i="10"/>
  <c r="A32" i="10"/>
  <c r="E31" i="10"/>
  <c r="A31" i="10"/>
  <c r="E30" i="10"/>
  <c r="A30" i="10"/>
  <c r="E29" i="10"/>
  <c r="A29" i="10"/>
  <c r="E28" i="10"/>
  <c r="A28" i="10"/>
  <c r="E27" i="10"/>
  <c r="A27" i="10"/>
  <c r="E26" i="10"/>
  <c r="A26" i="10"/>
  <c r="E25" i="10"/>
  <c r="A25" i="10"/>
  <c r="E24" i="10"/>
  <c r="A24" i="10"/>
  <c r="E23" i="10"/>
  <c r="A23" i="10"/>
  <c r="E22" i="10"/>
  <c r="A22" i="10"/>
  <c r="E21" i="10"/>
  <c r="A21" i="10"/>
  <c r="E20" i="10"/>
  <c r="A20" i="10"/>
  <c r="E19" i="10"/>
  <c r="A19" i="10"/>
  <c r="E18" i="10"/>
  <c r="A18" i="10"/>
  <c r="E17" i="10"/>
  <c r="A17" i="10"/>
  <c r="E16" i="10"/>
  <c r="A16" i="10"/>
  <c r="E15" i="10"/>
  <c r="A15" i="10"/>
  <c r="E14" i="10"/>
  <c r="A14" i="10"/>
  <c r="E13" i="10"/>
  <c r="A13" i="10"/>
  <c r="E12" i="10"/>
  <c r="A12" i="10"/>
  <c r="E11" i="10"/>
  <c r="A11" i="10"/>
  <c r="E10" i="10"/>
  <c r="A10" i="10"/>
  <c r="E9" i="10"/>
  <c r="A9" i="10"/>
  <c r="E8" i="10"/>
  <c r="A8" i="10"/>
  <c r="E7" i="10"/>
  <c r="A7" i="10"/>
  <c r="E6" i="10"/>
  <c r="A6" i="10"/>
  <c r="A3" i="10"/>
  <c r="A2" i="10"/>
  <c r="B5" i="10" s="1"/>
  <c r="E102" i="15"/>
  <c r="A102" i="15"/>
  <c r="E101" i="15"/>
  <c r="A101" i="15"/>
  <c r="E100" i="15"/>
  <c r="A100" i="15"/>
  <c r="E99" i="15"/>
  <c r="A99" i="15"/>
  <c r="E98" i="15"/>
  <c r="A98" i="15"/>
  <c r="E97" i="15"/>
  <c r="A97" i="15"/>
  <c r="E96" i="15"/>
  <c r="A96" i="15"/>
  <c r="E95" i="15"/>
  <c r="A95" i="15"/>
  <c r="E94" i="15"/>
  <c r="A94" i="15"/>
  <c r="E93" i="15"/>
  <c r="A93" i="15"/>
  <c r="E92" i="15"/>
  <c r="A92" i="15"/>
  <c r="E91" i="15"/>
  <c r="A91" i="15"/>
  <c r="E90" i="15"/>
  <c r="A90" i="15"/>
  <c r="E89" i="15"/>
  <c r="A89" i="15"/>
  <c r="E88" i="15"/>
  <c r="A88" i="15"/>
  <c r="E87" i="15"/>
  <c r="A87" i="15"/>
  <c r="E86" i="15"/>
  <c r="A86" i="15"/>
  <c r="E85" i="15"/>
  <c r="A85" i="15"/>
  <c r="E84" i="15"/>
  <c r="A84" i="15"/>
  <c r="E83" i="15"/>
  <c r="A83" i="15"/>
  <c r="E82" i="15"/>
  <c r="A82" i="15"/>
  <c r="E81" i="15"/>
  <c r="A81" i="15"/>
  <c r="E80" i="15"/>
  <c r="A80" i="15"/>
  <c r="E79" i="15"/>
  <c r="A79" i="15"/>
  <c r="E78" i="15"/>
  <c r="A78" i="15"/>
  <c r="E77" i="15"/>
  <c r="A77" i="15"/>
  <c r="E76" i="15"/>
  <c r="A76" i="15"/>
  <c r="E75" i="15"/>
  <c r="A75" i="15"/>
  <c r="E74" i="15"/>
  <c r="A74" i="15"/>
  <c r="E73" i="15"/>
  <c r="A73" i="15"/>
  <c r="E72" i="15"/>
  <c r="A72" i="15"/>
  <c r="E71" i="15"/>
  <c r="A71" i="15"/>
  <c r="E70" i="15"/>
  <c r="A70" i="15"/>
  <c r="E69" i="15"/>
  <c r="A69" i="15"/>
  <c r="E68" i="15"/>
  <c r="A68" i="15"/>
  <c r="E67" i="15"/>
  <c r="A67" i="15"/>
  <c r="E66" i="15"/>
  <c r="A66" i="15"/>
  <c r="E65" i="15"/>
  <c r="A65" i="15"/>
  <c r="E64" i="15"/>
  <c r="A64" i="15"/>
  <c r="E63" i="15"/>
  <c r="A63" i="15"/>
  <c r="E62" i="15"/>
  <c r="A62" i="15"/>
  <c r="E61" i="15"/>
  <c r="A61" i="15"/>
  <c r="E60" i="15"/>
  <c r="A60" i="15"/>
  <c r="E59" i="15"/>
  <c r="A59" i="15"/>
  <c r="E58" i="15"/>
  <c r="A58" i="15"/>
  <c r="E57" i="15"/>
  <c r="A57" i="15"/>
  <c r="E56" i="15"/>
  <c r="A56" i="15"/>
  <c r="E55" i="15"/>
  <c r="A55" i="15"/>
  <c r="E54" i="15"/>
  <c r="A54" i="15"/>
  <c r="E53" i="15"/>
  <c r="A53" i="15"/>
  <c r="E52" i="15"/>
  <c r="A52" i="15"/>
  <c r="E51" i="15"/>
  <c r="A51" i="15"/>
  <c r="E50" i="15"/>
  <c r="A50" i="15"/>
  <c r="E49" i="15"/>
  <c r="A49" i="15"/>
  <c r="E48" i="15"/>
  <c r="A48" i="15"/>
  <c r="E47" i="15"/>
  <c r="A47" i="15"/>
  <c r="E46" i="15"/>
  <c r="A46" i="15"/>
  <c r="E45" i="15"/>
  <c r="A45" i="15"/>
  <c r="E44" i="15"/>
  <c r="A44" i="15"/>
  <c r="E43" i="15"/>
  <c r="A43" i="15"/>
  <c r="E42" i="15"/>
  <c r="A42" i="15"/>
  <c r="E41" i="15"/>
  <c r="A41" i="15"/>
  <c r="E40" i="15"/>
  <c r="A40" i="15"/>
  <c r="E39" i="15"/>
  <c r="A39" i="15"/>
  <c r="E38" i="15"/>
  <c r="A38" i="15"/>
  <c r="E37" i="15"/>
  <c r="A37" i="15"/>
  <c r="E36" i="15"/>
  <c r="A36" i="15"/>
  <c r="E35" i="15"/>
  <c r="A35" i="15"/>
  <c r="E34" i="15"/>
  <c r="A34" i="15"/>
  <c r="E33" i="15"/>
  <c r="A33" i="15"/>
  <c r="E32" i="15"/>
  <c r="A32" i="15"/>
  <c r="E31" i="15"/>
  <c r="A31" i="15"/>
  <c r="E30" i="15"/>
  <c r="A30" i="15"/>
  <c r="E29" i="15"/>
  <c r="A29" i="15"/>
  <c r="E28" i="15"/>
  <c r="A28" i="15"/>
  <c r="E27" i="15"/>
  <c r="A27" i="15"/>
  <c r="E26" i="15"/>
  <c r="A26" i="15"/>
  <c r="E25" i="15"/>
  <c r="A25" i="15"/>
  <c r="E24" i="15"/>
  <c r="A24" i="15"/>
  <c r="E23" i="15"/>
  <c r="A23" i="15"/>
  <c r="E22" i="15"/>
  <c r="A22" i="15"/>
  <c r="E21" i="15"/>
  <c r="A21" i="15"/>
  <c r="E20" i="15"/>
  <c r="A20" i="15"/>
  <c r="E19" i="15"/>
  <c r="A19" i="15"/>
  <c r="E18" i="15"/>
  <c r="A18" i="15"/>
  <c r="E17" i="15"/>
  <c r="A17" i="15"/>
  <c r="E16" i="15"/>
  <c r="A16" i="15"/>
  <c r="E15" i="15"/>
  <c r="A15" i="15"/>
  <c r="E14" i="15"/>
  <c r="A14" i="15"/>
  <c r="E13" i="15"/>
  <c r="A13" i="15"/>
  <c r="E12" i="15"/>
  <c r="A12" i="15"/>
  <c r="E11" i="15"/>
  <c r="A11" i="15"/>
  <c r="E10" i="15"/>
  <c r="A10" i="15"/>
  <c r="E9" i="15"/>
  <c r="A9" i="15"/>
  <c r="E8" i="15"/>
  <c r="A8" i="15"/>
  <c r="E7" i="15"/>
  <c r="A7" i="15"/>
  <c r="E6" i="15"/>
  <c r="A6" i="15"/>
  <c r="A3" i="15"/>
  <c r="A2" i="15"/>
  <c r="B5" i="15" s="1"/>
  <c r="E102" i="14"/>
  <c r="A102" i="14"/>
  <c r="E101" i="14"/>
  <c r="A101" i="14"/>
  <c r="E100" i="14"/>
  <c r="A100" i="14"/>
  <c r="E99" i="14"/>
  <c r="A99" i="14"/>
  <c r="E98" i="14"/>
  <c r="A98" i="14"/>
  <c r="E97" i="14"/>
  <c r="A97" i="14"/>
  <c r="E96" i="14"/>
  <c r="A96" i="14"/>
  <c r="E95" i="14"/>
  <c r="A95" i="14"/>
  <c r="E94" i="14"/>
  <c r="A94" i="14"/>
  <c r="E93" i="14"/>
  <c r="A93" i="14"/>
  <c r="E92" i="14"/>
  <c r="A92" i="14"/>
  <c r="E91" i="14"/>
  <c r="A91" i="14"/>
  <c r="E90" i="14"/>
  <c r="A90" i="14"/>
  <c r="E89" i="14"/>
  <c r="A89" i="14"/>
  <c r="E88" i="14"/>
  <c r="A88" i="14"/>
  <c r="E87" i="14"/>
  <c r="A87" i="14"/>
  <c r="E86" i="14"/>
  <c r="A86" i="14"/>
  <c r="E85" i="14"/>
  <c r="A85" i="14"/>
  <c r="E84" i="14"/>
  <c r="A84" i="14"/>
  <c r="E83" i="14"/>
  <c r="A83" i="14"/>
  <c r="E82" i="14"/>
  <c r="A82" i="14"/>
  <c r="E81" i="14"/>
  <c r="A81" i="14"/>
  <c r="E80" i="14"/>
  <c r="A80" i="14"/>
  <c r="E79" i="14"/>
  <c r="A79" i="14"/>
  <c r="E78" i="14"/>
  <c r="A78" i="14"/>
  <c r="E77" i="14"/>
  <c r="A77" i="14"/>
  <c r="E76" i="14"/>
  <c r="A76" i="14"/>
  <c r="E75" i="14"/>
  <c r="A75" i="14"/>
  <c r="E74" i="14"/>
  <c r="A74" i="14"/>
  <c r="E73" i="14"/>
  <c r="A73" i="14"/>
  <c r="E72" i="14"/>
  <c r="A72" i="14"/>
  <c r="E71" i="14"/>
  <c r="A71" i="14"/>
  <c r="E70" i="14"/>
  <c r="A70" i="14"/>
  <c r="E69" i="14"/>
  <c r="A69" i="14"/>
  <c r="E68" i="14"/>
  <c r="A68" i="14"/>
  <c r="E67" i="14"/>
  <c r="A67" i="14"/>
  <c r="E66" i="14"/>
  <c r="A66" i="14"/>
  <c r="E65" i="14"/>
  <c r="A65" i="14"/>
  <c r="E64" i="14"/>
  <c r="A64" i="14"/>
  <c r="E63" i="14"/>
  <c r="A63" i="14"/>
  <c r="E62" i="14"/>
  <c r="A62" i="14"/>
  <c r="E61" i="14"/>
  <c r="A61" i="14"/>
  <c r="E60" i="14"/>
  <c r="A60" i="14"/>
  <c r="E59" i="14"/>
  <c r="A59" i="14"/>
  <c r="E58" i="14"/>
  <c r="A58" i="14"/>
  <c r="E57" i="14"/>
  <c r="A57" i="14"/>
  <c r="E56" i="14"/>
  <c r="A56" i="14"/>
  <c r="E55" i="14"/>
  <c r="A55" i="14"/>
  <c r="E54" i="14"/>
  <c r="A54" i="14"/>
  <c r="E53" i="14"/>
  <c r="A53" i="14"/>
  <c r="E52" i="14"/>
  <c r="A52" i="14"/>
  <c r="E51" i="14"/>
  <c r="A51" i="14"/>
  <c r="E50" i="14"/>
  <c r="A50" i="14"/>
  <c r="E49" i="14"/>
  <c r="A49" i="14"/>
  <c r="E48" i="14"/>
  <c r="A48" i="14"/>
  <c r="E47" i="14"/>
  <c r="A47" i="14"/>
  <c r="E46" i="14"/>
  <c r="A46" i="14"/>
  <c r="E45" i="14"/>
  <c r="A45" i="14"/>
  <c r="E44" i="14"/>
  <c r="A44" i="14"/>
  <c r="E43" i="14"/>
  <c r="A43" i="14"/>
  <c r="E42" i="14"/>
  <c r="A42" i="14"/>
  <c r="E41" i="14"/>
  <c r="A41" i="14"/>
  <c r="E40" i="14"/>
  <c r="A40" i="14"/>
  <c r="E39" i="14"/>
  <c r="A39" i="14"/>
  <c r="E38" i="14"/>
  <c r="A38" i="14"/>
  <c r="E37" i="14"/>
  <c r="A37" i="14"/>
  <c r="E36" i="14"/>
  <c r="A36" i="14"/>
  <c r="E35" i="14"/>
  <c r="A35" i="14"/>
  <c r="E34" i="14"/>
  <c r="A34" i="14"/>
  <c r="E33" i="14"/>
  <c r="A33" i="14"/>
  <c r="E32" i="14"/>
  <c r="A32" i="14"/>
  <c r="E31" i="14"/>
  <c r="A31" i="14"/>
  <c r="E30" i="14"/>
  <c r="A30" i="14"/>
  <c r="E29" i="14"/>
  <c r="A29" i="14"/>
  <c r="E28" i="14"/>
  <c r="A28" i="14"/>
  <c r="E27" i="14"/>
  <c r="A27" i="14"/>
  <c r="E26" i="14"/>
  <c r="A26" i="14"/>
  <c r="E25" i="14"/>
  <c r="A25" i="14"/>
  <c r="E24" i="14"/>
  <c r="A24" i="14"/>
  <c r="E23" i="14"/>
  <c r="A23" i="14"/>
  <c r="E22" i="14"/>
  <c r="A22" i="14"/>
  <c r="E21" i="14"/>
  <c r="A21" i="14"/>
  <c r="E20" i="14"/>
  <c r="A20" i="14"/>
  <c r="E19" i="14"/>
  <c r="A19" i="14"/>
  <c r="E18" i="14"/>
  <c r="A18" i="14"/>
  <c r="E17" i="14"/>
  <c r="A17" i="14"/>
  <c r="E16" i="14"/>
  <c r="A16" i="14"/>
  <c r="E15" i="14"/>
  <c r="A15" i="14"/>
  <c r="E14" i="14"/>
  <c r="A14" i="14"/>
  <c r="E13" i="14"/>
  <c r="A13" i="14"/>
  <c r="E12" i="14"/>
  <c r="A12" i="14"/>
  <c r="E11" i="14"/>
  <c r="A11" i="14"/>
  <c r="E10" i="14"/>
  <c r="A10" i="14"/>
  <c r="E9" i="14"/>
  <c r="A9" i="14"/>
  <c r="E8" i="14"/>
  <c r="A8" i="14"/>
  <c r="E7" i="14"/>
  <c r="A7" i="14"/>
  <c r="E6" i="14"/>
  <c r="A6" i="14"/>
  <c r="A3" i="14"/>
  <c r="A2" i="14"/>
  <c r="D5" i="14" s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D5" i="1"/>
  <c r="C5" i="1"/>
  <c r="B5" i="1"/>
  <c r="D5" i="17" l="1"/>
  <c r="C5" i="10"/>
  <c r="B5" i="14"/>
  <c r="C5" i="15"/>
  <c r="D5" i="10"/>
  <c r="B5" i="7"/>
  <c r="C5" i="6"/>
  <c r="D5" i="5"/>
  <c r="B5" i="5"/>
  <c r="B5" i="6"/>
  <c r="C5" i="14"/>
  <c r="D5" i="15"/>
  <c r="B5" i="17"/>
  <c r="C5" i="7"/>
</calcChain>
</file>

<file path=xl/sharedStrings.xml><?xml version="1.0" encoding="utf-8"?>
<sst xmlns="http://schemas.openxmlformats.org/spreadsheetml/2006/main" count="199" uniqueCount="147">
  <si>
    <t>State Agency or Indian Tribal Organization</t>
  </si>
  <si>
    <t>All data are preliminary and are subject to revision.</t>
  </si>
  <si>
    <t>WIC PROGRAM -- NUMBER OF PREGNANT WOMEN PARTICIPATING</t>
  </si>
  <si>
    <t>WIC PROGRAM -- NUTRITION SERVICES AND ADMINISTRATION</t>
  </si>
  <si>
    <t>WIC PROGRAM -- FOOD COSTS</t>
  </si>
  <si>
    <t>WIC PROGRAM -- AVERAGE FOOD COST PER PERSON</t>
  </si>
  <si>
    <t>WIC PROGRAM -- TOTAL NUMBER OF PARTICIPANTS</t>
  </si>
  <si>
    <t>WIC PROGRAM -- NUMBER OF CHILDREN PARTICIPATING</t>
  </si>
  <si>
    <t>WIC PROGRAM -- NUMBER OF INFANTS PARTICIPATING</t>
  </si>
  <si>
    <t>WIC PROGRAM -- TOTAL NUMBER OF WOMEN PARTICIPATING</t>
  </si>
  <si>
    <t>WIC PROGRAM -- NUMBER OF POSTPARTUM WOMEN PARTICIPATING</t>
  </si>
  <si>
    <t>WIC PROGRAM -- NUMBER OF BREASTFEEDING WOMEN PARTICIPATING</t>
  </si>
  <si>
    <t>Average Participation</t>
  </si>
  <si>
    <t>Note on WIC Agency Level Monthly Spreadsheets</t>
  </si>
  <si>
    <t xml:space="preserve">This file contains monthly data for the current fiscal year for each WIC State agency.  There are </t>
  </si>
  <si>
    <t xml:space="preserve">     Pregnant Women </t>
  </si>
  <si>
    <t xml:space="preserve">     Postpartum Women </t>
  </si>
  <si>
    <t xml:space="preserve">     Total Women </t>
  </si>
  <si>
    <t xml:space="preserve">     Children </t>
  </si>
  <si>
    <t xml:space="preserve">     Total Participants </t>
  </si>
  <si>
    <t xml:space="preserve">     Average food cost per person</t>
  </si>
  <si>
    <t xml:space="preserve">     Food Costs </t>
  </si>
  <si>
    <t xml:space="preserve">     Nutrition Services and Administration</t>
  </si>
  <si>
    <t>Cumulative Average</t>
  </si>
  <si>
    <t>Cumulative Cost</t>
  </si>
  <si>
    <t xml:space="preserve">     Rebates</t>
  </si>
  <si>
    <t>Sixteen spreadsheets are included in the following order:</t>
  </si>
  <si>
    <t xml:space="preserve">     Infants Fully Breastfed</t>
  </si>
  <si>
    <t xml:space="preserve">     Infants Partially Breastfed</t>
  </si>
  <si>
    <t xml:space="preserve">     Infants Fully Formula-fed</t>
  </si>
  <si>
    <t>WIC PROGRAM -- Fully Breastfeeding</t>
  </si>
  <si>
    <t>WIC PROGRAM -- Partially Breastfeeding</t>
  </si>
  <si>
    <t>WIC PROGRAM -- Infants Fully Breastfed</t>
  </si>
  <si>
    <t>WIC PROGRAM -- Infants Fully Formula-fed</t>
  </si>
  <si>
    <t>WIC PROGRAM -- Infants Partially Breastfed</t>
  </si>
  <si>
    <t xml:space="preserve">     Women Fully Breastfeeding</t>
  </si>
  <si>
    <t xml:space="preserve">     Women Partially Breastfeeding</t>
  </si>
  <si>
    <t xml:space="preserve">     Total Breastfeeding Women (includes fully breastfeeding and partially breastfeeding) </t>
  </si>
  <si>
    <t xml:space="preserve">     Total Infants </t>
  </si>
  <si>
    <t>WIC PROGRAM -- REBATES RECEIVED</t>
  </si>
  <si>
    <t>FISCAL YEAR 2023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</si>
  <si>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</si>
  <si>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</si>
  <si>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</si>
  <si>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</si>
  <si>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</si>
  <si>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</si>
  <si>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</si>
  <si>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</si>
  <si>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Indian Township, ME</t>
  </si>
  <si>
    <t>Pleasant Point, ME</t>
  </si>
  <si>
    <t>Northeast Region</t>
  </si>
  <si>
    <t>Delaware</t>
  </si>
  <si>
    <t>District of Columbia</t>
  </si>
  <si>
    <t>Maryland</t>
  </si>
  <si>
    <t>New Jersey</t>
  </si>
  <si>
    <t>Pennsylvania</t>
  </si>
  <si>
    <t>Puerto Rico</t>
  </si>
  <si>
    <t>Virginia</t>
  </si>
  <si>
    <t>West Virginia</t>
  </si>
  <si>
    <t>Mid-Atlantic Region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</si>
  <si>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</si>
  <si>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</si>
  <si>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</si>
  <si>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</si>
  <si>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</si>
  <si>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</si>
  <si>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</si>
  <si>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</si>
  <si>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Choctaw Indians, MS</t>
  </si>
  <si>
    <t>Eastern Cherokee, NC</t>
  </si>
  <si>
    <t>Southeast Region</t>
  </si>
  <si>
    <t>Illinois</t>
  </si>
  <si>
    <t>Indiana</t>
  </si>
  <si>
    <t>Iowa</t>
  </si>
  <si>
    <t>Michigan</t>
  </si>
  <si>
    <t>Minnesota</t>
  </si>
  <si>
    <t>Ohio</t>
  </si>
  <si>
    <t>Wisconsin</t>
  </si>
  <si>
    <t>Midwest Region</t>
  </si>
  <si>
    <t>Arizona</t>
  </si>
  <si>
    <t>Arkansas</t>
  </si>
  <si>
    <t>Louisiana</t>
  </si>
  <si>
    <t>New Mexico</t>
  </si>
  <si>
    <t>Oklahoma</t>
  </si>
  <si>
    <t>Texas</t>
  </si>
  <si>
    <t>Utah</t>
  </si>
  <si>
    <t>Inter-Tribal Council, AZ</t>
  </si>
  <si>
    <t>Navajo Nation, AZ</t>
  </si>
  <si>
    <t>Acoma, Canoncito &amp; Laguna, NM</t>
  </si>
  <si>
    <t>Eight Northern Pueblos, NM</t>
  </si>
  <si>
    <t>Five Sandoval Pueblos, NM</t>
  </si>
  <si>
    <t>Isleta Pueblo, NM</t>
  </si>
  <si>
    <t>San Felipe Pueblo, NM</t>
  </si>
  <si>
    <t>Santo Domingo Tribe, NM</t>
  </si>
  <si>
    <t>Zuni Pueblo, NM</t>
  </si>
  <si>
    <t>Cherokee Nation, OK</t>
  </si>
  <si>
    <t>Chickasaw Nation, OK</t>
  </si>
  <si>
    <t>Choctaw Nation, OK</t>
  </si>
  <si>
    <t>Citizen Potawatomi Nation, OK</t>
  </si>
  <si>
    <t>Inter-Tribal Council, OK</t>
  </si>
  <si>
    <t>Muscogee Creek Nation, OK</t>
  </si>
  <si>
    <t>Osage Tribal Council, OK</t>
  </si>
  <si>
    <t>Otoe-Missouria Tribe, OK</t>
  </si>
  <si>
    <t>Wichita, Caddo &amp; Delaware (WCD), OK</t>
  </si>
  <si>
    <t>Southwest Region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</si>
  <si>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</si>
  <si>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</si>
  <si>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</si>
  <si>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</si>
  <si>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</si>
  <si>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</si>
  <si>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</si>
  <si>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</si>
  <si>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Ute Mountain Ute Tribe, CO</t>
  </si>
  <si>
    <t>Omaha Sioux, NE</t>
  </si>
  <si>
    <t>Santee Sioux, NE</t>
  </si>
  <si>
    <t>Winnebago Tribe, NE</t>
  </si>
  <si>
    <t>Standing Rock Sioux Tribe, ND</t>
  </si>
  <si>
    <t>Three Affiliated Tribes, ND</t>
  </si>
  <si>
    <t>Cheyenne River Sioux, SD</t>
  </si>
  <si>
    <t>Rosebud Sioux, SD</t>
  </si>
  <si>
    <t>Northern Arapahoe, WY</t>
  </si>
  <si>
    <t>Shoshone Tribe, WY</t>
  </si>
  <si>
    <t>Mountain Plains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</si>
  <si>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</si>
  <si>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</si>
  <si>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</si>
  <si>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</si>
  <si>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</si>
  <si>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</si>
  <si>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</si>
  <si>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</si>
  <si>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</si>
  <si>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Northern Marianas</t>
  </si>
  <si>
    <t>Inter-Tribal Council, NV</t>
  </si>
  <si>
    <t>Western Region</t>
  </si>
  <si>
    <t>TOTAL</t>
  </si>
  <si>
    <t>Cumulative Cost:
 October-December</t>
  </si>
  <si>
    <t>This month's release provides data for October through December of FY 2023.  They are preliminary and</t>
  </si>
  <si>
    <t>are subject to revision.  Data as of March 10, 2023</t>
  </si>
  <si>
    <t xml:space="preserve">currently 89 WIC State agencies:  the 50 geographic states, the District of Columbia, Puerto Rico, </t>
  </si>
  <si>
    <t>Data as of March 10, 2023</t>
  </si>
  <si>
    <t xml:space="preserve">Guam, the Virgin Islands, American Samoa, Northern Marianas, and 33 Indian tribal organizations (ITO's).  </t>
  </si>
  <si>
    <t>Oct 2022</t>
  </si>
  <si>
    <t>Nov 2022</t>
  </si>
  <si>
    <t>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</si>
</sst>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mmmm\ dd\,\ yy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4" fillId="0" borderId="0" xfId="0" applyNumberFormat="1" applyFont="1" applyAlignment="1">
      <alignment horizontal="left"/>
    </xf>
    <xf numFmtId="0" fontId="3" fillId="0" borderId="0" xfId="0" applyFont="1"/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/>
    </xf>
    <xf numFmtId="0" fontId="7" fillId="0" borderId="6" xfId="0" applyFont="1" applyBorder="1" applyAlignment="1">
      <alignment horizontal="left" vertical="top"/>
    </xf>
    <xf numFmtId="3" fontId="7" fillId="0" borderId="7" xfId="0" applyNumberFormat="1" applyFont="1" applyBorder="1" applyAlignment="1">
      <alignment horizontal="right" vertical="top"/>
    </xf>
    <xf numFmtId="3" fontId="7" fillId="0" borderId="8" xfId="0" applyNumberFormat="1" applyFont="1" applyBorder="1" applyAlignment="1">
      <alignment horizontal="right" vertical="top"/>
    </xf>
    <xf numFmtId="0" fontId="7" fillId="0" borderId="0" xfId="0" applyFont="1" applyAlignment="1">
      <alignment vertical="top"/>
    </xf>
    <xf numFmtId="164" fontId="4" fillId="0" borderId="4" xfId="0" applyNumberFormat="1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165" fontId="5" fillId="0" borderId="0" xfId="0" applyNumberFormat="1" applyFont="1"/>
    <xf numFmtId="0" fontId="4" fillId="0" borderId="9" xfId="0" applyFont="1" applyBorder="1" applyAlignment="1">
      <alignment horizontal="right" vertical="center" wrapText="1"/>
    </xf>
    <xf numFmtId="3" fontId="8" fillId="0" borderId="10" xfId="0" applyNumberFormat="1" applyFont="1" applyBorder="1" applyAlignment="1">
      <alignment horizontal="left" vertical="top"/>
    </xf>
    <xf numFmtId="3" fontId="8" fillId="0" borderId="11" xfId="0" applyNumberFormat="1" applyFont="1" applyBorder="1" applyAlignment="1">
      <alignment horizontal="right" vertical="top"/>
    </xf>
    <xf numFmtId="3" fontId="8" fillId="0" borderId="12" xfId="0" applyNumberFormat="1" applyFont="1" applyBorder="1" applyAlignment="1">
      <alignment horizontal="right"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3" fontId="3" fillId="0" borderId="10" xfId="0" applyNumberFormat="1" applyFont="1" applyBorder="1" applyAlignment="1">
      <alignment horizontal="left" vertical="top"/>
    </xf>
    <xf numFmtId="3" fontId="3" fillId="0" borderId="11" xfId="0" applyNumberFormat="1" applyFont="1" applyBorder="1" applyAlignment="1">
      <alignment horizontal="right" vertical="top"/>
    </xf>
    <xf numFmtId="3" fontId="3" fillId="0" borderId="12" xfId="0" applyNumberFormat="1" applyFont="1" applyBorder="1" applyAlignment="1">
      <alignment horizontal="right" vertical="top"/>
    </xf>
    <xf numFmtId="0" fontId="3" fillId="0" borderId="0" xfId="0" applyFont="1" applyAlignment="1">
      <alignment vertical="top"/>
    </xf>
    <xf numFmtId="4" fontId="4" fillId="0" borderId="0" xfId="0" applyNumberFormat="1" applyFont="1" applyAlignment="1">
      <alignment horizontal="center"/>
    </xf>
    <xf numFmtId="4" fontId="4" fillId="0" borderId="4" xfId="0" applyNumberFormat="1" applyFont="1" applyBorder="1" applyAlignment="1">
      <alignment horizontal="right" vertical="center" wrapText="1"/>
    </xf>
    <xf numFmtId="4" fontId="5" fillId="0" borderId="5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right"/>
    </xf>
    <xf numFmtId="4" fontId="7" fillId="0" borderId="8" xfId="0" applyNumberFormat="1" applyFont="1" applyBorder="1" applyAlignment="1">
      <alignment horizontal="right" vertical="top"/>
    </xf>
    <xf numFmtId="4" fontId="7" fillId="0" borderId="7" xfId="0" applyNumberFormat="1" applyFont="1" applyBorder="1" applyAlignment="1">
      <alignment horizontal="right" vertical="top"/>
    </xf>
    <xf numFmtId="4" fontId="3" fillId="0" borderId="11" xfId="0" applyNumberFormat="1" applyFont="1" applyBorder="1" applyAlignment="1">
      <alignment horizontal="right" vertical="top"/>
    </xf>
    <xf numFmtId="4" fontId="3" fillId="0" borderId="12" xfId="0" applyNumberFormat="1" applyFont="1" applyBorder="1" applyAlignment="1">
      <alignment horizontal="right" vertical="top"/>
    </xf>
    <xf numFmtId="4" fontId="10" fillId="0" borderId="0" xfId="0" applyNumberFormat="1" applyFont="1"/>
    <xf numFmtId="3" fontId="7" fillId="0" borderId="6" xfId="0" applyNumberFormat="1" applyFont="1" applyBorder="1" applyAlignment="1">
      <alignment horizontal="right" vertical="top"/>
    </xf>
    <xf numFmtId="3" fontId="5" fillId="0" borderId="2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 vertical="top"/>
    </xf>
    <xf numFmtId="4" fontId="4" fillId="0" borderId="8" xfId="0" applyNumberFormat="1" applyFont="1" applyBorder="1" applyAlignment="1">
      <alignment horizontal="right" vertical="top"/>
    </xf>
    <xf numFmtId="4" fontId="4" fillId="0" borderId="4" xfId="0" applyNumberFormat="1" applyFont="1" applyBorder="1" applyAlignment="1">
      <alignment horizontal="right" vertical="top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/>
    </xf>
    <xf numFmtId="3" fontId="5" fillId="2" borderId="5" xfId="0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0" fontId="7" fillId="2" borderId="6" xfId="0" applyFont="1" applyFill="1" applyBorder="1" applyAlignment="1">
      <alignment horizontal="left" vertical="top"/>
    </xf>
    <xf numFmtId="3" fontId="7" fillId="2" borderId="8" xfId="0" applyNumberFormat="1" applyFont="1" applyFill="1" applyBorder="1" applyAlignment="1">
      <alignment horizontal="right" vertical="top"/>
    </xf>
    <xf numFmtId="3" fontId="7" fillId="2" borderId="7" xfId="0" applyNumberFormat="1" applyFont="1" applyFill="1" applyBorder="1" applyAlignment="1">
      <alignment horizontal="right" vertical="top"/>
    </xf>
    <xf numFmtId="3" fontId="7" fillId="2" borderId="6" xfId="0" applyNumberFormat="1" applyFont="1" applyFill="1" applyBorder="1" applyAlignment="1">
      <alignment horizontal="right" vertical="top"/>
    </xf>
    <xf numFmtId="0" fontId="7" fillId="2" borderId="0" xfId="0" applyFont="1" applyFill="1" applyAlignment="1">
      <alignment vertical="top"/>
    </xf>
    <xf numFmtId="0" fontId="5" fillId="2" borderId="2" xfId="0" applyFont="1" applyFill="1" applyBorder="1"/>
    <xf numFmtId="3" fontId="3" fillId="2" borderId="10" xfId="0" applyNumberFormat="1" applyFont="1" applyFill="1" applyBorder="1" applyAlignment="1">
      <alignment horizontal="left" vertical="top"/>
    </xf>
    <xf numFmtId="3" fontId="3" fillId="2" borderId="11" xfId="0" applyNumberFormat="1" applyFont="1" applyFill="1" applyBorder="1" applyAlignment="1">
      <alignment horizontal="right" vertical="top"/>
    </xf>
    <xf numFmtId="3" fontId="3" fillId="2" borderId="12" xfId="0" applyNumberFormat="1" applyFont="1" applyFill="1" applyBorder="1" applyAlignment="1">
      <alignment horizontal="right" vertical="top"/>
    </xf>
    <xf numFmtId="3" fontId="3" fillId="2" borderId="10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vertical="top"/>
    </xf>
    <xf numFmtId="3" fontId="4" fillId="2" borderId="0" xfId="0" applyNumberFormat="1" applyFont="1" applyFill="1" applyAlignment="1">
      <alignment horizontal="left"/>
    </xf>
    <xf numFmtId="0" fontId="10" fillId="2" borderId="0" xfId="0" applyFont="1" applyFill="1"/>
    <xf numFmtId="3" fontId="7" fillId="0" borderId="4" xfId="0" applyNumberFormat="1" applyFont="1" applyBorder="1" applyAlignment="1">
      <alignment horizontal="right" vertical="top"/>
    </xf>
    <xf numFmtId="3" fontId="8" fillId="0" borderId="13" xfId="0" applyNumberFormat="1" applyFont="1" applyBorder="1" applyAlignment="1">
      <alignment horizontal="right" vertical="top"/>
    </xf>
    <xf numFmtId="0" fontId="1" fillId="0" borderId="0" xfId="0" applyFont="1"/>
    <xf numFmtId="0" fontId="6" fillId="0" borderId="0" xfId="0" applyFont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right" vertical="center"/>
    </xf>
    <xf numFmtId="164" fontId="4" fillId="0" borderId="9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1102C-7C37-41BE-8C41-7C8C21BC5199}" name="Table1" displayName="Table1" ref="A5:E56" totalsRowShown="0" headerRowBorderDxfId="12" tableBorderDxfId="13">
  <autoFilter ref="A5:E56" xr:uid="{D511102C-7C37-41BE-8C41-7C8C21BC5199}"/>
  <sortState xmlns:xlrd2="http://schemas.microsoft.com/office/spreadsheetml/2017/richdata2" ref="A6:E56">
    <sortCondition ref="A6:A56"/>
  </sortState>
  <tableColumns count="5">
    <tableColumn id="1" xr3:uid="{43DFE896-6BB4-4483-9FBB-3A6D41B3F438}" name="State Agency or Indian Tribal Organization" dataDxfId="11">
      <calculatedColumnFormula>'Pregnant Women Participating'!A12</calculatedColumnFormula>
    </tableColumn>
    <tableColumn id="2" xr3:uid="{C0C6B702-9D1D-4AAA-BE8E-9134DF0BD9E3}" name="Oct 2022" dataDxfId="10"/>
    <tableColumn id="3" xr3:uid="{467BE3FE-3254-4FD8-A593-5057C026B931}" name="Nov 2022" dataDxfId="9"/>
    <tableColumn id="4" xr3:uid="{91176FBE-3395-42A2-9A35-2AB4205C506D}" name="Dec 2022" dataDxfId="8"/>
    <tableColumn id="5" xr3:uid="{C3EA8887-6988-4507-BA05-5364971486DA}" name="Average Participation" dataDxfId="7">
      <calculatedColumnFormula>IF(SUM(B6:D6)&gt;0,AVERAGE(B6:D6)," 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C6908-58A9-48A5-B296-7329D9F66766}" name="Table2" displayName="Table2" ref="A5:E56" totalsRowShown="0" headerRowBorderDxfId="5" tableBorderDxfId="6">
  <sortState xmlns:xlrd2="http://schemas.microsoft.com/office/spreadsheetml/2017/richdata2" ref="A6:E56">
    <sortCondition ref="A6:A56"/>
  </sortState>
  <tableColumns count="5">
    <tableColumn id="1" xr3:uid="{1FA126E9-D16D-4772-A3DB-7ED4C6A3C1CB}" name="State Agency or Indian Tribal Organization" dataDxfId="4">
      <calculatedColumnFormula>'Pregnant Women Participating'!A48</calculatedColumnFormula>
    </tableColumn>
    <tableColumn id="2" xr3:uid="{FF38A42B-E966-412F-B6B2-84FFFDF8EA7A}" name="Oct 2022" dataDxfId="3"/>
    <tableColumn id="3" xr3:uid="{A97679CE-C14F-4B1F-AB8D-AEF2BC709F1B}" name="Nov 2022" dataDxfId="2"/>
    <tableColumn id="4" xr3:uid="{9153FFCC-91B3-43A2-A9E3-B6D05FCC0628}" name="Dec 2022" dataDxfId="1"/>
    <tableColumn id="5" xr3:uid="{25D8A11A-EB50-4400-B3E3-593597675D56}" name="Cumulative Cost" dataDxfId="0">
      <calculatedColumnFormula>IF(SUM(B6:D6)&gt;0,SUM(B6:D6)," 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6"/>
  <sheetViews>
    <sheetView showGridLines="0" workbookViewId="0">
      <selection activeCell="A2" sqref="A2"/>
    </sheetView>
  </sheetViews>
  <sheetFormatPr defaultRowHeight="12.5" x14ac:dyDescent="0.25"/>
  <sheetData>
    <row r="1" spans="1:8" ht="13" x14ac:dyDescent="0.3">
      <c r="A1" s="74" t="s">
        <v>13</v>
      </c>
      <c r="B1" s="74"/>
      <c r="C1" s="74"/>
      <c r="D1" s="74"/>
      <c r="E1" s="74"/>
      <c r="F1" s="74"/>
      <c r="G1" s="74"/>
      <c r="H1" s="74"/>
    </row>
    <row r="3" spans="1:8" x14ac:dyDescent="0.25">
      <c r="A3" t="s">
        <v>14</v>
      </c>
    </row>
    <row r="4" spans="1:8" x14ac:dyDescent="0.25">
      <c r="A4" s="73" t="s">
        <v>141</v>
      </c>
    </row>
    <row r="5" spans="1:8" x14ac:dyDescent="0.25">
      <c r="A5" s="73" t="s">
        <v>143</v>
      </c>
    </row>
    <row r="7" spans="1:8" x14ac:dyDescent="0.25">
      <c r="A7" t="s">
        <v>26</v>
      </c>
    </row>
    <row r="8" spans="1:8" x14ac:dyDescent="0.25">
      <c r="A8" t="s">
        <v>15</v>
      </c>
    </row>
    <row r="9" spans="1:8" x14ac:dyDescent="0.25">
      <c r="A9" t="s">
        <v>35</v>
      </c>
    </row>
    <row r="10" spans="1:8" x14ac:dyDescent="0.25">
      <c r="A10" t="s">
        <v>36</v>
      </c>
    </row>
    <row r="11" spans="1:8" x14ac:dyDescent="0.25">
      <c r="A11" t="s">
        <v>37</v>
      </c>
    </row>
    <row r="12" spans="1:8" x14ac:dyDescent="0.25">
      <c r="A12" t="s">
        <v>16</v>
      </c>
    </row>
    <row r="13" spans="1:8" x14ac:dyDescent="0.25">
      <c r="A13" t="s">
        <v>17</v>
      </c>
    </row>
    <row r="14" spans="1:8" x14ac:dyDescent="0.25">
      <c r="A14" t="s">
        <v>27</v>
      </c>
    </row>
    <row r="15" spans="1:8" x14ac:dyDescent="0.25">
      <c r="A15" t="s">
        <v>28</v>
      </c>
    </row>
    <row r="16" spans="1:8" x14ac:dyDescent="0.25">
      <c r="A16" t="s">
        <v>29</v>
      </c>
    </row>
    <row r="17" spans="1:1" x14ac:dyDescent="0.25">
      <c r="A17" t="s">
        <v>38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25</v>
      </c>
    </row>
    <row r="23" spans="1:1" x14ac:dyDescent="0.25">
      <c r="A23" t="s">
        <v>22</v>
      </c>
    </row>
    <row r="25" spans="1:1" x14ac:dyDescent="0.25">
      <c r="A25" t="s">
        <v>139</v>
      </c>
    </row>
    <row r="26" spans="1:1" x14ac:dyDescent="0.25">
      <c r="A26" t="s">
        <v>140</v>
      </c>
    </row>
  </sheetData>
  <mergeCells count="1">
    <mergeCell ref="A1:H1"/>
  </mergeCells>
  <phoneticPr fontId="2" type="noConversion"/>
  <pageMargins left="0.5" right="0.5" top="0.5" bottom="0.5" header="0.5" footer="0.3"/>
  <pageSetup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113"/>
  <sheetViews>
    <sheetView showGridLines="0" zoomScaleNormal="10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2</v>
      </c>
      <c r="B1" s="2"/>
      <c r="C1" s="2"/>
      <c r="D1" s="2"/>
      <c r="E1" s="2"/>
    </row>
    <row r="2" spans="1:5" ht="12" customHeight="1" x14ac:dyDescent="0.3">
      <c r="A2" s="10" t="s">
        <v>40</v>
      </c>
      <c r="B2" s="2"/>
      <c r="C2" s="2"/>
      <c r="D2" s="2"/>
      <c r="E2" s="2"/>
    </row>
    <row r="3" spans="1:5" ht="12" customHeight="1" x14ac:dyDescent="0.25">
      <c r="A3" s="1" t="s">
        <v>142</v>
      </c>
      <c r="B3" s="2"/>
      <c r="C3" s="2"/>
      <c r="D3" s="2"/>
      <c r="E3" s="2"/>
    </row>
    <row r="4" spans="1:5" ht="12" customHeight="1" x14ac:dyDescent="0.25">
      <c r="A4" s="2"/>
      <c r="B4" s="2"/>
      <c r="C4" s="2"/>
      <c r="D4" s="2"/>
      <c r="E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12</v>
      </c>
    </row>
    <row r="6" spans="1:5" ht="12" customHeight="1" x14ac:dyDescent="0.25">
      <c r="A6" s="7" t="s">
        <v>41</v>
      </c>
      <c r="B6" s="13">
        <v>4318</v>
      </c>
      <c r="C6" s="4">
        <v>4308</v>
      </c>
      <c r="D6" s="4"/>
      <c r="E6" s="13">
        <f t="shared" ref="E6:E15" si="0">IF(SUM(B6:D6)&gt;0,AVERAGE(B6:D6)," ")</f>
        <v>4313</v>
      </c>
    </row>
    <row r="7" spans="1:5" ht="12" customHeight="1" x14ac:dyDescent="0.25">
      <c r="A7" s="7" t="s">
        <v>42</v>
      </c>
      <c r="B7" s="13">
        <v>1242</v>
      </c>
      <c r="C7" s="4">
        <v>1187</v>
      </c>
      <c r="D7" s="4">
        <v>1183</v>
      </c>
      <c r="E7" s="13">
        <f t="shared" si="0"/>
        <v>1204</v>
      </c>
    </row>
    <row r="8" spans="1:5" ht="12" customHeight="1" x14ac:dyDescent="0.25">
      <c r="A8" s="7" t="s">
        <v>43</v>
      </c>
      <c r="B8" s="13">
        <v>8785</v>
      </c>
      <c r="C8" s="4">
        <v>8694</v>
      </c>
      <c r="D8" s="4">
        <v>8480</v>
      </c>
      <c r="E8" s="13">
        <f t="shared" si="0"/>
        <v>8653</v>
      </c>
    </row>
    <row r="9" spans="1:5" ht="12" customHeight="1" x14ac:dyDescent="0.25">
      <c r="A9" s="7" t="s">
        <v>44</v>
      </c>
      <c r="B9" s="13">
        <v>872</v>
      </c>
      <c r="C9" s="4">
        <v>846</v>
      </c>
      <c r="D9" s="4">
        <v>813</v>
      </c>
      <c r="E9" s="13">
        <f t="shared" si="0"/>
        <v>843.66666666666663</v>
      </c>
    </row>
    <row r="10" spans="1:5" ht="12" customHeight="1" x14ac:dyDescent="0.25">
      <c r="A10" s="7" t="s">
        <v>45</v>
      </c>
      <c r="B10" s="13">
        <v>28633</v>
      </c>
      <c r="C10" s="4">
        <v>28189</v>
      </c>
      <c r="D10" s="4">
        <v>27403</v>
      </c>
      <c r="E10" s="13">
        <f t="shared" si="0"/>
        <v>28075</v>
      </c>
    </row>
    <row r="11" spans="1:5" ht="12" customHeight="1" x14ac:dyDescent="0.25">
      <c r="A11" s="7" t="s">
        <v>46</v>
      </c>
      <c r="B11" s="13">
        <v>1291</v>
      </c>
      <c r="C11" s="4">
        <v>1238</v>
      </c>
      <c r="D11" s="4">
        <v>1251</v>
      </c>
      <c r="E11" s="13">
        <f t="shared" si="0"/>
        <v>1260</v>
      </c>
    </row>
    <row r="12" spans="1:5" ht="12" customHeight="1" x14ac:dyDescent="0.25">
      <c r="A12" s="7" t="s">
        <v>47</v>
      </c>
      <c r="B12" s="13">
        <v>752</v>
      </c>
      <c r="C12" s="4">
        <v>687</v>
      </c>
      <c r="D12" s="4">
        <v>678</v>
      </c>
      <c r="E12" s="13">
        <f t="shared" si="0"/>
        <v>705.66666666666663</v>
      </c>
    </row>
    <row r="13" spans="1:5" ht="12" customHeight="1" x14ac:dyDescent="0.25">
      <c r="A13" s="7" t="s">
        <v>48</v>
      </c>
      <c r="B13" s="13">
        <v>180</v>
      </c>
      <c r="C13" s="4">
        <v>179</v>
      </c>
      <c r="D13" s="4">
        <v>170</v>
      </c>
      <c r="E13" s="13">
        <f t="shared" si="0"/>
        <v>176.33333333333334</v>
      </c>
    </row>
    <row r="14" spans="1:5" ht="12" customHeight="1" x14ac:dyDescent="0.25">
      <c r="A14" s="7" t="s">
        <v>49</v>
      </c>
      <c r="B14" s="13">
        <v>11</v>
      </c>
      <c r="C14" s="4">
        <v>10</v>
      </c>
      <c r="D14" s="4">
        <v>8</v>
      </c>
      <c r="E14" s="13">
        <f t="shared" si="0"/>
        <v>9.6666666666666661</v>
      </c>
    </row>
    <row r="15" spans="1:5" ht="12" customHeight="1" x14ac:dyDescent="0.25">
      <c r="A15" s="7" t="s">
        <v>50</v>
      </c>
      <c r="B15" s="13">
        <v>6</v>
      </c>
      <c r="C15" s="4">
        <v>4</v>
      </c>
      <c r="D15" s="4">
        <v>4</v>
      </c>
      <c r="E15" s="13">
        <f t="shared" si="0"/>
        <v>4.666666666666667</v>
      </c>
    </row>
    <row r="16" spans="1:5" s="17" customFormat="1" ht="24.75" customHeight="1" x14ac:dyDescent="0.25">
      <c r="A16" s="14" t="s">
        <v>51</v>
      </c>
      <c r="B16" s="16">
        <v>46090</v>
      </c>
      <c r="C16" s="15">
        <v>45342</v>
      </c>
      <c r="D16" s="15">
        <v>39990</v>
      </c>
      <c r="E16" s="16">
        <f t="shared" ref="E16:E102" si="1">IF(SUM(B16:D16)&gt;0,AVERAGE(B16:D16)," ")</f>
        <v>43807.333333333336</v>
      </c>
    </row>
    <row r="17" spans="1:5" ht="12" customHeight="1" x14ac:dyDescent="0.25">
      <c r="A17" s="7" t="s">
        <v>52</v>
      </c>
      <c r="B17" s="4">
        <v>1421</v>
      </c>
      <c r="C17" s="4">
        <v>1338</v>
      </c>
      <c r="D17" s="4">
        <v>1431</v>
      </c>
      <c r="E17" s="13">
        <f t="shared" si="1"/>
        <v>1396.6666666666667</v>
      </c>
    </row>
    <row r="18" spans="1:5" ht="12" customHeight="1" x14ac:dyDescent="0.25">
      <c r="A18" s="7" t="s">
        <v>53</v>
      </c>
      <c r="B18" s="4">
        <v>825</v>
      </c>
      <c r="C18" s="4">
        <v>831</v>
      </c>
      <c r="D18" s="4">
        <v>812</v>
      </c>
      <c r="E18" s="13">
        <f t="shared" si="1"/>
        <v>822.66666666666663</v>
      </c>
    </row>
    <row r="19" spans="1:5" ht="12" customHeight="1" x14ac:dyDescent="0.25">
      <c r="A19" s="7" t="s">
        <v>54</v>
      </c>
      <c r="B19" s="4">
        <v>11007</v>
      </c>
      <c r="C19" s="4">
        <v>10643</v>
      </c>
      <c r="D19" s="4">
        <v>10191</v>
      </c>
      <c r="E19" s="13">
        <f t="shared" si="1"/>
        <v>10613.666666666666</v>
      </c>
    </row>
    <row r="20" spans="1:5" ht="12" customHeight="1" x14ac:dyDescent="0.25">
      <c r="A20" s="7" t="s">
        <v>55</v>
      </c>
      <c r="B20" s="4">
        <v>11368</v>
      </c>
      <c r="C20" s="4">
        <v>11125</v>
      </c>
      <c r="D20" s="4">
        <v>10734</v>
      </c>
      <c r="E20" s="13">
        <f t="shared" si="1"/>
        <v>11075.666666666666</v>
      </c>
    </row>
    <row r="21" spans="1:5" ht="12" customHeight="1" x14ac:dyDescent="0.25">
      <c r="A21" s="7" t="s">
        <v>56</v>
      </c>
      <c r="B21" s="4">
        <v>12054</v>
      </c>
      <c r="C21" s="4">
        <v>11586</v>
      </c>
      <c r="D21" s="4">
        <v>11092</v>
      </c>
      <c r="E21" s="13">
        <f t="shared" si="1"/>
        <v>11577.333333333334</v>
      </c>
    </row>
    <row r="22" spans="1:5" ht="12" customHeight="1" x14ac:dyDescent="0.25">
      <c r="A22" s="7" t="s">
        <v>57</v>
      </c>
      <c r="B22" s="4">
        <v>7356</v>
      </c>
      <c r="C22" s="4">
        <v>7095</v>
      </c>
      <c r="D22" s="4">
        <v>7684</v>
      </c>
      <c r="E22" s="13">
        <f t="shared" si="1"/>
        <v>7378.333333333333</v>
      </c>
    </row>
    <row r="23" spans="1:5" ht="12" customHeight="1" x14ac:dyDescent="0.25">
      <c r="A23" s="7" t="s">
        <v>58</v>
      </c>
      <c r="B23" s="4">
        <v>9083</v>
      </c>
      <c r="C23" s="4">
        <v>8763</v>
      </c>
      <c r="D23" s="4">
        <v>8448</v>
      </c>
      <c r="E23" s="13">
        <f t="shared" si="1"/>
        <v>8764.6666666666661</v>
      </c>
    </row>
    <row r="24" spans="1:5" ht="12" customHeight="1" x14ac:dyDescent="0.25">
      <c r="A24" s="7" t="s">
        <v>59</v>
      </c>
      <c r="B24" s="4">
        <v>2806</v>
      </c>
      <c r="C24" s="4">
        <v>2723</v>
      </c>
      <c r="D24" s="4">
        <v>2692</v>
      </c>
      <c r="E24" s="13">
        <f t="shared" si="1"/>
        <v>2740.3333333333335</v>
      </c>
    </row>
    <row r="25" spans="1:5" s="17" customFormat="1" ht="24.75" customHeight="1" x14ac:dyDescent="0.25">
      <c r="A25" s="14" t="s">
        <v>60</v>
      </c>
      <c r="B25" s="15">
        <v>55920</v>
      </c>
      <c r="C25" s="15">
        <v>54104</v>
      </c>
      <c r="D25" s="15">
        <v>53084</v>
      </c>
      <c r="E25" s="16">
        <f t="shared" si="1"/>
        <v>54369.333333333336</v>
      </c>
    </row>
    <row r="26" spans="1:5" ht="12" customHeight="1" x14ac:dyDescent="0.25">
      <c r="A26" s="7" t="s">
        <v>61</v>
      </c>
      <c r="B26" s="4">
        <v>11286</v>
      </c>
      <c r="C26" s="4">
        <v>10885</v>
      </c>
      <c r="D26" s="4">
        <v>10772</v>
      </c>
      <c r="E26" s="13">
        <f t="shared" si="1"/>
        <v>10981</v>
      </c>
    </row>
    <row r="27" spans="1:5" ht="12" customHeight="1" x14ac:dyDescent="0.25">
      <c r="A27" s="7" t="s">
        <v>62</v>
      </c>
      <c r="B27" s="4">
        <v>35588</v>
      </c>
      <c r="C27" s="4">
        <v>33281</v>
      </c>
      <c r="D27" s="4">
        <v>31347</v>
      </c>
      <c r="E27" s="13">
        <f t="shared" si="1"/>
        <v>33405.333333333336</v>
      </c>
    </row>
    <row r="28" spans="1:5" ht="12" customHeight="1" x14ac:dyDescent="0.25">
      <c r="A28" s="7" t="s">
        <v>63</v>
      </c>
      <c r="B28" s="4">
        <v>16065</v>
      </c>
      <c r="C28" s="4">
        <v>16445</v>
      </c>
      <c r="D28" s="4">
        <v>16585</v>
      </c>
      <c r="E28" s="13">
        <f t="shared" si="1"/>
        <v>16365</v>
      </c>
    </row>
    <row r="29" spans="1:5" ht="12" customHeight="1" x14ac:dyDescent="0.25">
      <c r="A29" s="7" t="s">
        <v>64</v>
      </c>
      <c r="B29" s="4">
        <v>9782</v>
      </c>
      <c r="C29" s="4">
        <v>9668</v>
      </c>
      <c r="D29" s="4">
        <v>9470</v>
      </c>
      <c r="E29" s="13">
        <f t="shared" si="1"/>
        <v>9640</v>
      </c>
    </row>
    <row r="30" spans="1:5" ht="12" customHeight="1" x14ac:dyDescent="0.25">
      <c r="A30" s="7" t="s">
        <v>65</v>
      </c>
      <c r="B30" s="4">
        <v>4171</v>
      </c>
      <c r="C30" s="4">
        <v>4538</v>
      </c>
      <c r="D30" s="4">
        <v>4337</v>
      </c>
      <c r="E30" s="13">
        <f t="shared" si="1"/>
        <v>4348.666666666667</v>
      </c>
    </row>
    <row r="31" spans="1:5" ht="12" customHeight="1" x14ac:dyDescent="0.25">
      <c r="A31" s="7" t="s">
        <v>66</v>
      </c>
      <c r="B31" s="4">
        <v>22181</v>
      </c>
      <c r="C31" s="4">
        <v>21519</v>
      </c>
      <c r="D31" s="4">
        <v>21112</v>
      </c>
      <c r="E31" s="13">
        <f t="shared" si="1"/>
        <v>21604</v>
      </c>
    </row>
    <row r="32" spans="1:5" ht="12" customHeight="1" x14ac:dyDescent="0.25">
      <c r="A32" s="7" t="s">
        <v>67</v>
      </c>
      <c r="B32" s="4">
        <v>7444</v>
      </c>
      <c r="C32" s="4">
        <v>7344</v>
      </c>
      <c r="D32" s="4">
        <v>7022</v>
      </c>
      <c r="E32" s="13">
        <f t="shared" si="1"/>
        <v>7270</v>
      </c>
    </row>
    <row r="33" spans="1:5" ht="12" customHeight="1" x14ac:dyDescent="0.25">
      <c r="A33" s="7" t="s">
        <v>68</v>
      </c>
      <c r="B33" s="4">
        <v>11650</v>
      </c>
      <c r="C33" s="4">
        <v>11417</v>
      </c>
      <c r="D33" s="4">
        <v>11141</v>
      </c>
      <c r="E33" s="13">
        <f t="shared" si="1"/>
        <v>11402.666666666666</v>
      </c>
    </row>
    <row r="34" spans="1:5" ht="12" customHeight="1" x14ac:dyDescent="0.25">
      <c r="A34" s="7" t="s">
        <v>69</v>
      </c>
      <c r="B34" s="4">
        <v>81</v>
      </c>
      <c r="C34" s="4">
        <v>89</v>
      </c>
      <c r="D34" s="4">
        <v>81</v>
      </c>
      <c r="E34" s="13">
        <f t="shared" si="1"/>
        <v>83.666666666666671</v>
      </c>
    </row>
    <row r="35" spans="1:5" ht="12" customHeight="1" x14ac:dyDescent="0.25">
      <c r="A35" s="7" t="s">
        <v>70</v>
      </c>
      <c r="B35" s="4">
        <v>42</v>
      </c>
      <c r="C35" s="4">
        <v>46</v>
      </c>
      <c r="D35" s="4">
        <v>38</v>
      </c>
      <c r="E35" s="13">
        <f t="shared" si="1"/>
        <v>42</v>
      </c>
    </row>
    <row r="36" spans="1:5" s="17" customFormat="1" ht="24.75" customHeight="1" x14ac:dyDescent="0.25">
      <c r="A36" s="14" t="s">
        <v>71</v>
      </c>
      <c r="B36" s="15">
        <v>118290</v>
      </c>
      <c r="C36" s="15">
        <v>115232</v>
      </c>
      <c r="D36" s="15">
        <v>111905</v>
      </c>
      <c r="E36" s="16">
        <f t="shared" si="1"/>
        <v>115142.33333333333</v>
      </c>
    </row>
    <row r="37" spans="1:5" ht="12" customHeight="1" x14ac:dyDescent="0.25">
      <c r="A37" s="7" t="s">
        <v>72</v>
      </c>
      <c r="B37" s="4">
        <v>14112</v>
      </c>
      <c r="C37" s="4">
        <v>13491</v>
      </c>
      <c r="D37" s="4">
        <v>13120</v>
      </c>
      <c r="E37" s="13">
        <f t="shared" si="1"/>
        <v>13574.333333333334</v>
      </c>
    </row>
    <row r="38" spans="1:5" ht="12" customHeight="1" x14ac:dyDescent="0.25">
      <c r="A38" s="7" t="s">
        <v>73</v>
      </c>
      <c r="B38" s="4">
        <v>10444</v>
      </c>
      <c r="C38" s="4">
        <v>10276</v>
      </c>
      <c r="D38" s="4">
        <v>9966</v>
      </c>
      <c r="E38" s="13">
        <f t="shared" si="1"/>
        <v>10228.666666666666</v>
      </c>
    </row>
    <row r="39" spans="1:5" ht="12" customHeight="1" x14ac:dyDescent="0.25">
      <c r="A39" s="7" t="s">
        <v>74</v>
      </c>
      <c r="B39" s="4">
        <v>4415</v>
      </c>
      <c r="C39" s="4">
        <v>4340</v>
      </c>
      <c r="D39" s="4">
        <v>4154</v>
      </c>
      <c r="E39" s="13">
        <f t="shared" si="1"/>
        <v>4303</v>
      </c>
    </row>
    <row r="40" spans="1:5" ht="12" customHeight="1" x14ac:dyDescent="0.25">
      <c r="A40" s="7" t="s">
        <v>75</v>
      </c>
      <c r="B40" s="4">
        <v>17155</v>
      </c>
      <c r="C40" s="4">
        <v>16802</v>
      </c>
      <c r="D40" s="4">
        <v>16449</v>
      </c>
      <c r="E40" s="13">
        <f t="shared" si="1"/>
        <v>16802</v>
      </c>
    </row>
    <row r="41" spans="1:5" ht="12" customHeight="1" x14ac:dyDescent="0.25">
      <c r="A41" s="7" t="s">
        <v>76</v>
      </c>
      <c r="B41" s="4">
        <v>7702</v>
      </c>
      <c r="C41" s="4">
        <v>7682</v>
      </c>
      <c r="D41" s="4">
        <v>7606</v>
      </c>
      <c r="E41" s="13">
        <f t="shared" si="1"/>
        <v>7663.333333333333</v>
      </c>
    </row>
    <row r="42" spans="1:5" ht="12" customHeight="1" x14ac:dyDescent="0.25">
      <c r="A42" s="7" t="s">
        <v>77</v>
      </c>
      <c r="B42" s="4">
        <v>12407</v>
      </c>
      <c r="C42" s="4">
        <v>12424</v>
      </c>
      <c r="D42" s="4">
        <v>11927</v>
      </c>
      <c r="E42" s="13">
        <f t="shared" si="1"/>
        <v>12252.666666666666</v>
      </c>
    </row>
    <row r="43" spans="1:5" ht="12" customHeight="1" x14ac:dyDescent="0.25">
      <c r="A43" s="7" t="s">
        <v>78</v>
      </c>
      <c r="B43" s="4">
        <v>6170</v>
      </c>
      <c r="C43" s="4">
        <v>6188</v>
      </c>
      <c r="D43" s="4">
        <v>6173</v>
      </c>
      <c r="E43" s="13">
        <f t="shared" si="1"/>
        <v>6177</v>
      </c>
    </row>
    <row r="44" spans="1:5" s="17" customFormat="1" ht="24.75" customHeight="1" x14ac:dyDescent="0.25">
      <c r="A44" s="14" t="s">
        <v>79</v>
      </c>
      <c r="B44" s="15">
        <v>72405</v>
      </c>
      <c r="C44" s="15">
        <v>71203</v>
      </c>
      <c r="D44" s="15">
        <v>69395</v>
      </c>
      <c r="E44" s="16">
        <f t="shared" si="1"/>
        <v>71001</v>
      </c>
    </row>
    <row r="45" spans="1:5" ht="12" customHeight="1" x14ac:dyDescent="0.25">
      <c r="A45" s="7" t="s">
        <v>80</v>
      </c>
      <c r="B45" s="4">
        <v>9588</v>
      </c>
      <c r="C45" s="4">
        <v>9190</v>
      </c>
      <c r="D45" s="4">
        <v>8682</v>
      </c>
      <c r="E45" s="13">
        <f t="shared" si="1"/>
        <v>9153.3333333333339</v>
      </c>
    </row>
    <row r="46" spans="1:5" ht="12" customHeight="1" x14ac:dyDescent="0.25">
      <c r="A46" s="7" t="s">
        <v>81</v>
      </c>
      <c r="B46" s="4">
        <v>5182</v>
      </c>
      <c r="C46" s="4">
        <v>6007</v>
      </c>
      <c r="D46" s="4">
        <v>6264</v>
      </c>
      <c r="E46" s="13">
        <f t="shared" si="1"/>
        <v>5817.666666666667</v>
      </c>
    </row>
    <row r="47" spans="1:5" ht="12" customHeight="1" x14ac:dyDescent="0.25">
      <c r="A47" s="7" t="s">
        <v>82</v>
      </c>
      <c r="B47" s="4">
        <v>8348</v>
      </c>
      <c r="C47" s="4">
        <v>7818</v>
      </c>
      <c r="D47" s="4">
        <v>7299</v>
      </c>
      <c r="E47" s="13">
        <f t="shared" si="1"/>
        <v>7821.666666666667</v>
      </c>
    </row>
    <row r="48" spans="1:5" ht="12" customHeight="1" x14ac:dyDescent="0.25">
      <c r="A48" s="7" t="s">
        <v>83</v>
      </c>
      <c r="B48" s="4">
        <v>3080</v>
      </c>
      <c r="C48" s="4">
        <v>2967</v>
      </c>
      <c r="D48" s="4">
        <v>2839</v>
      </c>
      <c r="E48" s="13">
        <f t="shared" si="1"/>
        <v>2962</v>
      </c>
    </row>
    <row r="49" spans="1:5" ht="12" customHeight="1" x14ac:dyDescent="0.25">
      <c r="A49" s="7" t="s">
        <v>84</v>
      </c>
      <c r="B49" s="4">
        <v>7279</v>
      </c>
      <c r="C49" s="4">
        <v>7358</v>
      </c>
      <c r="D49" s="4">
        <v>7217</v>
      </c>
      <c r="E49" s="13">
        <f t="shared" si="1"/>
        <v>7284.666666666667</v>
      </c>
    </row>
    <row r="50" spans="1:5" ht="12" customHeight="1" x14ac:dyDescent="0.25">
      <c r="A50" s="7" t="s">
        <v>85</v>
      </c>
      <c r="B50" s="4">
        <v>64450</v>
      </c>
      <c r="C50" s="4">
        <v>62333</v>
      </c>
      <c r="D50" s="4">
        <v>59581</v>
      </c>
      <c r="E50" s="13">
        <f t="shared" si="1"/>
        <v>62121.333333333336</v>
      </c>
    </row>
    <row r="51" spans="1:5" ht="12" customHeight="1" x14ac:dyDescent="0.25">
      <c r="A51" s="7" t="s">
        <v>86</v>
      </c>
      <c r="B51" s="4">
        <v>3096</v>
      </c>
      <c r="C51" s="4">
        <v>3065</v>
      </c>
      <c r="D51" s="4">
        <v>2994</v>
      </c>
      <c r="E51" s="13">
        <f t="shared" si="1"/>
        <v>3051.6666666666665</v>
      </c>
    </row>
    <row r="52" spans="1:5" ht="12" customHeight="1" x14ac:dyDescent="0.25">
      <c r="A52" s="7" t="s">
        <v>87</v>
      </c>
      <c r="B52" s="4">
        <v>468</v>
      </c>
      <c r="C52" s="4">
        <v>436</v>
      </c>
      <c r="D52" s="4">
        <v>421</v>
      </c>
      <c r="E52" s="13">
        <f t="shared" si="1"/>
        <v>441.66666666666669</v>
      </c>
    </row>
    <row r="53" spans="1:5" ht="12" customHeight="1" x14ac:dyDescent="0.25">
      <c r="A53" s="7" t="s">
        <v>88</v>
      </c>
      <c r="B53" s="4">
        <v>332</v>
      </c>
      <c r="C53" s="4">
        <v>314</v>
      </c>
      <c r="D53" s="4">
        <v>310</v>
      </c>
      <c r="E53" s="13">
        <f t="shared" si="1"/>
        <v>318.66666666666669</v>
      </c>
    </row>
    <row r="54" spans="1:5" ht="12" customHeight="1" x14ac:dyDescent="0.25">
      <c r="A54" s="7" t="s">
        <v>89</v>
      </c>
      <c r="B54" s="4">
        <v>13</v>
      </c>
      <c r="C54" s="4">
        <v>17</v>
      </c>
      <c r="D54" s="4">
        <v>19</v>
      </c>
      <c r="E54" s="13">
        <f t="shared" si="1"/>
        <v>16.333333333333332</v>
      </c>
    </row>
    <row r="55" spans="1:5" ht="12" customHeight="1" x14ac:dyDescent="0.25">
      <c r="A55" s="7" t="s">
        <v>90</v>
      </c>
      <c r="B55" s="4">
        <v>13</v>
      </c>
      <c r="C55" s="4">
        <v>10</v>
      </c>
      <c r="D55" s="4">
        <v>17</v>
      </c>
      <c r="E55" s="13">
        <f t="shared" si="1"/>
        <v>13.333333333333334</v>
      </c>
    </row>
    <row r="56" spans="1:5" ht="12" customHeight="1" x14ac:dyDescent="0.25">
      <c r="A56" s="7" t="s">
        <v>91</v>
      </c>
      <c r="B56" s="4">
        <v>7</v>
      </c>
      <c r="C56" s="4">
        <v>7</v>
      </c>
      <c r="D56" s="4">
        <v>8</v>
      </c>
      <c r="E56" s="13">
        <f t="shared" si="1"/>
        <v>7.333333333333333</v>
      </c>
    </row>
    <row r="57" spans="1:5" ht="12" customHeight="1" x14ac:dyDescent="0.25">
      <c r="A57" s="7" t="s">
        <v>92</v>
      </c>
      <c r="B57" s="4">
        <v>57</v>
      </c>
      <c r="C57" s="4">
        <v>50</v>
      </c>
      <c r="D57" s="4">
        <v>47</v>
      </c>
      <c r="E57" s="13">
        <f t="shared" si="1"/>
        <v>51.333333333333336</v>
      </c>
    </row>
    <row r="58" spans="1:5" ht="12" customHeight="1" x14ac:dyDescent="0.25">
      <c r="A58" s="7" t="s">
        <v>93</v>
      </c>
      <c r="B58" s="4">
        <v>7</v>
      </c>
      <c r="C58" s="4">
        <v>9</v>
      </c>
      <c r="D58" s="4">
        <v>6</v>
      </c>
      <c r="E58" s="13">
        <f t="shared" si="1"/>
        <v>7.333333333333333</v>
      </c>
    </row>
    <row r="59" spans="1:5" ht="12" customHeight="1" x14ac:dyDescent="0.25">
      <c r="A59" s="7" t="s">
        <v>94</v>
      </c>
      <c r="B59" s="4">
        <v>10</v>
      </c>
      <c r="C59" s="4">
        <v>10</v>
      </c>
      <c r="D59" s="4">
        <v>12</v>
      </c>
      <c r="E59" s="13">
        <f t="shared" si="1"/>
        <v>10.666666666666666</v>
      </c>
    </row>
    <row r="60" spans="1:5" ht="12" customHeight="1" x14ac:dyDescent="0.25">
      <c r="A60" s="7" t="s">
        <v>95</v>
      </c>
      <c r="B60" s="4">
        <v>27</v>
      </c>
      <c r="C60" s="4">
        <v>35</v>
      </c>
      <c r="D60" s="4">
        <v>43</v>
      </c>
      <c r="E60" s="13">
        <f t="shared" si="1"/>
        <v>35</v>
      </c>
    </row>
    <row r="61" spans="1:5" ht="12" customHeight="1" x14ac:dyDescent="0.25">
      <c r="A61" s="7" t="s">
        <v>96</v>
      </c>
      <c r="B61" s="4">
        <v>463</v>
      </c>
      <c r="C61" s="4">
        <v>483</v>
      </c>
      <c r="D61" s="4">
        <v>465</v>
      </c>
      <c r="E61" s="13">
        <f t="shared" si="1"/>
        <v>470.33333333333331</v>
      </c>
    </row>
    <row r="62" spans="1:5" ht="12" customHeight="1" x14ac:dyDescent="0.25">
      <c r="A62" s="7" t="s">
        <v>97</v>
      </c>
      <c r="B62" s="4">
        <v>260</v>
      </c>
      <c r="C62" s="4">
        <v>261</v>
      </c>
      <c r="D62" s="4">
        <v>263</v>
      </c>
      <c r="E62" s="13">
        <f t="shared" si="1"/>
        <v>261.33333333333331</v>
      </c>
    </row>
    <row r="63" spans="1:5" ht="12" customHeight="1" x14ac:dyDescent="0.25">
      <c r="A63" s="7" t="s">
        <v>98</v>
      </c>
      <c r="B63" s="4">
        <v>360</v>
      </c>
      <c r="C63" s="4">
        <v>365</v>
      </c>
      <c r="D63" s="4">
        <v>368</v>
      </c>
      <c r="E63" s="13">
        <f t="shared" si="1"/>
        <v>364.33333333333331</v>
      </c>
    </row>
    <row r="64" spans="1:5" ht="12" customHeight="1" x14ac:dyDescent="0.25">
      <c r="A64" s="7" t="s">
        <v>99</v>
      </c>
      <c r="B64" s="4">
        <v>102</v>
      </c>
      <c r="C64" s="4">
        <v>106</v>
      </c>
      <c r="D64" s="4">
        <v>97</v>
      </c>
      <c r="E64" s="13">
        <f t="shared" si="1"/>
        <v>101.66666666666667</v>
      </c>
    </row>
    <row r="65" spans="1:5" ht="12" customHeight="1" x14ac:dyDescent="0.25">
      <c r="A65" s="7" t="s">
        <v>100</v>
      </c>
      <c r="B65" s="4">
        <v>23</v>
      </c>
      <c r="C65" s="4">
        <v>26</v>
      </c>
      <c r="D65" s="4">
        <v>21</v>
      </c>
      <c r="E65" s="13">
        <f t="shared" si="1"/>
        <v>23.333333333333332</v>
      </c>
    </row>
    <row r="66" spans="1:5" ht="12" customHeight="1" x14ac:dyDescent="0.25">
      <c r="A66" s="7" t="s">
        <v>101</v>
      </c>
      <c r="B66" s="4">
        <v>143</v>
      </c>
      <c r="C66" s="4">
        <v>145</v>
      </c>
      <c r="D66" s="4">
        <v>128</v>
      </c>
      <c r="E66" s="13">
        <f t="shared" si="1"/>
        <v>138.66666666666666</v>
      </c>
    </row>
    <row r="67" spans="1:5" ht="12" customHeight="1" x14ac:dyDescent="0.25">
      <c r="A67" s="7" t="s">
        <v>102</v>
      </c>
      <c r="B67" s="4">
        <v>225</v>
      </c>
      <c r="C67" s="4">
        <v>219</v>
      </c>
      <c r="D67" s="4">
        <v>194</v>
      </c>
      <c r="E67" s="13">
        <f t="shared" si="1"/>
        <v>212.66666666666666</v>
      </c>
    </row>
    <row r="68" spans="1:5" ht="12" customHeight="1" x14ac:dyDescent="0.25">
      <c r="A68" s="7" t="s">
        <v>103</v>
      </c>
      <c r="B68" s="4">
        <v>17</v>
      </c>
      <c r="C68" s="4">
        <v>16</v>
      </c>
      <c r="D68" s="4">
        <v>15</v>
      </c>
      <c r="E68" s="13">
        <f t="shared" si="1"/>
        <v>16</v>
      </c>
    </row>
    <row r="69" spans="1:5" ht="12" customHeight="1" x14ac:dyDescent="0.25">
      <c r="A69" s="7" t="s">
        <v>104</v>
      </c>
      <c r="B69" s="4">
        <v>338</v>
      </c>
      <c r="C69" s="4">
        <v>328</v>
      </c>
      <c r="D69" s="4">
        <v>319</v>
      </c>
      <c r="E69" s="13">
        <f t="shared" si="1"/>
        <v>328.33333333333331</v>
      </c>
    </row>
    <row r="70" spans="1:5" s="17" customFormat="1" ht="24.75" customHeight="1" x14ac:dyDescent="0.25">
      <c r="A70" s="14" t="s">
        <v>105</v>
      </c>
      <c r="B70" s="15">
        <v>103888</v>
      </c>
      <c r="C70" s="15">
        <v>101575</v>
      </c>
      <c r="D70" s="15">
        <v>97629</v>
      </c>
      <c r="E70" s="16">
        <f t="shared" si="1"/>
        <v>101030.66666666667</v>
      </c>
    </row>
    <row r="71" spans="1:5" ht="12" customHeight="1" x14ac:dyDescent="0.25">
      <c r="A71" s="7" t="s">
        <v>106</v>
      </c>
      <c r="B71" s="13">
        <v>6124</v>
      </c>
      <c r="C71" s="4">
        <v>6068</v>
      </c>
      <c r="D71" s="4">
        <v>6008</v>
      </c>
      <c r="E71" s="13">
        <f t="shared" si="1"/>
        <v>6066.666666666667</v>
      </c>
    </row>
    <row r="72" spans="1:5" ht="12" customHeight="1" x14ac:dyDescent="0.25">
      <c r="A72" s="7" t="s">
        <v>107</v>
      </c>
      <c r="B72" s="13">
        <v>3927</v>
      </c>
      <c r="C72" s="4">
        <v>3772</v>
      </c>
      <c r="D72" s="4">
        <v>3541</v>
      </c>
      <c r="E72" s="13">
        <f t="shared" si="1"/>
        <v>3746.6666666666665</v>
      </c>
    </row>
    <row r="73" spans="1:5" ht="12" customHeight="1" x14ac:dyDescent="0.25">
      <c r="A73" s="7" t="s">
        <v>108</v>
      </c>
      <c r="B73" s="13">
        <v>7962</v>
      </c>
      <c r="C73" s="4">
        <v>8150</v>
      </c>
      <c r="D73" s="4">
        <v>7869</v>
      </c>
      <c r="E73" s="13">
        <f t="shared" si="1"/>
        <v>7993.666666666667</v>
      </c>
    </row>
    <row r="74" spans="1:5" ht="12" customHeight="1" x14ac:dyDescent="0.25">
      <c r="A74" s="7" t="s">
        <v>109</v>
      </c>
      <c r="B74" s="13">
        <v>1077</v>
      </c>
      <c r="C74" s="4">
        <v>1109</v>
      </c>
      <c r="D74" s="4">
        <v>1093</v>
      </c>
      <c r="E74" s="13">
        <f t="shared" si="1"/>
        <v>1093</v>
      </c>
    </row>
    <row r="75" spans="1:5" ht="12" customHeight="1" x14ac:dyDescent="0.25">
      <c r="A75" s="7" t="s">
        <v>110</v>
      </c>
      <c r="B75" s="13">
        <v>2315</v>
      </c>
      <c r="C75" s="4">
        <v>2349</v>
      </c>
      <c r="D75" s="4">
        <v>2284</v>
      </c>
      <c r="E75" s="13">
        <f t="shared" si="1"/>
        <v>2316</v>
      </c>
    </row>
    <row r="76" spans="1:5" ht="12" customHeight="1" x14ac:dyDescent="0.25">
      <c r="A76" s="7" t="s">
        <v>111</v>
      </c>
      <c r="B76" s="13">
        <v>677</v>
      </c>
      <c r="C76" s="4">
        <v>684</v>
      </c>
      <c r="D76" s="4">
        <v>635</v>
      </c>
      <c r="E76" s="13">
        <f t="shared" si="1"/>
        <v>665.33333333333337</v>
      </c>
    </row>
    <row r="77" spans="1:5" ht="12" customHeight="1" x14ac:dyDescent="0.25">
      <c r="A77" s="7" t="s">
        <v>112</v>
      </c>
      <c r="B77" s="13">
        <v>1084</v>
      </c>
      <c r="C77" s="4">
        <v>1044</v>
      </c>
      <c r="D77" s="4">
        <v>986</v>
      </c>
      <c r="E77" s="13">
        <f t="shared" si="1"/>
        <v>1038</v>
      </c>
    </row>
    <row r="78" spans="1:5" ht="12" customHeight="1" x14ac:dyDescent="0.25">
      <c r="A78" s="7" t="s">
        <v>113</v>
      </c>
      <c r="B78" s="13">
        <v>542</v>
      </c>
      <c r="C78" s="4">
        <v>539</v>
      </c>
      <c r="D78" s="4">
        <v>544</v>
      </c>
      <c r="E78" s="13">
        <f t="shared" si="1"/>
        <v>541.66666666666663</v>
      </c>
    </row>
    <row r="79" spans="1:5" ht="12" customHeight="1" x14ac:dyDescent="0.25">
      <c r="A79" s="7" t="s">
        <v>114</v>
      </c>
      <c r="B79" s="13">
        <v>20</v>
      </c>
      <c r="C79" s="4">
        <v>24</v>
      </c>
      <c r="D79" s="4">
        <v>25</v>
      </c>
      <c r="E79" s="13">
        <f t="shared" si="1"/>
        <v>23</v>
      </c>
    </row>
    <row r="80" spans="1:5" ht="12" customHeight="1" x14ac:dyDescent="0.25">
      <c r="A80" s="7" t="s">
        <v>115</v>
      </c>
      <c r="B80" s="13">
        <v>21</v>
      </c>
      <c r="C80" s="4">
        <v>25</v>
      </c>
      <c r="D80" s="4">
        <v>23</v>
      </c>
      <c r="E80" s="13">
        <f t="shared" si="1"/>
        <v>23</v>
      </c>
    </row>
    <row r="81" spans="1:5" ht="12" customHeight="1" x14ac:dyDescent="0.25">
      <c r="A81" s="7" t="s">
        <v>116</v>
      </c>
      <c r="B81" s="13">
        <v>4</v>
      </c>
      <c r="C81" s="4">
        <v>3</v>
      </c>
      <c r="D81" s="4">
        <v>5</v>
      </c>
      <c r="E81" s="13">
        <f t="shared" si="1"/>
        <v>4</v>
      </c>
    </row>
    <row r="82" spans="1:5" ht="12" customHeight="1" x14ac:dyDescent="0.25">
      <c r="A82" s="7" t="s">
        <v>117</v>
      </c>
      <c r="B82" s="13">
        <v>15</v>
      </c>
      <c r="C82" s="4">
        <v>14</v>
      </c>
      <c r="D82" s="4">
        <v>13</v>
      </c>
      <c r="E82" s="13">
        <f t="shared" si="1"/>
        <v>14</v>
      </c>
    </row>
    <row r="83" spans="1:5" ht="12" customHeight="1" x14ac:dyDescent="0.25">
      <c r="A83" s="7" t="s">
        <v>118</v>
      </c>
      <c r="B83" s="13">
        <v>16</v>
      </c>
      <c r="C83" s="4">
        <v>18</v>
      </c>
      <c r="D83" s="4">
        <v>14</v>
      </c>
      <c r="E83" s="13">
        <f t="shared" si="1"/>
        <v>16</v>
      </c>
    </row>
    <row r="84" spans="1:5" ht="12" customHeight="1" x14ac:dyDescent="0.25">
      <c r="A84" s="7" t="s">
        <v>119</v>
      </c>
      <c r="B84" s="13">
        <v>6</v>
      </c>
      <c r="C84" s="4">
        <v>4</v>
      </c>
      <c r="D84" s="4">
        <v>3</v>
      </c>
      <c r="E84" s="13">
        <f t="shared" si="1"/>
        <v>4.333333333333333</v>
      </c>
    </row>
    <row r="85" spans="1:5" ht="12" customHeight="1" x14ac:dyDescent="0.25">
      <c r="A85" s="7" t="s">
        <v>120</v>
      </c>
      <c r="B85" s="13">
        <v>50</v>
      </c>
      <c r="C85" s="4">
        <v>42</v>
      </c>
      <c r="D85" s="4">
        <v>47</v>
      </c>
      <c r="E85" s="13">
        <f t="shared" si="1"/>
        <v>46.333333333333336</v>
      </c>
    </row>
    <row r="86" spans="1:5" ht="12" customHeight="1" x14ac:dyDescent="0.25">
      <c r="A86" s="7" t="s">
        <v>121</v>
      </c>
      <c r="B86" s="13">
        <v>80</v>
      </c>
      <c r="C86" s="4">
        <v>81</v>
      </c>
      <c r="D86" s="4">
        <v>74</v>
      </c>
      <c r="E86" s="13">
        <f t="shared" si="1"/>
        <v>78.333333333333329</v>
      </c>
    </row>
    <row r="87" spans="1:5" ht="12" customHeight="1" x14ac:dyDescent="0.25">
      <c r="A87" s="7" t="s">
        <v>122</v>
      </c>
      <c r="B87" s="13">
        <v>17</v>
      </c>
      <c r="C87" s="4">
        <v>17</v>
      </c>
      <c r="D87" s="4">
        <v>17</v>
      </c>
      <c r="E87" s="13">
        <f t="shared" si="1"/>
        <v>17</v>
      </c>
    </row>
    <row r="88" spans="1:5" ht="12" customHeight="1" x14ac:dyDescent="0.25">
      <c r="A88" s="7" t="s">
        <v>123</v>
      </c>
      <c r="B88" s="13">
        <v>7</v>
      </c>
      <c r="C88" s="4">
        <v>3</v>
      </c>
      <c r="D88" s="4">
        <v>5</v>
      </c>
      <c r="E88" s="13">
        <f t="shared" si="1"/>
        <v>5</v>
      </c>
    </row>
    <row r="89" spans="1:5" s="17" customFormat="1" ht="24.75" customHeight="1" x14ac:dyDescent="0.25">
      <c r="A89" s="14" t="s">
        <v>124</v>
      </c>
      <c r="B89" s="15">
        <v>23944</v>
      </c>
      <c r="C89" s="15">
        <v>23946</v>
      </c>
      <c r="D89" s="15">
        <v>23186</v>
      </c>
      <c r="E89" s="16">
        <f t="shared" si="1"/>
        <v>23692</v>
      </c>
    </row>
    <row r="90" spans="1:5" ht="12" customHeight="1" x14ac:dyDescent="0.25">
      <c r="A90" s="8" t="s">
        <v>125</v>
      </c>
      <c r="B90" s="13">
        <v>1017</v>
      </c>
      <c r="C90" s="4">
        <v>985</v>
      </c>
      <c r="D90" s="4">
        <v>960</v>
      </c>
      <c r="E90" s="13">
        <f t="shared" si="1"/>
        <v>987.33333333333337</v>
      </c>
    </row>
    <row r="91" spans="1:5" ht="12" customHeight="1" x14ac:dyDescent="0.25">
      <c r="A91" s="8" t="s">
        <v>126</v>
      </c>
      <c r="B91" s="13">
        <v>248</v>
      </c>
      <c r="C91" s="4">
        <v>260</v>
      </c>
      <c r="D91" s="4">
        <v>254</v>
      </c>
      <c r="E91" s="13">
        <f t="shared" si="1"/>
        <v>254</v>
      </c>
    </row>
    <row r="92" spans="1:5" ht="12" customHeight="1" x14ac:dyDescent="0.25">
      <c r="A92" s="8" t="s">
        <v>127</v>
      </c>
      <c r="B92" s="13">
        <v>75457</v>
      </c>
      <c r="C92" s="4">
        <v>72434</v>
      </c>
      <c r="D92" s="4">
        <v>70394</v>
      </c>
      <c r="E92" s="13">
        <f t="shared" si="1"/>
        <v>72761.666666666672</v>
      </c>
    </row>
    <row r="93" spans="1:5" ht="12" customHeight="1" x14ac:dyDescent="0.25">
      <c r="A93" s="8" t="s">
        <v>128</v>
      </c>
      <c r="B93" s="13">
        <v>351</v>
      </c>
      <c r="C93" s="4">
        <v>355</v>
      </c>
      <c r="D93" s="4">
        <v>351</v>
      </c>
      <c r="E93" s="13">
        <f t="shared" si="1"/>
        <v>352.33333333333331</v>
      </c>
    </row>
    <row r="94" spans="1:5" ht="12" customHeight="1" x14ac:dyDescent="0.25">
      <c r="A94" s="8" t="s">
        <v>129</v>
      </c>
      <c r="B94" s="13">
        <v>1896</v>
      </c>
      <c r="C94" s="4">
        <v>1881</v>
      </c>
      <c r="D94" s="4">
        <v>1872</v>
      </c>
      <c r="E94" s="13">
        <f t="shared" si="1"/>
        <v>1883</v>
      </c>
    </row>
    <row r="95" spans="1:5" ht="12" customHeight="1" x14ac:dyDescent="0.25">
      <c r="A95" s="8" t="s">
        <v>130</v>
      </c>
      <c r="B95" s="13">
        <v>2080</v>
      </c>
      <c r="C95" s="4">
        <v>2082</v>
      </c>
      <c r="D95" s="4">
        <v>2122</v>
      </c>
      <c r="E95" s="13">
        <f t="shared" si="1"/>
        <v>2094.6666666666665</v>
      </c>
    </row>
    <row r="96" spans="1:5" ht="12" customHeight="1" x14ac:dyDescent="0.25">
      <c r="A96" s="8" t="s">
        <v>131</v>
      </c>
      <c r="B96" s="13">
        <v>3498</v>
      </c>
      <c r="C96" s="4">
        <v>3333</v>
      </c>
      <c r="D96" s="4">
        <v>3128</v>
      </c>
      <c r="E96" s="13">
        <f t="shared" si="1"/>
        <v>3319.6666666666665</v>
      </c>
    </row>
    <row r="97" spans="1:5" ht="12" customHeight="1" x14ac:dyDescent="0.25">
      <c r="A97" s="8" t="s">
        <v>132</v>
      </c>
      <c r="B97" s="13">
        <v>5450</v>
      </c>
      <c r="C97" s="4">
        <v>5411</v>
      </c>
      <c r="D97" s="4">
        <v>5217</v>
      </c>
      <c r="E97" s="13">
        <f t="shared" si="1"/>
        <v>5359.333333333333</v>
      </c>
    </row>
    <row r="98" spans="1:5" ht="12" customHeight="1" x14ac:dyDescent="0.25">
      <c r="A98" s="8" t="s">
        <v>133</v>
      </c>
      <c r="B98" s="13">
        <v>10354</v>
      </c>
      <c r="C98" s="4">
        <v>10108</v>
      </c>
      <c r="D98" s="4">
        <v>9907</v>
      </c>
      <c r="E98" s="13">
        <f t="shared" si="1"/>
        <v>10123</v>
      </c>
    </row>
    <row r="99" spans="1:5" ht="12" customHeight="1" x14ac:dyDescent="0.25">
      <c r="A99" s="8" t="s">
        <v>134</v>
      </c>
      <c r="B99" s="13">
        <v>220</v>
      </c>
      <c r="C99" s="4">
        <v>201</v>
      </c>
      <c r="D99" s="4">
        <v>197</v>
      </c>
      <c r="E99" s="13">
        <f t="shared" si="1"/>
        <v>206</v>
      </c>
    </row>
    <row r="100" spans="1:5" ht="12" customHeight="1" x14ac:dyDescent="0.25">
      <c r="A100" s="8" t="s">
        <v>135</v>
      </c>
      <c r="B100" s="13">
        <v>37</v>
      </c>
      <c r="C100" s="4">
        <v>37</v>
      </c>
      <c r="D100" s="4">
        <v>36</v>
      </c>
      <c r="E100" s="13">
        <f t="shared" si="1"/>
        <v>36.666666666666664</v>
      </c>
    </row>
    <row r="101" spans="1:5" s="17" customFormat="1" ht="24.75" customHeight="1" x14ac:dyDescent="0.25">
      <c r="A101" s="14" t="s">
        <v>136</v>
      </c>
      <c r="B101" s="15">
        <v>100608</v>
      </c>
      <c r="C101" s="15">
        <v>97087</v>
      </c>
      <c r="D101" s="15">
        <v>94438</v>
      </c>
      <c r="E101" s="16">
        <f t="shared" si="1"/>
        <v>97377.666666666672</v>
      </c>
    </row>
    <row r="102" spans="1:5" s="25" customFormat="1" ht="16.5" customHeight="1" thickBot="1" x14ac:dyDescent="0.3">
      <c r="A102" s="22" t="s">
        <v>137</v>
      </c>
      <c r="B102" s="23">
        <v>521145</v>
      </c>
      <c r="C102" s="24">
        <v>508489</v>
      </c>
      <c r="D102" s="24">
        <v>489627</v>
      </c>
      <c r="E102" s="23">
        <f t="shared" si="1"/>
        <v>506420.33333333331</v>
      </c>
    </row>
    <row r="103" spans="1:5" ht="12.75" customHeight="1" thickTop="1" x14ac:dyDescent="0.25">
      <c r="A103" s="9"/>
    </row>
    <row r="104" spans="1:5" x14ac:dyDescent="0.25">
      <c r="A104" s="9"/>
    </row>
    <row r="105" spans="1:5" s="27" customFormat="1" ht="13" x14ac:dyDescent="0.3">
      <c r="A105" s="26" t="s">
        <v>1</v>
      </c>
    </row>
    <row r="106" spans="1:5" x14ac:dyDescent="0.25">
      <c r="B106" s="20"/>
    </row>
    <row r="113" ht="12.75" customHeight="1" x14ac:dyDescent="0.25"/>
  </sheetData>
  <phoneticPr fontId="0" type="noConversion"/>
  <pageMargins left="0.5" right="0.5" top="0.5" bottom="0.5" header="0.5" footer="0.3"/>
  <pageSetup fitToHeight="0" orientation="portrait" r:id="rId1"/>
  <headerFooter alignWithMargins="0">
    <oddHeader>&amp;L&amp;C&amp;R</oddHeader>
    <oddFooter>&amp;L&amp;6Source: National Data Bank, USDA/Food and Nutrition Service&amp;C&amp;6Page &amp;P of &amp;N&amp;R&amp;6Printed on: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workbookViewId="0"/>
  </sheetViews>
  <sheetFormatPr defaultColWidth="9.1796875" defaultRowHeight="11.5" x14ac:dyDescent="0.25"/>
  <cols>
    <col min="1" max="1" width="34.7265625" style="48" customWidth="1"/>
    <col min="2" max="4" width="11.7265625" style="48" customWidth="1"/>
    <col min="5" max="5" width="13.7265625" style="48" customWidth="1"/>
    <col min="6" max="16384" width="9.1796875" style="48"/>
  </cols>
  <sheetData>
    <row r="1" spans="1:5" ht="12" customHeight="1" x14ac:dyDescent="0.3">
      <c r="A1" s="46" t="s">
        <v>30</v>
      </c>
      <c r="B1" s="47"/>
      <c r="C1" s="47"/>
      <c r="D1" s="47"/>
    </row>
    <row r="2" spans="1:5" ht="12" customHeight="1" x14ac:dyDescent="0.3">
      <c r="A2" s="46" t="str">
        <f>'Pregnant Women Participating'!A2</f>
        <v>FISCAL YEAR 2023</v>
      </c>
      <c r="B2" s="47"/>
      <c r="C2" s="47"/>
      <c r="D2" s="47"/>
    </row>
    <row r="3" spans="1:5" ht="12" customHeight="1" x14ac:dyDescent="0.25">
      <c r="A3" s="49" t="str">
        <f>'Pregnant Women Participating'!A3</f>
        <v>Data as of March 10, 2023</v>
      </c>
      <c r="B3" s="47"/>
      <c r="C3" s="47"/>
      <c r="D3" s="47"/>
    </row>
    <row r="4" spans="1:5" ht="12" customHeight="1" x14ac:dyDescent="0.25">
      <c r="A4" s="47"/>
      <c r="B4" s="47"/>
      <c r="C4" s="47"/>
      <c r="D4" s="47"/>
    </row>
    <row r="5" spans="1:5" ht="24" customHeight="1" x14ac:dyDescent="0.25">
      <c r="A5" s="50" t="s">
        <v>0</v>
      </c>
      <c r="B5" s="51">
        <f>DATE(RIGHT(A2,4)-1,10,1)</f>
        <v>44835</v>
      </c>
      <c r="C5" s="52">
        <f>DATE(RIGHT(A2,4)-1,11,1)</f>
        <v>44866</v>
      </c>
      <c r="D5" s="52">
        <f>DATE(RIGHT(A2,4)-1,12,1)</f>
        <v>44896</v>
      </c>
      <c r="E5" s="53" t="s">
        <v>12</v>
      </c>
    </row>
    <row r="6" spans="1:5" ht="12" customHeight="1" x14ac:dyDescent="0.25">
      <c r="A6" s="54" t="str">
        <f>'Pregnant Women Participating'!A6</f>
        <v>Connecticut</v>
      </c>
      <c r="B6" s="55">
        <v>904</v>
      </c>
      <c r="C6" s="56">
        <v>883</v>
      </c>
      <c r="D6" s="57"/>
      <c r="E6" s="55">
        <f t="shared" ref="E6:E102" si="0">IF(SUM(B6:D6)&gt;0,AVERAGE(B6:D6),"0")</f>
        <v>893.5</v>
      </c>
    </row>
    <row r="7" spans="1:5" ht="12" customHeight="1" x14ac:dyDescent="0.25">
      <c r="A7" s="54" t="str">
        <f>'Pregnant Women Participating'!A7</f>
        <v>Maine</v>
      </c>
      <c r="B7" s="55">
        <v>874</v>
      </c>
      <c r="C7" s="56">
        <v>841</v>
      </c>
      <c r="D7" s="57">
        <v>877</v>
      </c>
      <c r="E7" s="55">
        <f t="shared" si="0"/>
        <v>864</v>
      </c>
    </row>
    <row r="8" spans="1:5" ht="12" customHeight="1" x14ac:dyDescent="0.25">
      <c r="A8" s="54" t="str">
        <f>'Pregnant Women Participating'!A8</f>
        <v>Massachusetts</v>
      </c>
      <c r="B8" s="55">
        <v>3854</v>
      </c>
      <c r="C8" s="56">
        <v>3810</v>
      </c>
      <c r="D8" s="57">
        <v>3891</v>
      </c>
      <c r="E8" s="55">
        <f t="shared" si="0"/>
        <v>3851.6666666666665</v>
      </c>
    </row>
    <row r="9" spans="1:5" ht="12" customHeight="1" x14ac:dyDescent="0.25">
      <c r="A9" s="54" t="str">
        <f>'Pregnant Women Participating'!A9</f>
        <v>New Hampshire</v>
      </c>
      <c r="B9" s="55">
        <v>606</v>
      </c>
      <c r="C9" s="56">
        <v>617</v>
      </c>
      <c r="D9" s="57">
        <v>613</v>
      </c>
      <c r="E9" s="55">
        <f t="shared" si="0"/>
        <v>612</v>
      </c>
    </row>
    <row r="10" spans="1:5" ht="12" customHeight="1" x14ac:dyDescent="0.25">
      <c r="A10" s="54" t="str">
        <f>'Pregnant Women Participating'!A10</f>
        <v>New York</v>
      </c>
      <c r="B10" s="55">
        <v>11906</v>
      </c>
      <c r="C10" s="56">
        <v>12160</v>
      </c>
      <c r="D10" s="57">
        <v>12000</v>
      </c>
      <c r="E10" s="55">
        <f t="shared" si="0"/>
        <v>12022</v>
      </c>
    </row>
    <row r="11" spans="1:5" ht="12" customHeight="1" x14ac:dyDescent="0.25">
      <c r="A11" s="54" t="str">
        <f>'Pregnant Women Participating'!A11</f>
        <v>Rhode Island</v>
      </c>
      <c r="B11" s="55">
        <v>468</v>
      </c>
      <c r="C11" s="56">
        <v>466</v>
      </c>
      <c r="D11" s="57">
        <v>458</v>
      </c>
      <c r="E11" s="55">
        <f t="shared" si="0"/>
        <v>464</v>
      </c>
    </row>
    <row r="12" spans="1:5" ht="12" customHeight="1" x14ac:dyDescent="0.25">
      <c r="A12" s="54" t="str">
        <f>'Pregnant Women Participating'!A12</f>
        <v>Vermont</v>
      </c>
      <c r="B12" s="55">
        <v>715</v>
      </c>
      <c r="C12" s="56">
        <v>678</v>
      </c>
      <c r="D12" s="57">
        <v>663</v>
      </c>
      <c r="E12" s="55">
        <f t="shared" si="0"/>
        <v>685.33333333333337</v>
      </c>
    </row>
    <row r="13" spans="1:5" ht="12" customHeight="1" x14ac:dyDescent="0.25">
      <c r="A13" s="54" t="str">
        <f>'Pregnant Women Participating'!A13</f>
        <v>Virgin Islands</v>
      </c>
      <c r="B13" s="55">
        <v>77</v>
      </c>
      <c r="C13" s="56">
        <v>73</v>
      </c>
      <c r="D13" s="57">
        <v>73</v>
      </c>
      <c r="E13" s="55">
        <f t="shared" si="0"/>
        <v>74.333333333333329</v>
      </c>
    </row>
    <row r="14" spans="1:5" ht="12" customHeight="1" x14ac:dyDescent="0.25">
      <c r="A14" s="54" t="str">
        <f>'Pregnant Women Participating'!A14</f>
        <v>Indian Township, ME</v>
      </c>
      <c r="B14" s="55">
        <v>7</v>
      </c>
      <c r="C14" s="56">
        <v>7</v>
      </c>
      <c r="D14" s="57">
        <v>5</v>
      </c>
      <c r="E14" s="55">
        <f t="shared" si="0"/>
        <v>6.333333333333333</v>
      </c>
    </row>
    <row r="15" spans="1:5" ht="12" customHeight="1" x14ac:dyDescent="0.25">
      <c r="A15" s="54" t="str">
        <f>'Pregnant Women Participating'!A15</f>
        <v>Pleasant Point, ME</v>
      </c>
      <c r="B15" s="55">
        <v>1</v>
      </c>
      <c r="C15" s="56">
        <v>0</v>
      </c>
      <c r="D15" s="57">
        <v>0</v>
      </c>
      <c r="E15" s="55">
        <f t="shared" si="0"/>
        <v>0.33333333333333331</v>
      </c>
    </row>
    <row r="16" spans="1:5" s="62" customFormat="1" ht="24.75" customHeight="1" x14ac:dyDescent="0.25">
      <c r="A16" s="58" t="str">
        <f>'Pregnant Women Participating'!A16</f>
        <v>Northeast Region</v>
      </c>
      <c r="B16" s="59">
        <v>19412</v>
      </c>
      <c r="C16" s="60">
        <v>19535</v>
      </c>
      <c r="D16" s="61">
        <v>18580</v>
      </c>
      <c r="E16" s="59">
        <f t="shared" si="0"/>
        <v>19175.666666666668</v>
      </c>
    </row>
    <row r="17" spans="1:5" ht="12" customHeight="1" x14ac:dyDescent="0.25">
      <c r="A17" s="54" t="str">
        <f>'Pregnant Women Participating'!A17</f>
        <v>Delaware</v>
      </c>
      <c r="B17" s="55">
        <v>380</v>
      </c>
      <c r="C17" s="56">
        <v>395</v>
      </c>
      <c r="D17" s="57">
        <v>432</v>
      </c>
      <c r="E17" s="55">
        <f t="shared" si="0"/>
        <v>402.33333333333331</v>
      </c>
    </row>
    <row r="18" spans="1:5" ht="12" customHeight="1" x14ac:dyDescent="0.25">
      <c r="A18" s="54" t="str">
        <f>'Pregnant Women Participating'!A18</f>
        <v>District of Columbia</v>
      </c>
      <c r="B18" s="55">
        <v>258</v>
      </c>
      <c r="C18" s="56">
        <v>268</v>
      </c>
      <c r="D18" s="57">
        <v>282</v>
      </c>
      <c r="E18" s="55">
        <f t="shared" si="0"/>
        <v>269.33333333333331</v>
      </c>
    </row>
    <row r="19" spans="1:5" ht="12" customHeight="1" x14ac:dyDescent="0.25">
      <c r="A19" s="54" t="str">
        <f>'Pregnant Women Participating'!A19</f>
        <v>Maryland</v>
      </c>
      <c r="B19" s="55">
        <v>3779</v>
      </c>
      <c r="C19" s="56">
        <v>3781</v>
      </c>
      <c r="D19" s="57">
        <v>3751</v>
      </c>
      <c r="E19" s="55">
        <f t="shared" si="0"/>
        <v>3770.3333333333335</v>
      </c>
    </row>
    <row r="20" spans="1:5" ht="12" customHeight="1" x14ac:dyDescent="0.25">
      <c r="A20" s="54" t="str">
        <f>'Pregnant Women Participating'!A20</f>
        <v>New Jersey</v>
      </c>
      <c r="B20" s="55">
        <v>4816</v>
      </c>
      <c r="C20" s="56">
        <v>4942</v>
      </c>
      <c r="D20" s="57">
        <v>5026</v>
      </c>
      <c r="E20" s="55">
        <f t="shared" si="0"/>
        <v>4928</v>
      </c>
    </row>
    <row r="21" spans="1:5" ht="12" customHeight="1" x14ac:dyDescent="0.25">
      <c r="A21" s="54" t="str">
        <f>'Pregnant Women Participating'!A21</f>
        <v>Pennsylvania</v>
      </c>
      <c r="B21" s="55">
        <v>4902</v>
      </c>
      <c r="C21" s="56">
        <v>4852</v>
      </c>
      <c r="D21" s="57">
        <v>4776</v>
      </c>
      <c r="E21" s="55">
        <f t="shared" si="0"/>
        <v>4843.333333333333</v>
      </c>
    </row>
    <row r="22" spans="1:5" ht="12" customHeight="1" x14ac:dyDescent="0.25">
      <c r="A22" s="54" t="str">
        <f>'Pregnant Women Participating'!A22</f>
        <v>Puerto Rico</v>
      </c>
      <c r="B22" s="55">
        <v>2947</v>
      </c>
      <c r="C22" s="56">
        <v>2832</v>
      </c>
      <c r="D22" s="57">
        <v>3157</v>
      </c>
      <c r="E22" s="55">
        <f t="shared" si="0"/>
        <v>2978.6666666666665</v>
      </c>
    </row>
    <row r="23" spans="1:5" ht="12" customHeight="1" x14ac:dyDescent="0.25">
      <c r="A23" s="54" t="str">
        <f>'Pregnant Women Participating'!A23</f>
        <v>Virginia</v>
      </c>
      <c r="B23" s="55">
        <v>3734</v>
      </c>
      <c r="C23" s="56">
        <v>3686</v>
      </c>
      <c r="D23" s="57">
        <v>3663</v>
      </c>
      <c r="E23" s="55">
        <f t="shared" si="0"/>
        <v>3694.3333333333335</v>
      </c>
    </row>
    <row r="24" spans="1:5" ht="12" customHeight="1" x14ac:dyDescent="0.25">
      <c r="A24" s="54" t="str">
        <f>'Pregnant Women Participating'!A24</f>
        <v>West Virginia</v>
      </c>
      <c r="B24" s="55">
        <v>1161</v>
      </c>
      <c r="C24" s="56">
        <v>1147</v>
      </c>
      <c r="D24" s="57">
        <v>1167</v>
      </c>
      <c r="E24" s="55">
        <f t="shared" si="0"/>
        <v>1158.3333333333333</v>
      </c>
    </row>
    <row r="25" spans="1:5" s="62" customFormat="1" ht="24.75" customHeight="1" x14ac:dyDescent="0.25">
      <c r="A25" s="58" t="str">
        <f>'Pregnant Women Participating'!A25</f>
        <v>Mid-Atlantic Region</v>
      </c>
      <c r="B25" s="59">
        <v>21977</v>
      </c>
      <c r="C25" s="60">
        <v>21903</v>
      </c>
      <c r="D25" s="61">
        <v>22254</v>
      </c>
      <c r="E25" s="59">
        <f t="shared" si="0"/>
        <v>22044.666666666668</v>
      </c>
    </row>
    <row r="26" spans="1:5" ht="12" customHeight="1" x14ac:dyDescent="0.25">
      <c r="A26" s="54" t="str">
        <f>'Pregnant Women Participating'!A26</f>
        <v>Alabama</v>
      </c>
      <c r="B26" s="55">
        <v>2070</v>
      </c>
      <c r="C26" s="56">
        <v>2151</v>
      </c>
      <c r="D26" s="57">
        <v>2155</v>
      </c>
      <c r="E26" s="55">
        <f t="shared" si="0"/>
        <v>2125.3333333333335</v>
      </c>
    </row>
    <row r="27" spans="1:5" ht="12" customHeight="1" x14ac:dyDescent="0.25">
      <c r="A27" s="54" t="str">
        <f>'Pregnant Women Participating'!A27</f>
        <v>Florida</v>
      </c>
      <c r="B27" s="55">
        <v>13652</v>
      </c>
      <c r="C27" s="56">
        <v>13542</v>
      </c>
      <c r="D27" s="57">
        <v>12980</v>
      </c>
      <c r="E27" s="55">
        <f t="shared" si="0"/>
        <v>13391.333333333334</v>
      </c>
    </row>
    <row r="28" spans="1:5" ht="12" customHeight="1" x14ac:dyDescent="0.25">
      <c r="A28" s="54" t="str">
        <f>'Pregnant Women Participating'!A28</f>
        <v>Georgia</v>
      </c>
      <c r="B28" s="55">
        <v>4399</v>
      </c>
      <c r="C28" s="56">
        <v>4269</v>
      </c>
      <c r="D28" s="57">
        <v>4318</v>
      </c>
      <c r="E28" s="55">
        <f t="shared" si="0"/>
        <v>4328.666666666667</v>
      </c>
    </row>
    <row r="29" spans="1:5" ht="12" customHeight="1" x14ac:dyDescent="0.25">
      <c r="A29" s="54" t="str">
        <f>'Pregnant Women Participating'!A29</f>
        <v>Kentucky</v>
      </c>
      <c r="B29" s="55">
        <v>2550</v>
      </c>
      <c r="C29" s="56">
        <v>2564</v>
      </c>
      <c r="D29" s="57">
        <v>2611</v>
      </c>
      <c r="E29" s="55">
        <f t="shared" si="0"/>
        <v>2575</v>
      </c>
    </row>
    <row r="30" spans="1:5" ht="12" customHeight="1" x14ac:dyDescent="0.25">
      <c r="A30" s="54" t="str">
        <f>'Pregnant Women Participating'!A30</f>
        <v>Mississippi</v>
      </c>
      <c r="B30" s="55">
        <v>1060</v>
      </c>
      <c r="C30" s="56">
        <v>1136</v>
      </c>
      <c r="D30" s="57">
        <v>1126</v>
      </c>
      <c r="E30" s="55">
        <f t="shared" si="0"/>
        <v>1107.3333333333333</v>
      </c>
    </row>
    <row r="31" spans="1:5" ht="12" customHeight="1" x14ac:dyDescent="0.25">
      <c r="A31" s="54" t="str">
        <f>'Pregnant Women Participating'!A31</f>
        <v>North Carolina</v>
      </c>
      <c r="B31" s="55">
        <v>9091</v>
      </c>
      <c r="C31" s="56">
        <v>8993</v>
      </c>
      <c r="D31" s="57">
        <v>8996</v>
      </c>
      <c r="E31" s="55">
        <f t="shared" si="0"/>
        <v>9026.6666666666661</v>
      </c>
    </row>
    <row r="32" spans="1:5" ht="12" customHeight="1" x14ac:dyDescent="0.25">
      <c r="A32" s="54" t="str">
        <f>'Pregnant Women Participating'!A32</f>
        <v>South Carolina</v>
      </c>
      <c r="B32" s="55">
        <v>2438</v>
      </c>
      <c r="C32" s="56">
        <v>2470</v>
      </c>
      <c r="D32" s="57">
        <v>2456</v>
      </c>
      <c r="E32" s="55">
        <f t="shared" si="0"/>
        <v>2454.6666666666665</v>
      </c>
    </row>
    <row r="33" spans="1:5" ht="12" customHeight="1" x14ac:dyDescent="0.25">
      <c r="A33" s="54" t="str">
        <f>'Pregnant Women Participating'!A33</f>
        <v>Tennessee</v>
      </c>
      <c r="B33" s="55">
        <v>4029</v>
      </c>
      <c r="C33" s="56">
        <v>4023</v>
      </c>
      <c r="D33" s="57">
        <v>3986</v>
      </c>
      <c r="E33" s="55">
        <f t="shared" si="0"/>
        <v>4012.6666666666665</v>
      </c>
    </row>
    <row r="34" spans="1:5" ht="12" customHeight="1" x14ac:dyDescent="0.25">
      <c r="A34" s="54" t="str">
        <f>'Pregnant Women Participating'!A34</f>
        <v>Choctaw Indians, MS</v>
      </c>
      <c r="B34" s="55">
        <v>12</v>
      </c>
      <c r="C34" s="56">
        <v>12</v>
      </c>
      <c r="D34" s="57">
        <v>9</v>
      </c>
      <c r="E34" s="55">
        <f t="shared" si="0"/>
        <v>11</v>
      </c>
    </row>
    <row r="35" spans="1:5" ht="12" customHeight="1" x14ac:dyDescent="0.25">
      <c r="A35" s="54" t="str">
        <f>'Pregnant Women Participating'!A35</f>
        <v>Eastern Cherokee, NC</v>
      </c>
      <c r="B35" s="55">
        <v>21</v>
      </c>
      <c r="C35" s="56">
        <v>21</v>
      </c>
      <c r="D35" s="57">
        <v>21</v>
      </c>
      <c r="E35" s="55">
        <f t="shared" si="0"/>
        <v>21</v>
      </c>
    </row>
    <row r="36" spans="1:5" s="62" customFormat="1" ht="24.75" customHeight="1" x14ac:dyDescent="0.25">
      <c r="A36" s="58" t="str">
        <f>'Pregnant Women Participating'!A36</f>
        <v>Southeast Region</v>
      </c>
      <c r="B36" s="59">
        <v>39322</v>
      </c>
      <c r="C36" s="60">
        <v>39181</v>
      </c>
      <c r="D36" s="61">
        <v>38658</v>
      </c>
      <c r="E36" s="59">
        <f t="shared" si="0"/>
        <v>39053.666666666664</v>
      </c>
    </row>
    <row r="37" spans="1:5" ht="12" customHeight="1" x14ac:dyDescent="0.25">
      <c r="A37" s="54" t="str">
        <f>'Pregnant Women Participating'!A37</f>
        <v>Illinois</v>
      </c>
      <c r="B37" s="55">
        <v>3855</v>
      </c>
      <c r="C37" s="56">
        <v>3760</v>
      </c>
      <c r="D37" s="57">
        <v>3708</v>
      </c>
      <c r="E37" s="55">
        <f t="shared" si="0"/>
        <v>3774.3333333333335</v>
      </c>
    </row>
    <row r="38" spans="1:5" ht="12" customHeight="1" x14ac:dyDescent="0.25">
      <c r="A38" s="54" t="str">
        <f>'Pregnant Women Participating'!A38</f>
        <v>Indiana</v>
      </c>
      <c r="B38" s="55">
        <v>5917</v>
      </c>
      <c r="C38" s="56">
        <v>6010</v>
      </c>
      <c r="D38" s="57">
        <v>6067</v>
      </c>
      <c r="E38" s="55">
        <f t="shared" si="0"/>
        <v>5998</v>
      </c>
    </row>
    <row r="39" spans="1:5" ht="12" customHeight="1" x14ac:dyDescent="0.25">
      <c r="A39" s="54" t="str">
        <f>'Pregnant Women Participating'!A39</f>
        <v>Iowa</v>
      </c>
      <c r="B39" s="55">
        <v>2456</v>
      </c>
      <c r="C39" s="56">
        <v>2460</v>
      </c>
      <c r="D39" s="57">
        <v>2500</v>
      </c>
      <c r="E39" s="55">
        <f t="shared" si="0"/>
        <v>2472</v>
      </c>
    </row>
    <row r="40" spans="1:5" ht="12" customHeight="1" x14ac:dyDescent="0.25">
      <c r="A40" s="54" t="str">
        <f>'Pregnant Women Participating'!A40</f>
        <v>Michigan</v>
      </c>
      <c r="B40" s="55">
        <v>6812</v>
      </c>
      <c r="C40" s="56">
        <v>6822</v>
      </c>
      <c r="D40" s="57">
        <v>6810</v>
      </c>
      <c r="E40" s="55">
        <f t="shared" si="0"/>
        <v>6814.666666666667</v>
      </c>
    </row>
    <row r="41" spans="1:5" ht="12" customHeight="1" x14ac:dyDescent="0.25">
      <c r="A41" s="54" t="str">
        <f>'Pregnant Women Participating'!A41</f>
        <v>Minnesota</v>
      </c>
      <c r="B41" s="55">
        <v>4347</v>
      </c>
      <c r="C41" s="56">
        <v>4372</v>
      </c>
      <c r="D41" s="57">
        <v>4423</v>
      </c>
      <c r="E41" s="55">
        <f t="shared" si="0"/>
        <v>4380.666666666667</v>
      </c>
    </row>
    <row r="42" spans="1:5" ht="12" customHeight="1" x14ac:dyDescent="0.25">
      <c r="A42" s="54" t="str">
        <f>'Pregnant Women Participating'!A42</f>
        <v>Ohio</v>
      </c>
      <c r="B42" s="55">
        <v>5637</v>
      </c>
      <c r="C42" s="56">
        <v>5724</v>
      </c>
      <c r="D42" s="57">
        <v>5664</v>
      </c>
      <c r="E42" s="55">
        <f t="shared" si="0"/>
        <v>5675</v>
      </c>
    </row>
    <row r="43" spans="1:5" ht="12" customHeight="1" x14ac:dyDescent="0.25">
      <c r="A43" s="54" t="str">
        <f>'Pregnant Women Participating'!A43</f>
        <v>Wisconsin</v>
      </c>
      <c r="B43" s="55">
        <v>3294</v>
      </c>
      <c r="C43" s="56">
        <v>3340</v>
      </c>
      <c r="D43" s="57">
        <v>3224</v>
      </c>
      <c r="E43" s="55">
        <f t="shared" si="0"/>
        <v>3286</v>
      </c>
    </row>
    <row r="44" spans="1:5" s="62" customFormat="1" ht="24.75" customHeight="1" x14ac:dyDescent="0.25">
      <c r="A44" s="58" t="str">
        <f>'Pregnant Women Participating'!A44</f>
        <v>Midwest Region</v>
      </c>
      <c r="B44" s="59">
        <v>32318</v>
      </c>
      <c r="C44" s="60">
        <v>32488</v>
      </c>
      <c r="D44" s="61">
        <v>32396</v>
      </c>
      <c r="E44" s="59">
        <f t="shared" si="0"/>
        <v>32400.666666666668</v>
      </c>
    </row>
    <row r="45" spans="1:5" ht="12" customHeight="1" x14ac:dyDescent="0.25">
      <c r="A45" s="54" t="str">
        <f>'Pregnant Women Participating'!A45</f>
        <v>Arizona</v>
      </c>
      <c r="B45" s="55">
        <v>4196</v>
      </c>
      <c r="C45" s="56">
        <v>4181</v>
      </c>
      <c r="D45" s="57">
        <v>4187</v>
      </c>
      <c r="E45" s="55">
        <f t="shared" si="0"/>
        <v>4188</v>
      </c>
    </row>
    <row r="46" spans="1:5" ht="12" customHeight="1" x14ac:dyDescent="0.25">
      <c r="A46" s="54" t="str">
        <f>'Pregnant Women Participating'!A46</f>
        <v>Arkansas</v>
      </c>
      <c r="B46" s="55">
        <v>1760</v>
      </c>
      <c r="C46" s="56">
        <v>1937</v>
      </c>
      <c r="D46" s="57">
        <v>1992</v>
      </c>
      <c r="E46" s="55">
        <f t="shared" si="0"/>
        <v>1896.3333333333333</v>
      </c>
    </row>
    <row r="47" spans="1:5" ht="12" customHeight="1" x14ac:dyDescent="0.25">
      <c r="A47" s="54" t="str">
        <f>'Pregnant Women Participating'!A47</f>
        <v>Louisiana</v>
      </c>
      <c r="B47" s="55">
        <v>2152</v>
      </c>
      <c r="C47" s="56">
        <v>2077</v>
      </c>
      <c r="D47" s="57">
        <v>2020</v>
      </c>
      <c r="E47" s="55">
        <f t="shared" si="0"/>
        <v>2083</v>
      </c>
    </row>
    <row r="48" spans="1:5" ht="12" customHeight="1" x14ac:dyDescent="0.25">
      <c r="A48" s="54" t="str">
        <f>'Pregnant Women Participating'!A48</f>
        <v>New Mexico</v>
      </c>
      <c r="B48" s="55">
        <v>1746</v>
      </c>
      <c r="C48" s="56">
        <v>1774</v>
      </c>
      <c r="D48" s="57">
        <v>1739</v>
      </c>
      <c r="E48" s="55">
        <f t="shared" si="0"/>
        <v>1753</v>
      </c>
    </row>
    <row r="49" spans="1:5" ht="12" customHeight="1" x14ac:dyDescent="0.25">
      <c r="A49" s="54" t="str">
        <f>'Pregnant Women Participating'!A49</f>
        <v>Oklahoma</v>
      </c>
      <c r="B49" s="55">
        <v>2743</v>
      </c>
      <c r="C49" s="56">
        <v>2713</v>
      </c>
      <c r="D49" s="57">
        <v>2222</v>
      </c>
      <c r="E49" s="55">
        <f t="shared" si="0"/>
        <v>2559.3333333333335</v>
      </c>
    </row>
    <row r="50" spans="1:5" ht="12" customHeight="1" x14ac:dyDescent="0.25">
      <c r="A50" s="54" t="str">
        <f>'Pregnant Women Participating'!A50</f>
        <v>Texas</v>
      </c>
      <c r="B50" s="55">
        <v>18957</v>
      </c>
      <c r="C50" s="56">
        <v>18934</v>
      </c>
      <c r="D50" s="57">
        <v>18500</v>
      </c>
      <c r="E50" s="55">
        <f t="shared" si="0"/>
        <v>18797</v>
      </c>
    </row>
    <row r="51" spans="1:5" ht="12" customHeight="1" x14ac:dyDescent="0.25">
      <c r="A51" s="54" t="str">
        <f>'Pregnant Women Participating'!A51</f>
        <v>Utah</v>
      </c>
      <c r="B51" s="55">
        <v>2631</v>
      </c>
      <c r="C51" s="56">
        <v>2643</v>
      </c>
      <c r="D51" s="57">
        <v>2654</v>
      </c>
      <c r="E51" s="55">
        <f t="shared" si="0"/>
        <v>2642.6666666666665</v>
      </c>
    </row>
    <row r="52" spans="1:5" ht="12" customHeight="1" x14ac:dyDescent="0.25">
      <c r="A52" s="54" t="str">
        <f>'Pregnant Women Participating'!A52</f>
        <v>Inter-Tribal Council, AZ</v>
      </c>
      <c r="B52" s="55">
        <v>212</v>
      </c>
      <c r="C52" s="56">
        <v>207</v>
      </c>
      <c r="D52" s="57">
        <v>215</v>
      </c>
      <c r="E52" s="55">
        <f t="shared" si="0"/>
        <v>211.33333333333334</v>
      </c>
    </row>
    <row r="53" spans="1:5" ht="12" customHeight="1" x14ac:dyDescent="0.25">
      <c r="A53" s="54" t="str">
        <f>'Pregnant Women Participating'!A53</f>
        <v>Navajo Nation, AZ</v>
      </c>
      <c r="B53" s="55">
        <v>213</v>
      </c>
      <c r="C53" s="56">
        <v>218</v>
      </c>
      <c r="D53" s="57">
        <v>211</v>
      </c>
      <c r="E53" s="55">
        <f t="shared" si="0"/>
        <v>214</v>
      </c>
    </row>
    <row r="54" spans="1:5" ht="12" customHeight="1" x14ac:dyDescent="0.25">
      <c r="A54" s="54" t="str">
        <f>'Pregnant Women Participating'!A54</f>
        <v>Acoma, Canoncito &amp; Laguna, NM</v>
      </c>
      <c r="B54" s="55">
        <v>21</v>
      </c>
      <c r="C54" s="56">
        <v>18</v>
      </c>
      <c r="D54" s="57">
        <v>18</v>
      </c>
      <c r="E54" s="55">
        <f t="shared" si="0"/>
        <v>19</v>
      </c>
    </row>
    <row r="55" spans="1:5" ht="12" customHeight="1" x14ac:dyDescent="0.25">
      <c r="A55" s="54" t="str">
        <f>'Pregnant Women Participating'!A55</f>
        <v>Eight Northern Pueblos, NM</v>
      </c>
      <c r="B55" s="55">
        <v>7</v>
      </c>
      <c r="C55" s="56">
        <v>10</v>
      </c>
      <c r="D55" s="57">
        <v>8</v>
      </c>
      <c r="E55" s="55">
        <f t="shared" si="0"/>
        <v>8.3333333333333339</v>
      </c>
    </row>
    <row r="56" spans="1:5" ht="12" customHeight="1" x14ac:dyDescent="0.25">
      <c r="A56" s="54" t="str">
        <f>'Pregnant Women Participating'!A56</f>
        <v>Five Sandoval Pueblos, NM</v>
      </c>
      <c r="B56" s="55">
        <v>4</v>
      </c>
      <c r="C56" s="56">
        <v>4</v>
      </c>
      <c r="D56" s="57">
        <v>5</v>
      </c>
      <c r="E56" s="55">
        <f t="shared" si="0"/>
        <v>4.333333333333333</v>
      </c>
    </row>
    <row r="57" spans="1:5" ht="12" customHeight="1" x14ac:dyDescent="0.25">
      <c r="A57" s="54" t="str">
        <f>'Pregnant Women Participating'!A57</f>
        <v>Isleta Pueblo, NM</v>
      </c>
      <c r="B57" s="55">
        <v>26</v>
      </c>
      <c r="C57" s="56">
        <v>26</v>
      </c>
      <c r="D57" s="57">
        <v>30</v>
      </c>
      <c r="E57" s="55">
        <f t="shared" si="0"/>
        <v>27.333333333333332</v>
      </c>
    </row>
    <row r="58" spans="1:5" ht="12" customHeight="1" x14ac:dyDescent="0.25">
      <c r="A58" s="54" t="str">
        <f>'Pregnant Women Participating'!A58</f>
        <v>San Felipe Pueblo, NM</v>
      </c>
      <c r="B58" s="55">
        <v>14</v>
      </c>
      <c r="C58" s="56">
        <v>12</v>
      </c>
      <c r="D58" s="57">
        <v>14</v>
      </c>
      <c r="E58" s="55">
        <f t="shared" si="0"/>
        <v>13.333333333333334</v>
      </c>
    </row>
    <row r="59" spans="1:5" ht="12" customHeight="1" x14ac:dyDescent="0.25">
      <c r="A59" s="54" t="str">
        <f>'Pregnant Women Participating'!A59</f>
        <v>Santo Domingo Tribe, NM</v>
      </c>
      <c r="B59" s="55">
        <v>2</v>
      </c>
      <c r="C59" s="56">
        <v>4</v>
      </c>
      <c r="D59" s="57">
        <v>6</v>
      </c>
      <c r="E59" s="55">
        <f t="shared" si="0"/>
        <v>4</v>
      </c>
    </row>
    <row r="60" spans="1:5" ht="12" customHeight="1" x14ac:dyDescent="0.25">
      <c r="A60" s="54" t="str">
        <f>'Pregnant Women Participating'!A60</f>
        <v>Zuni Pueblo, NM</v>
      </c>
      <c r="B60" s="55">
        <v>40</v>
      </c>
      <c r="C60" s="56">
        <v>41</v>
      </c>
      <c r="D60" s="57">
        <v>41</v>
      </c>
      <c r="E60" s="55">
        <f t="shared" si="0"/>
        <v>40.666666666666664</v>
      </c>
    </row>
    <row r="61" spans="1:5" ht="12" customHeight="1" x14ac:dyDescent="0.25">
      <c r="A61" s="54" t="str">
        <f>'Pregnant Women Participating'!A61</f>
        <v>Cherokee Nation, OK</v>
      </c>
      <c r="B61" s="55">
        <v>161</v>
      </c>
      <c r="C61" s="56">
        <v>163</v>
      </c>
      <c r="D61" s="57">
        <v>156</v>
      </c>
      <c r="E61" s="55">
        <f t="shared" si="0"/>
        <v>160</v>
      </c>
    </row>
    <row r="62" spans="1:5" ht="12" customHeight="1" x14ac:dyDescent="0.25">
      <c r="A62" s="54" t="str">
        <f>'Pregnant Women Participating'!A62</f>
        <v>Chickasaw Nation, OK</v>
      </c>
      <c r="B62" s="55">
        <v>163</v>
      </c>
      <c r="C62" s="56">
        <v>157</v>
      </c>
      <c r="D62" s="57">
        <v>160</v>
      </c>
      <c r="E62" s="55">
        <f t="shared" si="0"/>
        <v>160</v>
      </c>
    </row>
    <row r="63" spans="1:5" ht="12" customHeight="1" x14ac:dyDescent="0.25">
      <c r="A63" s="54" t="str">
        <f>'Pregnant Women Participating'!A63</f>
        <v>Choctaw Nation, OK</v>
      </c>
      <c r="B63" s="55">
        <v>166</v>
      </c>
      <c r="C63" s="56">
        <v>161</v>
      </c>
      <c r="D63" s="57">
        <v>162</v>
      </c>
      <c r="E63" s="55">
        <f t="shared" si="0"/>
        <v>163</v>
      </c>
    </row>
    <row r="64" spans="1:5" ht="12" customHeight="1" x14ac:dyDescent="0.25">
      <c r="A64" s="54" t="str">
        <f>'Pregnant Women Participating'!A64</f>
        <v>Citizen Potawatomi Nation, OK</v>
      </c>
      <c r="B64" s="55">
        <v>40</v>
      </c>
      <c r="C64" s="56">
        <v>40</v>
      </c>
      <c r="D64" s="57">
        <v>47</v>
      </c>
      <c r="E64" s="55">
        <f t="shared" si="0"/>
        <v>42.333333333333336</v>
      </c>
    </row>
    <row r="65" spans="1:5" ht="12" customHeight="1" x14ac:dyDescent="0.25">
      <c r="A65" s="54" t="str">
        <f>'Pregnant Women Participating'!A65</f>
        <v>Inter-Tribal Council, OK</v>
      </c>
      <c r="B65" s="55">
        <v>23</v>
      </c>
      <c r="C65" s="56">
        <v>23</v>
      </c>
      <c r="D65" s="57">
        <v>23</v>
      </c>
      <c r="E65" s="55">
        <f t="shared" si="0"/>
        <v>23</v>
      </c>
    </row>
    <row r="66" spans="1:5" ht="12" customHeight="1" x14ac:dyDescent="0.25">
      <c r="A66" s="54" t="str">
        <f>'Pregnant Women Participating'!A66</f>
        <v>Muscogee Creek Nation, OK</v>
      </c>
      <c r="B66" s="55">
        <v>69</v>
      </c>
      <c r="C66" s="56">
        <v>73</v>
      </c>
      <c r="D66" s="57">
        <v>75</v>
      </c>
      <c r="E66" s="55">
        <f t="shared" si="0"/>
        <v>72.333333333333329</v>
      </c>
    </row>
    <row r="67" spans="1:5" ht="12" customHeight="1" x14ac:dyDescent="0.25">
      <c r="A67" s="54" t="str">
        <f>'Pregnant Women Participating'!A67</f>
        <v>Osage Tribal Council, OK</v>
      </c>
      <c r="B67" s="55">
        <v>83</v>
      </c>
      <c r="C67" s="56">
        <v>86</v>
      </c>
      <c r="D67" s="57">
        <v>83</v>
      </c>
      <c r="E67" s="55">
        <f t="shared" si="0"/>
        <v>84</v>
      </c>
    </row>
    <row r="68" spans="1:5" ht="12" customHeight="1" x14ac:dyDescent="0.25">
      <c r="A68" s="54" t="str">
        <f>'Pregnant Women Participating'!A68</f>
        <v>Otoe-Missouria Tribe, OK</v>
      </c>
      <c r="B68" s="55">
        <v>5</v>
      </c>
      <c r="C68" s="56">
        <v>5</v>
      </c>
      <c r="D68" s="57">
        <v>8</v>
      </c>
      <c r="E68" s="55">
        <f t="shared" si="0"/>
        <v>6</v>
      </c>
    </row>
    <row r="69" spans="1:5" ht="12" customHeight="1" x14ac:dyDescent="0.25">
      <c r="A69" s="54" t="str">
        <f>'Pregnant Women Participating'!A69</f>
        <v>Wichita, Caddo &amp; Delaware (WCD), OK</v>
      </c>
      <c r="B69" s="55">
        <v>121</v>
      </c>
      <c r="C69" s="56">
        <v>128</v>
      </c>
      <c r="D69" s="57">
        <v>126</v>
      </c>
      <c r="E69" s="55">
        <f t="shared" si="0"/>
        <v>125</v>
      </c>
    </row>
    <row r="70" spans="1:5" s="62" customFormat="1" ht="24.75" customHeight="1" x14ac:dyDescent="0.25">
      <c r="A70" s="58" t="str">
        <f>'Pregnant Women Participating'!A70</f>
        <v>Southwest Region</v>
      </c>
      <c r="B70" s="59">
        <v>35555</v>
      </c>
      <c r="C70" s="60">
        <v>35635</v>
      </c>
      <c r="D70" s="61">
        <v>34702</v>
      </c>
      <c r="E70" s="59">
        <f t="shared" si="0"/>
        <v>35297.333333333336</v>
      </c>
    </row>
    <row r="71" spans="1:5" ht="12" customHeight="1" x14ac:dyDescent="0.25">
      <c r="A71" s="54" t="str">
        <f>'Pregnant Women Participating'!A71</f>
        <v>Colorado</v>
      </c>
      <c r="B71" s="55">
        <v>4590</v>
      </c>
      <c r="C71" s="56">
        <v>4549</v>
      </c>
      <c r="D71" s="57">
        <v>4552</v>
      </c>
      <c r="E71" s="55">
        <f t="shared" si="0"/>
        <v>4563.666666666667</v>
      </c>
    </row>
    <row r="72" spans="1:5" ht="12" customHeight="1" x14ac:dyDescent="0.25">
      <c r="A72" s="54" t="str">
        <f>'Pregnant Women Participating'!A72</f>
        <v>Kansas</v>
      </c>
      <c r="B72" s="55">
        <v>2990</v>
      </c>
      <c r="C72" s="56">
        <v>2074</v>
      </c>
      <c r="D72" s="57">
        <v>2329</v>
      </c>
      <c r="E72" s="55">
        <f t="shared" si="0"/>
        <v>2464.3333333333335</v>
      </c>
    </row>
    <row r="73" spans="1:5" ht="12" customHeight="1" x14ac:dyDescent="0.25">
      <c r="A73" s="54" t="str">
        <f>'Pregnant Women Participating'!A73</f>
        <v>Missouri</v>
      </c>
      <c r="B73" s="55">
        <v>3860</v>
      </c>
      <c r="C73" s="56">
        <v>3893</v>
      </c>
      <c r="D73" s="57">
        <v>3875</v>
      </c>
      <c r="E73" s="55">
        <f t="shared" si="0"/>
        <v>3876</v>
      </c>
    </row>
    <row r="74" spans="1:5" ht="12" customHeight="1" x14ac:dyDescent="0.25">
      <c r="A74" s="54" t="str">
        <f>'Pregnant Women Participating'!A74</f>
        <v>Montana</v>
      </c>
      <c r="B74" s="55">
        <v>747</v>
      </c>
      <c r="C74" s="56">
        <v>788</v>
      </c>
      <c r="D74" s="57">
        <v>795</v>
      </c>
      <c r="E74" s="55">
        <f t="shared" si="0"/>
        <v>776.66666666666663</v>
      </c>
    </row>
    <row r="75" spans="1:5" ht="12" customHeight="1" x14ac:dyDescent="0.25">
      <c r="A75" s="54" t="str">
        <f>'Pregnant Women Participating'!A75</f>
        <v>Nebraska</v>
      </c>
      <c r="B75" s="55">
        <v>1213</v>
      </c>
      <c r="C75" s="56">
        <v>1215</v>
      </c>
      <c r="D75" s="57">
        <v>1225</v>
      </c>
      <c r="E75" s="55">
        <f t="shared" si="0"/>
        <v>1217.6666666666667</v>
      </c>
    </row>
    <row r="76" spans="1:5" ht="12" customHeight="1" x14ac:dyDescent="0.25">
      <c r="A76" s="54" t="str">
        <f>'Pregnant Women Participating'!A76</f>
        <v>North Dakota</v>
      </c>
      <c r="B76" s="55">
        <v>409</v>
      </c>
      <c r="C76" s="56">
        <v>414</v>
      </c>
      <c r="D76" s="57">
        <v>415</v>
      </c>
      <c r="E76" s="55">
        <f t="shared" si="0"/>
        <v>412.66666666666669</v>
      </c>
    </row>
    <row r="77" spans="1:5" ht="12" customHeight="1" x14ac:dyDescent="0.25">
      <c r="A77" s="54" t="str">
        <f>'Pregnant Women Participating'!A77</f>
        <v>South Dakota</v>
      </c>
      <c r="B77" s="55">
        <v>577</v>
      </c>
      <c r="C77" s="56">
        <v>588</v>
      </c>
      <c r="D77" s="57">
        <v>571</v>
      </c>
      <c r="E77" s="55">
        <f t="shared" si="0"/>
        <v>578.66666666666663</v>
      </c>
    </row>
    <row r="78" spans="1:5" ht="12" customHeight="1" x14ac:dyDescent="0.25">
      <c r="A78" s="54" t="str">
        <f>'Pregnant Women Participating'!A78</f>
        <v>Wyoming</v>
      </c>
      <c r="B78" s="55">
        <v>475</v>
      </c>
      <c r="C78" s="56">
        <v>478</v>
      </c>
      <c r="D78" s="57">
        <v>472</v>
      </c>
      <c r="E78" s="55">
        <f t="shared" si="0"/>
        <v>475</v>
      </c>
    </row>
    <row r="79" spans="1:5" ht="12" customHeight="1" x14ac:dyDescent="0.25">
      <c r="A79" s="54" t="str">
        <f>'Pregnant Women Participating'!A79</f>
        <v>Ute Mountain Ute Tribe, CO</v>
      </c>
      <c r="B79" s="55">
        <v>2</v>
      </c>
      <c r="C79" s="56">
        <v>1</v>
      </c>
      <c r="D79" s="57">
        <v>1</v>
      </c>
      <c r="E79" s="55">
        <f t="shared" si="0"/>
        <v>1.3333333333333333</v>
      </c>
    </row>
    <row r="80" spans="1:5" ht="12" customHeight="1" x14ac:dyDescent="0.25">
      <c r="A80" s="54" t="str">
        <f>'Pregnant Women Participating'!A80</f>
        <v>Omaha Sioux, NE</v>
      </c>
      <c r="B80" s="55">
        <v>3</v>
      </c>
      <c r="C80" s="56">
        <v>2</v>
      </c>
      <c r="D80" s="57">
        <v>1</v>
      </c>
      <c r="E80" s="55">
        <f t="shared" si="0"/>
        <v>2</v>
      </c>
    </row>
    <row r="81" spans="1:5" ht="12" customHeight="1" x14ac:dyDescent="0.25">
      <c r="A81" s="54" t="str">
        <f>'Pregnant Women Participating'!A81</f>
        <v>Santee Sioux, NE</v>
      </c>
      <c r="B81" s="55">
        <v>0</v>
      </c>
      <c r="C81" s="56">
        <v>0</v>
      </c>
      <c r="D81" s="57">
        <v>0</v>
      </c>
      <c r="E81" s="55" t="str">
        <f t="shared" si="0"/>
        <v>0</v>
      </c>
    </row>
    <row r="82" spans="1:5" ht="12" customHeight="1" x14ac:dyDescent="0.25">
      <c r="A82" s="54" t="str">
        <f>'Pregnant Women Participating'!A82</f>
        <v>Winnebago Tribe, NE</v>
      </c>
      <c r="B82" s="55">
        <v>1</v>
      </c>
      <c r="C82" s="56">
        <v>1</v>
      </c>
      <c r="D82" s="57">
        <v>1</v>
      </c>
      <c r="E82" s="55">
        <f t="shared" si="0"/>
        <v>1</v>
      </c>
    </row>
    <row r="83" spans="1:5" ht="12" customHeight="1" x14ac:dyDescent="0.25">
      <c r="A83" s="54" t="str">
        <f>'Pregnant Women Participating'!A83</f>
        <v>Standing Rock Sioux Tribe, ND</v>
      </c>
      <c r="B83" s="55">
        <v>4</v>
      </c>
      <c r="C83" s="56">
        <v>5</v>
      </c>
      <c r="D83" s="57">
        <v>4</v>
      </c>
      <c r="E83" s="55">
        <f t="shared" si="0"/>
        <v>4.333333333333333</v>
      </c>
    </row>
    <row r="84" spans="1:5" ht="12" customHeight="1" x14ac:dyDescent="0.25">
      <c r="A84" s="54" t="str">
        <f>'Pregnant Women Participating'!A84</f>
        <v>Three Affiliated Tribes, ND</v>
      </c>
      <c r="B84" s="55">
        <v>1</v>
      </c>
      <c r="C84" s="56">
        <v>0</v>
      </c>
      <c r="D84" s="57">
        <v>1</v>
      </c>
      <c r="E84" s="55">
        <f t="shared" si="0"/>
        <v>0.66666666666666663</v>
      </c>
    </row>
    <row r="85" spans="1:5" ht="12" customHeight="1" x14ac:dyDescent="0.25">
      <c r="A85" s="54" t="str">
        <f>'Pregnant Women Participating'!A85</f>
        <v>Cheyenne River Sioux, SD</v>
      </c>
      <c r="B85" s="55">
        <v>13</v>
      </c>
      <c r="C85" s="56">
        <v>16</v>
      </c>
      <c r="D85" s="57">
        <v>15</v>
      </c>
      <c r="E85" s="55">
        <f t="shared" si="0"/>
        <v>14.666666666666666</v>
      </c>
    </row>
    <row r="86" spans="1:5" ht="12" customHeight="1" x14ac:dyDescent="0.25">
      <c r="A86" s="54" t="str">
        <f>'Pregnant Women Participating'!A86</f>
        <v>Rosebud Sioux, SD</v>
      </c>
      <c r="B86" s="55">
        <v>31</v>
      </c>
      <c r="C86" s="56">
        <v>20</v>
      </c>
      <c r="D86" s="57">
        <v>22</v>
      </c>
      <c r="E86" s="55">
        <f t="shared" si="0"/>
        <v>24.333333333333332</v>
      </c>
    </row>
    <row r="87" spans="1:5" ht="12" customHeight="1" x14ac:dyDescent="0.25">
      <c r="A87" s="54" t="str">
        <f>'Pregnant Women Participating'!A87</f>
        <v>Northern Arapahoe, WY</v>
      </c>
      <c r="B87" s="55">
        <v>11</v>
      </c>
      <c r="C87" s="56">
        <v>12</v>
      </c>
      <c r="D87" s="57">
        <v>11</v>
      </c>
      <c r="E87" s="55">
        <f t="shared" si="0"/>
        <v>11.333333333333334</v>
      </c>
    </row>
    <row r="88" spans="1:5" ht="12" customHeight="1" x14ac:dyDescent="0.25">
      <c r="A88" s="54" t="str">
        <f>'Pregnant Women Participating'!A88</f>
        <v>Shoshone Tribe, WY</v>
      </c>
      <c r="B88" s="55">
        <v>3</v>
      </c>
      <c r="C88" s="56">
        <v>3</v>
      </c>
      <c r="D88" s="57">
        <v>3</v>
      </c>
      <c r="E88" s="55">
        <f t="shared" si="0"/>
        <v>3</v>
      </c>
    </row>
    <row r="89" spans="1:5" s="62" customFormat="1" ht="24.75" customHeight="1" x14ac:dyDescent="0.25">
      <c r="A89" s="58" t="str">
        <f>'Pregnant Women Participating'!A89</f>
        <v>Mountain Plains</v>
      </c>
      <c r="B89" s="59">
        <v>14930</v>
      </c>
      <c r="C89" s="60">
        <v>14059</v>
      </c>
      <c r="D89" s="61">
        <v>14293</v>
      </c>
      <c r="E89" s="59">
        <f t="shared" si="0"/>
        <v>14427.333333333334</v>
      </c>
    </row>
    <row r="90" spans="1:5" ht="12" customHeight="1" x14ac:dyDescent="0.25">
      <c r="A90" s="63" t="str">
        <f>'Pregnant Women Participating'!A90</f>
        <v>Alaska</v>
      </c>
      <c r="B90" s="55">
        <v>844</v>
      </c>
      <c r="C90" s="56">
        <v>870</v>
      </c>
      <c r="D90" s="57">
        <v>851</v>
      </c>
      <c r="E90" s="55">
        <f t="shared" si="0"/>
        <v>855</v>
      </c>
    </row>
    <row r="91" spans="1:5" ht="12" customHeight="1" x14ac:dyDescent="0.25">
      <c r="A91" s="63" t="str">
        <f>'Pregnant Women Participating'!A91</f>
        <v>American Samoa</v>
      </c>
      <c r="B91" s="55">
        <v>36</v>
      </c>
      <c r="C91" s="56">
        <v>39</v>
      </c>
      <c r="D91" s="57">
        <v>37</v>
      </c>
      <c r="E91" s="55">
        <f t="shared" si="0"/>
        <v>37.333333333333336</v>
      </c>
    </row>
    <row r="92" spans="1:5" ht="12" customHeight="1" x14ac:dyDescent="0.25">
      <c r="A92" s="63" t="str">
        <f>'Pregnant Women Participating'!A92</f>
        <v>California</v>
      </c>
      <c r="B92" s="55">
        <v>39523</v>
      </c>
      <c r="C92" s="56">
        <v>39929</v>
      </c>
      <c r="D92" s="57">
        <v>40440</v>
      </c>
      <c r="E92" s="55">
        <f t="shared" si="0"/>
        <v>39964</v>
      </c>
    </row>
    <row r="93" spans="1:5" ht="12" customHeight="1" x14ac:dyDescent="0.25">
      <c r="A93" s="63" t="str">
        <f>'Pregnant Women Participating'!A93</f>
        <v>Guam</v>
      </c>
      <c r="B93" s="55">
        <v>207</v>
      </c>
      <c r="C93" s="56">
        <v>199</v>
      </c>
      <c r="D93" s="57">
        <v>202</v>
      </c>
      <c r="E93" s="55">
        <f t="shared" si="0"/>
        <v>202.66666666666666</v>
      </c>
    </row>
    <row r="94" spans="1:5" ht="12" customHeight="1" x14ac:dyDescent="0.25">
      <c r="A94" s="63" t="str">
        <f>'Pregnant Women Participating'!A94</f>
        <v>Hawaii</v>
      </c>
      <c r="B94" s="55">
        <v>1482</v>
      </c>
      <c r="C94" s="56">
        <v>1495</v>
      </c>
      <c r="D94" s="57">
        <v>1487</v>
      </c>
      <c r="E94" s="55">
        <f t="shared" si="0"/>
        <v>1488</v>
      </c>
    </row>
    <row r="95" spans="1:5" ht="12" customHeight="1" x14ac:dyDescent="0.25">
      <c r="A95" s="63" t="str">
        <f>'Pregnant Women Participating'!A95</f>
        <v>Idaho</v>
      </c>
      <c r="B95" s="55">
        <v>2075</v>
      </c>
      <c r="C95" s="56">
        <v>2032</v>
      </c>
      <c r="D95" s="57">
        <v>2010</v>
      </c>
      <c r="E95" s="55">
        <f t="shared" si="0"/>
        <v>2039</v>
      </c>
    </row>
    <row r="96" spans="1:5" ht="12" customHeight="1" x14ac:dyDescent="0.25">
      <c r="A96" s="63" t="str">
        <f>'Pregnant Women Participating'!A96</f>
        <v>Nevada</v>
      </c>
      <c r="B96" s="55">
        <v>1984</v>
      </c>
      <c r="C96" s="56">
        <v>1973</v>
      </c>
      <c r="D96" s="57">
        <v>1952</v>
      </c>
      <c r="E96" s="55">
        <f t="shared" si="0"/>
        <v>1969.6666666666667</v>
      </c>
    </row>
    <row r="97" spans="1:5" ht="12" customHeight="1" x14ac:dyDescent="0.25">
      <c r="A97" s="63" t="str">
        <f>'Pregnant Women Participating'!A97</f>
        <v>Oregon</v>
      </c>
      <c r="B97" s="55">
        <v>4876</v>
      </c>
      <c r="C97" s="56">
        <v>4859</v>
      </c>
      <c r="D97" s="57">
        <v>4894</v>
      </c>
      <c r="E97" s="55">
        <f t="shared" si="0"/>
        <v>4876.333333333333</v>
      </c>
    </row>
    <row r="98" spans="1:5" ht="12" customHeight="1" x14ac:dyDescent="0.25">
      <c r="A98" s="63" t="str">
        <f>'Pregnant Women Participating'!A98</f>
        <v>Washington</v>
      </c>
      <c r="B98" s="55">
        <v>6489</v>
      </c>
      <c r="C98" s="56">
        <v>6488</v>
      </c>
      <c r="D98" s="57">
        <v>6458</v>
      </c>
      <c r="E98" s="55">
        <f t="shared" si="0"/>
        <v>6478.333333333333</v>
      </c>
    </row>
    <row r="99" spans="1:5" ht="12" customHeight="1" x14ac:dyDescent="0.25">
      <c r="A99" s="63" t="str">
        <f>'Pregnant Women Participating'!A99</f>
        <v>Northern Marianas</v>
      </c>
      <c r="B99" s="55">
        <v>92</v>
      </c>
      <c r="C99" s="56">
        <v>88</v>
      </c>
      <c r="D99" s="57">
        <v>85</v>
      </c>
      <c r="E99" s="55">
        <f t="shared" si="0"/>
        <v>88.333333333333329</v>
      </c>
    </row>
    <row r="100" spans="1:5" ht="12" customHeight="1" x14ac:dyDescent="0.25">
      <c r="A100" s="63" t="str">
        <f>'Pregnant Women Participating'!A100</f>
        <v>Inter-Tribal Council, NV</v>
      </c>
      <c r="B100" s="55">
        <v>17</v>
      </c>
      <c r="C100" s="56">
        <v>17</v>
      </c>
      <c r="D100" s="57">
        <v>16</v>
      </c>
      <c r="E100" s="55">
        <f t="shared" si="0"/>
        <v>16.666666666666668</v>
      </c>
    </row>
    <row r="101" spans="1:5" s="62" customFormat="1" ht="24.75" customHeight="1" x14ac:dyDescent="0.25">
      <c r="A101" s="58" t="str">
        <f>'Pregnant Women Participating'!A101</f>
        <v>Western Region</v>
      </c>
      <c r="B101" s="59">
        <v>57625</v>
      </c>
      <c r="C101" s="60">
        <v>57989</v>
      </c>
      <c r="D101" s="61">
        <v>58432</v>
      </c>
      <c r="E101" s="59">
        <f t="shared" si="0"/>
        <v>58015.333333333336</v>
      </c>
    </row>
    <row r="102" spans="1:5" s="68" customFormat="1" ht="16.5" customHeight="1" thickBot="1" x14ac:dyDescent="0.3">
      <c r="A102" s="64" t="str">
        <f>'Pregnant Women Participating'!A102</f>
        <v>TOTAL</v>
      </c>
      <c r="B102" s="65">
        <v>221139</v>
      </c>
      <c r="C102" s="66">
        <v>220790</v>
      </c>
      <c r="D102" s="67">
        <v>219315</v>
      </c>
      <c r="E102" s="65">
        <f t="shared" si="0"/>
        <v>220414.66666666666</v>
      </c>
    </row>
    <row r="103" spans="1:5" ht="12.75" customHeight="1" thickTop="1" x14ac:dyDescent="0.25">
      <c r="A103" s="69"/>
    </row>
    <row r="104" spans="1:5" x14ac:dyDescent="0.25">
      <c r="A104" s="69"/>
    </row>
    <row r="105" spans="1:5" s="70" customFormat="1" ht="13" x14ac:dyDescent="0.3">
      <c r="A105" s="46" t="s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5"/>
  <sheetViews>
    <sheetView workbookViewId="0"/>
  </sheetViews>
  <sheetFormatPr defaultColWidth="9.1796875" defaultRowHeight="11.5" x14ac:dyDescent="0.25"/>
  <cols>
    <col min="1" max="1" width="34.7265625" style="48" customWidth="1"/>
    <col min="2" max="4" width="11.7265625" style="48" customWidth="1"/>
    <col min="5" max="5" width="13.7265625" style="48" customWidth="1"/>
    <col min="6" max="16384" width="9.1796875" style="48"/>
  </cols>
  <sheetData>
    <row r="1" spans="1:5" ht="12" customHeight="1" x14ac:dyDescent="0.3">
      <c r="A1" s="46" t="s">
        <v>31</v>
      </c>
      <c r="B1" s="47"/>
      <c r="C1" s="47"/>
      <c r="D1" s="47"/>
    </row>
    <row r="2" spans="1:5" ht="12" customHeight="1" x14ac:dyDescent="0.3">
      <c r="A2" s="46" t="str">
        <f>'Pregnant Women Participating'!A2</f>
        <v>FISCAL YEAR 2023</v>
      </c>
      <c r="B2" s="47"/>
      <c r="C2" s="47"/>
      <c r="D2" s="47"/>
    </row>
    <row r="3" spans="1:5" ht="12" customHeight="1" x14ac:dyDescent="0.25">
      <c r="A3" s="49" t="str">
        <f>'Pregnant Women Participating'!A3</f>
        <v>Data as of March 10, 2023</v>
      </c>
      <c r="B3" s="47"/>
      <c r="C3" s="47"/>
      <c r="D3" s="47"/>
    </row>
    <row r="4" spans="1:5" ht="12" customHeight="1" x14ac:dyDescent="0.25">
      <c r="A4" s="47"/>
      <c r="B4" s="47"/>
      <c r="C4" s="47"/>
      <c r="D4" s="47"/>
    </row>
    <row r="5" spans="1:5" ht="24" customHeight="1" x14ac:dyDescent="0.25">
      <c r="A5" s="50" t="s">
        <v>0</v>
      </c>
      <c r="B5" s="51">
        <f>DATE(RIGHT(A2,4)-1,10,1)</f>
        <v>44835</v>
      </c>
      <c r="C5" s="52">
        <f>DATE(RIGHT(A2,4)-1,11,1)</f>
        <v>44866</v>
      </c>
      <c r="D5" s="52">
        <f>DATE(RIGHT(A2,4)-1,12,1)</f>
        <v>44896</v>
      </c>
      <c r="E5" s="53" t="s">
        <v>12</v>
      </c>
    </row>
    <row r="6" spans="1:5" ht="12" customHeight="1" x14ac:dyDescent="0.25">
      <c r="A6" s="54" t="str">
        <f>'Pregnant Women Participating'!A6</f>
        <v>Connecticut</v>
      </c>
      <c r="B6" s="55">
        <v>2410</v>
      </c>
      <c r="C6" s="56">
        <v>2362</v>
      </c>
      <c r="D6" s="57"/>
      <c r="E6" s="55">
        <f t="shared" ref="E6:E102" si="0">IF(SUM(B6:D6)&gt;0,AVERAGE(B6:D6),"0")</f>
        <v>2386</v>
      </c>
    </row>
    <row r="7" spans="1:5" ht="12" customHeight="1" x14ac:dyDescent="0.25">
      <c r="A7" s="54" t="str">
        <f>'Pregnant Women Participating'!A7</f>
        <v>Maine</v>
      </c>
      <c r="B7" s="55">
        <v>574</v>
      </c>
      <c r="C7" s="56">
        <v>583</v>
      </c>
      <c r="D7" s="57">
        <v>599</v>
      </c>
      <c r="E7" s="55">
        <f t="shared" si="0"/>
        <v>585.33333333333337</v>
      </c>
    </row>
    <row r="8" spans="1:5" ht="12" customHeight="1" x14ac:dyDescent="0.25">
      <c r="A8" s="54" t="str">
        <f>'Pregnant Women Participating'!A8</f>
        <v>Massachusetts</v>
      </c>
      <c r="B8" s="55">
        <v>6497</v>
      </c>
      <c r="C8" s="56">
        <v>6404</v>
      </c>
      <c r="D8" s="57">
        <v>6540</v>
      </c>
      <c r="E8" s="55">
        <f t="shared" si="0"/>
        <v>6480.333333333333</v>
      </c>
    </row>
    <row r="9" spans="1:5" ht="12" customHeight="1" x14ac:dyDescent="0.25">
      <c r="A9" s="54" t="str">
        <f>'Pregnant Women Participating'!A9</f>
        <v>New Hampshire</v>
      </c>
      <c r="B9" s="55">
        <v>379</v>
      </c>
      <c r="C9" s="56">
        <v>382</v>
      </c>
      <c r="D9" s="57">
        <v>397</v>
      </c>
      <c r="E9" s="55">
        <f t="shared" si="0"/>
        <v>386</v>
      </c>
    </row>
    <row r="10" spans="1:5" ht="12" customHeight="1" x14ac:dyDescent="0.25">
      <c r="A10" s="54" t="str">
        <f>'Pregnant Women Participating'!A10</f>
        <v>New York</v>
      </c>
      <c r="B10" s="55">
        <v>31510</v>
      </c>
      <c r="C10" s="56">
        <v>31749</v>
      </c>
      <c r="D10" s="57">
        <v>31313</v>
      </c>
      <c r="E10" s="55">
        <f t="shared" si="0"/>
        <v>31524</v>
      </c>
    </row>
    <row r="11" spans="1:5" ht="12" customHeight="1" x14ac:dyDescent="0.25">
      <c r="A11" s="54" t="str">
        <f>'Pregnant Women Participating'!A11</f>
        <v>Rhode Island</v>
      </c>
      <c r="B11" s="55">
        <v>793</v>
      </c>
      <c r="C11" s="56">
        <v>817</v>
      </c>
      <c r="D11" s="57">
        <v>812</v>
      </c>
      <c r="E11" s="55">
        <f t="shared" si="0"/>
        <v>807.33333333333337</v>
      </c>
    </row>
    <row r="12" spans="1:5" ht="12" customHeight="1" x14ac:dyDescent="0.25">
      <c r="A12" s="54" t="str">
        <f>'Pregnant Women Participating'!A12</f>
        <v>Vermont</v>
      </c>
      <c r="B12" s="55">
        <v>375</v>
      </c>
      <c r="C12" s="56">
        <v>356</v>
      </c>
      <c r="D12" s="57">
        <v>355</v>
      </c>
      <c r="E12" s="55">
        <f t="shared" si="0"/>
        <v>362</v>
      </c>
    </row>
    <row r="13" spans="1:5" ht="12" customHeight="1" x14ac:dyDescent="0.25">
      <c r="A13" s="54" t="str">
        <f>'Pregnant Women Participating'!A13</f>
        <v>Virgin Islands</v>
      </c>
      <c r="B13" s="55">
        <v>314</v>
      </c>
      <c r="C13" s="56">
        <v>317</v>
      </c>
      <c r="D13" s="57">
        <v>314</v>
      </c>
      <c r="E13" s="55">
        <f t="shared" si="0"/>
        <v>315</v>
      </c>
    </row>
    <row r="14" spans="1:5" ht="12" customHeight="1" x14ac:dyDescent="0.25">
      <c r="A14" s="54" t="str">
        <f>'Pregnant Women Participating'!A14</f>
        <v>Indian Township, ME</v>
      </c>
      <c r="B14" s="55">
        <v>0</v>
      </c>
      <c r="C14" s="56">
        <v>0</v>
      </c>
      <c r="D14" s="57">
        <v>0</v>
      </c>
      <c r="E14" s="55" t="str">
        <f t="shared" si="0"/>
        <v>0</v>
      </c>
    </row>
    <row r="15" spans="1:5" ht="12" customHeight="1" x14ac:dyDescent="0.25">
      <c r="A15" s="54" t="str">
        <f>'Pregnant Women Participating'!A15</f>
        <v>Pleasant Point, ME</v>
      </c>
      <c r="B15" s="55">
        <v>1</v>
      </c>
      <c r="C15" s="56">
        <v>2</v>
      </c>
      <c r="D15" s="57">
        <v>3</v>
      </c>
      <c r="E15" s="55">
        <f t="shared" si="0"/>
        <v>2</v>
      </c>
    </row>
    <row r="16" spans="1:5" s="62" customFormat="1" ht="24.75" customHeight="1" x14ac:dyDescent="0.25">
      <c r="A16" s="58" t="str">
        <f>'Pregnant Women Participating'!A16</f>
        <v>Northeast Region</v>
      </c>
      <c r="B16" s="59">
        <v>42853</v>
      </c>
      <c r="C16" s="60">
        <v>42972</v>
      </c>
      <c r="D16" s="61">
        <v>40333</v>
      </c>
      <c r="E16" s="59">
        <f t="shared" si="0"/>
        <v>42052.666666666664</v>
      </c>
    </row>
    <row r="17" spans="1:5" ht="12" customHeight="1" x14ac:dyDescent="0.25">
      <c r="A17" s="54" t="str">
        <f>'Pregnant Women Participating'!A17</f>
        <v>Delaware</v>
      </c>
      <c r="B17" s="55">
        <v>1171</v>
      </c>
      <c r="C17" s="56">
        <v>1182</v>
      </c>
      <c r="D17" s="57">
        <v>1154</v>
      </c>
      <c r="E17" s="55">
        <f t="shared" si="0"/>
        <v>1169</v>
      </c>
    </row>
    <row r="18" spans="1:5" ht="12" customHeight="1" x14ac:dyDescent="0.25">
      <c r="A18" s="54" t="str">
        <f>'Pregnant Women Participating'!A18</f>
        <v>District of Columbia</v>
      </c>
      <c r="B18" s="55">
        <v>836</v>
      </c>
      <c r="C18" s="56">
        <v>819</v>
      </c>
      <c r="D18" s="57">
        <v>869</v>
      </c>
      <c r="E18" s="55">
        <f t="shared" si="0"/>
        <v>841.33333333333337</v>
      </c>
    </row>
    <row r="19" spans="1:5" ht="12" customHeight="1" x14ac:dyDescent="0.25">
      <c r="A19" s="54" t="str">
        <f>'Pregnant Women Participating'!A19</f>
        <v>Maryland</v>
      </c>
      <c r="B19" s="55">
        <v>8597</v>
      </c>
      <c r="C19" s="56">
        <v>8552</v>
      </c>
      <c r="D19" s="57">
        <v>8445</v>
      </c>
      <c r="E19" s="55">
        <f t="shared" si="0"/>
        <v>8531.3333333333339</v>
      </c>
    </row>
    <row r="20" spans="1:5" ht="12" customHeight="1" x14ac:dyDescent="0.25">
      <c r="A20" s="54" t="str">
        <f>'Pregnant Women Participating'!A20</f>
        <v>New Jersey</v>
      </c>
      <c r="B20" s="55">
        <v>11714</v>
      </c>
      <c r="C20" s="56">
        <v>11839</v>
      </c>
      <c r="D20" s="57">
        <v>11951</v>
      </c>
      <c r="E20" s="55">
        <f t="shared" si="0"/>
        <v>11834.666666666666</v>
      </c>
    </row>
    <row r="21" spans="1:5" ht="12" customHeight="1" x14ac:dyDescent="0.25">
      <c r="A21" s="54" t="str">
        <f>'Pregnant Women Participating'!A21</f>
        <v>Pennsylvania</v>
      </c>
      <c r="B21" s="55">
        <v>4960</v>
      </c>
      <c r="C21" s="56">
        <v>4903</v>
      </c>
      <c r="D21" s="57">
        <v>4901</v>
      </c>
      <c r="E21" s="55">
        <f t="shared" si="0"/>
        <v>4921.333333333333</v>
      </c>
    </row>
    <row r="22" spans="1:5" ht="12" customHeight="1" x14ac:dyDescent="0.25">
      <c r="A22" s="54" t="str">
        <f>'Pregnant Women Participating'!A22</f>
        <v>Puerto Rico</v>
      </c>
      <c r="B22" s="55">
        <v>2854</v>
      </c>
      <c r="C22" s="56">
        <v>2706</v>
      </c>
      <c r="D22" s="57">
        <v>2846</v>
      </c>
      <c r="E22" s="55">
        <f t="shared" si="0"/>
        <v>2802</v>
      </c>
    </row>
    <row r="23" spans="1:5" ht="12" customHeight="1" x14ac:dyDescent="0.25">
      <c r="A23" s="54" t="str">
        <f>'Pregnant Women Participating'!A23</f>
        <v>Virginia</v>
      </c>
      <c r="B23" s="55">
        <v>3966</v>
      </c>
      <c r="C23" s="56">
        <v>3988</v>
      </c>
      <c r="D23" s="57">
        <v>4115</v>
      </c>
      <c r="E23" s="55">
        <f t="shared" si="0"/>
        <v>4023</v>
      </c>
    </row>
    <row r="24" spans="1:5" ht="12" customHeight="1" x14ac:dyDescent="0.25">
      <c r="A24" s="54" t="str">
        <f>'Pregnant Women Participating'!A24</f>
        <v>West Virginia</v>
      </c>
      <c r="B24" s="55">
        <v>597</v>
      </c>
      <c r="C24" s="56">
        <v>629</v>
      </c>
      <c r="D24" s="57">
        <v>640</v>
      </c>
      <c r="E24" s="55">
        <f t="shared" si="0"/>
        <v>622</v>
      </c>
    </row>
    <row r="25" spans="1:5" s="62" customFormat="1" ht="24.75" customHeight="1" x14ac:dyDescent="0.25">
      <c r="A25" s="58" t="str">
        <f>'Pregnant Women Participating'!A25</f>
        <v>Mid-Atlantic Region</v>
      </c>
      <c r="B25" s="59">
        <v>34695</v>
      </c>
      <c r="C25" s="60">
        <v>34618</v>
      </c>
      <c r="D25" s="61">
        <v>34921</v>
      </c>
      <c r="E25" s="59">
        <f t="shared" si="0"/>
        <v>34744.666666666664</v>
      </c>
    </row>
    <row r="26" spans="1:5" ht="12" customHeight="1" x14ac:dyDescent="0.25">
      <c r="A26" s="54" t="str">
        <f>'Pregnant Women Participating'!A26</f>
        <v>Alabama</v>
      </c>
      <c r="B26" s="55">
        <v>2295</v>
      </c>
      <c r="C26" s="56">
        <v>2368</v>
      </c>
      <c r="D26" s="57">
        <v>2441</v>
      </c>
      <c r="E26" s="55">
        <f t="shared" si="0"/>
        <v>2368</v>
      </c>
    </row>
    <row r="27" spans="1:5" ht="12" customHeight="1" x14ac:dyDescent="0.25">
      <c r="A27" s="54" t="str">
        <f>'Pregnant Women Participating'!A27</f>
        <v>Florida</v>
      </c>
      <c r="B27" s="55">
        <v>29597</v>
      </c>
      <c r="C27" s="56">
        <v>29518</v>
      </c>
      <c r="D27" s="57">
        <v>28738</v>
      </c>
      <c r="E27" s="55">
        <f t="shared" si="0"/>
        <v>29284.333333333332</v>
      </c>
    </row>
    <row r="28" spans="1:5" ht="12" customHeight="1" x14ac:dyDescent="0.25">
      <c r="A28" s="54" t="str">
        <f>'Pregnant Women Participating'!A28</f>
        <v>Georgia</v>
      </c>
      <c r="B28" s="55">
        <v>9514</v>
      </c>
      <c r="C28" s="56">
        <v>9306</v>
      </c>
      <c r="D28" s="57">
        <v>9467</v>
      </c>
      <c r="E28" s="55">
        <f t="shared" si="0"/>
        <v>9429</v>
      </c>
    </row>
    <row r="29" spans="1:5" ht="12" customHeight="1" x14ac:dyDescent="0.25">
      <c r="A29" s="54" t="str">
        <f>'Pregnant Women Participating'!A29</f>
        <v>Kentucky</v>
      </c>
      <c r="B29" s="55">
        <v>3848</v>
      </c>
      <c r="C29" s="56">
        <v>3962</v>
      </c>
      <c r="D29" s="57">
        <v>4005</v>
      </c>
      <c r="E29" s="55">
        <f t="shared" si="0"/>
        <v>3938.3333333333335</v>
      </c>
    </row>
    <row r="30" spans="1:5" ht="12" customHeight="1" x14ac:dyDescent="0.25">
      <c r="A30" s="54" t="str">
        <f>'Pregnant Women Participating'!A30</f>
        <v>Mississippi</v>
      </c>
      <c r="B30" s="55">
        <v>2251</v>
      </c>
      <c r="C30" s="56">
        <v>2490</v>
      </c>
      <c r="D30" s="57">
        <v>2517</v>
      </c>
      <c r="E30" s="55">
        <f t="shared" si="0"/>
        <v>2419.3333333333335</v>
      </c>
    </row>
    <row r="31" spans="1:5" ht="12" customHeight="1" x14ac:dyDescent="0.25">
      <c r="A31" s="54" t="str">
        <f>'Pregnant Women Participating'!A31</f>
        <v>North Carolina</v>
      </c>
      <c r="B31" s="55">
        <v>13982</v>
      </c>
      <c r="C31" s="56">
        <v>13982</v>
      </c>
      <c r="D31" s="57">
        <v>14084</v>
      </c>
      <c r="E31" s="55">
        <f t="shared" si="0"/>
        <v>14016</v>
      </c>
    </row>
    <row r="32" spans="1:5" ht="12" customHeight="1" x14ac:dyDescent="0.25">
      <c r="A32" s="54" t="str">
        <f>'Pregnant Women Participating'!A32</f>
        <v>South Carolina</v>
      </c>
      <c r="B32" s="55">
        <v>3617</v>
      </c>
      <c r="C32" s="56">
        <v>3632</v>
      </c>
      <c r="D32" s="57">
        <v>3640</v>
      </c>
      <c r="E32" s="55">
        <f t="shared" si="0"/>
        <v>3629.6666666666665</v>
      </c>
    </row>
    <row r="33" spans="1:5" ht="12" customHeight="1" x14ac:dyDescent="0.25">
      <c r="A33" s="54" t="str">
        <f>'Pregnant Women Participating'!A33</f>
        <v>Tennessee</v>
      </c>
      <c r="B33" s="55">
        <v>5900</v>
      </c>
      <c r="C33" s="56">
        <v>5913</v>
      </c>
      <c r="D33" s="57">
        <v>6020</v>
      </c>
      <c r="E33" s="55">
        <f t="shared" si="0"/>
        <v>5944.333333333333</v>
      </c>
    </row>
    <row r="34" spans="1:5" ht="12" customHeight="1" x14ac:dyDescent="0.25">
      <c r="A34" s="54" t="str">
        <f>'Pregnant Women Participating'!A34</f>
        <v>Choctaw Indians, MS</v>
      </c>
      <c r="B34" s="55">
        <v>21</v>
      </c>
      <c r="C34" s="56">
        <v>23</v>
      </c>
      <c r="D34" s="57">
        <v>26</v>
      </c>
      <c r="E34" s="55">
        <f t="shared" si="0"/>
        <v>23.333333333333332</v>
      </c>
    </row>
    <row r="35" spans="1:5" ht="12" customHeight="1" x14ac:dyDescent="0.25">
      <c r="A35" s="54" t="str">
        <f>'Pregnant Women Participating'!A35</f>
        <v>Eastern Cherokee, NC</v>
      </c>
      <c r="B35" s="55">
        <v>25</v>
      </c>
      <c r="C35" s="56">
        <v>24</v>
      </c>
      <c r="D35" s="57">
        <v>24</v>
      </c>
      <c r="E35" s="55">
        <f t="shared" si="0"/>
        <v>24.333333333333332</v>
      </c>
    </row>
    <row r="36" spans="1:5" s="62" customFormat="1" ht="24.75" customHeight="1" x14ac:dyDescent="0.25">
      <c r="A36" s="58" t="str">
        <f>'Pregnant Women Participating'!A36</f>
        <v>Southeast Region</v>
      </c>
      <c r="B36" s="59">
        <v>71050</v>
      </c>
      <c r="C36" s="60">
        <v>71218</v>
      </c>
      <c r="D36" s="61">
        <v>70962</v>
      </c>
      <c r="E36" s="59">
        <f t="shared" si="0"/>
        <v>71076.666666666672</v>
      </c>
    </row>
    <row r="37" spans="1:5" ht="12" customHeight="1" x14ac:dyDescent="0.25">
      <c r="A37" s="54" t="str">
        <f>'Pregnant Women Participating'!A37</f>
        <v>Illinois</v>
      </c>
      <c r="B37" s="55">
        <v>10003</v>
      </c>
      <c r="C37" s="56">
        <v>9958</v>
      </c>
      <c r="D37" s="57">
        <v>9919</v>
      </c>
      <c r="E37" s="55">
        <f t="shared" si="0"/>
        <v>9960</v>
      </c>
    </row>
    <row r="38" spans="1:5" ht="12" customHeight="1" x14ac:dyDescent="0.25">
      <c r="A38" s="54" t="str">
        <f>'Pregnant Women Participating'!A38</f>
        <v>Indiana</v>
      </c>
      <c r="B38" s="55">
        <v>6014</v>
      </c>
      <c r="C38" s="56">
        <v>6092</v>
      </c>
      <c r="D38" s="57">
        <v>6029</v>
      </c>
      <c r="E38" s="55">
        <f t="shared" si="0"/>
        <v>6045</v>
      </c>
    </row>
    <row r="39" spans="1:5" ht="12" customHeight="1" x14ac:dyDescent="0.25">
      <c r="A39" s="54" t="str">
        <f>'Pregnant Women Participating'!A39</f>
        <v>Iowa</v>
      </c>
      <c r="B39" s="55">
        <v>2263</v>
      </c>
      <c r="C39" s="56">
        <v>2312</v>
      </c>
      <c r="D39" s="57">
        <v>2281</v>
      </c>
      <c r="E39" s="55">
        <f t="shared" si="0"/>
        <v>2285.3333333333335</v>
      </c>
    </row>
    <row r="40" spans="1:5" ht="12" customHeight="1" x14ac:dyDescent="0.25">
      <c r="A40" s="54" t="str">
        <f>'Pregnant Women Participating'!A40</f>
        <v>Michigan</v>
      </c>
      <c r="B40" s="55">
        <v>5221</v>
      </c>
      <c r="C40" s="56">
        <v>5212</v>
      </c>
      <c r="D40" s="57">
        <v>5146</v>
      </c>
      <c r="E40" s="55">
        <f t="shared" si="0"/>
        <v>5193</v>
      </c>
    </row>
    <row r="41" spans="1:5" ht="12" customHeight="1" x14ac:dyDescent="0.25">
      <c r="A41" s="54" t="str">
        <f>'Pregnant Women Participating'!A41</f>
        <v>Minnesota</v>
      </c>
      <c r="B41" s="55">
        <v>5199</v>
      </c>
      <c r="C41" s="56">
        <v>5306</v>
      </c>
      <c r="D41" s="57">
        <v>5315</v>
      </c>
      <c r="E41" s="55">
        <f t="shared" si="0"/>
        <v>5273.333333333333</v>
      </c>
    </row>
    <row r="42" spans="1:5" ht="12" customHeight="1" x14ac:dyDescent="0.25">
      <c r="A42" s="54" t="str">
        <f>'Pregnant Women Participating'!A42</f>
        <v>Ohio</v>
      </c>
      <c r="B42" s="55">
        <v>8299</v>
      </c>
      <c r="C42" s="56">
        <v>8336</v>
      </c>
      <c r="D42" s="57">
        <v>8370</v>
      </c>
      <c r="E42" s="55">
        <f t="shared" si="0"/>
        <v>8335</v>
      </c>
    </row>
    <row r="43" spans="1:5" ht="12" customHeight="1" x14ac:dyDescent="0.25">
      <c r="A43" s="54" t="str">
        <f>'Pregnant Women Participating'!A43</f>
        <v>Wisconsin</v>
      </c>
      <c r="B43" s="55">
        <v>2762</v>
      </c>
      <c r="C43" s="56">
        <v>2805</v>
      </c>
      <c r="D43" s="57">
        <v>2778</v>
      </c>
      <c r="E43" s="55">
        <f t="shared" si="0"/>
        <v>2781.6666666666665</v>
      </c>
    </row>
    <row r="44" spans="1:5" s="62" customFormat="1" ht="24.75" customHeight="1" x14ac:dyDescent="0.25">
      <c r="A44" s="58" t="str">
        <f>'Pregnant Women Participating'!A44</f>
        <v>Midwest Region</v>
      </c>
      <c r="B44" s="59">
        <v>39761</v>
      </c>
      <c r="C44" s="60">
        <v>40021</v>
      </c>
      <c r="D44" s="61">
        <v>39838</v>
      </c>
      <c r="E44" s="59">
        <f t="shared" si="0"/>
        <v>39873.333333333336</v>
      </c>
    </row>
    <row r="45" spans="1:5" ht="12" customHeight="1" x14ac:dyDescent="0.25">
      <c r="A45" s="54" t="str">
        <f>'Pregnant Women Participating'!A45</f>
        <v>Arizona</v>
      </c>
      <c r="B45" s="55">
        <v>6921</v>
      </c>
      <c r="C45" s="56">
        <v>6865</v>
      </c>
      <c r="D45" s="57">
        <v>6962</v>
      </c>
      <c r="E45" s="55">
        <f t="shared" si="0"/>
        <v>6916</v>
      </c>
    </row>
    <row r="46" spans="1:5" ht="12" customHeight="1" x14ac:dyDescent="0.25">
      <c r="A46" s="54" t="str">
        <f>'Pregnant Women Participating'!A46</f>
        <v>Arkansas</v>
      </c>
      <c r="B46" s="55">
        <v>1200</v>
      </c>
      <c r="C46" s="56">
        <v>1286</v>
      </c>
      <c r="D46" s="57">
        <v>1317</v>
      </c>
      <c r="E46" s="55">
        <f t="shared" si="0"/>
        <v>1267.6666666666667</v>
      </c>
    </row>
    <row r="47" spans="1:5" ht="12" customHeight="1" x14ac:dyDescent="0.25">
      <c r="A47" s="54" t="str">
        <f>'Pregnant Women Participating'!A47</f>
        <v>Louisiana</v>
      </c>
      <c r="B47" s="55">
        <v>4287</v>
      </c>
      <c r="C47" s="56">
        <v>4288</v>
      </c>
      <c r="D47" s="57">
        <v>4314</v>
      </c>
      <c r="E47" s="55">
        <f t="shared" si="0"/>
        <v>4296.333333333333</v>
      </c>
    </row>
    <row r="48" spans="1:5" ht="12" customHeight="1" x14ac:dyDescent="0.25">
      <c r="A48" s="54" t="str">
        <f>'Pregnant Women Participating'!A48</f>
        <v>New Mexico</v>
      </c>
      <c r="B48" s="55">
        <v>1914</v>
      </c>
      <c r="C48" s="56">
        <v>1877</v>
      </c>
      <c r="D48" s="57">
        <v>1886</v>
      </c>
      <c r="E48" s="55">
        <f t="shared" si="0"/>
        <v>1892.3333333333333</v>
      </c>
    </row>
    <row r="49" spans="1:5" ht="12" customHeight="1" x14ac:dyDescent="0.25">
      <c r="A49" s="54" t="str">
        <f>'Pregnant Women Participating'!A49</f>
        <v>Oklahoma</v>
      </c>
      <c r="B49" s="55">
        <v>2548</v>
      </c>
      <c r="C49" s="56">
        <v>2630</v>
      </c>
      <c r="D49" s="57">
        <v>2248</v>
      </c>
      <c r="E49" s="55">
        <f t="shared" si="0"/>
        <v>2475.3333333333335</v>
      </c>
    </row>
    <row r="50" spans="1:5" ht="12" customHeight="1" x14ac:dyDescent="0.25">
      <c r="A50" s="54" t="str">
        <f>'Pregnant Women Participating'!A50</f>
        <v>Texas</v>
      </c>
      <c r="B50" s="55">
        <v>87372</v>
      </c>
      <c r="C50" s="56">
        <v>88554</v>
      </c>
      <c r="D50" s="57">
        <v>88774</v>
      </c>
      <c r="E50" s="55">
        <f t="shared" si="0"/>
        <v>88233.333333333328</v>
      </c>
    </row>
    <row r="51" spans="1:5" ht="12" customHeight="1" x14ac:dyDescent="0.25">
      <c r="A51" s="54" t="str">
        <f>'Pregnant Women Participating'!A51</f>
        <v>Utah</v>
      </c>
      <c r="B51" s="55">
        <v>1516</v>
      </c>
      <c r="C51" s="56">
        <v>1610</v>
      </c>
      <c r="D51" s="57">
        <v>1620</v>
      </c>
      <c r="E51" s="55">
        <f t="shared" si="0"/>
        <v>1582</v>
      </c>
    </row>
    <row r="52" spans="1:5" ht="12" customHeight="1" x14ac:dyDescent="0.25">
      <c r="A52" s="54" t="str">
        <f>'Pregnant Women Participating'!A52</f>
        <v>Inter-Tribal Council, AZ</v>
      </c>
      <c r="B52" s="55">
        <v>214</v>
      </c>
      <c r="C52" s="56">
        <v>208</v>
      </c>
      <c r="D52" s="57">
        <v>196</v>
      </c>
      <c r="E52" s="55">
        <f t="shared" si="0"/>
        <v>206</v>
      </c>
    </row>
    <row r="53" spans="1:5" ht="12" customHeight="1" x14ac:dyDescent="0.25">
      <c r="A53" s="54" t="str">
        <f>'Pregnant Women Participating'!A53</f>
        <v>Navajo Nation, AZ</v>
      </c>
      <c r="B53" s="55">
        <v>219</v>
      </c>
      <c r="C53" s="56">
        <v>213</v>
      </c>
      <c r="D53" s="57">
        <v>197</v>
      </c>
      <c r="E53" s="55">
        <f t="shared" si="0"/>
        <v>209.66666666666666</v>
      </c>
    </row>
    <row r="54" spans="1:5" ht="12" customHeight="1" x14ac:dyDescent="0.25">
      <c r="A54" s="54" t="str">
        <f>'Pregnant Women Participating'!A54</f>
        <v>Acoma, Canoncito &amp; Laguna, NM</v>
      </c>
      <c r="B54" s="55">
        <v>8</v>
      </c>
      <c r="C54" s="56">
        <v>5</v>
      </c>
      <c r="D54" s="57">
        <v>3</v>
      </c>
      <c r="E54" s="55">
        <f t="shared" si="0"/>
        <v>5.333333333333333</v>
      </c>
    </row>
    <row r="55" spans="1:5" ht="12" customHeight="1" x14ac:dyDescent="0.25">
      <c r="A55" s="54" t="str">
        <f>'Pregnant Women Participating'!A55</f>
        <v>Eight Northern Pueblos, NM</v>
      </c>
      <c r="B55" s="55">
        <v>9</v>
      </c>
      <c r="C55" s="56">
        <v>8</v>
      </c>
      <c r="D55" s="57">
        <v>9</v>
      </c>
      <c r="E55" s="55">
        <f t="shared" si="0"/>
        <v>8.6666666666666661</v>
      </c>
    </row>
    <row r="56" spans="1:5" ht="12" customHeight="1" x14ac:dyDescent="0.25">
      <c r="A56" s="54" t="str">
        <f>'Pregnant Women Participating'!A56</f>
        <v>Five Sandoval Pueblos, NM</v>
      </c>
      <c r="B56" s="55">
        <v>7</v>
      </c>
      <c r="C56" s="56">
        <v>7</v>
      </c>
      <c r="D56" s="57">
        <v>7</v>
      </c>
      <c r="E56" s="55">
        <f t="shared" si="0"/>
        <v>7</v>
      </c>
    </row>
    <row r="57" spans="1:5" ht="12" customHeight="1" x14ac:dyDescent="0.25">
      <c r="A57" s="54" t="str">
        <f>'Pregnant Women Participating'!A57</f>
        <v>Isleta Pueblo, NM</v>
      </c>
      <c r="B57" s="55">
        <v>41</v>
      </c>
      <c r="C57" s="56">
        <v>47</v>
      </c>
      <c r="D57" s="57">
        <v>49</v>
      </c>
      <c r="E57" s="55">
        <f t="shared" si="0"/>
        <v>45.666666666666664</v>
      </c>
    </row>
    <row r="58" spans="1:5" ht="12" customHeight="1" x14ac:dyDescent="0.25">
      <c r="A58" s="54" t="str">
        <f>'Pregnant Women Participating'!A58</f>
        <v>San Felipe Pueblo, NM</v>
      </c>
      <c r="B58" s="55">
        <v>8</v>
      </c>
      <c r="C58" s="56">
        <v>7</v>
      </c>
      <c r="D58" s="57">
        <v>4</v>
      </c>
      <c r="E58" s="55">
        <f t="shared" si="0"/>
        <v>6.333333333333333</v>
      </c>
    </row>
    <row r="59" spans="1:5" ht="12" customHeight="1" x14ac:dyDescent="0.25">
      <c r="A59" s="54" t="str">
        <f>'Pregnant Women Participating'!A59</f>
        <v>Santo Domingo Tribe, NM</v>
      </c>
      <c r="B59" s="55">
        <v>3</v>
      </c>
      <c r="C59" s="56">
        <v>3</v>
      </c>
      <c r="D59" s="57">
        <v>2</v>
      </c>
      <c r="E59" s="55">
        <f t="shared" si="0"/>
        <v>2.6666666666666665</v>
      </c>
    </row>
    <row r="60" spans="1:5" ht="12" customHeight="1" x14ac:dyDescent="0.25">
      <c r="A60" s="54" t="str">
        <f>'Pregnant Women Participating'!A60</f>
        <v>Zuni Pueblo, NM</v>
      </c>
      <c r="B60" s="55">
        <v>6</v>
      </c>
      <c r="C60" s="56">
        <v>5</v>
      </c>
      <c r="D60" s="57">
        <v>6</v>
      </c>
      <c r="E60" s="55">
        <f t="shared" si="0"/>
        <v>5.666666666666667</v>
      </c>
    </row>
    <row r="61" spans="1:5" ht="12" customHeight="1" x14ac:dyDescent="0.25">
      <c r="A61" s="54" t="str">
        <f>'Pregnant Women Participating'!A61</f>
        <v>Cherokee Nation, OK</v>
      </c>
      <c r="B61" s="55">
        <v>101</v>
      </c>
      <c r="C61" s="56">
        <v>108</v>
      </c>
      <c r="D61" s="57">
        <v>114</v>
      </c>
      <c r="E61" s="55">
        <f t="shared" si="0"/>
        <v>107.66666666666667</v>
      </c>
    </row>
    <row r="62" spans="1:5" ht="12" customHeight="1" x14ac:dyDescent="0.25">
      <c r="A62" s="54" t="str">
        <f>'Pregnant Women Participating'!A62</f>
        <v>Chickasaw Nation, OK</v>
      </c>
      <c r="B62" s="55">
        <v>73</v>
      </c>
      <c r="C62" s="56">
        <v>71</v>
      </c>
      <c r="D62" s="57">
        <v>57</v>
      </c>
      <c r="E62" s="55">
        <f t="shared" si="0"/>
        <v>67</v>
      </c>
    </row>
    <row r="63" spans="1:5" ht="12" customHeight="1" x14ac:dyDescent="0.25">
      <c r="A63" s="54" t="str">
        <f>'Pregnant Women Participating'!A63</f>
        <v>Choctaw Nation, OK</v>
      </c>
      <c r="B63" s="55">
        <v>76</v>
      </c>
      <c r="C63" s="56">
        <v>96</v>
      </c>
      <c r="D63" s="57">
        <v>102</v>
      </c>
      <c r="E63" s="55">
        <f t="shared" si="0"/>
        <v>91.333333333333329</v>
      </c>
    </row>
    <row r="64" spans="1:5" ht="12" customHeight="1" x14ac:dyDescent="0.25">
      <c r="A64" s="54" t="str">
        <f>'Pregnant Women Participating'!A64</f>
        <v>Citizen Potawatomi Nation, OK</v>
      </c>
      <c r="B64" s="55">
        <v>37</v>
      </c>
      <c r="C64" s="56">
        <v>37</v>
      </c>
      <c r="D64" s="57">
        <v>40</v>
      </c>
      <c r="E64" s="55">
        <f t="shared" si="0"/>
        <v>38</v>
      </c>
    </row>
    <row r="65" spans="1:5" ht="12" customHeight="1" x14ac:dyDescent="0.25">
      <c r="A65" s="54" t="str">
        <f>'Pregnant Women Participating'!A65</f>
        <v>Inter-Tribal Council, OK</v>
      </c>
      <c r="B65" s="55">
        <v>10</v>
      </c>
      <c r="C65" s="56">
        <v>11</v>
      </c>
      <c r="D65" s="57">
        <v>14</v>
      </c>
      <c r="E65" s="55">
        <f t="shared" si="0"/>
        <v>11.666666666666666</v>
      </c>
    </row>
    <row r="66" spans="1:5" ht="12" customHeight="1" x14ac:dyDescent="0.25">
      <c r="A66" s="54" t="str">
        <f>'Pregnant Women Participating'!A66</f>
        <v>Muscogee Creek Nation, OK</v>
      </c>
      <c r="B66" s="55">
        <v>26</v>
      </c>
      <c r="C66" s="56">
        <v>27</v>
      </c>
      <c r="D66" s="57">
        <v>33</v>
      </c>
      <c r="E66" s="55">
        <f t="shared" si="0"/>
        <v>28.666666666666668</v>
      </c>
    </row>
    <row r="67" spans="1:5" ht="12" customHeight="1" x14ac:dyDescent="0.25">
      <c r="A67" s="54" t="str">
        <f>'Pregnant Women Participating'!A67</f>
        <v>Osage Tribal Council, OK</v>
      </c>
      <c r="B67" s="55">
        <v>174</v>
      </c>
      <c r="C67" s="56">
        <v>163</v>
      </c>
      <c r="D67" s="57">
        <v>167</v>
      </c>
      <c r="E67" s="55">
        <f t="shared" si="0"/>
        <v>168</v>
      </c>
    </row>
    <row r="68" spans="1:5" ht="12" customHeight="1" x14ac:dyDescent="0.25">
      <c r="A68" s="54" t="str">
        <f>'Pregnant Women Participating'!A68</f>
        <v>Otoe-Missouria Tribe, OK</v>
      </c>
      <c r="B68" s="55">
        <v>5</v>
      </c>
      <c r="C68" s="56">
        <v>6</v>
      </c>
      <c r="D68" s="57">
        <v>4</v>
      </c>
      <c r="E68" s="55">
        <f t="shared" si="0"/>
        <v>5</v>
      </c>
    </row>
    <row r="69" spans="1:5" ht="12" customHeight="1" x14ac:dyDescent="0.25">
      <c r="A69" s="54" t="str">
        <f>'Pregnant Women Participating'!A69</f>
        <v>Wichita, Caddo &amp; Delaware (WCD), OK</v>
      </c>
      <c r="B69" s="55">
        <v>120</v>
      </c>
      <c r="C69" s="56">
        <v>127</v>
      </c>
      <c r="D69" s="57">
        <v>123</v>
      </c>
      <c r="E69" s="55">
        <f t="shared" si="0"/>
        <v>123.33333333333333</v>
      </c>
    </row>
    <row r="70" spans="1:5" s="62" customFormat="1" ht="24.75" customHeight="1" x14ac:dyDescent="0.25">
      <c r="A70" s="58" t="str">
        <f>'Pregnant Women Participating'!A70</f>
        <v>Southwest Region</v>
      </c>
      <c r="B70" s="59">
        <v>106895</v>
      </c>
      <c r="C70" s="60">
        <v>108259</v>
      </c>
      <c r="D70" s="61">
        <v>108248</v>
      </c>
      <c r="E70" s="59">
        <f t="shared" si="0"/>
        <v>107800.66666666667</v>
      </c>
    </row>
    <row r="71" spans="1:5" ht="12" customHeight="1" x14ac:dyDescent="0.25">
      <c r="A71" s="54" t="str">
        <f>'Pregnant Women Participating'!A71</f>
        <v>Colorado</v>
      </c>
      <c r="B71" s="55">
        <v>3144</v>
      </c>
      <c r="C71" s="56">
        <v>3129</v>
      </c>
      <c r="D71" s="57">
        <v>3152</v>
      </c>
      <c r="E71" s="55">
        <f t="shared" si="0"/>
        <v>3141.6666666666665</v>
      </c>
    </row>
    <row r="72" spans="1:5" ht="12" customHeight="1" x14ac:dyDescent="0.25">
      <c r="A72" s="54" t="str">
        <f>'Pregnant Women Participating'!A72</f>
        <v>Kansas</v>
      </c>
      <c r="B72" s="55">
        <v>1716</v>
      </c>
      <c r="C72" s="56">
        <v>1683</v>
      </c>
      <c r="D72" s="57">
        <v>1563</v>
      </c>
      <c r="E72" s="55">
        <f t="shared" si="0"/>
        <v>1654</v>
      </c>
    </row>
    <row r="73" spans="1:5" ht="12" customHeight="1" x14ac:dyDescent="0.25">
      <c r="A73" s="54" t="str">
        <f>'Pregnant Women Participating'!A73</f>
        <v>Missouri</v>
      </c>
      <c r="B73" s="55">
        <v>3413</v>
      </c>
      <c r="C73" s="56">
        <v>3523</v>
      </c>
      <c r="D73" s="57">
        <v>3519</v>
      </c>
      <c r="E73" s="55">
        <f t="shared" si="0"/>
        <v>3485</v>
      </c>
    </row>
    <row r="74" spans="1:5" ht="12" customHeight="1" x14ac:dyDescent="0.25">
      <c r="A74" s="54" t="str">
        <f>'Pregnant Women Participating'!A74</f>
        <v>Montana</v>
      </c>
      <c r="B74" s="55">
        <v>350</v>
      </c>
      <c r="C74" s="56">
        <v>365</v>
      </c>
      <c r="D74" s="57">
        <v>395</v>
      </c>
      <c r="E74" s="55">
        <f t="shared" si="0"/>
        <v>370</v>
      </c>
    </row>
    <row r="75" spans="1:5" ht="12" customHeight="1" x14ac:dyDescent="0.25">
      <c r="A75" s="54" t="str">
        <f>'Pregnant Women Participating'!A75</f>
        <v>Nebraska</v>
      </c>
      <c r="B75" s="55">
        <v>1739</v>
      </c>
      <c r="C75" s="56">
        <v>1777</v>
      </c>
      <c r="D75" s="57">
        <v>1813</v>
      </c>
      <c r="E75" s="55">
        <f t="shared" si="0"/>
        <v>1776.3333333333333</v>
      </c>
    </row>
    <row r="76" spans="1:5" ht="12" customHeight="1" x14ac:dyDescent="0.25">
      <c r="A76" s="54" t="str">
        <f>'Pregnant Women Participating'!A76</f>
        <v>North Dakota</v>
      </c>
      <c r="B76" s="55">
        <v>336</v>
      </c>
      <c r="C76" s="56">
        <v>325</v>
      </c>
      <c r="D76" s="57">
        <v>328</v>
      </c>
      <c r="E76" s="55">
        <f t="shared" si="0"/>
        <v>329.66666666666669</v>
      </c>
    </row>
    <row r="77" spans="1:5" ht="12" customHeight="1" x14ac:dyDescent="0.25">
      <c r="A77" s="54" t="str">
        <f>'Pregnant Women Participating'!A77</f>
        <v>South Dakota</v>
      </c>
      <c r="B77" s="55">
        <v>483</v>
      </c>
      <c r="C77" s="56">
        <v>473</v>
      </c>
      <c r="D77" s="57">
        <v>487</v>
      </c>
      <c r="E77" s="55">
        <f t="shared" si="0"/>
        <v>481</v>
      </c>
    </row>
    <row r="78" spans="1:5" ht="12" customHeight="1" x14ac:dyDescent="0.25">
      <c r="A78" s="54" t="str">
        <f>'Pregnant Women Participating'!A78</f>
        <v>Wyoming</v>
      </c>
      <c r="B78" s="55">
        <v>163</v>
      </c>
      <c r="C78" s="56">
        <v>168</v>
      </c>
      <c r="D78" s="57">
        <v>167</v>
      </c>
      <c r="E78" s="55">
        <f t="shared" si="0"/>
        <v>166</v>
      </c>
    </row>
    <row r="79" spans="1:5" ht="12" customHeight="1" x14ac:dyDescent="0.25">
      <c r="A79" s="54" t="str">
        <f>'Pregnant Women Participating'!A79</f>
        <v>Ute Mountain Ute Tribe, CO</v>
      </c>
      <c r="B79" s="55">
        <v>6</v>
      </c>
      <c r="C79" s="56">
        <v>3</v>
      </c>
      <c r="D79" s="57">
        <v>5</v>
      </c>
      <c r="E79" s="55">
        <f t="shared" si="0"/>
        <v>4.666666666666667</v>
      </c>
    </row>
    <row r="80" spans="1:5" ht="12" customHeight="1" x14ac:dyDescent="0.25">
      <c r="A80" s="54" t="str">
        <f>'Pregnant Women Participating'!A80</f>
        <v>Omaha Sioux, NE</v>
      </c>
      <c r="B80" s="55">
        <v>1</v>
      </c>
      <c r="C80" s="56">
        <v>2</v>
      </c>
      <c r="D80" s="57">
        <v>2</v>
      </c>
      <c r="E80" s="55">
        <f t="shared" si="0"/>
        <v>1.6666666666666667</v>
      </c>
    </row>
    <row r="81" spans="1:5" ht="12" customHeight="1" x14ac:dyDescent="0.25">
      <c r="A81" s="54" t="str">
        <f>'Pregnant Women Participating'!A81</f>
        <v>Santee Sioux, NE</v>
      </c>
      <c r="B81" s="55">
        <v>0</v>
      </c>
      <c r="C81" s="56">
        <v>0</v>
      </c>
      <c r="D81" s="57">
        <v>0</v>
      </c>
      <c r="E81" s="55" t="str">
        <f t="shared" si="0"/>
        <v>0</v>
      </c>
    </row>
    <row r="82" spans="1:5" ht="12" customHeight="1" x14ac:dyDescent="0.25">
      <c r="A82" s="54" t="str">
        <f>'Pregnant Women Participating'!A82</f>
        <v>Winnebago Tribe, NE</v>
      </c>
      <c r="B82" s="55">
        <v>1</v>
      </c>
      <c r="C82" s="56">
        <v>0</v>
      </c>
      <c r="D82" s="57">
        <v>0</v>
      </c>
      <c r="E82" s="55">
        <f t="shared" si="0"/>
        <v>0.33333333333333331</v>
      </c>
    </row>
    <row r="83" spans="1:5" ht="12" customHeight="1" x14ac:dyDescent="0.25">
      <c r="A83" s="54" t="str">
        <f>'Pregnant Women Participating'!A83</f>
        <v>Standing Rock Sioux Tribe, ND</v>
      </c>
      <c r="B83" s="55">
        <v>3</v>
      </c>
      <c r="C83" s="56">
        <v>0</v>
      </c>
      <c r="D83" s="57">
        <v>2</v>
      </c>
      <c r="E83" s="55">
        <f t="shared" si="0"/>
        <v>1.6666666666666667</v>
      </c>
    </row>
    <row r="84" spans="1:5" ht="12" customHeight="1" x14ac:dyDescent="0.25">
      <c r="A84" s="54" t="str">
        <f>'Pregnant Women Participating'!A84</f>
        <v>Three Affiliated Tribes, ND</v>
      </c>
      <c r="B84" s="55">
        <v>0</v>
      </c>
      <c r="C84" s="56">
        <v>0</v>
      </c>
      <c r="D84" s="57">
        <v>1</v>
      </c>
      <c r="E84" s="55">
        <f t="shared" si="0"/>
        <v>0.33333333333333331</v>
      </c>
    </row>
    <row r="85" spans="1:5" ht="12" customHeight="1" x14ac:dyDescent="0.25">
      <c r="A85" s="54" t="str">
        <f>'Pregnant Women Participating'!A85</f>
        <v>Cheyenne River Sioux, SD</v>
      </c>
      <c r="B85" s="55">
        <v>11</v>
      </c>
      <c r="C85" s="56">
        <v>11</v>
      </c>
      <c r="D85" s="57">
        <v>11</v>
      </c>
      <c r="E85" s="55">
        <f t="shared" si="0"/>
        <v>11</v>
      </c>
    </row>
    <row r="86" spans="1:5" ht="12" customHeight="1" x14ac:dyDescent="0.25">
      <c r="A86" s="54" t="str">
        <f>'Pregnant Women Participating'!A86</f>
        <v>Rosebud Sioux, SD</v>
      </c>
      <c r="B86" s="55">
        <v>27</v>
      </c>
      <c r="C86" s="56">
        <v>27</v>
      </c>
      <c r="D86" s="57">
        <v>24</v>
      </c>
      <c r="E86" s="55">
        <f t="shared" si="0"/>
        <v>26</v>
      </c>
    </row>
    <row r="87" spans="1:5" ht="12" customHeight="1" x14ac:dyDescent="0.25">
      <c r="A87" s="54" t="str">
        <f>'Pregnant Women Participating'!A87</f>
        <v>Northern Arapahoe, WY</v>
      </c>
      <c r="B87" s="55">
        <v>9</v>
      </c>
      <c r="C87" s="56">
        <v>7</v>
      </c>
      <c r="D87" s="57">
        <v>8</v>
      </c>
      <c r="E87" s="55">
        <f t="shared" si="0"/>
        <v>8</v>
      </c>
    </row>
    <row r="88" spans="1:5" ht="12" customHeight="1" x14ac:dyDescent="0.25">
      <c r="A88" s="54" t="str">
        <f>'Pregnant Women Participating'!A88</f>
        <v>Shoshone Tribe, WY</v>
      </c>
      <c r="B88" s="55">
        <v>0</v>
      </c>
      <c r="C88" s="56">
        <v>2</v>
      </c>
      <c r="D88" s="57">
        <v>1</v>
      </c>
      <c r="E88" s="55">
        <f t="shared" si="0"/>
        <v>1</v>
      </c>
    </row>
    <row r="89" spans="1:5" s="62" customFormat="1" ht="24.75" customHeight="1" x14ac:dyDescent="0.25">
      <c r="A89" s="58" t="str">
        <f>'Pregnant Women Participating'!A89</f>
        <v>Mountain Plains</v>
      </c>
      <c r="B89" s="59">
        <v>11402</v>
      </c>
      <c r="C89" s="60">
        <v>11495</v>
      </c>
      <c r="D89" s="61">
        <v>11478</v>
      </c>
      <c r="E89" s="59">
        <f t="shared" si="0"/>
        <v>11458.333333333334</v>
      </c>
    </row>
    <row r="90" spans="1:5" ht="12" customHeight="1" x14ac:dyDescent="0.25">
      <c r="A90" s="63" t="str">
        <f>'Pregnant Women Participating'!A90</f>
        <v>Alaska</v>
      </c>
      <c r="B90" s="55">
        <v>606</v>
      </c>
      <c r="C90" s="56">
        <v>621</v>
      </c>
      <c r="D90" s="57">
        <v>622</v>
      </c>
      <c r="E90" s="55">
        <f t="shared" si="0"/>
        <v>616.33333333333337</v>
      </c>
    </row>
    <row r="91" spans="1:5" ht="12" customHeight="1" x14ac:dyDescent="0.25">
      <c r="A91" s="63" t="str">
        <f>'Pregnant Women Participating'!A91</f>
        <v>American Samoa</v>
      </c>
      <c r="B91" s="55">
        <v>345</v>
      </c>
      <c r="C91" s="56">
        <v>315</v>
      </c>
      <c r="D91" s="57">
        <v>307</v>
      </c>
      <c r="E91" s="55">
        <f t="shared" si="0"/>
        <v>322.33333333333331</v>
      </c>
    </row>
    <row r="92" spans="1:5" ht="12" customHeight="1" x14ac:dyDescent="0.25">
      <c r="A92" s="63" t="str">
        <f>'Pregnant Women Participating'!A92</f>
        <v>California</v>
      </c>
      <c r="B92" s="55">
        <v>42270</v>
      </c>
      <c r="C92" s="56">
        <v>42626</v>
      </c>
      <c r="D92" s="57">
        <v>42606</v>
      </c>
      <c r="E92" s="55">
        <f t="shared" si="0"/>
        <v>42500.666666666664</v>
      </c>
    </row>
    <row r="93" spans="1:5" ht="12" customHeight="1" x14ac:dyDescent="0.25">
      <c r="A93" s="63" t="str">
        <f>'Pregnant Women Participating'!A93</f>
        <v>Guam</v>
      </c>
      <c r="B93" s="55">
        <v>264</v>
      </c>
      <c r="C93" s="56">
        <v>262</v>
      </c>
      <c r="D93" s="57">
        <v>268</v>
      </c>
      <c r="E93" s="55">
        <f t="shared" si="0"/>
        <v>264.66666666666669</v>
      </c>
    </row>
    <row r="94" spans="1:5" ht="12" customHeight="1" x14ac:dyDescent="0.25">
      <c r="A94" s="63" t="str">
        <f>'Pregnant Women Participating'!A94</f>
        <v>Hawaii</v>
      </c>
      <c r="B94" s="55">
        <v>1348</v>
      </c>
      <c r="C94" s="56">
        <v>1374</v>
      </c>
      <c r="D94" s="57">
        <v>1369</v>
      </c>
      <c r="E94" s="55">
        <f t="shared" si="0"/>
        <v>1363.6666666666667</v>
      </c>
    </row>
    <row r="95" spans="1:5" ht="12" customHeight="1" x14ac:dyDescent="0.25">
      <c r="A95" s="63" t="str">
        <f>'Pregnant Women Participating'!A95</f>
        <v>Idaho</v>
      </c>
      <c r="B95" s="55">
        <v>1110</v>
      </c>
      <c r="C95" s="56">
        <v>1148</v>
      </c>
      <c r="D95" s="57">
        <v>1122</v>
      </c>
      <c r="E95" s="55">
        <f t="shared" si="0"/>
        <v>1126.6666666666667</v>
      </c>
    </row>
    <row r="96" spans="1:5" ht="12" customHeight="1" x14ac:dyDescent="0.25">
      <c r="A96" s="63" t="str">
        <f>'Pregnant Women Participating'!A96</f>
        <v>Nevada</v>
      </c>
      <c r="B96" s="55">
        <v>2634</v>
      </c>
      <c r="C96" s="56">
        <v>2590</v>
      </c>
      <c r="D96" s="57">
        <v>2625</v>
      </c>
      <c r="E96" s="55">
        <f t="shared" si="0"/>
        <v>2616.3333333333335</v>
      </c>
    </row>
    <row r="97" spans="1:5" ht="12" customHeight="1" x14ac:dyDescent="0.25">
      <c r="A97" s="63" t="str">
        <f>'Pregnant Women Participating'!A97</f>
        <v>Oregon</v>
      </c>
      <c r="B97" s="55">
        <v>1748</v>
      </c>
      <c r="C97" s="56">
        <v>1775</v>
      </c>
      <c r="D97" s="57">
        <v>1820</v>
      </c>
      <c r="E97" s="55">
        <f t="shared" si="0"/>
        <v>1781</v>
      </c>
    </row>
    <row r="98" spans="1:5" ht="12" customHeight="1" x14ac:dyDescent="0.25">
      <c r="A98" s="63" t="str">
        <f>'Pregnant Women Participating'!A98</f>
        <v>Washington</v>
      </c>
      <c r="B98" s="55">
        <v>2765</v>
      </c>
      <c r="C98" s="56">
        <v>2861</v>
      </c>
      <c r="D98" s="57">
        <v>2864</v>
      </c>
      <c r="E98" s="55">
        <f t="shared" si="0"/>
        <v>2830</v>
      </c>
    </row>
    <row r="99" spans="1:5" ht="12" customHeight="1" x14ac:dyDescent="0.25">
      <c r="A99" s="63" t="str">
        <f>'Pregnant Women Participating'!A99</f>
        <v>Northern Marianas</v>
      </c>
      <c r="B99" s="55">
        <v>99</v>
      </c>
      <c r="C99" s="56">
        <v>99</v>
      </c>
      <c r="D99" s="57">
        <v>115</v>
      </c>
      <c r="E99" s="55">
        <f t="shared" si="0"/>
        <v>104.33333333333333</v>
      </c>
    </row>
    <row r="100" spans="1:5" ht="12" customHeight="1" x14ac:dyDescent="0.25">
      <c r="A100" s="63" t="str">
        <f>'Pregnant Women Participating'!A100</f>
        <v>Inter-Tribal Council, NV</v>
      </c>
      <c r="B100" s="55">
        <v>17</v>
      </c>
      <c r="C100" s="56">
        <v>17</v>
      </c>
      <c r="D100" s="57">
        <v>16</v>
      </c>
      <c r="E100" s="55">
        <f t="shared" si="0"/>
        <v>16.666666666666668</v>
      </c>
    </row>
    <row r="101" spans="1:5" s="62" customFormat="1" ht="24.75" customHeight="1" x14ac:dyDescent="0.25">
      <c r="A101" s="58" t="str">
        <f>'Pregnant Women Participating'!A101</f>
        <v>Western Region</v>
      </c>
      <c r="B101" s="59">
        <v>53206</v>
      </c>
      <c r="C101" s="60">
        <v>53688</v>
      </c>
      <c r="D101" s="61">
        <v>53734</v>
      </c>
      <c r="E101" s="59">
        <f t="shared" si="0"/>
        <v>53542.666666666664</v>
      </c>
    </row>
    <row r="102" spans="1:5" s="68" customFormat="1" ht="16.5" customHeight="1" thickBot="1" x14ac:dyDescent="0.3">
      <c r="A102" s="64" t="str">
        <f>'Pregnant Women Participating'!A102</f>
        <v>TOTAL</v>
      </c>
      <c r="B102" s="65">
        <v>359862</v>
      </c>
      <c r="C102" s="66">
        <v>362271</v>
      </c>
      <c r="D102" s="67">
        <v>359514</v>
      </c>
      <c r="E102" s="65">
        <f t="shared" si="0"/>
        <v>360549</v>
      </c>
    </row>
    <row r="103" spans="1:5" ht="12.75" customHeight="1" thickTop="1" x14ac:dyDescent="0.25">
      <c r="A103" s="69"/>
    </row>
    <row r="104" spans="1:5" x14ac:dyDescent="0.25">
      <c r="A104" s="69"/>
    </row>
    <row r="105" spans="1:5" s="70" customFormat="1" ht="13" x14ac:dyDescent="0.3">
      <c r="A105" s="46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11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12</v>
      </c>
    </row>
    <row r="6" spans="1:5" ht="12" customHeight="1" x14ac:dyDescent="0.25">
      <c r="A6" s="7" t="str">
        <f>'Pregnant Women Participating'!A6</f>
        <v>Connecticut</v>
      </c>
      <c r="B6" s="13">
        <v>3314</v>
      </c>
      <c r="C6" s="4">
        <v>3245</v>
      </c>
      <c r="D6" s="4"/>
      <c r="E6" s="13">
        <f t="shared" ref="E6:E15" si="0">IF(SUM(B6:D6)&gt;0,AVERAGE(B6:D6)," ")</f>
        <v>3279.5</v>
      </c>
    </row>
    <row r="7" spans="1:5" ht="12" customHeight="1" x14ac:dyDescent="0.25">
      <c r="A7" s="7" t="str">
        <f>'Pregnant Women Participating'!A7</f>
        <v>Maine</v>
      </c>
      <c r="B7" s="13">
        <v>1448</v>
      </c>
      <c r="C7" s="4">
        <v>1424</v>
      </c>
      <c r="D7" s="4">
        <v>1476</v>
      </c>
      <c r="E7" s="13">
        <f t="shared" si="0"/>
        <v>1449.3333333333333</v>
      </c>
    </row>
    <row r="8" spans="1:5" ht="12" customHeight="1" x14ac:dyDescent="0.25">
      <c r="A8" s="7" t="str">
        <f>'Pregnant Women Participating'!A8</f>
        <v>Massachusetts</v>
      </c>
      <c r="B8" s="13">
        <v>10351</v>
      </c>
      <c r="C8" s="4">
        <v>10214</v>
      </c>
      <c r="D8" s="4">
        <v>10431</v>
      </c>
      <c r="E8" s="13">
        <f t="shared" si="0"/>
        <v>10332</v>
      </c>
    </row>
    <row r="9" spans="1:5" ht="12" customHeight="1" x14ac:dyDescent="0.25">
      <c r="A9" s="7" t="str">
        <f>'Pregnant Women Participating'!A9</f>
        <v>New Hampshire</v>
      </c>
      <c r="B9" s="13">
        <v>985</v>
      </c>
      <c r="C9" s="4">
        <v>999</v>
      </c>
      <c r="D9" s="4">
        <v>1010</v>
      </c>
      <c r="E9" s="13">
        <f t="shared" si="0"/>
        <v>998</v>
      </c>
    </row>
    <row r="10" spans="1:5" ht="12" customHeight="1" x14ac:dyDescent="0.25">
      <c r="A10" s="7" t="str">
        <f>'Pregnant Women Participating'!A10</f>
        <v>New York</v>
      </c>
      <c r="B10" s="13">
        <v>43416</v>
      </c>
      <c r="C10" s="4">
        <v>43909</v>
      </c>
      <c r="D10" s="4">
        <v>43313</v>
      </c>
      <c r="E10" s="13">
        <f t="shared" si="0"/>
        <v>43546</v>
      </c>
    </row>
    <row r="11" spans="1:5" ht="12" customHeight="1" x14ac:dyDescent="0.25">
      <c r="A11" s="7" t="str">
        <f>'Pregnant Women Participating'!A11</f>
        <v>Rhode Island</v>
      </c>
      <c r="B11" s="13">
        <v>1261</v>
      </c>
      <c r="C11" s="4">
        <v>1283</v>
      </c>
      <c r="D11" s="4">
        <v>1270</v>
      </c>
      <c r="E11" s="13">
        <f t="shared" si="0"/>
        <v>1271.3333333333333</v>
      </c>
    </row>
    <row r="12" spans="1:5" ht="12" customHeight="1" x14ac:dyDescent="0.25">
      <c r="A12" s="7" t="str">
        <f>'Pregnant Women Participating'!A12</f>
        <v>Vermont</v>
      </c>
      <c r="B12" s="13">
        <v>1090</v>
      </c>
      <c r="C12" s="4">
        <v>1034</v>
      </c>
      <c r="D12" s="4">
        <v>1018</v>
      </c>
      <c r="E12" s="13">
        <f t="shared" si="0"/>
        <v>1047.3333333333333</v>
      </c>
    </row>
    <row r="13" spans="1:5" ht="12" customHeight="1" x14ac:dyDescent="0.25">
      <c r="A13" s="7" t="str">
        <f>'Pregnant Women Participating'!A13</f>
        <v>Virgin Islands</v>
      </c>
      <c r="B13" s="13">
        <v>391</v>
      </c>
      <c r="C13" s="4">
        <v>390</v>
      </c>
      <c r="D13" s="4">
        <v>387</v>
      </c>
      <c r="E13" s="13">
        <f t="shared" si="0"/>
        <v>389.33333333333331</v>
      </c>
    </row>
    <row r="14" spans="1:5" ht="12" customHeight="1" x14ac:dyDescent="0.25">
      <c r="A14" s="7" t="str">
        <f>'Pregnant Women Participating'!A14</f>
        <v>Indian Township, ME</v>
      </c>
      <c r="B14" s="13">
        <v>7</v>
      </c>
      <c r="C14" s="4">
        <v>7</v>
      </c>
      <c r="D14" s="4">
        <v>5</v>
      </c>
      <c r="E14" s="13">
        <f t="shared" si="0"/>
        <v>6.333333333333333</v>
      </c>
    </row>
    <row r="15" spans="1:5" ht="12" customHeight="1" x14ac:dyDescent="0.25">
      <c r="A15" s="7" t="str">
        <f>'Pregnant Women Participating'!A15</f>
        <v>Pleasant Point, ME</v>
      </c>
      <c r="B15" s="13">
        <v>2</v>
      </c>
      <c r="C15" s="4">
        <v>2</v>
      </c>
      <c r="D15" s="4">
        <v>3</v>
      </c>
      <c r="E15" s="13">
        <f t="shared" si="0"/>
        <v>2.3333333333333335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62265</v>
      </c>
      <c r="C16" s="15">
        <v>62507</v>
      </c>
      <c r="D16" s="15">
        <v>58913</v>
      </c>
      <c r="E16" s="16">
        <f t="shared" ref="E16:E102" si="1">IF(SUM(B16:D16)&gt;0,AVERAGE(B16:D16)," ")</f>
        <v>61228.333333333336</v>
      </c>
    </row>
    <row r="17" spans="1:5" ht="12" customHeight="1" x14ac:dyDescent="0.25">
      <c r="A17" s="7" t="str">
        <f>'Pregnant Women Participating'!A17</f>
        <v>Delaware</v>
      </c>
      <c r="B17" s="4">
        <v>1551</v>
      </c>
      <c r="C17" s="4">
        <v>1577</v>
      </c>
      <c r="D17" s="4">
        <v>1586</v>
      </c>
      <c r="E17" s="13">
        <f t="shared" si="1"/>
        <v>1571.3333333333333</v>
      </c>
    </row>
    <row r="18" spans="1:5" ht="12" customHeight="1" x14ac:dyDescent="0.25">
      <c r="A18" s="7" t="str">
        <f>'Pregnant Women Participating'!A18</f>
        <v>District of Columbia</v>
      </c>
      <c r="B18" s="4">
        <v>1094</v>
      </c>
      <c r="C18" s="4">
        <v>1087</v>
      </c>
      <c r="D18" s="4">
        <v>1151</v>
      </c>
      <c r="E18" s="13">
        <f t="shared" si="1"/>
        <v>1110.6666666666667</v>
      </c>
    </row>
    <row r="19" spans="1:5" ht="12" customHeight="1" x14ac:dyDescent="0.25">
      <c r="A19" s="7" t="str">
        <f>'Pregnant Women Participating'!A19</f>
        <v>Maryland</v>
      </c>
      <c r="B19" s="4">
        <v>12376</v>
      </c>
      <c r="C19" s="4">
        <v>12333</v>
      </c>
      <c r="D19" s="4">
        <v>12196</v>
      </c>
      <c r="E19" s="13">
        <f t="shared" si="1"/>
        <v>12301.666666666666</v>
      </c>
    </row>
    <row r="20" spans="1:5" ht="12" customHeight="1" x14ac:dyDescent="0.25">
      <c r="A20" s="7" t="str">
        <f>'Pregnant Women Participating'!A20</f>
        <v>New Jersey</v>
      </c>
      <c r="B20" s="4">
        <v>16530</v>
      </c>
      <c r="C20" s="4">
        <v>16781</v>
      </c>
      <c r="D20" s="4">
        <v>16977</v>
      </c>
      <c r="E20" s="13">
        <f t="shared" si="1"/>
        <v>16762.666666666668</v>
      </c>
    </row>
    <row r="21" spans="1:5" ht="12" customHeight="1" x14ac:dyDescent="0.25">
      <c r="A21" s="7" t="str">
        <f>'Pregnant Women Participating'!A21</f>
        <v>Pennsylvania</v>
      </c>
      <c r="B21" s="4">
        <v>9862</v>
      </c>
      <c r="C21" s="4">
        <v>9755</v>
      </c>
      <c r="D21" s="4">
        <v>9677</v>
      </c>
      <c r="E21" s="13">
        <f t="shared" si="1"/>
        <v>9764.6666666666661</v>
      </c>
    </row>
    <row r="22" spans="1:5" ht="12" customHeight="1" x14ac:dyDescent="0.25">
      <c r="A22" s="7" t="str">
        <f>'Pregnant Women Participating'!A22</f>
        <v>Puerto Rico</v>
      </c>
      <c r="B22" s="4">
        <v>5801</v>
      </c>
      <c r="C22" s="4">
        <v>5538</v>
      </c>
      <c r="D22" s="4">
        <v>6003</v>
      </c>
      <c r="E22" s="13">
        <f t="shared" si="1"/>
        <v>5780.666666666667</v>
      </c>
    </row>
    <row r="23" spans="1:5" ht="12" customHeight="1" x14ac:dyDescent="0.25">
      <c r="A23" s="7" t="str">
        <f>'Pregnant Women Participating'!A23</f>
        <v>Virginia</v>
      </c>
      <c r="B23" s="4">
        <v>7700</v>
      </c>
      <c r="C23" s="4">
        <v>7674</v>
      </c>
      <c r="D23" s="4">
        <v>7778</v>
      </c>
      <c r="E23" s="13">
        <f t="shared" si="1"/>
        <v>7717.333333333333</v>
      </c>
    </row>
    <row r="24" spans="1:5" ht="12" customHeight="1" x14ac:dyDescent="0.25">
      <c r="A24" s="7" t="str">
        <f>'Pregnant Women Participating'!A24</f>
        <v>West Virginia</v>
      </c>
      <c r="B24" s="4">
        <v>1758</v>
      </c>
      <c r="C24" s="4">
        <v>1776</v>
      </c>
      <c r="D24" s="4">
        <v>1807</v>
      </c>
      <c r="E24" s="13">
        <f t="shared" si="1"/>
        <v>1780.3333333333333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5">
        <v>56672</v>
      </c>
      <c r="C25" s="15">
        <v>56521</v>
      </c>
      <c r="D25" s="15">
        <v>57175</v>
      </c>
      <c r="E25" s="16">
        <f t="shared" si="1"/>
        <v>56789.333333333336</v>
      </c>
    </row>
    <row r="26" spans="1:5" ht="12" customHeight="1" x14ac:dyDescent="0.25">
      <c r="A26" s="7" t="str">
        <f>'Pregnant Women Participating'!A26</f>
        <v>Alabama</v>
      </c>
      <c r="B26" s="4">
        <v>4365</v>
      </c>
      <c r="C26" s="4">
        <v>4519</v>
      </c>
      <c r="D26" s="4">
        <v>4596</v>
      </c>
      <c r="E26" s="13">
        <f t="shared" si="1"/>
        <v>4493.333333333333</v>
      </c>
    </row>
    <row r="27" spans="1:5" ht="12" customHeight="1" x14ac:dyDescent="0.25">
      <c r="A27" s="7" t="str">
        <f>'Pregnant Women Participating'!A27</f>
        <v>Florida</v>
      </c>
      <c r="B27" s="4">
        <v>43249</v>
      </c>
      <c r="C27" s="4">
        <v>43060</v>
      </c>
      <c r="D27" s="4">
        <v>41718</v>
      </c>
      <c r="E27" s="13">
        <f t="shared" si="1"/>
        <v>42675.666666666664</v>
      </c>
    </row>
    <row r="28" spans="1:5" ht="12" customHeight="1" x14ac:dyDescent="0.25">
      <c r="A28" s="7" t="str">
        <f>'Pregnant Women Participating'!A28</f>
        <v>Georgia</v>
      </c>
      <c r="B28" s="4">
        <v>13913</v>
      </c>
      <c r="C28" s="4">
        <v>13575</v>
      </c>
      <c r="D28" s="4">
        <v>13785</v>
      </c>
      <c r="E28" s="13">
        <f t="shared" si="1"/>
        <v>13757.666666666666</v>
      </c>
    </row>
    <row r="29" spans="1:5" ht="12" customHeight="1" x14ac:dyDescent="0.25">
      <c r="A29" s="7" t="str">
        <f>'Pregnant Women Participating'!A29</f>
        <v>Kentucky</v>
      </c>
      <c r="B29" s="4">
        <v>6398</v>
      </c>
      <c r="C29" s="4">
        <v>6526</v>
      </c>
      <c r="D29" s="4">
        <v>6616</v>
      </c>
      <c r="E29" s="13">
        <f t="shared" si="1"/>
        <v>6513.333333333333</v>
      </c>
    </row>
    <row r="30" spans="1:5" ht="12" customHeight="1" x14ac:dyDescent="0.25">
      <c r="A30" s="7" t="str">
        <f>'Pregnant Women Participating'!A30</f>
        <v>Mississippi</v>
      </c>
      <c r="B30" s="4">
        <v>3311</v>
      </c>
      <c r="C30" s="4">
        <v>3626</v>
      </c>
      <c r="D30" s="4">
        <v>3643</v>
      </c>
      <c r="E30" s="13">
        <f t="shared" si="1"/>
        <v>3526.6666666666665</v>
      </c>
    </row>
    <row r="31" spans="1:5" ht="12" customHeight="1" x14ac:dyDescent="0.25">
      <c r="A31" s="7" t="str">
        <f>'Pregnant Women Participating'!A31</f>
        <v>North Carolina</v>
      </c>
      <c r="B31" s="4">
        <v>23073</v>
      </c>
      <c r="C31" s="4">
        <v>22975</v>
      </c>
      <c r="D31" s="4">
        <v>23080</v>
      </c>
      <c r="E31" s="13">
        <f t="shared" si="1"/>
        <v>23042.666666666668</v>
      </c>
    </row>
    <row r="32" spans="1:5" ht="12" customHeight="1" x14ac:dyDescent="0.25">
      <c r="A32" s="7" t="str">
        <f>'Pregnant Women Participating'!A32</f>
        <v>South Carolina</v>
      </c>
      <c r="B32" s="4">
        <v>6055</v>
      </c>
      <c r="C32" s="4">
        <v>6102</v>
      </c>
      <c r="D32" s="4">
        <v>6096</v>
      </c>
      <c r="E32" s="13">
        <f t="shared" si="1"/>
        <v>6084.333333333333</v>
      </c>
    </row>
    <row r="33" spans="1:5" ht="12" customHeight="1" x14ac:dyDescent="0.25">
      <c r="A33" s="7" t="str">
        <f>'Pregnant Women Participating'!A33</f>
        <v>Tennessee</v>
      </c>
      <c r="B33" s="4">
        <v>9929</v>
      </c>
      <c r="C33" s="4">
        <v>9936</v>
      </c>
      <c r="D33" s="4">
        <v>10006</v>
      </c>
      <c r="E33" s="13">
        <f t="shared" si="1"/>
        <v>9957</v>
      </c>
    </row>
    <row r="34" spans="1:5" ht="12" customHeight="1" x14ac:dyDescent="0.25">
      <c r="A34" s="7" t="str">
        <f>'Pregnant Women Participating'!A34</f>
        <v>Choctaw Indians, MS</v>
      </c>
      <c r="B34" s="4">
        <v>33</v>
      </c>
      <c r="C34" s="4">
        <v>35</v>
      </c>
      <c r="D34" s="4">
        <v>35</v>
      </c>
      <c r="E34" s="13">
        <f t="shared" si="1"/>
        <v>34.333333333333336</v>
      </c>
    </row>
    <row r="35" spans="1:5" ht="12" customHeight="1" x14ac:dyDescent="0.25">
      <c r="A35" s="7" t="str">
        <f>'Pregnant Women Participating'!A35</f>
        <v>Eastern Cherokee, NC</v>
      </c>
      <c r="B35" s="4">
        <v>46</v>
      </c>
      <c r="C35" s="4">
        <v>45</v>
      </c>
      <c r="D35" s="4">
        <v>45</v>
      </c>
      <c r="E35" s="13">
        <f t="shared" si="1"/>
        <v>45.333333333333336</v>
      </c>
    </row>
    <row r="36" spans="1:5" s="17" customFormat="1" ht="24.75" customHeight="1" x14ac:dyDescent="0.25">
      <c r="A36" s="14" t="str">
        <f>'Pregnant Women Participating'!A36</f>
        <v>Southeast Region</v>
      </c>
      <c r="B36" s="15">
        <v>110372</v>
      </c>
      <c r="C36" s="15">
        <v>110399</v>
      </c>
      <c r="D36" s="15">
        <v>109620</v>
      </c>
      <c r="E36" s="16">
        <f t="shared" si="1"/>
        <v>110130.33333333333</v>
      </c>
    </row>
    <row r="37" spans="1:5" ht="12" customHeight="1" x14ac:dyDescent="0.25">
      <c r="A37" s="7" t="str">
        <f>'Pregnant Women Participating'!A37</f>
        <v>Illinois</v>
      </c>
      <c r="B37" s="4">
        <v>13858</v>
      </c>
      <c r="C37" s="4">
        <v>13718</v>
      </c>
      <c r="D37" s="4">
        <v>13627</v>
      </c>
      <c r="E37" s="13">
        <f t="shared" si="1"/>
        <v>13734.333333333334</v>
      </c>
    </row>
    <row r="38" spans="1:5" ht="12" customHeight="1" x14ac:dyDescent="0.25">
      <c r="A38" s="7" t="str">
        <f>'Pregnant Women Participating'!A38</f>
        <v>Indiana</v>
      </c>
      <c r="B38" s="4">
        <v>11931</v>
      </c>
      <c r="C38" s="4">
        <v>12102</v>
      </c>
      <c r="D38" s="4">
        <v>12096</v>
      </c>
      <c r="E38" s="13">
        <f t="shared" si="1"/>
        <v>12043</v>
      </c>
    </row>
    <row r="39" spans="1:5" ht="12" customHeight="1" x14ac:dyDescent="0.25">
      <c r="A39" s="7" t="str">
        <f>'Pregnant Women Participating'!A39</f>
        <v>Iowa</v>
      </c>
      <c r="B39" s="4">
        <v>4719</v>
      </c>
      <c r="C39" s="4">
        <v>4772</v>
      </c>
      <c r="D39" s="4">
        <v>4781</v>
      </c>
      <c r="E39" s="13">
        <f t="shared" si="1"/>
        <v>4757.333333333333</v>
      </c>
    </row>
    <row r="40" spans="1:5" ht="12" customHeight="1" x14ac:dyDescent="0.25">
      <c r="A40" s="7" t="str">
        <f>'Pregnant Women Participating'!A40</f>
        <v>Michigan</v>
      </c>
      <c r="B40" s="4">
        <v>12033</v>
      </c>
      <c r="C40" s="4">
        <v>12034</v>
      </c>
      <c r="D40" s="4">
        <v>11956</v>
      </c>
      <c r="E40" s="13">
        <f t="shared" si="1"/>
        <v>12007.666666666666</v>
      </c>
    </row>
    <row r="41" spans="1:5" ht="12" customHeight="1" x14ac:dyDescent="0.25">
      <c r="A41" s="7" t="str">
        <f>'Pregnant Women Participating'!A41</f>
        <v>Minnesota</v>
      </c>
      <c r="B41" s="4">
        <v>9546</v>
      </c>
      <c r="C41" s="4">
        <v>9678</v>
      </c>
      <c r="D41" s="4">
        <v>9738</v>
      </c>
      <c r="E41" s="13">
        <f t="shared" si="1"/>
        <v>9654</v>
      </c>
    </row>
    <row r="42" spans="1:5" ht="12" customHeight="1" x14ac:dyDescent="0.25">
      <c r="A42" s="7" t="str">
        <f>'Pregnant Women Participating'!A42</f>
        <v>Ohio</v>
      </c>
      <c r="B42" s="4">
        <v>13936</v>
      </c>
      <c r="C42" s="4">
        <v>14060</v>
      </c>
      <c r="D42" s="4">
        <v>14034</v>
      </c>
      <c r="E42" s="13">
        <f t="shared" si="1"/>
        <v>14010</v>
      </c>
    </row>
    <row r="43" spans="1:5" ht="12" customHeight="1" x14ac:dyDescent="0.25">
      <c r="A43" s="7" t="str">
        <f>'Pregnant Women Participating'!A43</f>
        <v>Wisconsin</v>
      </c>
      <c r="B43" s="4">
        <v>6056</v>
      </c>
      <c r="C43" s="4">
        <v>6145</v>
      </c>
      <c r="D43" s="4">
        <v>6002</v>
      </c>
      <c r="E43" s="13">
        <f t="shared" si="1"/>
        <v>6067.666666666667</v>
      </c>
    </row>
    <row r="44" spans="1:5" s="17" customFormat="1" ht="24.75" customHeight="1" x14ac:dyDescent="0.25">
      <c r="A44" s="14" t="str">
        <f>'Pregnant Women Participating'!A44</f>
        <v>Midwest Region</v>
      </c>
      <c r="B44" s="15">
        <v>72079</v>
      </c>
      <c r="C44" s="15">
        <v>72509</v>
      </c>
      <c r="D44" s="15">
        <v>72234</v>
      </c>
      <c r="E44" s="16">
        <f t="shared" si="1"/>
        <v>72274</v>
      </c>
    </row>
    <row r="45" spans="1:5" ht="12" customHeight="1" x14ac:dyDescent="0.25">
      <c r="A45" s="7" t="str">
        <f>'Pregnant Women Participating'!A45</f>
        <v>Arizona</v>
      </c>
      <c r="B45" s="4">
        <v>11117</v>
      </c>
      <c r="C45" s="4">
        <v>11046</v>
      </c>
      <c r="D45" s="4">
        <v>11149</v>
      </c>
      <c r="E45" s="13">
        <f t="shared" si="1"/>
        <v>11104</v>
      </c>
    </row>
    <row r="46" spans="1:5" ht="12" customHeight="1" x14ac:dyDescent="0.25">
      <c r="A46" s="7" t="str">
        <f>'Pregnant Women Participating'!A46</f>
        <v>Arkansas</v>
      </c>
      <c r="B46" s="4">
        <v>2960</v>
      </c>
      <c r="C46" s="4">
        <v>3223</v>
      </c>
      <c r="D46" s="4">
        <v>3309</v>
      </c>
      <c r="E46" s="13">
        <f t="shared" si="1"/>
        <v>3164</v>
      </c>
    </row>
    <row r="47" spans="1:5" ht="12" customHeight="1" x14ac:dyDescent="0.25">
      <c r="A47" s="7" t="str">
        <f>'Pregnant Women Participating'!A47</f>
        <v>Louisiana</v>
      </c>
      <c r="B47" s="4">
        <v>6439</v>
      </c>
      <c r="C47" s="4">
        <v>6365</v>
      </c>
      <c r="D47" s="4">
        <v>6334</v>
      </c>
      <c r="E47" s="13">
        <f t="shared" si="1"/>
        <v>6379.333333333333</v>
      </c>
    </row>
    <row r="48" spans="1:5" ht="12" customHeight="1" x14ac:dyDescent="0.25">
      <c r="A48" s="7" t="str">
        <f>'Pregnant Women Participating'!A48</f>
        <v>New Mexico</v>
      </c>
      <c r="B48" s="4">
        <v>3660</v>
      </c>
      <c r="C48" s="4">
        <v>3651</v>
      </c>
      <c r="D48" s="4">
        <v>3625</v>
      </c>
      <c r="E48" s="13">
        <f t="shared" si="1"/>
        <v>3645.3333333333335</v>
      </c>
    </row>
    <row r="49" spans="1:5" ht="12" customHeight="1" x14ac:dyDescent="0.25">
      <c r="A49" s="7" t="str">
        <f>'Pregnant Women Participating'!A49</f>
        <v>Oklahoma</v>
      </c>
      <c r="B49" s="4">
        <v>5291</v>
      </c>
      <c r="C49" s="4">
        <v>5343</v>
      </c>
      <c r="D49" s="4">
        <v>4470</v>
      </c>
      <c r="E49" s="13">
        <f t="shared" si="1"/>
        <v>5034.666666666667</v>
      </c>
    </row>
    <row r="50" spans="1:5" ht="12" customHeight="1" x14ac:dyDescent="0.25">
      <c r="A50" s="7" t="str">
        <f>'Pregnant Women Participating'!A50</f>
        <v>Texas</v>
      </c>
      <c r="B50" s="4">
        <v>106329</v>
      </c>
      <c r="C50" s="4">
        <v>107488</v>
      </c>
      <c r="D50" s="4">
        <v>107274</v>
      </c>
      <c r="E50" s="13">
        <f t="shared" si="1"/>
        <v>107030.33333333333</v>
      </c>
    </row>
    <row r="51" spans="1:5" ht="12" customHeight="1" x14ac:dyDescent="0.25">
      <c r="A51" s="7" t="str">
        <f>'Pregnant Women Participating'!A51</f>
        <v>Utah</v>
      </c>
      <c r="B51" s="4">
        <v>4147</v>
      </c>
      <c r="C51" s="4">
        <v>4253</v>
      </c>
      <c r="D51" s="4">
        <v>4274</v>
      </c>
      <c r="E51" s="13">
        <f t="shared" si="1"/>
        <v>4224.666666666667</v>
      </c>
    </row>
    <row r="52" spans="1:5" ht="12" customHeight="1" x14ac:dyDescent="0.25">
      <c r="A52" s="7" t="str">
        <f>'Pregnant Women Participating'!A52</f>
        <v>Inter-Tribal Council, AZ</v>
      </c>
      <c r="B52" s="4">
        <v>426</v>
      </c>
      <c r="C52" s="4">
        <v>415</v>
      </c>
      <c r="D52" s="4">
        <v>411</v>
      </c>
      <c r="E52" s="13">
        <f t="shared" si="1"/>
        <v>417.33333333333331</v>
      </c>
    </row>
    <row r="53" spans="1:5" ht="12" customHeight="1" x14ac:dyDescent="0.25">
      <c r="A53" s="7" t="str">
        <f>'Pregnant Women Participating'!A53</f>
        <v>Navajo Nation, AZ</v>
      </c>
      <c r="B53" s="4">
        <v>432</v>
      </c>
      <c r="C53" s="4">
        <v>431</v>
      </c>
      <c r="D53" s="4">
        <v>408</v>
      </c>
      <c r="E53" s="13">
        <f t="shared" si="1"/>
        <v>423.66666666666669</v>
      </c>
    </row>
    <row r="54" spans="1:5" ht="12" customHeight="1" x14ac:dyDescent="0.25">
      <c r="A54" s="7" t="str">
        <f>'Pregnant Women Participating'!A54</f>
        <v>Acoma, Canoncito &amp; Laguna, NM</v>
      </c>
      <c r="B54" s="4">
        <v>29</v>
      </c>
      <c r="C54" s="4">
        <v>23</v>
      </c>
      <c r="D54" s="4">
        <v>21</v>
      </c>
      <c r="E54" s="13">
        <f t="shared" si="1"/>
        <v>24.333333333333332</v>
      </c>
    </row>
    <row r="55" spans="1:5" ht="12" customHeight="1" x14ac:dyDescent="0.25">
      <c r="A55" s="7" t="str">
        <f>'Pregnant Women Participating'!A55</f>
        <v>Eight Northern Pueblos, NM</v>
      </c>
      <c r="B55" s="4">
        <v>16</v>
      </c>
      <c r="C55" s="4">
        <v>18</v>
      </c>
      <c r="D55" s="4">
        <v>17</v>
      </c>
      <c r="E55" s="13">
        <f t="shared" si="1"/>
        <v>17</v>
      </c>
    </row>
    <row r="56" spans="1:5" ht="12" customHeight="1" x14ac:dyDescent="0.25">
      <c r="A56" s="7" t="str">
        <f>'Pregnant Women Participating'!A56</f>
        <v>Five Sandoval Pueblos, NM</v>
      </c>
      <c r="B56" s="4">
        <v>11</v>
      </c>
      <c r="C56" s="4">
        <v>11</v>
      </c>
      <c r="D56" s="4">
        <v>12</v>
      </c>
      <c r="E56" s="13">
        <f t="shared" si="1"/>
        <v>11.333333333333334</v>
      </c>
    </row>
    <row r="57" spans="1:5" ht="12" customHeight="1" x14ac:dyDescent="0.25">
      <c r="A57" s="7" t="str">
        <f>'Pregnant Women Participating'!A57</f>
        <v>Isleta Pueblo, NM</v>
      </c>
      <c r="B57" s="4">
        <v>67</v>
      </c>
      <c r="C57" s="4">
        <v>73</v>
      </c>
      <c r="D57" s="4">
        <v>79</v>
      </c>
      <c r="E57" s="13">
        <f t="shared" si="1"/>
        <v>73</v>
      </c>
    </row>
    <row r="58" spans="1:5" ht="12" customHeight="1" x14ac:dyDescent="0.25">
      <c r="A58" s="7" t="str">
        <f>'Pregnant Women Participating'!A58</f>
        <v>San Felipe Pueblo, NM</v>
      </c>
      <c r="B58" s="4">
        <v>22</v>
      </c>
      <c r="C58" s="4">
        <v>19</v>
      </c>
      <c r="D58" s="4">
        <v>18</v>
      </c>
      <c r="E58" s="13">
        <f t="shared" si="1"/>
        <v>19.666666666666668</v>
      </c>
    </row>
    <row r="59" spans="1:5" ht="12" customHeight="1" x14ac:dyDescent="0.25">
      <c r="A59" s="7" t="str">
        <f>'Pregnant Women Participating'!A59</f>
        <v>Santo Domingo Tribe, NM</v>
      </c>
      <c r="B59" s="4">
        <v>5</v>
      </c>
      <c r="C59" s="4">
        <v>7</v>
      </c>
      <c r="D59" s="4">
        <v>8</v>
      </c>
      <c r="E59" s="13">
        <f t="shared" si="1"/>
        <v>6.666666666666667</v>
      </c>
    </row>
    <row r="60" spans="1:5" ht="12" customHeight="1" x14ac:dyDescent="0.25">
      <c r="A60" s="7" t="str">
        <f>'Pregnant Women Participating'!A60</f>
        <v>Zuni Pueblo, NM</v>
      </c>
      <c r="B60" s="4">
        <v>46</v>
      </c>
      <c r="C60" s="4">
        <v>46</v>
      </c>
      <c r="D60" s="4">
        <v>47</v>
      </c>
      <c r="E60" s="13">
        <f t="shared" si="1"/>
        <v>46.333333333333336</v>
      </c>
    </row>
    <row r="61" spans="1:5" ht="12" customHeight="1" x14ac:dyDescent="0.25">
      <c r="A61" s="7" t="str">
        <f>'Pregnant Women Participating'!A61</f>
        <v>Cherokee Nation, OK</v>
      </c>
      <c r="B61" s="4">
        <v>262</v>
      </c>
      <c r="C61" s="4">
        <v>271</v>
      </c>
      <c r="D61" s="4">
        <v>270</v>
      </c>
      <c r="E61" s="13">
        <f t="shared" si="1"/>
        <v>267.66666666666669</v>
      </c>
    </row>
    <row r="62" spans="1:5" ht="12" customHeight="1" x14ac:dyDescent="0.25">
      <c r="A62" s="7" t="str">
        <f>'Pregnant Women Participating'!A62</f>
        <v>Chickasaw Nation, OK</v>
      </c>
      <c r="B62" s="4">
        <v>236</v>
      </c>
      <c r="C62" s="4">
        <v>228</v>
      </c>
      <c r="D62" s="4">
        <v>217</v>
      </c>
      <c r="E62" s="13">
        <f t="shared" si="1"/>
        <v>227</v>
      </c>
    </row>
    <row r="63" spans="1:5" ht="12" customHeight="1" x14ac:dyDescent="0.25">
      <c r="A63" s="7" t="str">
        <f>'Pregnant Women Participating'!A63</f>
        <v>Choctaw Nation, OK</v>
      </c>
      <c r="B63" s="4">
        <v>242</v>
      </c>
      <c r="C63" s="4">
        <v>257</v>
      </c>
      <c r="D63" s="4">
        <v>264</v>
      </c>
      <c r="E63" s="13">
        <f t="shared" si="1"/>
        <v>254.33333333333334</v>
      </c>
    </row>
    <row r="64" spans="1:5" ht="12" customHeight="1" x14ac:dyDescent="0.25">
      <c r="A64" s="7" t="str">
        <f>'Pregnant Women Participating'!A64</f>
        <v>Citizen Potawatomi Nation, OK</v>
      </c>
      <c r="B64" s="4">
        <v>77</v>
      </c>
      <c r="C64" s="4">
        <v>77</v>
      </c>
      <c r="D64" s="4">
        <v>87</v>
      </c>
      <c r="E64" s="13">
        <f t="shared" si="1"/>
        <v>80.333333333333329</v>
      </c>
    </row>
    <row r="65" spans="1:5" ht="12" customHeight="1" x14ac:dyDescent="0.25">
      <c r="A65" s="7" t="str">
        <f>'Pregnant Women Participating'!A65</f>
        <v>Inter-Tribal Council, OK</v>
      </c>
      <c r="B65" s="4">
        <v>33</v>
      </c>
      <c r="C65" s="4">
        <v>34</v>
      </c>
      <c r="D65" s="4">
        <v>37</v>
      </c>
      <c r="E65" s="13">
        <f t="shared" si="1"/>
        <v>34.666666666666664</v>
      </c>
    </row>
    <row r="66" spans="1:5" ht="12" customHeight="1" x14ac:dyDescent="0.25">
      <c r="A66" s="7" t="str">
        <f>'Pregnant Women Participating'!A66</f>
        <v>Muscogee Creek Nation, OK</v>
      </c>
      <c r="B66" s="4">
        <v>95</v>
      </c>
      <c r="C66" s="4">
        <v>100</v>
      </c>
      <c r="D66" s="4">
        <v>108</v>
      </c>
      <c r="E66" s="13">
        <f t="shared" si="1"/>
        <v>101</v>
      </c>
    </row>
    <row r="67" spans="1:5" ht="12" customHeight="1" x14ac:dyDescent="0.25">
      <c r="A67" s="7" t="str">
        <f>'Pregnant Women Participating'!A67</f>
        <v>Osage Tribal Council, OK</v>
      </c>
      <c r="B67" s="4">
        <v>257</v>
      </c>
      <c r="C67" s="4">
        <v>249</v>
      </c>
      <c r="D67" s="4">
        <v>250</v>
      </c>
      <c r="E67" s="13">
        <f t="shared" si="1"/>
        <v>252</v>
      </c>
    </row>
    <row r="68" spans="1:5" ht="12" customHeight="1" x14ac:dyDescent="0.25">
      <c r="A68" s="7" t="str">
        <f>'Pregnant Women Participating'!A68</f>
        <v>Otoe-Missouria Tribe, OK</v>
      </c>
      <c r="B68" s="4">
        <v>10</v>
      </c>
      <c r="C68" s="4">
        <v>11</v>
      </c>
      <c r="D68" s="4">
        <v>12</v>
      </c>
      <c r="E68" s="13">
        <f t="shared" si="1"/>
        <v>11</v>
      </c>
    </row>
    <row r="69" spans="1:5" ht="12" customHeight="1" x14ac:dyDescent="0.25">
      <c r="A69" s="7" t="str">
        <f>'Pregnant Women Participating'!A69</f>
        <v>Wichita, Caddo &amp; Delaware (WCD), OK</v>
      </c>
      <c r="B69" s="4">
        <v>241</v>
      </c>
      <c r="C69" s="4">
        <v>255</v>
      </c>
      <c r="D69" s="4">
        <v>249</v>
      </c>
      <c r="E69" s="13">
        <f t="shared" si="1"/>
        <v>248.33333333333334</v>
      </c>
    </row>
    <row r="70" spans="1:5" s="17" customFormat="1" ht="24.75" customHeight="1" x14ac:dyDescent="0.25">
      <c r="A70" s="14" t="str">
        <f>'Pregnant Women Participating'!A70</f>
        <v>Southwest Region</v>
      </c>
      <c r="B70" s="15">
        <v>142450</v>
      </c>
      <c r="C70" s="15">
        <v>143894</v>
      </c>
      <c r="D70" s="15">
        <v>142950</v>
      </c>
      <c r="E70" s="16">
        <f t="shared" si="1"/>
        <v>143098</v>
      </c>
    </row>
    <row r="71" spans="1:5" ht="12" customHeight="1" x14ac:dyDescent="0.25">
      <c r="A71" s="7" t="str">
        <f>'Pregnant Women Participating'!A71</f>
        <v>Colorado</v>
      </c>
      <c r="B71" s="13">
        <v>7734</v>
      </c>
      <c r="C71" s="4">
        <v>7678</v>
      </c>
      <c r="D71" s="4">
        <v>7704</v>
      </c>
      <c r="E71" s="13">
        <f t="shared" si="1"/>
        <v>7705.333333333333</v>
      </c>
    </row>
    <row r="72" spans="1:5" ht="12" customHeight="1" x14ac:dyDescent="0.25">
      <c r="A72" s="7" t="str">
        <f>'Pregnant Women Participating'!A72</f>
        <v>Kansas</v>
      </c>
      <c r="B72" s="13">
        <v>4706</v>
      </c>
      <c r="C72" s="4">
        <v>3757</v>
      </c>
      <c r="D72" s="4">
        <v>3892</v>
      </c>
      <c r="E72" s="13">
        <f t="shared" si="1"/>
        <v>4118.333333333333</v>
      </c>
    </row>
    <row r="73" spans="1:5" ht="12" customHeight="1" x14ac:dyDescent="0.25">
      <c r="A73" s="7" t="str">
        <f>'Pregnant Women Participating'!A73</f>
        <v>Missouri</v>
      </c>
      <c r="B73" s="13">
        <v>7273</v>
      </c>
      <c r="C73" s="4">
        <v>7416</v>
      </c>
      <c r="D73" s="4">
        <v>7394</v>
      </c>
      <c r="E73" s="13">
        <f t="shared" si="1"/>
        <v>7361</v>
      </c>
    </row>
    <row r="74" spans="1:5" ht="12" customHeight="1" x14ac:dyDescent="0.25">
      <c r="A74" s="7" t="str">
        <f>'Pregnant Women Participating'!A74</f>
        <v>Montana</v>
      </c>
      <c r="B74" s="13">
        <v>1097</v>
      </c>
      <c r="C74" s="4">
        <v>1153</v>
      </c>
      <c r="D74" s="4">
        <v>1190</v>
      </c>
      <c r="E74" s="13">
        <f t="shared" si="1"/>
        <v>1146.6666666666667</v>
      </c>
    </row>
    <row r="75" spans="1:5" ht="12" customHeight="1" x14ac:dyDescent="0.25">
      <c r="A75" s="7" t="str">
        <f>'Pregnant Women Participating'!A75</f>
        <v>Nebraska</v>
      </c>
      <c r="B75" s="13">
        <v>2952</v>
      </c>
      <c r="C75" s="4">
        <v>2992</v>
      </c>
      <c r="D75" s="4">
        <v>3038</v>
      </c>
      <c r="E75" s="13">
        <f t="shared" si="1"/>
        <v>2994</v>
      </c>
    </row>
    <row r="76" spans="1:5" ht="12" customHeight="1" x14ac:dyDescent="0.25">
      <c r="A76" s="7" t="str">
        <f>'Pregnant Women Participating'!A76</f>
        <v>North Dakota</v>
      </c>
      <c r="B76" s="13">
        <v>745</v>
      </c>
      <c r="C76" s="4">
        <v>739</v>
      </c>
      <c r="D76" s="4">
        <v>743</v>
      </c>
      <c r="E76" s="13">
        <f t="shared" si="1"/>
        <v>742.33333333333337</v>
      </c>
    </row>
    <row r="77" spans="1:5" ht="12" customHeight="1" x14ac:dyDescent="0.25">
      <c r="A77" s="7" t="str">
        <f>'Pregnant Women Participating'!A77</f>
        <v>South Dakota</v>
      </c>
      <c r="B77" s="13">
        <v>1060</v>
      </c>
      <c r="C77" s="4">
        <v>1061</v>
      </c>
      <c r="D77" s="4">
        <v>1058</v>
      </c>
      <c r="E77" s="13">
        <f t="shared" si="1"/>
        <v>1059.6666666666667</v>
      </c>
    </row>
    <row r="78" spans="1:5" ht="12" customHeight="1" x14ac:dyDescent="0.25">
      <c r="A78" s="7" t="str">
        <f>'Pregnant Women Participating'!A78</f>
        <v>Wyoming</v>
      </c>
      <c r="B78" s="13">
        <v>638</v>
      </c>
      <c r="C78" s="4">
        <v>646</v>
      </c>
      <c r="D78" s="4">
        <v>639</v>
      </c>
      <c r="E78" s="13">
        <f t="shared" si="1"/>
        <v>641</v>
      </c>
    </row>
    <row r="79" spans="1:5" ht="12" customHeight="1" x14ac:dyDescent="0.25">
      <c r="A79" s="7" t="str">
        <f>'Pregnant Women Participating'!A79</f>
        <v>Ute Mountain Ute Tribe, CO</v>
      </c>
      <c r="B79" s="13">
        <v>8</v>
      </c>
      <c r="C79" s="4">
        <v>4</v>
      </c>
      <c r="D79" s="4">
        <v>6</v>
      </c>
      <c r="E79" s="13">
        <f t="shared" si="1"/>
        <v>6</v>
      </c>
    </row>
    <row r="80" spans="1:5" ht="12" customHeight="1" x14ac:dyDescent="0.25">
      <c r="A80" s="7" t="str">
        <f>'Pregnant Women Participating'!A80</f>
        <v>Omaha Sioux, NE</v>
      </c>
      <c r="B80" s="13">
        <v>4</v>
      </c>
      <c r="C80" s="4">
        <v>4</v>
      </c>
      <c r="D80" s="4">
        <v>3</v>
      </c>
      <c r="E80" s="13">
        <f t="shared" si="1"/>
        <v>3.6666666666666665</v>
      </c>
    </row>
    <row r="81" spans="1:5" ht="12" customHeight="1" x14ac:dyDescent="0.25">
      <c r="A81" s="7" t="str">
        <f>'Pregnant Women Participating'!A81</f>
        <v>Santee Sioux, NE</v>
      </c>
      <c r="B81" s="13">
        <v>0</v>
      </c>
      <c r="C81" s="4">
        <v>0</v>
      </c>
      <c r="D81" s="4">
        <v>0</v>
      </c>
      <c r="E81" s="13" t="str">
        <f t="shared" si="1"/>
        <v xml:space="preserve"> </v>
      </c>
    </row>
    <row r="82" spans="1:5" ht="12" customHeight="1" x14ac:dyDescent="0.25">
      <c r="A82" s="7" t="str">
        <f>'Pregnant Women Participating'!A82</f>
        <v>Winnebago Tribe, NE</v>
      </c>
      <c r="B82" s="13">
        <v>2</v>
      </c>
      <c r="C82" s="4">
        <v>1</v>
      </c>
      <c r="D82" s="4">
        <v>1</v>
      </c>
      <c r="E82" s="13">
        <f t="shared" si="1"/>
        <v>1.3333333333333333</v>
      </c>
    </row>
    <row r="83" spans="1:5" ht="12" customHeight="1" x14ac:dyDescent="0.25">
      <c r="A83" s="7" t="str">
        <f>'Pregnant Women Participating'!A83</f>
        <v>Standing Rock Sioux Tribe, ND</v>
      </c>
      <c r="B83" s="13">
        <v>7</v>
      </c>
      <c r="C83" s="4">
        <v>5</v>
      </c>
      <c r="D83" s="4">
        <v>6</v>
      </c>
      <c r="E83" s="13">
        <f t="shared" si="1"/>
        <v>6</v>
      </c>
    </row>
    <row r="84" spans="1:5" ht="12" customHeight="1" x14ac:dyDescent="0.25">
      <c r="A84" s="7" t="str">
        <f>'Pregnant Women Participating'!A84</f>
        <v>Three Affiliated Tribes, ND</v>
      </c>
      <c r="B84" s="13">
        <v>1</v>
      </c>
      <c r="C84" s="4">
        <v>0</v>
      </c>
      <c r="D84" s="4">
        <v>2</v>
      </c>
      <c r="E84" s="13">
        <f t="shared" si="1"/>
        <v>1</v>
      </c>
    </row>
    <row r="85" spans="1:5" ht="12" customHeight="1" x14ac:dyDescent="0.25">
      <c r="A85" s="7" t="str">
        <f>'Pregnant Women Participating'!A85</f>
        <v>Cheyenne River Sioux, SD</v>
      </c>
      <c r="B85" s="13">
        <v>24</v>
      </c>
      <c r="C85" s="4">
        <v>27</v>
      </c>
      <c r="D85" s="4">
        <v>26</v>
      </c>
      <c r="E85" s="13">
        <f t="shared" si="1"/>
        <v>25.666666666666668</v>
      </c>
    </row>
    <row r="86" spans="1:5" ht="12" customHeight="1" x14ac:dyDescent="0.25">
      <c r="A86" s="7" t="str">
        <f>'Pregnant Women Participating'!A86</f>
        <v>Rosebud Sioux, SD</v>
      </c>
      <c r="B86" s="13">
        <v>58</v>
      </c>
      <c r="C86" s="4">
        <v>47</v>
      </c>
      <c r="D86" s="4">
        <v>46</v>
      </c>
      <c r="E86" s="13">
        <f t="shared" si="1"/>
        <v>50.333333333333336</v>
      </c>
    </row>
    <row r="87" spans="1:5" ht="12" customHeight="1" x14ac:dyDescent="0.25">
      <c r="A87" s="7" t="str">
        <f>'Pregnant Women Participating'!A87</f>
        <v>Northern Arapahoe, WY</v>
      </c>
      <c r="B87" s="13">
        <v>20</v>
      </c>
      <c r="C87" s="4">
        <v>19</v>
      </c>
      <c r="D87" s="4">
        <v>19</v>
      </c>
      <c r="E87" s="13">
        <f t="shared" si="1"/>
        <v>19.333333333333332</v>
      </c>
    </row>
    <row r="88" spans="1:5" ht="12" customHeight="1" x14ac:dyDescent="0.25">
      <c r="A88" s="7" t="str">
        <f>'Pregnant Women Participating'!A88</f>
        <v>Shoshone Tribe, WY</v>
      </c>
      <c r="B88" s="13">
        <v>3</v>
      </c>
      <c r="C88" s="4">
        <v>5</v>
      </c>
      <c r="D88" s="4">
        <v>4</v>
      </c>
      <c r="E88" s="13">
        <f t="shared" si="1"/>
        <v>4</v>
      </c>
    </row>
    <row r="89" spans="1:5" s="17" customFormat="1" ht="24.75" customHeight="1" x14ac:dyDescent="0.25">
      <c r="A89" s="14" t="str">
        <f>'Pregnant Women Participating'!A89</f>
        <v>Mountain Plains</v>
      </c>
      <c r="B89" s="15">
        <v>26332</v>
      </c>
      <c r="C89" s="15">
        <v>25554</v>
      </c>
      <c r="D89" s="15">
        <v>25771</v>
      </c>
      <c r="E89" s="16">
        <f t="shared" si="1"/>
        <v>25885.666666666668</v>
      </c>
    </row>
    <row r="90" spans="1:5" ht="12" customHeight="1" x14ac:dyDescent="0.25">
      <c r="A90" s="8" t="str">
        <f>'Pregnant Women Participating'!A90</f>
        <v>Alaska</v>
      </c>
      <c r="B90" s="13">
        <v>1450</v>
      </c>
      <c r="C90" s="4">
        <v>1491</v>
      </c>
      <c r="D90" s="4">
        <v>1473</v>
      </c>
      <c r="E90" s="13">
        <f t="shared" si="1"/>
        <v>1471.3333333333333</v>
      </c>
    </row>
    <row r="91" spans="1:5" ht="12" customHeight="1" x14ac:dyDescent="0.25">
      <c r="A91" s="8" t="str">
        <f>'Pregnant Women Participating'!A91</f>
        <v>American Samoa</v>
      </c>
      <c r="B91" s="13">
        <v>381</v>
      </c>
      <c r="C91" s="4">
        <v>354</v>
      </c>
      <c r="D91" s="4">
        <v>344</v>
      </c>
      <c r="E91" s="13">
        <f t="shared" si="1"/>
        <v>359.66666666666669</v>
      </c>
    </row>
    <row r="92" spans="1:5" ht="12" customHeight="1" x14ac:dyDescent="0.25">
      <c r="A92" s="8" t="str">
        <f>'Pregnant Women Participating'!A92</f>
        <v>California</v>
      </c>
      <c r="B92" s="13">
        <v>81793</v>
      </c>
      <c r="C92" s="4">
        <v>82555</v>
      </c>
      <c r="D92" s="4">
        <v>83046</v>
      </c>
      <c r="E92" s="13">
        <f t="shared" si="1"/>
        <v>82464.666666666672</v>
      </c>
    </row>
    <row r="93" spans="1:5" ht="12" customHeight="1" x14ac:dyDescent="0.25">
      <c r="A93" s="8" t="str">
        <f>'Pregnant Women Participating'!A93</f>
        <v>Guam</v>
      </c>
      <c r="B93" s="13">
        <v>471</v>
      </c>
      <c r="C93" s="4">
        <v>461</v>
      </c>
      <c r="D93" s="4">
        <v>470</v>
      </c>
      <c r="E93" s="13">
        <f t="shared" si="1"/>
        <v>467.33333333333331</v>
      </c>
    </row>
    <row r="94" spans="1:5" ht="12" customHeight="1" x14ac:dyDescent="0.25">
      <c r="A94" s="8" t="str">
        <f>'Pregnant Women Participating'!A94</f>
        <v>Hawaii</v>
      </c>
      <c r="B94" s="13">
        <v>2830</v>
      </c>
      <c r="C94" s="4">
        <v>2869</v>
      </c>
      <c r="D94" s="4">
        <v>2856</v>
      </c>
      <c r="E94" s="13">
        <f t="shared" si="1"/>
        <v>2851.6666666666665</v>
      </c>
    </row>
    <row r="95" spans="1:5" ht="12" customHeight="1" x14ac:dyDescent="0.25">
      <c r="A95" s="8" t="str">
        <f>'Pregnant Women Participating'!A95</f>
        <v>Idaho</v>
      </c>
      <c r="B95" s="13">
        <v>3185</v>
      </c>
      <c r="C95" s="4">
        <v>3180</v>
      </c>
      <c r="D95" s="4">
        <v>3132</v>
      </c>
      <c r="E95" s="13">
        <f t="shared" si="1"/>
        <v>3165.6666666666665</v>
      </c>
    </row>
    <row r="96" spans="1:5" ht="12" customHeight="1" x14ac:dyDescent="0.25">
      <c r="A96" s="8" t="str">
        <f>'Pregnant Women Participating'!A96</f>
        <v>Nevada</v>
      </c>
      <c r="B96" s="13">
        <v>4618</v>
      </c>
      <c r="C96" s="4">
        <v>4563</v>
      </c>
      <c r="D96" s="4">
        <v>4577</v>
      </c>
      <c r="E96" s="13">
        <f t="shared" si="1"/>
        <v>4586</v>
      </c>
    </row>
    <row r="97" spans="1:5" ht="12" customHeight="1" x14ac:dyDescent="0.25">
      <c r="A97" s="8" t="str">
        <f>'Pregnant Women Participating'!A97</f>
        <v>Oregon</v>
      </c>
      <c r="B97" s="13">
        <v>6624</v>
      </c>
      <c r="C97" s="4">
        <v>6634</v>
      </c>
      <c r="D97" s="4">
        <v>6714</v>
      </c>
      <c r="E97" s="13">
        <f t="shared" si="1"/>
        <v>6657.333333333333</v>
      </c>
    </row>
    <row r="98" spans="1:5" ht="12" customHeight="1" x14ac:dyDescent="0.25">
      <c r="A98" s="8" t="str">
        <f>'Pregnant Women Participating'!A98</f>
        <v>Washington</v>
      </c>
      <c r="B98" s="13">
        <v>9254</v>
      </c>
      <c r="C98" s="4">
        <v>9349</v>
      </c>
      <c r="D98" s="4">
        <v>9322</v>
      </c>
      <c r="E98" s="13">
        <f t="shared" si="1"/>
        <v>9308.3333333333339</v>
      </c>
    </row>
    <row r="99" spans="1:5" ht="12" customHeight="1" x14ac:dyDescent="0.25">
      <c r="A99" s="8" t="str">
        <f>'Pregnant Women Participating'!A99</f>
        <v>Northern Marianas</v>
      </c>
      <c r="B99" s="13">
        <v>191</v>
      </c>
      <c r="C99" s="4">
        <v>187</v>
      </c>
      <c r="D99" s="4">
        <v>200</v>
      </c>
      <c r="E99" s="13">
        <f t="shared" si="1"/>
        <v>192.66666666666666</v>
      </c>
    </row>
    <row r="100" spans="1:5" ht="12" customHeight="1" x14ac:dyDescent="0.25">
      <c r="A100" s="8" t="str">
        <f>'Pregnant Women Participating'!A100</f>
        <v>Inter-Tribal Council, NV</v>
      </c>
      <c r="B100" s="13">
        <v>34</v>
      </c>
      <c r="C100" s="4">
        <v>34</v>
      </c>
      <c r="D100" s="4">
        <v>32</v>
      </c>
      <c r="E100" s="13">
        <f t="shared" si="1"/>
        <v>33.333333333333336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5">
        <v>110831</v>
      </c>
      <c r="C101" s="15">
        <v>111677</v>
      </c>
      <c r="D101" s="15">
        <v>112166</v>
      </c>
      <c r="E101" s="16">
        <f t="shared" si="1"/>
        <v>111558</v>
      </c>
    </row>
    <row r="102" spans="1:5" s="25" customFormat="1" ht="16.5" customHeight="1" thickBot="1" x14ac:dyDescent="0.3">
      <c r="A102" s="22" t="str">
        <f>'Pregnant Women Participating'!A102</f>
        <v>TOTAL</v>
      </c>
      <c r="B102" s="23">
        <v>581001</v>
      </c>
      <c r="C102" s="24">
        <v>583061</v>
      </c>
      <c r="D102" s="24">
        <v>578829</v>
      </c>
      <c r="E102" s="23">
        <f t="shared" si="1"/>
        <v>580963.66666666663</v>
      </c>
    </row>
    <row r="103" spans="1:5" ht="12.75" customHeight="1" thickTop="1" x14ac:dyDescent="0.25">
      <c r="A103" s="9"/>
    </row>
    <row r="104" spans="1:5" x14ac:dyDescent="0.25">
      <c r="A104" s="9"/>
    </row>
    <row r="105" spans="1:5" s="27" customFormat="1" ht="13" x14ac:dyDescent="0.3">
      <c r="A105" s="26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10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12</v>
      </c>
    </row>
    <row r="6" spans="1:5" ht="12" customHeight="1" x14ac:dyDescent="0.25">
      <c r="A6" s="7" t="str">
        <f>'Pregnant Women Participating'!A6</f>
        <v>Connecticut</v>
      </c>
      <c r="B6" s="13">
        <v>2410</v>
      </c>
      <c r="C6" s="4">
        <v>2403</v>
      </c>
      <c r="D6" s="4"/>
      <c r="E6" s="13">
        <f t="shared" ref="E6:E15" si="0">IF(SUM(B6:D6)&gt;0,AVERAGE(B6:D6)," ")</f>
        <v>2406.5</v>
      </c>
    </row>
    <row r="7" spans="1:5" ht="12" customHeight="1" x14ac:dyDescent="0.25">
      <c r="A7" s="7" t="str">
        <f>'Pregnant Women Participating'!A7</f>
        <v>Maine</v>
      </c>
      <c r="B7" s="13">
        <v>738</v>
      </c>
      <c r="C7" s="4">
        <v>754</v>
      </c>
      <c r="D7" s="4">
        <v>757</v>
      </c>
      <c r="E7" s="13">
        <f t="shared" si="0"/>
        <v>749.66666666666663</v>
      </c>
    </row>
    <row r="8" spans="1:5" ht="12" customHeight="1" x14ac:dyDescent="0.25">
      <c r="A8" s="7" t="str">
        <f>'Pregnant Women Participating'!A8</f>
        <v>Massachusetts</v>
      </c>
      <c r="B8" s="13">
        <v>5032</v>
      </c>
      <c r="C8" s="4">
        <v>5077</v>
      </c>
      <c r="D8" s="4">
        <v>5197</v>
      </c>
      <c r="E8" s="13">
        <f t="shared" si="0"/>
        <v>5102</v>
      </c>
    </row>
    <row r="9" spans="1:5" ht="12" customHeight="1" x14ac:dyDescent="0.25">
      <c r="A9" s="7" t="str">
        <f>'Pregnant Women Participating'!A9</f>
        <v>New Hampshire</v>
      </c>
      <c r="B9" s="13">
        <v>598</v>
      </c>
      <c r="C9" s="4">
        <v>620</v>
      </c>
      <c r="D9" s="4">
        <v>613</v>
      </c>
      <c r="E9" s="13">
        <f t="shared" si="0"/>
        <v>610.33333333333337</v>
      </c>
    </row>
    <row r="10" spans="1:5" ht="12" customHeight="1" x14ac:dyDescent="0.25">
      <c r="A10" s="7" t="str">
        <f>'Pregnant Women Participating'!A10</f>
        <v>New York</v>
      </c>
      <c r="B10" s="13">
        <v>15305</v>
      </c>
      <c r="C10" s="4">
        <v>15625</v>
      </c>
      <c r="D10" s="4">
        <v>15383</v>
      </c>
      <c r="E10" s="13">
        <f t="shared" si="0"/>
        <v>15437.666666666666</v>
      </c>
    </row>
    <row r="11" spans="1:5" ht="12" customHeight="1" x14ac:dyDescent="0.25">
      <c r="A11" s="7" t="str">
        <f>'Pregnant Women Participating'!A11</f>
        <v>Rhode Island</v>
      </c>
      <c r="B11" s="13">
        <v>1093</v>
      </c>
      <c r="C11" s="4">
        <v>1149</v>
      </c>
      <c r="D11" s="4">
        <v>1136</v>
      </c>
      <c r="E11" s="13">
        <f t="shared" si="0"/>
        <v>1126</v>
      </c>
    </row>
    <row r="12" spans="1:5" ht="12" customHeight="1" x14ac:dyDescent="0.25">
      <c r="A12" s="7" t="str">
        <f>'Pregnant Women Participating'!A12</f>
        <v>Vermont</v>
      </c>
      <c r="B12" s="13">
        <v>362</v>
      </c>
      <c r="C12" s="4">
        <v>297</v>
      </c>
      <c r="D12" s="4">
        <v>308</v>
      </c>
      <c r="E12" s="13">
        <f t="shared" si="0"/>
        <v>322.33333333333331</v>
      </c>
    </row>
    <row r="13" spans="1:5" ht="12" customHeight="1" x14ac:dyDescent="0.25">
      <c r="A13" s="7" t="str">
        <f>'Pregnant Women Participating'!A13</f>
        <v>Virgin Islands</v>
      </c>
      <c r="B13" s="13">
        <v>57</v>
      </c>
      <c r="C13" s="4">
        <v>53</v>
      </c>
      <c r="D13" s="4">
        <v>55</v>
      </c>
      <c r="E13" s="13">
        <f t="shared" si="0"/>
        <v>55</v>
      </c>
    </row>
    <row r="14" spans="1:5" ht="12" customHeight="1" x14ac:dyDescent="0.25">
      <c r="A14" s="7" t="str">
        <f>'Pregnant Women Participating'!A14</f>
        <v>Indian Township, ME</v>
      </c>
      <c r="B14" s="13">
        <v>1</v>
      </c>
      <c r="C14" s="4">
        <v>2</v>
      </c>
      <c r="D14" s="4">
        <v>1</v>
      </c>
      <c r="E14" s="13">
        <f t="shared" si="0"/>
        <v>1.3333333333333333</v>
      </c>
    </row>
    <row r="15" spans="1:5" ht="12" customHeight="1" x14ac:dyDescent="0.25">
      <c r="A15" s="7" t="str">
        <f>'Pregnant Women Participating'!A15</f>
        <v>Pleasant Point, ME</v>
      </c>
      <c r="B15" s="13">
        <v>1</v>
      </c>
      <c r="C15" s="4">
        <v>0</v>
      </c>
      <c r="D15" s="4">
        <v>0</v>
      </c>
      <c r="E15" s="13">
        <f t="shared" si="0"/>
        <v>0.33333333333333331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25597</v>
      </c>
      <c r="C16" s="15">
        <v>25980</v>
      </c>
      <c r="D16" s="15">
        <v>23450</v>
      </c>
      <c r="E16" s="16">
        <f t="shared" ref="E16:E102" si="1">IF(SUM(B16:D16)&gt;0,AVERAGE(B16:D16)," ")</f>
        <v>25009</v>
      </c>
    </row>
    <row r="17" spans="1:5" ht="12" customHeight="1" x14ac:dyDescent="0.25">
      <c r="A17" s="7" t="str">
        <f>'Pregnant Women Participating'!A17</f>
        <v>Delaware</v>
      </c>
      <c r="B17" s="4">
        <v>914</v>
      </c>
      <c r="C17" s="4">
        <v>941</v>
      </c>
      <c r="D17" s="4">
        <v>981</v>
      </c>
      <c r="E17" s="13">
        <f t="shared" si="1"/>
        <v>945.33333333333337</v>
      </c>
    </row>
    <row r="18" spans="1:5" ht="12" customHeight="1" x14ac:dyDescent="0.25">
      <c r="A18" s="7" t="str">
        <f>'Pregnant Women Participating'!A18</f>
        <v>District of Columbia</v>
      </c>
      <c r="B18" s="4">
        <v>646</v>
      </c>
      <c r="C18" s="4">
        <v>665</v>
      </c>
      <c r="D18" s="4">
        <v>676</v>
      </c>
      <c r="E18" s="13">
        <f t="shared" si="1"/>
        <v>662.33333333333337</v>
      </c>
    </row>
    <row r="19" spans="1:5" ht="12" customHeight="1" x14ac:dyDescent="0.25">
      <c r="A19" s="7" t="str">
        <f>'Pregnant Women Participating'!A19</f>
        <v>Maryland</v>
      </c>
      <c r="B19" s="4">
        <v>5416</v>
      </c>
      <c r="C19" s="4">
        <v>5429</v>
      </c>
      <c r="D19" s="4">
        <v>5597</v>
      </c>
      <c r="E19" s="13">
        <f t="shared" si="1"/>
        <v>5480.666666666667</v>
      </c>
    </row>
    <row r="20" spans="1:5" ht="12" customHeight="1" x14ac:dyDescent="0.25">
      <c r="A20" s="7" t="str">
        <f>'Pregnant Women Participating'!A20</f>
        <v>New Jersey</v>
      </c>
      <c r="B20" s="4">
        <v>6478</v>
      </c>
      <c r="C20" s="4">
        <v>6690</v>
      </c>
      <c r="D20" s="4">
        <v>6872</v>
      </c>
      <c r="E20" s="13">
        <f t="shared" si="1"/>
        <v>6680</v>
      </c>
    </row>
    <row r="21" spans="1:5" ht="12" customHeight="1" x14ac:dyDescent="0.25">
      <c r="A21" s="7" t="str">
        <f>'Pregnant Women Participating'!A21</f>
        <v>Pennsylvania</v>
      </c>
      <c r="B21" s="4">
        <v>15001</v>
      </c>
      <c r="C21" s="4">
        <v>15009</v>
      </c>
      <c r="D21" s="4">
        <v>15066</v>
      </c>
      <c r="E21" s="13">
        <f t="shared" si="1"/>
        <v>15025.333333333334</v>
      </c>
    </row>
    <row r="22" spans="1:5" ht="12" customHeight="1" x14ac:dyDescent="0.25">
      <c r="A22" s="7" t="str">
        <f>'Pregnant Women Participating'!A22</f>
        <v>Puerto Rico</v>
      </c>
      <c r="B22" s="4">
        <v>3682</v>
      </c>
      <c r="C22" s="4">
        <v>3408</v>
      </c>
      <c r="D22" s="4">
        <v>3896</v>
      </c>
      <c r="E22" s="13">
        <f t="shared" si="1"/>
        <v>3662</v>
      </c>
    </row>
    <row r="23" spans="1:5" ht="12" customHeight="1" x14ac:dyDescent="0.25">
      <c r="A23" s="7" t="str">
        <f>'Pregnant Women Participating'!A23</f>
        <v>Virginia</v>
      </c>
      <c r="B23" s="4">
        <v>8113</v>
      </c>
      <c r="C23" s="4">
        <v>8084</v>
      </c>
      <c r="D23" s="4">
        <v>8107</v>
      </c>
      <c r="E23" s="13">
        <f t="shared" si="1"/>
        <v>8101.333333333333</v>
      </c>
    </row>
    <row r="24" spans="1:5" ht="12" customHeight="1" x14ac:dyDescent="0.25">
      <c r="A24" s="7" t="str">
        <f>'Pregnant Women Participating'!A24</f>
        <v>West Virginia</v>
      </c>
      <c r="B24" s="4">
        <v>2600</v>
      </c>
      <c r="C24" s="4">
        <v>2613</v>
      </c>
      <c r="D24" s="4">
        <v>2635</v>
      </c>
      <c r="E24" s="13">
        <f t="shared" si="1"/>
        <v>2616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5">
        <v>42850</v>
      </c>
      <c r="C25" s="15">
        <v>42839</v>
      </c>
      <c r="D25" s="15">
        <v>43830</v>
      </c>
      <c r="E25" s="16">
        <f t="shared" si="1"/>
        <v>43173</v>
      </c>
    </row>
    <row r="26" spans="1:5" ht="12" customHeight="1" x14ac:dyDescent="0.25">
      <c r="A26" s="7" t="str">
        <f>'Pregnant Women Participating'!A26</f>
        <v>Alabama</v>
      </c>
      <c r="B26" s="4">
        <v>8676</v>
      </c>
      <c r="C26" s="4">
        <v>8744</v>
      </c>
      <c r="D26" s="4">
        <v>8898</v>
      </c>
      <c r="E26" s="13">
        <f t="shared" si="1"/>
        <v>8772.6666666666661</v>
      </c>
    </row>
    <row r="27" spans="1:5" ht="12" customHeight="1" x14ac:dyDescent="0.25">
      <c r="A27" s="7" t="str">
        <f>'Pregnant Women Participating'!A27</f>
        <v>Florida</v>
      </c>
      <c r="B27" s="4">
        <v>19105</v>
      </c>
      <c r="C27" s="4">
        <v>19718</v>
      </c>
      <c r="D27" s="4">
        <v>19517</v>
      </c>
      <c r="E27" s="13">
        <f t="shared" si="1"/>
        <v>19446.666666666668</v>
      </c>
    </row>
    <row r="28" spans="1:5" ht="12" customHeight="1" x14ac:dyDescent="0.25">
      <c r="A28" s="7" t="str">
        <f>'Pregnant Women Participating'!A28</f>
        <v>Georgia</v>
      </c>
      <c r="B28" s="4">
        <v>10228</v>
      </c>
      <c r="C28" s="4">
        <v>10987</v>
      </c>
      <c r="D28" s="4">
        <v>11768</v>
      </c>
      <c r="E28" s="13">
        <f t="shared" si="1"/>
        <v>10994.333333333334</v>
      </c>
    </row>
    <row r="29" spans="1:5" ht="12" customHeight="1" x14ac:dyDescent="0.25">
      <c r="A29" s="7" t="str">
        <f>'Pregnant Women Participating'!A29</f>
        <v>Kentucky</v>
      </c>
      <c r="B29" s="4">
        <v>6910</v>
      </c>
      <c r="C29" s="4">
        <v>7086</v>
      </c>
      <c r="D29" s="4">
        <v>7063</v>
      </c>
      <c r="E29" s="13">
        <f t="shared" si="1"/>
        <v>7019.666666666667</v>
      </c>
    </row>
    <row r="30" spans="1:5" ht="12" customHeight="1" x14ac:dyDescent="0.25">
      <c r="A30" s="7" t="str">
        <f>'Pregnant Women Participating'!A30</f>
        <v>Mississippi</v>
      </c>
      <c r="B30" s="4">
        <v>5020</v>
      </c>
      <c r="C30" s="4">
        <v>5122</v>
      </c>
      <c r="D30" s="4">
        <v>5240</v>
      </c>
      <c r="E30" s="13">
        <f t="shared" si="1"/>
        <v>5127.333333333333</v>
      </c>
    </row>
    <row r="31" spans="1:5" ht="12" customHeight="1" x14ac:dyDescent="0.25">
      <c r="A31" s="7" t="str">
        <f>'Pregnant Women Participating'!A31</f>
        <v>North Carolina</v>
      </c>
      <c r="B31" s="4">
        <v>12351</v>
      </c>
      <c r="C31" s="4">
        <v>12637</v>
      </c>
      <c r="D31" s="4">
        <v>12955</v>
      </c>
      <c r="E31" s="13">
        <f t="shared" si="1"/>
        <v>12647.666666666666</v>
      </c>
    </row>
    <row r="32" spans="1:5" ht="12" customHeight="1" x14ac:dyDescent="0.25">
      <c r="A32" s="7" t="str">
        <f>'Pregnant Women Participating'!A32</f>
        <v>South Carolina</v>
      </c>
      <c r="B32" s="4">
        <v>6143</v>
      </c>
      <c r="C32" s="4">
        <v>6279</v>
      </c>
      <c r="D32" s="4">
        <v>6313</v>
      </c>
      <c r="E32" s="13">
        <f t="shared" si="1"/>
        <v>6245</v>
      </c>
    </row>
    <row r="33" spans="1:5" ht="12" customHeight="1" x14ac:dyDescent="0.25">
      <c r="A33" s="7" t="str">
        <f>'Pregnant Women Participating'!A33</f>
        <v>Tennessee</v>
      </c>
      <c r="B33" s="4">
        <v>8444</v>
      </c>
      <c r="C33" s="4">
        <v>8642</v>
      </c>
      <c r="D33" s="4">
        <v>8797</v>
      </c>
      <c r="E33" s="13">
        <f t="shared" si="1"/>
        <v>8627.6666666666661</v>
      </c>
    </row>
    <row r="34" spans="1:5" ht="12" customHeight="1" x14ac:dyDescent="0.25">
      <c r="A34" s="7" t="str">
        <f>'Pregnant Women Participating'!A34</f>
        <v>Choctaw Indians, MS</v>
      </c>
      <c r="B34" s="4">
        <v>53</v>
      </c>
      <c r="C34" s="4">
        <v>54</v>
      </c>
      <c r="D34" s="4">
        <v>53</v>
      </c>
      <c r="E34" s="13">
        <f t="shared" si="1"/>
        <v>53.333333333333336</v>
      </c>
    </row>
    <row r="35" spans="1:5" ht="12" customHeight="1" x14ac:dyDescent="0.25">
      <c r="A35" s="7" t="str">
        <f>'Pregnant Women Participating'!A35</f>
        <v>Eastern Cherokee, NC</v>
      </c>
      <c r="B35" s="4">
        <v>14</v>
      </c>
      <c r="C35" s="4">
        <v>16</v>
      </c>
      <c r="D35" s="4">
        <v>17</v>
      </c>
      <c r="E35" s="13">
        <f t="shared" si="1"/>
        <v>15.666666666666666</v>
      </c>
    </row>
    <row r="36" spans="1:5" s="17" customFormat="1" ht="24.75" customHeight="1" x14ac:dyDescent="0.25">
      <c r="A36" s="14" t="str">
        <f>'Pregnant Women Participating'!A36</f>
        <v>Southeast Region</v>
      </c>
      <c r="B36" s="15">
        <v>76944</v>
      </c>
      <c r="C36" s="15">
        <v>79285</v>
      </c>
      <c r="D36" s="15">
        <v>80621</v>
      </c>
      <c r="E36" s="16">
        <f t="shared" si="1"/>
        <v>78950</v>
      </c>
    </row>
    <row r="37" spans="1:5" ht="12" customHeight="1" x14ac:dyDescent="0.25">
      <c r="A37" s="7" t="str">
        <f>'Pregnant Women Participating'!A37</f>
        <v>Illinois</v>
      </c>
      <c r="B37" s="4">
        <v>8672</v>
      </c>
      <c r="C37" s="4">
        <v>8811</v>
      </c>
      <c r="D37" s="4">
        <v>8903</v>
      </c>
      <c r="E37" s="13">
        <f t="shared" si="1"/>
        <v>8795.3333333333339</v>
      </c>
    </row>
    <row r="38" spans="1:5" ht="12" customHeight="1" x14ac:dyDescent="0.25">
      <c r="A38" s="7" t="str">
        <f>'Pregnant Women Participating'!A38</f>
        <v>Indiana</v>
      </c>
      <c r="B38" s="4">
        <v>9000</v>
      </c>
      <c r="C38" s="4">
        <v>9026</v>
      </c>
      <c r="D38" s="4">
        <v>9222</v>
      </c>
      <c r="E38" s="13">
        <f t="shared" si="1"/>
        <v>9082.6666666666661</v>
      </c>
    </row>
    <row r="39" spans="1:5" ht="12" customHeight="1" x14ac:dyDescent="0.25">
      <c r="A39" s="7" t="str">
        <f>'Pregnant Women Participating'!A39</f>
        <v>Iowa</v>
      </c>
      <c r="B39" s="4">
        <v>3809</v>
      </c>
      <c r="C39" s="4">
        <v>3815</v>
      </c>
      <c r="D39" s="4">
        <v>3896</v>
      </c>
      <c r="E39" s="13">
        <f t="shared" si="1"/>
        <v>3840</v>
      </c>
    </row>
    <row r="40" spans="1:5" ht="12" customHeight="1" x14ac:dyDescent="0.25">
      <c r="A40" s="7" t="str">
        <f>'Pregnant Women Participating'!A40</f>
        <v>Michigan</v>
      </c>
      <c r="B40" s="4">
        <v>11712</v>
      </c>
      <c r="C40" s="4">
        <v>11941</v>
      </c>
      <c r="D40" s="4">
        <v>11931</v>
      </c>
      <c r="E40" s="13">
        <f t="shared" si="1"/>
        <v>11861.333333333334</v>
      </c>
    </row>
    <row r="41" spans="1:5" ht="12" customHeight="1" x14ac:dyDescent="0.25">
      <c r="A41" s="7" t="str">
        <f>'Pregnant Women Participating'!A41</f>
        <v>Minnesota</v>
      </c>
      <c r="B41" s="4">
        <v>4590</v>
      </c>
      <c r="C41" s="4">
        <v>4550</v>
      </c>
      <c r="D41" s="4">
        <v>4547</v>
      </c>
      <c r="E41" s="13">
        <f t="shared" si="1"/>
        <v>4562.333333333333</v>
      </c>
    </row>
    <row r="42" spans="1:5" ht="12" customHeight="1" x14ac:dyDescent="0.25">
      <c r="A42" s="7" t="str">
        <f>'Pregnant Women Participating'!A42</f>
        <v>Ohio</v>
      </c>
      <c r="B42" s="4">
        <v>13176</v>
      </c>
      <c r="C42" s="4">
        <v>13396</v>
      </c>
      <c r="D42" s="4">
        <v>13464</v>
      </c>
      <c r="E42" s="13">
        <f t="shared" si="1"/>
        <v>13345.333333333334</v>
      </c>
    </row>
    <row r="43" spans="1:5" ht="12" customHeight="1" x14ac:dyDescent="0.25">
      <c r="A43" s="7" t="str">
        <f>'Pregnant Women Participating'!A43</f>
        <v>Wisconsin</v>
      </c>
      <c r="B43" s="4">
        <v>4866</v>
      </c>
      <c r="C43" s="4">
        <v>5030</v>
      </c>
      <c r="D43" s="4">
        <v>5007</v>
      </c>
      <c r="E43" s="13">
        <f t="shared" si="1"/>
        <v>4967.666666666667</v>
      </c>
    </row>
    <row r="44" spans="1:5" s="17" customFormat="1" ht="24.75" customHeight="1" x14ac:dyDescent="0.25">
      <c r="A44" s="14" t="str">
        <f>'Pregnant Women Participating'!A44</f>
        <v>Midwest Region</v>
      </c>
      <c r="B44" s="15">
        <v>55825</v>
      </c>
      <c r="C44" s="15">
        <v>56569</v>
      </c>
      <c r="D44" s="15">
        <v>56970</v>
      </c>
      <c r="E44" s="16">
        <f t="shared" si="1"/>
        <v>56454.666666666664</v>
      </c>
    </row>
    <row r="45" spans="1:5" ht="12" customHeight="1" x14ac:dyDescent="0.25">
      <c r="A45" s="7" t="str">
        <f>'Pregnant Women Participating'!A45</f>
        <v>Arizona</v>
      </c>
      <c r="B45" s="4">
        <v>7635</v>
      </c>
      <c r="C45" s="4">
        <v>7925</v>
      </c>
      <c r="D45" s="4">
        <v>8162</v>
      </c>
      <c r="E45" s="13">
        <f t="shared" si="1"/>
        <v>7907.333333333333</v>
      </c>
    </row>
    <row r="46" spans="1:5" ht="12" customHeight="1" x14ac:dyDescent="0.25">
      <c r="A46" s="7" t="str">
        <f>'Pregnant Women Participating'!A46</f>
        <v>Arkansas</v>
      </c>
      <c r="B46" s="4">
        <v>5504</v>
      </c>
      <c r="C46" s="4">
        <v>5486</v>
      </c>
      <c r="D46" s="4">
        <v>5345</v>
      </c>
      <c r="E46" s="13">
        <f t="shared" si="1"/>
        <v>5445</v>
      </c>
    </row>
    <row r="47" spans="1:5" ht="12" customHeight="1" x14ac:dyDescent="0.25">
      <c r="A47" s="7" t="str">
        <f>'Pregnant Women Participating'!A47</f>
        <v>Louisiana</v>
      </c>
      <c r="B47" s="4">
        <v>9344</v>
      </c>
      <c r="C47" s="4">
        <v>9556</v>
      </c>
      <c r="D47" s="4">
        <v>9835</v>
      </c>
      <c r="E47" s="13">
        <f t="shared" si="1"/>
        <v>9578.3333333333339</v>
      </c>
    </row>
    <row r="48" spans="1:5" ht="12" customHeight="1" x14ac:dyDescent="0.25">
      <c r="A48" s="7" t="str">
        <f>'Pregnant Women Participating'!A48</f>
        <v>New Mexico</v>
      </c>
      <c r="B48" s="4">
        <v>2149</v>
      </c>
      <c r="C48" s="4">
        <v>2174</v>
      </c>
      <c r="D48" s="4">
        <v>2177</v>
      </c>
      <c r="E48" s="13">
        <f t="shared" si="1"/>
        <v>2166.6666666666665</v>
      </c>
    </row>
    <row r="49" spans="1:5" ht="12" customHeight="1" x14ac:dyDescent="0.25">
      <c r="A49" s="7" t="str">
        <f>'Pregnant Women Participating'!A49</f>
        <v>Oklahoma</v>
      </c>
      <c r="B49" s="4">
        <v>3560</v>
      </c>
      <c r="C49" s="4">
        <v>3687</v>
      </c>
      <c r="D49" s="4">
        <v>4080</v>
      </c>
      <c r="E49" s="13">
        <f t="shared" si="1"/>
        <v>3775.6666666666665</v>
      </c>
    </row>
    <row r="50" spans="1:5" ht="12" customHeight="1" x14ac:dyDescent="0.25">
      <c r="A50" s="7" t="str">
        <f>'Pregnant Women Participating'!A50</f>
        <v>Texas</v>
      </c>
      <c r="B50" s="4">
        <v>30319</v>
      </c>
      <c r="C50" s="4">
        <v>31401</v>
      </c>
      <c r="D50" s="4">
        <v>31942</v>
      </c>
      <c r="E50" s="13">
        <f t="shared" si="1"/>
        <v>31220.666666666668</v>
      </c>
    </row>
    <row r="51" spans="1:5" ht="12" customHeight="1" x14ac:dyDescent="0.25">
      <c r="A51" s="7" t="str">
        <f>'Pregnant Women Participating'!A51</f>
        <v>Utah</v>
      </c>
      <c r="B51" s="4">
        <v>1957</v>
      </c>
      <c r="C51" s="4">
        <v>1988</v>
      </c>
      <c r="D51" s="4">
        <v>2044</v>
      </c>
      <c r="E51" s="13">
        <f t="shared" si="1"/>
        <v>1996.3333333333333</v>
      </c>
    </row>
    <row r="52" spans="1:5" ht="12" customHeight="1" x14ac:dyDescent="0.25">
      <c r="A52" s="7" t="str">
        <f>'Pregnant Women Participating'!A52</f>
        <v>Inter-Tribal Council, AZ</v>
      </c>
      <c r="B52" s="4">
        <v>366</v>
      </c>
      <c r="C52" s="4">
        <v>367</v>
      </c>
      <c r="D52" s="4">
        <v>380</v>
      </c>
      <c r="E52" s="13">
        <f t="shared" si="1"/>
        <v>371</v>
      </c>
    </row>
    <row r="53" spans="1:5" ht="12" customHeight="1" x14ac:dyDescent="0.25">
      <c r="A53" s="7" t="str">
        <f>'Pregnant Women Participating'!A53</f>
        <v>Navajo Nation, AZ</v>
      </c>
      <c r="B53" s="4">
        <v>178</v>
      </c>
      <c r="C53" s="4">
        <v>165</v>
      </c>
      <c r="D53" s="4">
        <v>189</v>
      </c>
      <c r="E53" s="13">
        <f t="shared" si="1"/>
        <v>177.33333333333334</v>
      </c>
    </row>
    <row r="54" spans="1:5" ht="12" customHeight="1" x14ac:dyDescent="0.25">
      <c r="A54" s="7" t="str">
        <f>'Pregnant Women Participating'!A54</f>
        <v>Acoma, Canoncito &amp; Laguna, NM</v>
      </c>
      <c r="B54" s="4">
        <v>18</v>
      </c>
      <c r="C54" s="4">
        <v>18</v>
      </c>
      <c r="D54" s="4">
        <v>18</v>
      </c>
      <c r="E54" s="13">
        <f t="shared" si="1"/>
        <v>18</v>
      </c>
    </row>
    <row r="55" spans="1:5" ht="12" customHeight="1" x14ac:dyDescent="0.25">
      <c r="A55" s="7" t="str">
        <f>'Pregnant Women Participating'!A55</f>
        <v>Eight Northern Pueblos, NM</v>
      </c>
      <c r="B55" s="4">
        <v>13</v>
      </c>
      <c r="C55" s="4">
        <v>17</v>
      </c>
      <c r="D55" s="4">
        <v>19</v>
      </c>
      <c r="E55" s="13">
        <f t="shared" si="1"/>
        <v>16.333333333333332</v>
      </c>
    </row>
    <row r="56" spans="1:5" ht="12" customHeight="1" x14ac:dyDescent="0.25">
      <c r="A56" s="7" t="str">
        <f>'Pregnant Women Participating'!A56</f>
        <v>Five Sandoval Pueblos, NM</v>
      </c>
      <c r="B56" s="4">
        <v>2</v>
      </c>
      <c r="C56" s="4">
        <v>4</v>
      </c>
      <c r="D56" s="4">
        <v>3</v>
      </c>
      <c r="E56" s="13">
        <f t="shared" si="1"/>
        <v>3</v>
      </c>
    </row>
    <row r="57" spans="1:5" ht="12" customHeight="1" x14ac:dyDescent="0.25">
      <c r="A57" s="7" t="str">
        <f>'Pregnant Women Participating'!A57</f>
        <v>Isleta Pueblo, NM</v>
      </c>
      <c r="B57" s="4">
        <v>72</v>
      </c>
      <c r="C57" s="4">
        <v>70</v>
      </c>
      <c r="D57" s="4">
        <v>70</v>
      </c>
      <c r="E57" s="13">
        <f t="shared" si="1"/>
        <v>70.666666666666671</v>
      </c>
    </row>
    <row r="58" spans="1:5" ht="12" customHeight="1" x14ac:dyDescent="0.25">
      <c r="A58" s="7" t="str">
        <f>'Pregnant Women Participating'!A58</f>
        <v>San Felipe Pueblo, NM</v>
      </c>
      <c r="B58" s="4">
        <v>9</v>
      </c>
      <c r="C58" s="4">
        <v>6</v>
      </c>
      <c r="D58" s="4">
        <v>6</v>
      </c>
      <c r="E58" s="13">
        <f t="shared" si="1"/>
        <v>7</v>
      </c>
    </row>
    <row r="59" spans="1:5" ht="12" customHeight="1" x14ac:dyDescent="0.25">
      <c r="A59" s="7" t="str">
        <f>'Pregnant Women Participating'!A59</f>
        <v>Santo Domingo Tribe, NM</v>
      </c>
      <c r="B59" s="4">
        <v>9</v>
      </c>
      <c r="C59" s="4">
        <v>8</v>
      </c>
      <c r="D59" s="4">
        <v>8</v>
      </c>
      <c r="E59" s="13">
        <f t="shared" si="1"/>
        <v>8.3333333333333339</v>
      </c>
    </row>
    <row r="60" spans="1:5" ht="12" customHeight="1" x14ac:dyDescent="0.25">
      <c r="A60" s="7" t="str">
        <f>'Pregnant Women Participating'!A60</f>
        <v>Zuni Pueblo, NM</v>
      </c>
      <c r="B60" s="4">
        <v>14</v>
      </c>
      <c r="C60" s="4">
        <v>15</v>
      </c>
      <c r="D60" s="4">
        <v>14</v>
      </c>
      <c r="E60" s="13">
        <f t="shared" si="1"/>
        <v>14.333333333333334</v>
      </c>
    </row>
    <row r="61" spans="1:5" ht="12" customHeight="1" x14ac:dyDescent="0.25">
      <c r="A61" s="7" t="str">
        <f>'Pregnant Women Participating'!A61</f>
        <v>Cherokee Nation, OK</v>
      </c>
      <c r="B61" s="4">
        <v>364</v>
      </c>
      <c r="C61" s="4">
        <v>367</v>
      </c>
      <c r="D61" s="4">
        <v>376</v>
      </c>
      <c r="E61" s="13">
        <f t="shared" si="1"/>
        <v>369</v>
      </c>
    </row>
    <row r="62" spans="1:5" ht="12" customHeight="1" x14ac:dyDescent="0.25">
      <c r="A62" s="7" t="str">
        <f>'Pregnant Women Participating'!A62</f>
        <v>Chickasaw Nation, OK</v>
      </c>
      <c r="B62" s="4">
        <v>233</v>
      </c>
      <c r="C62" s="4">
        <v>234</v>
      </c>
      <c r="D62" s="4">
        <v>240</v>
      </c>
      <c r="E62" s="13">
        <f t="shared" si="1"/>
        <v>235.66666666666666</v>
      </c>
    </row>
    <row r="63" spans="1:5" ht="12" customHeight="1" x14ac:dyDescent="0.25">
      <c r="A63" s="7" t="str">
        <f>'Pregnant Women Participating'!A63</f>
        <v>Choctaw Nation, OK</v>
      </c>
      <c r="B63" s="4">
        <v>365</v>
      </c>
      <c r="C63" s="4">
        <v>362</v>
      </c>
      <c r="D63" s="4">
        <v>355</v>
      </c>
      <c r="E63" s="13">
        <f t="shared" si="1"/>
        <v>360.66666666666669</v>
      </c>
    </row>
    <row r="64" spans="1:5" ht="12" customHeight="1" x14ac:dyDescent="0.25">
      <c r="A64" s="7" t="str">
        <f>'Pregnant Women Participating'!A64</f>
        <v>Citizen Potawatomi Nation, OK</v>
      </c>
      <c r="B64" s="4">
        <v>75</v>
      </c>
      <c r="C64" s="4">
        <v>74</v>
      </c>
      <c r="D64" s="4">
        <v>78</v>
      </c>
      <c r="E64" s="13">
        <f t="shared" si="1"/>
        <v>75.666666666666671</v>
      </c>
    </row>
    <row r="65" spans="1:5" ht="12" customHeight="1" x14ac:dyDescent="0.25">
      <c r="A65" s="7" t="str">
        <f>'Pregnant Women Participating'!A65</f>
        <v>Inter-Tribal Council, OK</v>
      </c>
      <c r="B65" s="4">
        <v>53</v>
      </c>
      <c r="C65" s="4">
        <v>50</v>
      </c>
      <c r="D65" s="4">
        <v>47</v>
      </c>
      <c r="E65" s="13">
        <f t="shared" si="1"/>
        <v>50</v>
      </c>
    </row>
    <row r="66" spans="1:5" ht="12" customHeight="1" x14ac:dyDescent="0.25">
      <c r="A66" s="7" t="str">
        <f>'Pregnant Women Participating'!A66</f>
        <v>Muscogee Creek Nation, OK</v>
      </c>
      <c r="B66" s="4">
        <v>131</v>
      </c>
      <c r="C66" s="4">
        <v>133</v>
      </c>
      <c r="D66" s="4">
        <v>145</v>
      </c>
      <c r="E66" s="13">
        <f t="shared" si="1"/>
        <v>136.33333333333334</v>
      </c>
    </row>
    <row r="67" spans="1:5" ht="12" customHeight="1" x14ac:dyDescent="0.25">
      <c r="A67" s="7" t="str">
        <f>'Pregnant Women Participating'!A67</f>
        <v>Osage Tribal Council, OK</v>
      </c>
      <c r="B67" s="4">
        <v>194</v>
      </c>
      <c r="C67" s="4">
        <v>192</v>
      </c>
      <c r="D67" s="4">
        <v>200</v>
      </c>
      <c r="E67" s="13">
        <f t="shared" si="1"/>
        <v>195.33333333333334</v>
      </c>
    </row>
    <row r="68" spans="1:5" ht="12" customHeight="1" x14ac:dyDescent="0.25">
      <c r="A68" s="7" t="str">
        <f>'Pregnant Women Participating'!A68</f>
        <v>Otoe-Missouria Tribe, OK</v>
      </c>
      <c r="B68" s="4">
        <v>21</v>
      </c>
      <c r="C68" s="4">
        <v>22</v>
      </c>
      <c r="D68" s="4">
        <v>22</v>
      </c>
      <c r="E68" s="13">
        <f t="shared" si="1"/>
        <v>21.666666666666668</v>
      </c>
    </row>
    <row r="69" spans="1:5" ht="12" customHeight="1" x14ac:dyDescent="0.25">
      <c r="A69" s="7" t="str">
        <f>'Pregnant Women Participating'!A69</f>
        <v>Wichita, Caddo &amp; Delaware (WCD), OK</v>
      </c>
      <c r="B69" s="4">
        <v>251</v>
      </c>
      <c r="C69" s="4">
        <v>250</v>
      </c>
      <c r="D69" s="4">
        <v>263</v>
      </c>
      <c r="E69" s="13">
        <f t="shared" si="1"/>
        <v>254.66666666666666</v>
      </c>
    </row>
    <row r="70" spans="1:5" s="17" customFormat="1" ht="24.75" customHeight="1" x14ac:dyDescent="0.25">
      <c r="A70" s="14" t="str">
        <f>'Pregnant Women Participating'!A70</f>
        <v>Southwest Region</v>
      </c>
      <c r="B70" s="15">
        <v>62836</v>
      </c>
      <c r="C70" s="15">
        <v>64571</v>
      </c>
      <c r="D70" s="15">
        <v>66018</v>
      </c>
      <c r="E70" s="16">
        <f t="shared" si="1"/>
        <v>64475</v>
      </c>
    </row>
    <row r="71" spans="1:5" ht="12" customHeight="1" x14ac:dyDescent="0.25">
      <c r="A71" s="7" t="str">
        <f>'Pregnant Women Participating'!A71</f>
        <v>Colorado</v>
      </c>
      <c r="B71" s="13">
        <v>4744</v>
      </c>
      <c r="C71" s="4">
        <v>4787</v>
      </c>
      <c r="D71" s="4">
        <v>4875</v>
      </c>
      <c r="E71" s="13">
        <f t="shared" si="1"/>
        <v>4802</v>
      </c>
    </row>
    <row r="72" spans="1:5" ht="12" customHeight="1" x14ac:dyDescent="0.25">
      <c r="A72" s="7" t="str">
        <f>'Pregnant Women Participating'!A72</f>
        <v>Kansas</v>
      </c>
      <c r="B72" s="13">
        <v>2493</v>
      </c>
      <c r="C72" s="4">
        <v>2555</v>
      </c>
      <c r="D72" s="4">
        <v>2322</v>
      </c>
      <c r="E72" s="13">
        <f t="shared" si="1"/>
        <v>2456.6666666666665</v>
      </c>
    </row>
    <row r="73" spans="1:5" ht="12" customHeight="1" x14ac:dyDescent="0.25">
      <c r="A73" s="7" t="str">
        <f>'Pregnant Women Participating'!A73</f>
        <v>Missouri</v>
      </c>
      <c r="B73" s="13">
        <v>6243</v>
      </c>
      <c r="C73" s="4">
        <v>6372</v>
      </c>
      <c r="D73" s="4">
        <v>6346</v>
      </c>
      <c r="E73" s="13">
        <f t="shared" si="1"/>
        <v>6320.333333333333</v>
      </c>
    </row>
    <row r="74" spans="1:5" ht="12" customHeight="1" x14ac:dyDescent="0.25">
      <c r="A74" s="7" t="str">
        <f>'Pregnant Women Participating'!A74</f>
        <v>Montana</v>
      </c>
      <c r="B74" s="13">
        <v>642</v>
      </c>
      <c r="C74" s="4">
        <v>646</v>
      </c>
      <c r="D74" s="4">
        <v>633</v>
      </c>
      <c r="E74" s="13">
        <f t="shared" si="1"/>
        <v>640.33333333333337</v>
      </c>
    </row>
    <row r="75" spans="1:5" ht="12" customHeight="1" x14ac:dyDescent="0.25">
      <c r="A75" s="7" t="str">
        <f>'Pregnant Women Participating'!A75</f>
        <v>Nebraska</v>
      </c>
      <c r="B75" s="13">
        <v>1856</v>
      </c>
      <c r="C75" s="4">
        <v>1916</v>
      </c>
      <c r="D75" s="4">
        <v>1992</v>
      </c>
      <c r="E75" s="13">
        <f t="shared" si="1"/>
        <v>1921.3333333333333</v>
      </c>
    </row>
    <row r="76" spans="1:5" ht="12" customHeight="1" x14ac:dyDescent="0.25">
      <c r="A76" s="7" t="str">
        <f>'Pregnant Women Participating'!A76</f>
        <v>North Dakota</v>
      </c>
      <c r="B76" s="13">
        <v>557</v>
      </c>
      <c r="C76" s="4">
        <v>551</v>
      </c>
      <c r="D76" s="4">
        <v>541</v>
      </c>
      <c r="E76" s="13">
        <f t="shared" si="1"/>
        <v>549.66666666666663</v>
      </c>
    </row>
    <row r="77" spans="1:5" ht="12" customHeight="1" x14ac:dyDescent="0.25">
      <c r="A77" s="7" t="str">
        <f>'Pregnant Women Participating'!A77</f>
        <v>South Dakota</v>
      </c>
      <c r="B77" s="13">
        <v>587</v>
      </c>
      <c r="C77" s="4">
        <v>593</v>
      </c>
      <c r="D77" s="4">
        <v>575</v>
      </c>
      <c r="E77" s="13">
        <f t="shared" si="1"/>
        <v>585</v>
      </c>
    </row>
    <row r="78" spans="1:5" ht="12" customHeight="1" x14ac:dyDescent="0.25">
      <c r="A78" s="7" t="str">
        <f>'Pregnant Women Participating'!A78</f>
        <v>Wyoming</v>
      </c>
      <c r="B78" s="13">
        <v>421</v>
      </c>
      <c r="C78" s="4">
        <v>412</v>
      </c>
      <c r="D78" s="4">
        <v>427</v>
      </c>
      <c r="E78" s="13">
        <f t="shared" si="1"/>
        <v>420</v>
      </c>
    </row>
    <row r="79" spans="1:5" ht="12" customHeight="1" x14ac:dyDescent="0.25">
      <c r="A79" s="7" t="str">
        <f>'Pregnant Women Participating'!A79</f>
        <v>Ute Mountain Ute Tribe, CO</v>
      </c>
      <c r="B79" s="13">
        <v>5</v>
      </c>
      <c r="C79" s="4">
        <v>7</v>
      </c>
      <c r="D79" s="4">
        <v>6</v>
      </c>
      <c r="E79" s="13">
        <f t="shared" si="1"/>
        <v>6</v>
      </c>
    </row>
    <row r="80" spans="1:5" ht="12" customHeight="1" x14ac:dyDescent="0.25">
      <c r="A80" s="7" t="str">
        <f>'Pregnant Women Participating'!A80</f>
        <v>Omaha Sioux, NE</v>
      </c>
      <c r="B80" s="13">
        <v>11</v>
      </c>
      <c r="C80" s="4">
        <v>11</v>
      </c>
      <c r="D80" s="4">
        <v>9</v>
      </c>
      <c r="E80" s="13">
        <f t="shared" si="1"/>
        <v>10.333333333333334</v>
      </c>
    </row>
    <row r="81" spans="1:5" ht="12" customHeight="1" x14ac:dyDescent="0.25">
      <c r="A81" s="7" t="str">
        <f>'Pregnant Women Participating'!A81</f>
        <v>Santee Sioux, NE</v>
      </c>
      <c r="B81" s="13">
        <v>0</v>
      </c>
      <c r="C81" s="4">
        <v>2</v>
      </c>
      <c r="D81" s="4">
        <v>1</v>
      </c>
      <c r="E81" s="13">
        <f t="shared" si="1"/>
        <v>1</v>
      </c>
    </row>
    <row r="82" spans="1:5" ht="12" customHeight="1" x14ac:dyDescent="0.25">
      <c r="A82" s="7" t="str">
        <f>'Pregnant Women Participating'!A82</f>
        <v>Winnebago Tribe, NE</v>
      </c>
      <c r="B82" s="13">
        <v>7</v>
      </c>
      <c r="C82" s="4">
        <v>10</v>
      </c>
      <c r="D82" s="4">
        <v>9</v>
      </c>
      <c r="E82" s="13">
        <f t="shared" si="1"/>
        <v>8.6666666666666661</v>
      </c>
    </row>
    <row r="83" spans="1:5" ht="12" customHeight="1" x14ac:dyDescent="0.25">
      <c r="A83" s="7" t="str">
        <f>'Pregnant Women Participating'!A83</f>
        <v>Standing Rock Sioux Tribe, ND</v>
      </c>
      <c r="B83" s="13">
        <v>6</v>
      </c>
      <c r="C83" s="4">
        <v>8</v>
      </c>
      <c r="D83" s="4">
        <v>13</v>
      </c>
      <c r="E83" s="13">
        <f t="shared" si="1"/>
        <v>9</v>
      </c>
    </row>
    <row r="84" spans="1:5" ht="12" customHeight="1" x14ac:dyDescent="0.25">
      <c r="A84" s="7" t="str">
        <f>'Pregnant Women Participating'!A84</f>
        <v>Three Affiliated Tribes, ND</v>
      </c>
      <c r="B84" s="13">
        <v>6</v>
      </c>
      <c r="C84" s="4">
        <v>7</v>
      </c>
      <c r="D84" s="4">
        <v>6</v>
      </c>
      <c r="E84" s="13">
        <f t="shared" si="1"/>
        <v>6.333333333333333</v>
      </c>
    </row>
    <row r="85" spans="1:5" ht="12" customHeight="1" x14ac:dyDescent="0.25">
      <c r="A85" s="7" t="str">
        <f>'Pregnant Women Participating'!A85</f>
        <v>Cheyenne River Sioux, SD</v>
      </c>
      <c r="B85" s="13">
        <v>15</v>
      </c>
      <c r="C85" s="4">
        <v>24</v>
      </c>
      <c r="D85" s="4">
        <v>20</v>
      </c>
      <c r="E85" s="13">
        <f t="shared" si="1"/>
        <v>19.666666666666668</v>
      </c>
    </row>
    <row r="86" spans="1:5" ht="12" customHeight="1" x14ac:dyDescent="0.25">
      <c r="A86" s="7" t="str">
        <f>'Pregnant Women Participating'!A86</f>
        <v>Rosebud Sioux, SD</v>
      </c>
      <c r="B86" s="13">
        <v>30</v>
      </c>
      <c r="C86" s="4">
        <v>47</v>
      </c>
      <c r="D86" s="4">
        <v>48</v>
      </c>
      <c r="E86" s="13">
        <f t="shared" si="1"/>
        <v>41.666666666666664</v>
      </c>
    </row>
    <row r="87" spans="1:5" ht="12" customHeight="1" x14ac:dyDescent="0.25">
      <c r="A87" s="7" t="str">
        <f>'Pregnant Women Participating'!A87</f>
        <v>Northern Arapahoe, WY</v>
      </c>
      <c r="B87" s="13">
        <v>8</v>
      </c>
      <c r="C87" s="4">
        <v>6</v>
      </c>
      <c r="D87" s="4">
        <v>7</v>
      </c>
      <c r="E87" s="13">
        <f t="shared" si="1"/>
        <v>7</v>
      </c>
    </row>
    <row r="88" spans="1:5" ht="12" customHeight="1" x14ac:dyDescent="0.25">
      <c r="A88" s="7" t="str">
        <f>'Pregnant Women Participating'!A88</f>
        <v>Shoshone Tribe, WY</v>
      </c>
      <c r="B88" s="13">
        <v>8</v>
      </c>
      <c r="C88" s="4">
        <v>10</v>
      </c>
      <c r="D88" s="4">
        <v>9</v>
      </c>
      <c r="E88" s="13">
        <f t="shared" si="1"/>
        <v>9</v>
      </c>
    </row>
    <row r="89" spans="1:5" s="17" customFormat="1" ht="24.75" customHeight="1" x14ac:dyDescent="0.25">
      <c r="A89" s="14" t="str">
        <f>'Pregnant Women Participating'!A89</f>
        <v>Mountain Plains</v>
      </c>
      <c r="B89" s="15">
        <v>17639</v>
      </c>
      <c r="C89" s="15">
        <v>17964</v>
      </c>
      <c r="D89" s="15">
        <v>17839</v>
      </c>
      <c r="E89" s="16">
        <f t="shared" si="1"/>
        <v>17814</v>
      </c>
    </row>
    <row r="90" spans="1:5" ht="12" customHeight="1" x14ac:dyDescent="0.25">
      <c r="A90" s="8" t="str">
        <f>'Pregnant Women Participating'!A90</f>
        <v>Alaska</v>
      </c>
      <c r="B90" s="13">
        <v>442</v>
      </c>
      <c r="C90" s="4">
        <v>429</v>
      </c>
      <c r="D90" s="4">
        <v>407</v>
      </c>
      <c r="E90" s="13">
        <f t="shared" si="1"/>
        <v>426</v>
      </c>
    </row>
    <row r="91" spans="1:5" ht="12" customHeight="1" x14ac:dyDescent="0.25">
      <c r="A91" s="8" t="str">
        <f>'Pregnant Women Participating'!A91</f>
        <v>American Samoa</v>
      </c>
      <c r="B91" s="13">
        <v>74</v>
      </c>
      <c r="C91" s="4">
        <v>76</v>
      </c>
      <c r="D91" s="4">
        <v>78</v>
      </c>
      <c r="E91" s="13">
        <f t="shared" si="1"/>
        <v>76</v>
      </c>
    </row>
    <row r="92" spans="1:5" ht="12" customHeight="1" x14ac:dyDescent="0.25">
      <c r="A92" s="8" t="str">
        <f>'Pregnant Women Participating'!A92</f>
        <v>California</v>
      </c>
      <c r="B92" s="13">
        <v>44405</v>
      </c>
      <c r="C92" s="4">
        <v>44869</v>
      </c>
      <c r="D92" s="4">
        <v>45032</v>
      </c>
      <c r="E92" s="13">
        <f t="shared" si="1"/>
        <v>44768.666666666664</v>
      </c>
    </row>
    <row r="93" spans="1:5" ht="12" customHeight="1" x14ac:dyDescent="0.25">
      <c r="A93" s="8" t="str">
        <f>'Pregnant Women Participating'!A93</f>
        <v>Guam</v>
      </c>
      <c r="B93" s="13">
        <v>292</v>
      </c>
      <c r="C93" s="4">
        <v>289</v>
      </c>
      <c r="D93" s="4">
        <v>291</v>
      </c>
      <c r="E93" s="13">
        <f t="shared" si="1"/>
        <v>290.66666666666669</v>
      </c>
    </row>
    <row r="94" spans="1:5" ht="12" customHeight="1" x14ac:dyDescent="0.25">
      <c r="A94" s="8" t="str">
        <f>'Pregnant Women Participating'!A94</f>
        <v>Hawaii</v>
      </c>
      <c r="B94" s="13">
        <v>865</v>
      </c>
      <c r="C94" s="4">
        <v>906</v>
      </c>
      <c r="D94" s="4">
        <v>892</v>
      </c>
      <c r="E94" s="13">
        <f t="shared" si="1"/>
        <v>887.66666666666663</v>
      </c>
    </row>
    <row r="95" spans="1:5" ht="12" customHeight="1" x14ac:dyDescent="0.25">
      <c r="A95" s="8" t="str">
        <f>'Pregnant Women Participating'!A95</f>
        <v>Idaho</v>
      </c>
      <c r="B95" s="13">
        <v>1267</v>
      </c>
      <c r="C95" s="4">
        <v>1309</v>
      </c>
      <c r="D95" s="4">
        <v>1322</v>
      </c>
      <c r="E95" s="13">
        <f t="shared" si="1"/>
        <v>1299.3333333333333</v>
      </c>
    </row>
    <row r="96" spans="1:5" ht="12" customHeight="1" x14ac:dyDescent="0.25">
      <c r="A96" s="8" t="str">
        <f>'Pregnant Women Participating'!A96</f>
        <v>Nevada</v>
      </c>
      <c r="B96" s="13">
        <v>3346</v>
      </c>
      <c r="C96" s="4">
        <v>3431</v>
      </c>
      <c r="D96" s="4">
        <v>3490</v>
      </c>
      <c r="E96" s="13">
        <f t="shared" si="1"/>
        <v>3422.3333333333335</v>
      </c>
    </row>
    <row r="97" spans="1:5" ht="12" customHeight="1" x14ac:dyDescent="0.25">
      <c r="A97" s="8" t="str">
        <f>'Pregnant Women Participating'!A97</f>
        <v>Oregon</v>
      </c>
      <c r="B97" s="13">
        <v>3709</v>
      </c>
      <c r="C97" s="4">
        <v>3731</v>
      </c>
      <c r="D97" s="4">
        <v>3699</v>
      </c>
      <c r="E97" s="13">
        <f t="shared" si="1"/>
        <v>3713</v>
      </c>
    </row>
    <row r="98" spans="1:5" ht="12" customHeight="1" x14ac:dyDescent="0.25">
      <c r="A98" s="8" t="str">
        <f>'Pregnant Women Participating'!A98</f>
        <v>Washington</v>
      </c>
      <c r="B98" s="13">
        <v>7651</v>
      </c>
      <c r="C98" s="4">
        <v>7637</v>
      </c>
      <c r="D98" s="4">
        <v>7710</v>
      </c>
      <c r="E98" s="13">
        <f t="shared" si="1"/>
        <v>7666</v>
      </c>
    </row>
    <row r="99" spans="1:5" ht="12" customHeight="1" x14ac:dyDescent="0.25">
      <c r="A99" s="8" t="str">
        <f>'Pregnant Women Participating'!A99</f>
        <v>Northern Marianas</v>
      </c>
      <c r="B99" s="13">
        <v>79</v>
      </c>
      <c r="C99" s="4">
        <v>76</v>
      </c>
      <c r="D99" s="4">
        <v>68</v>
      </c>
      <c r="E99" s="13">
        <f t="shared" si="1"/>
        <v>74.333333333333329</v>
      </c>
    </row>
    <row r="100" spans="1:5" ht="12" customHeight="1" x14ac:dyDescent="0.25">
      <c r="A100" s="8" t="str">
        <f>'Pregnant Women Participating'!A100</f>
        <v>Inter-Tribal Council, NV</v>
      </c>
      <c r="B100" s="13">
        <v>35</v>
      </c>
      <c r="C100" s="4">
        <v>35</v>
      </c>
      <c r="D100" s="4">
        <v>34</v>
      </c>
      <c r="E100" s="13">
        <f t="shared" si="1"/>
        <v>34.666666666666664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5">
        <v>62165</v>
      </c>
      <c r="C101" s="15">
        <v>62788</v>
      </c>
      <c r="D101" s="15">
        <v>63023</v>
      </c>
      <c r="E101" s="16">
        <f t="shared" si="1"/>
        <v>62658.666666666664</v>
      </c>
    </row>
    <row r="102" spans="1:5" s="31" customFormat="1" ht="16.5" customHeight="1" thickBot="1" x14ac:dyDescent="0.3">
      <c r="A102" s="28" t="str">
        <f>'Pregnant Women Participating'!A102</f>
        <v>TOTAL</v>
      </c>
      <c r="B102" s="29">
        <v>343856</v>
      </c>
      <c r="C102" s="30">
        <v>349996</v>
      </c>
      <c r="D102" s="30">
        <v>351751</v>
      </c>
      <c r="E102" s="29">
        <f t="shared" si="1"/>
        <v>348534.33333333331</v>
      </c>
    </row>
    <row r="103" spans="1:5" ht="12.75" customHeight="1" thickTop="1" x14ac:dyDescent="0.25">
      <c r="A103" s="9"/>
    </row>
    <row r="104" spans="1:5" x14ac:dyDescent="0.25">
      <c r="A104" s="9"/>
    </row>
    <row r="105" spans="1:5" customFormat="1" ht="13" x14ac:dyDescent="0.3">
      <c r="A105" s="10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9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12</v>
      </c>
    </row>
    <row r="6" spans="1:5" ht="12" customHeight="1" x14ac:dyDescent="0.25">
      <c r="A6" s="7" t="str">
        <f>'Pregnant Women Participating'!A6</f>
        <v>Connecticut</v>
      </c>
      <c r="B6" s="13">
        <v>10042</v>
      </c>
      <c r="C6" s="4">
        <v>9956</v>
      </c>
      <c r="D6" s="4"/>
      <c r="E6" s="13">
        <f t="shared" ref="E6:E15" si="0">IF(SUM(B6:D6)&gt;0,AVERAGE(B6:D6)," ")</f>
        <v>9999</v>
      </c>
    </row>
    <row r="7" spans="1:5" ht="12" customHeight="1" x14ac:dyDescent="0.25">
      <c r="A7" s="7" t="str">
        <f>'Pregnant Women Participating'!A7</f>
        <v>Maine</v>
      </c>
      <c r="B7" s="13">
        <v>3428</v>
      </c>
      <c r="C7" s="4">
        <v>3365</v>
      </c>
      <c r="D7" s="4">
        <v>3416</v>
      </c>
      <c r="E7" s="13">
        <f t="shared" si="0"/>
        <v>3403</v>
      </c>
    </row>
    <row r="8" spans="1:5" ht="12" customHeight="1" x14ac:dyDescent="0.25">
      <c r="A8" s="7" t="str">
        <f>'Pregnant Women Participating'!A8</f>
        <v>Massachusetts</v>
      </c>
      <c r="B8" s="13">
        <v>24168</v>
      </c>
      <c r="C8" s="4">
        <v>23985</v>
      </c>
      <c r="D8" s="4">
        <v>24108</v>
      </c>
      <c r="E8" s="13">
        <f t="shared" si="0"/>
        <v>24087</v>
      </c>
    </row>
    <row r="9" spans="1:5" ht="12" customHeight="1" x14ac:dyDescent="0.25">
      <c r="A9" s="7" t="str">
        <f>'Pregnant Women Participating'!A9</f>
        <v>New Hampshire</v>
      </c>
      <c r="B9" s="13">
        <v>2455</v>
      </c>
      <c r="C9" s="4">
        <v>2465</v>
      </c>
      <c r="D9" s="4">
        <v>2436</v>
      </c>
      <c r="E9" s="13">
        <f t="shared" si="0"/>
        <v>2452</v>
      </c>
    </row>
    <row r="10" spans="1:5" ht="12" customHeight="1" x14ac:dyDescent="0.25">
      <c r="A10" s="7" t="str">
        <f>'Pregnant Women Participating'!A10</f>
        <v>New York</v>
      </c>
      <c r="B10" s="13">
        <v>87354</v>
      </c>
      <c r="C10" s="4">
        <v>87723</v>
      </c>
      <c r="D10" s="4">
        <v>86099</v>
      </c>
      <c r="E10" s="13">
        <f t="shared" si="0"/>
        <v>87058.666666666672</v>
      </c>
    </row>
    <row r="11" spans="1:5" ht="12" customHeight="1" x14ac:dyDescent="0.25">
      <c r="A11" s="7" t="str">
        <f>'Pregnant Women Participating'!A11</f>
        <v>Rhode Island</v>
      </c>
      <c r="B11" s="13">
        <v>3645</v>
      </c>
      <c r="C11" s="4">
        <v>3670</v>
      </c>
      <c r="D11" s="4">
        <v>3657</v>
      </c>
      <c r="E11" s="13">
        <f t="shared" si="0"/>
        <v>3657.3333333333335</v>
      </c>
    </row>
    <row r="12" spans="1:5" ht="12" customHeight="1" x14ac:dyDescent="0.25">
      <c r="A12" s="7" t="str">
        <f>'Pregnant Women Participating'!A12</f>
        <v>Vermont</v>
      </c>
      <c r="B12" s="13">
        <v>2204</v>
      </c>
      <c r="C12" s="4">
        <v>2018</v>
      </c>
      <c r="D12" s="4">
        <v>2004</v>
      </c>
      <c r="E12" s="13">
        <f t="shared" si="0"/>
        <v>2075.3333333333335</v>
      </c>
    </row>
    <row r="13" spans="1:5" ht="12" customHeight="1" x14ac:dyDescent="0.25">
      <c r="A13" s="7" t="str">
        <f>'Pregnant Women Participating'!A13</f>
        <v>Virgin Islands</v>
      </c>
      <c r="B13" s="13">
        <v>628</v>
      </c>
      <c r="C13" s="4">
        <v>622</v>
      </c>
      <c r="D13" s="4">
        <v>612</v>
      </c>
      <c r="E13" s="13">
        <f t="shared" si="0"/>
        <v>620.66666666666663</v>
      </c>
    </row>
    <row r="14" spans="1:5" ht="12" customHeight="1" x14ac:dyDescent="0.25">
      <c r="A14" s="7" t="str">
        <f>'Pregnant Women Participating'!A14</f>
        <v>Indian Township, ME</v>
      </c>
      <c r="B14" s="13">
        <v>19</v>
      </c>
      <c r="C14" s="4">
        <v>19</v>
      </c>
      <c r="D14" s="4">
        <v>14</v>
      </c>
      <c r="E14" s="13">
        <f t="shared" si="0"/>
        <v>17.333333333333332</v>
      </c>
    </row>
    <row r="15" spans="1:5" ht="12" customHeight="1" x14ac:dyDescent="0.25">
      <c r="A15" s="7" t="str">
        <f>'Pregnant Women Participating'!A15</f>
        <v>Pleasant Point, ME</v>
      </c>
      <c r="B15" s="13">
        <v>9</v>
      </c>
      <c r="C15" s="4">
        <v>6</v>
      </c>
      <c r="D15" s="4">
        <v>7</v>
      </c>
      <c r="E15" s="13">
        <f t="shared" si="0"/>
        <v>7.333333333333333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133952</v>
      </c>
      <c r="C16" s="15">
        <v>133829</v>
      </c>
      <c r="D16" s="15">
        <v>122353</v>
      </c>
      <c r="E16" s="16">
        <f t="shared" ref="E16:E102" si="1">IF(SUM(B16:D16)&gt;0,AVERAGE(B16:D16)," ")</f>
        <v>130044.66666666667</v>
      </c>
    </row>
    <row r="17" spans="1:5" ht="12" customHeight="1" x14ac:dyDescent="0.25">
      <c r="A17" s="7" t="str">
        <f>'Pregnant Women Participating'!A17</f>
        <v>Delaware</v>
      </c>
      <c r="B17" s="4">
        <v>3886</v>
      </c>
      <c r="C17" s="4">
        <v>3856</v>
      </c>
      <c r="D17" s="4">
        <v>3998</v>
      </c>
      <c r="E17" s="13">
        <f t="shared" si="1"/>
        <v>3913.3333333333335</v>
      </c>
    </row>
    <row r="18" spans="1:5" ht="12" customHeight="1" x14ac:dyDescent="0.25">
      <c r="A18" s="7" t="str">
        <f>'Pregnant Women Participating'!A18</f>
        <v>District of Columbia</v>
      </c>
      <c r="B18" s="4">
        <v>2565</v>
      </c>
      <c r="C18" s="4">
        <v>2583</v>
      </c>
      <c r="D18" s="4">
        <v>2639</v>
      </c>
      <c r="E18" s="13">
        <f t="shared" si="1"/>
        <v>2595.6666666666665</v>
      </c>
    </row>
    <row r="19" spans="1:5" ht="12" customHeight="1" x14ac:dyDescent="0.25">
      <c r="A19" s="7" t="str">
        <f>'Pregnant Women Participating'!A19</f>
        <v>Maryland</v>
      </c>
      <c r="B19" s="4">
        <v>28799</v>
      </c>
      <c r="C19" s="4">
        <v>28405</v>
      </c>
      <c r="D19" s="4">
        <v>27984</v>
      </c>
      <c r="E19" s="13">
        <f t="shared" si="1"/>
        <v>28396</v>
      </c>
    </row>
    <row r="20" spans="1:5" ht="12" customHeight="1" x14ac:dyDescent="0.25">
      <c r="A20" s="7" t="str">
        <f>'Pregnant Women Participating'!A20</f>
        <v>New Jersey</v>
      </c>
      <c r="B20" s="4">
        <v>34376</v>
      </c>
      <c r="C20" s="4">
        <v>34596</v>
      </c>
      <c r="D20" s="4">
        <v>34583</v>
      </c>
      <c r="E20" s="13">
        <f t="shared" si="1"/>
        <v>34518.333333333336</v>
      </c>
    </row>
    <row r="21" spans="1:5" ht="12" customHeight="1" x14ac:dyDescent="0.25">
      <c r="A21" s="7" t="str">
        <f>'Pregnant Women Participating'!A21</f>
        <v>Pennsylvania</v>
      </c>
      <c r="B21" s="4">
        <v>36917</v>
      </c>
      <c r="C21" s="4">
        <v>36350</v>
      </c>
      <c r="D21" s="4">
        <v>35835</v>
      </c>
      <c r="E21" s="13">
        <f t="shared" si="1"/>
        <v>36367.333333333336</v>
      </c>
    </row>
    <row r="22" spans="1:5" ht="12" customHeight="1" x14ac:dyDescent="0.25">
      <c r="A22" s="7" t="str">
        <f>'Pregnant Women Participating'!A22</f>
        <v>Puerto Rico</v>
      </c>
      <c r="B22" s="4">
        <v>16839</v>
      </c>
      <c r="C22" s="4">
        <v>16041</v>
      </c>
      <c r="D22" s="4">
        <v>17583</v>
      </c>
      <c r="E22" s="13">
        <f t="shared" si="1"/>
        <v>16821</v>
      </c>
    </row>
    <row r="23" spans="1:5" ht="12" customHeight="1" x14ac:dyDescent="0.25">
      <c r="A23" s="7" t="str">
        <f>'Pregnant Women Participating'!A23</f>
        <v>Virginia</v>
      </c>
      <c r="B23" s="4">
        <v>24896</v>
      </c>
      <c r="C23" s="4">
        <v>24521</v>
      </c>
      <c r="D23" s="4">
        <v>24333</v>
      </c>
      <c r="E23" s="13">
        <f t="shared" si="1"/>
        <v>24583.333333333332</v>
      </c>
    </row>
    <row r="24" spans="1:5" ht="12" customHeight="1" x14ac:dyDescent="0.25">
      <c r="A24" s="7" t="str">
        <f>'Pregnant Women Participating'!A24</f>
        <v>West Virginia</v>
      </c>
      <c r="B24" s="4">
        <v>7164</v>
      </c>
      <c r="C24" s="4">
        <v>7112</v>
      </c>
      <c r="D24" s="4">
        <v>7134</v>
      </c>
      <c r="E24" s="13">
        <f t="shared" si="1"/>
        <v>7136.666666666667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5">
        <v>155442</v>
      </c>
      <c r="C25" s="15">
        <v>153464</v>
      </c>
      <c r="D25" s="15">
        <v>154089</v>
      </c>
      <c r="E25" s="16">
        <f t="shared" si="1"/>
        <v>154331.66666666666</v>
      </c>
    </row>
    <row r="26" spans="1:5" ht="12" customHeight="1" x14ac:dyDescent="0.25">
      <c r="A26" s="7" t="str">
        <f>'Pregnant Women Participating'!A26</f>
        <v>Alabama</v>
      </c>
      <c r="B26" s="4">
        <v>24327</v>
      </c>
      <c r="C26" s="4">
        <v>24148</v>
      </c>
      <c r="D26" s="4">
        <v>24266</v>
      </c>
      <c r="E26" s="13">
        <f t="shared" si="1"/>
        <v>24247</v>
      </c>
    </row>
    <row r="27" spans="1:5" ht="12" customHeight="1" x14ac:dyDescent="0.25">
      <c r="A27" s="7" t="str">
        <f>'Pregnant Women Participating'!A27</f>
        <v>Florida</v>
      </c>
      <c r="B27" s="4">
        <v>97942</v>
      </c>
      <c r="C27" s="4">
        <v>96059</v>
      </c>
      <c r="D27" s="4">
        <v>92582</v>
      </c>
      <c r="E27" s="13">
        <f t="shared" si="1"/>
        <v>95527.666666666672</v>
      </c>
    </row>
    <row r="28" spans="1:5" ht="12" customHeight="1" x14ac:dyDescent="0.25">
      <c r="A28" s="7" t="str">
        <f>'Pregnant Women Participating'!A28</f>
        <v>Georgia</v>
      </c>
      <c r="B28" s="4">
        <v>40206</v>
      </c>
      <c r="C28" s="4">
        <v>41007</v>
      </c>
      <c r="D28" s="4">
        <v>42138</v>
      </c>
      <c r="E28" s="13">
        <f t="shared" si="1"/>
        <v>41117</v>
      </c>
    </row>
    <row r="29" spans="1:5" ht="12" customHeight="1" x14ac:dyDescent="0.25">
      <c r="A29" s="7" t="str">
        <f>'Pregnant Women Participating'!A29</f>
        <v>Kentucky</v>
      </c>
      <c r="B29" s="4">
        <v>23090</v>
      </c>
      <c r="C29" s="4">
        <v>23280</v>
      </c>
      <c r="D29" s="4">
        <v>23149</v>
      </c>
      <c r="E29" s="13">
        <f t="shared" si="1"/>
        <v>23173</v>
      </c>
    </row>
    <row r="30" spans="1:5" ht="12" customHeight="1" x14ac:dyDescent="0.25">
      <c r="A30" s="7" t="str">
        <f>'Pregnant Women Participating'!A30</f>
        <v>Mississippi</v>
      </c>
      <c r="B30" s="4">
        <v>12502</v>
      </c>
      <c r="C30" s="4">
        <v>13286</v>
      </c>
      <c r="D30" s="4">
        <v>13220</v>
      </c>
      <c r="E30" s="13">
        <f t="shared" si="1"/>
        <v>13002.666666666666</v>
      </c>
    </row>
    <row r="31" spans="1:5" ht="12" customHeight="1" x14ac:dyDescent="0.25">
      <c r="A31" s="7" t="str">
        <f>'Pregnant Women Participating'!A31</f>
        <v>North Carolina</v>
      </c>
      <c r="B31" s="4">
        <v>57605</v>
      </c>
      <c r="C31" s="4">
        <v>57131</v>
      </c>
      <c r="D31" s="4">
        <v>57147</v>
      </c>
      <c r="E31" s="13">
        <f t="shared" si="1"/>
        <v>57294.333333333336</v>
      </c>
    </row>
    <row r="32" spans="1:5" ht="12" customHeight="1" x14ac:dyDescent="0.25">
      <c r="A32" s="7" t="str">
        <f>'Pregnant Women Participating'!A32</f>
        <v>South Carolina</v>
      </c>
      <c r="B32" s="4">
        <v>19642</v>
      </c>
      <c r="C32" s="4">
        <v>19725</v>
      </c>
      <c r="D32" s="4">
        <v>19431</v>
      </c>
      <c r="E32" s="13">
        <f t="shared" si="1"/>
        <v>19599.333333333332</v>
      </c>
    </row>
    <row r="33" spans="1:5" ht="12" customHeight="1" x14ac:dyDescent="0.25">
      <c r="A33" s="7" t="str">
        <f>'Pregnant Women Participating'!A33</f>
        <v>Tennessee</v>
      </c>
      <c r="B33" s="4">
        <v>30023</v>
      </c>
      <c r="C33" s="4">
        <v>29995</v>
      </c>
      <c r="D33" s="4">
        <v>29944</v>
      </c>
      <c r="E33" s="13">
        <f t="shared" si="1"/>
        <v>29987.333333333332</v>
      </c>
    </row>
    <row r="34" spans="1:5" ht="12" customHeight="1" x14ac:dyDescent="0.25">
      <c r="A34" s="7" t="str">
        <f>'Pregnant Women Participating'!A34</f>
        <v>Choctaw Indians, MS</v>
      </c>
      <c r="B34" s="4">
        <v>167</v>
      </c>
      <c r="C34" s="4">
        <v>178</v>
      </c>
      <c r="D34" s="4">
        <v>169</v>
      </c>
      <c r="E34" s="13">
        <f t="shared" si="1"/>
        <v>171.33333333333334</v>
      </c>
    </row>
    <row r="35" spans="1:5" ht="12" customHeight="1" x14ac:dyDescent="0.25">
      <c r="A35" s="7" t="str">
        <f>'Pregnant Women Participating'!A35</f>
        <v>Eastern Cherokee, NC</v>
      </c>
      <c r="B35" s="4">
        <v>102</v>
      </c>
      <c r="C35" s="4">
        <v>107</v>
      </c>
      <c r="D35" s="4">
        <v>100</v>
      </c>
      <c r="E35" s="13">
        <f t="shared" si="1"/>
        <v>103</v>
      </c>
    </row>
    <row r="36" spans="1:5" s="17" customFormat="1" ht="24.75" customHeight="1" x14ac:dyDescent="0.25">
      <c r="A36" s="14" t="str">
        <f>'Pregnant Women Participating'!A36</f>
        <v>Southeast Region</v>
      </c>
      <c r="B36" s="15">
        <v>305606</v>
      </c>
      <c r="C36" s="15">
        <v>304916</v>
      </c>
      <c r="D36" s="15">
        <v>302146</v>
      </c>
      <c r="E36" s="16">
        <f t="shared" si="1"/>
        <v>304222.66666666669</v>
      </c>
    </row>
    <row r="37" spans="1:5" ht="12" customHeight="1" x14ac:dyDescent="0.25">
      <c r="A37" s="7" t="str">
        <f>'Pregnant Women Participating'!A37</f>
        <v>Illinois</v>
      </c>
      <c r="B37" s="4">
        <v>36642</v>
      </c>
      <c r="C37" s="4">
        <v>36020</v>
      </c>
      <c r="D37" s="4">
        <v>35650</v>
      </c>
      <c r="E37" s="13">
        <f t="shared" si="1"/>
        <v>36104</v>
      </c>
    </row>
    <row r="38" spans="1:5" ht="12" customHeight="1" x14ac:dyDescent="0.25">
      <c r="A38" s="7" t="str">
        <f>'Pregnant Women Participating'!A38</f>
        <v>Indiana</v>
      </c>
      <c r="B38" s="4">
        <v>31375</v>
      </c>
      <c r="C38" s="4">
        <v>31404</v>
      </c>
      <c r="D38" s="4">
        <v>31284</v>
      </c>
      <c r="E38" s="13">
        <f t="shared" si="1"/>
        <v>31354.333333333332</v>
      </c>
    </row>
    <row r="39" spans="1:5" ht="12" customHeight="1" x14ac:dyDescent="0.25">
      <c r="A39" s="7" t="str">
        <f>'Pregnant Women Participating'!A39</f>
        <v>Iowa</v>
      </c>
      <c r="B39" s="4">
        <v>12943</v>
      </c>
      <c r="C39" s="4">
        <v>12927</v>
      </c>
      <c r="D39" s="4">
        <v>12831</v>
      </c>
      <c r="E39" s="13">
        <f t="shared" si="1"/>
        <v>12900.333333333334</v>
      </c>
    </row>
    <row r="40" spans="1:5" ht="12" customHeight="1" x14ac:dyDescent="0.25">
      <c r="A40" s="7" t="str">
        <f>'Pregnant Women Participating'!A40</f>
        <v>Michigan</v>
      </c>
      <c r="B40" s="4">
        <v>40900</v>
      </c>
      <c r="C40" s="4">
        <v>40777</v>
      </c>
      <c r="D40" s="4">
        <v>40336</v>
      </c>
      <c r="E40" s="13">
        <f t="shared" si="1"/>
        <v>40671</v>
      </c>
    </row>
    <row r="41" spans="1:5" ht="12" customHeight="1" x14ac:dyDescent="0.25">
      <c r="A41" s="7" t="str">
        <f>'Pregnant Women Participating'!A41</f>
        <v>Minnesota</v>
      </c>
      <c r="B41" s="4">
        <v>21838</v>
      </c>
      <c r="C41" s="4">
        <v>21910</v>
      </c>
      <c r="D41" s="4">
        <v>21891</v>
      </c>
      <c r="E41" s="13">
        <f t="shared" si="1"/>
        <v>21879.666666666668</v>
      </c>
    </row>
    <row r="42" spans="1:5" ht="12" customHeight="1" x14ac:dyDescent="0.25">
      <c r="A42" s="7" t="str">
        <f>'Pregnant Women Participating'!A42</f>
        <v>Ohio</v>
      </c>
      <c r="B42" s="4">
        <v>39519</v>
      </c>
      <c r="C42" s="4">
        <v>39880</v>
      </c>
      <c r="D42" s="4">
        <v>39425</v>
      </c>
      <c r="E42" s="13">
        <f t="shared" si="1"/>
        <v>39608</v>
      </c>
    </row>
    <row r="43" spans="1:5" ht="12" customHeight="1" x14ac:dyDescent="0.25">
      <c r="A43" s="7" t="str">
        <f>'Pregnant Women Participating'!A43</f>
        <v>Wisconsin</v>
      </c>
      <c r="B43" s="4">
        <v>17092</v>
      </c>
      <c r="C43" s="4">
        <v>17363</v>
      </c>
      <c r="D43" s="4">
        <v>17182</v>
      </c>
      <c r="E43" s="13">
        <f t="shared" si="1"/>
        <v>17212.333333333332</v>
      </c>
    </row>
    <row r="44" spans="1:5" s="17" customFormat="1" ht="24.75" customHeight="1" x14ac:dyDescent="0.25">
      <c r="A44" s="14" t="str">
        <f>'Pregnant Women Participating'!A44</f>
        <v>Midwest Region</v>
      </c>
      <c r="B44" s="15">
        <v>200309</v>
      </c>
      <c r="C44" s="15">
        <v>200281</v>
      </c>
      <c r="D44" s="15">
        <v>198599</v>
      </c>
      <c r="E44" s="16">
        <f t="shared" si="1"/>
        <v>199729.66666666666</v>
      </c>
    </row>
    <row r="45" spans="1:5" ht="12" customHeight="1" x14ac:dyDescent="0.25">
      <c r="A45" s="7" t="str">
        <f>'Pregnant Women Participating'!A45</f>
        <v>Arizona</v>
      </c>
      <c r="B45" s="4">
        <v>28340</v>
      </c>
      <c r="C45" s="4">
        <v>28161</v>
      </c>
      <c r="D45" s="4">
        <v>27993</v>
      </c>
      <c r="E45" s="13">
        <f t="shared" si="1"/>
        <v>28164.666666666668</v>
      </c>
    </row>
    <row r="46" spans="1:5" ht="12" customHeight="1" x14ac:dyDescent="0.25">
      <c r="A46" s="7" t="str">
        <f>'Pregnant Women Participating'!A46</f>
        <v>Arkansas</v>
      </c>
      <c r="B46" s="4">
        <v>13646</v>
      </c>
      <c r="C46" s="4">
        <v>14716</v>
      </c>
      <c r="D46" s="4">
        <v>14918</v>
      </c>
      <c r="E46" s="13">
        <f t="shared" si="1"/>
        <v>14426.666666666666</v>
      </c>
    </row>
    <row r="47" spans="1:5" ht="12" customHeight="1" x14ac:dyDescent="0.25">
      <c r="A47" s="7" t="str">
        <f>'Pregnant Women Participating'!A47</f>
        <v>Louisiana</v>
      </c>
      <c r="B47" s="4">
        <v>24131</v>
      </c>
      <c r="C47" s="4">
        <v>23739</v>
      </c>
      <c r="D47" s="4">
        <v>23468</v>
      </c>
      <c r="E47" s="13">
        <f t="shared" si="1"/>
        <v>23779.333333333332</v>
      </c>
    </row>
    <row r="48" spans="1:5" ht="12" customHeight="1" x14ac:dyDescent="0.25">
      <c r="A48" s="7" t="str">
        <f>'Pregnant Women Participating'!A48</f>
        <v>New Mexico</v>
      </c>
      <c r="B48" s="4">
        <v>8889</v>
      </c>
      <c r="C48" s="4">
        <v>8792</v>
      </c>
      <c r="D48" s="4">
        <v>8641</v>
      </c>
      <c r="E48" s="13">
        <f t="shared" si="1"/>
        <v>8774</v>
      </c>
    </row>
    <row r="49" spans="1:5" ht="12" customHeight="1" x14ac:dyDescent="0.25">
      <c r="A49" s="7" t="str">
        <f>'Pregnant Women Participating'!A49</f>
        <v>Oklahoma</v>
      </c>
      <c r="B49" s="4">
        <v>16130</v>
      </c>
      <c r="C49" s="4">
        <v>16388</v>
      </c>
      <c r="D49" s="4">
        <v>15767</v>
      </c>
      <c r="E49" s="13">
        <f t="shared" si="1"/>
        <v>16095</v>
      </c>
    </row>
    <row r="50" spans="1:5" ht="12" customHeight="1" x14ac:dyDescent="0.25">
      <c r="A50" s="7" t="str">
        <f>'Pregnant Women Participating'!A50</f>
        <v>Texas</v>
      </c>
      <c r="B50" s="4">
        <v>201098</v>
      </c>
      <c r="C50" s="4">
        <v>201222</v>
      </c>
      <c r="D50" s="4">
        <v>198797</v>
      </c>
      <c r="E50" s="13">
        <f t="shared" si="1"/>
        <v>200372.33333333334</v>
      </c>
    </row>
    <row r="51" spans="1:5" ht="12" customHeight="1" x14ac:dyDescent="0.25">
      <c r="A51" s="7" t="str">
        <f>'Pregnant Women Participating'!A51</f>
        <v>Utah</v>
      </c>
      <c r="B51" s="4">
        <v>9200</v>
      </c>
      <c r="C51" s="4">
        <v>9306</v>
      </c>
      <c r="D51" s="4">
        <v>9312</v>
      </c>
      <c r="E51" s="13">
        <f t="shared" si="1"/>
        <v>9272.6666666666661</v>
      </c>
    </row>
    <row r="52" spans="1:5" ht="12" customHeight="1" x14ac:dyDescent="0.25">
      <c r="A52" s="7" t="str">
        <f>'Pregnant Women Participating'!A52</f>
        <v>Inter-Tribal Council, AZ</v>
      </c>
      <c r="B52" s="4">
        <v>1260</v>
      </c>
      <c r="C52" s="4">
        <v>1218</v>
      </c>
      <c r="D52" s="4">
        <v>1212</v>
      </c>
      <c r="E52" s="13">
        <f t="shared" si="1"/>
        <v>1230</v>
      </c>
    </row>
    <row r="53" spans="1:5" ht="12" customHeight="1" x14ac:dyDescent="0.25">
      <c r="A53" s="7" t="str">
        <f>'Pregnant Women Participating'!A53</f>
        <v>Navajo Nation, AZ</v>
      </c>
      <c r="B53" s="4">
        <v>942</v>
      </c>
      <c r="C53" s="4">
        <v>910</v>
      </c>
      <c r="D53" s="4">
        <v>907</v>
      </c>
      <c r="E53" s="13">
        <f t="shared" si="1"/>
        <v>919.66666666666663</v>
      </c>
    </row>
    <row r="54" spans="1:5" ht="12" customHeight="1" x14ac:dyDescent="0.25">
      <c r="A54" s="7" t="str">
        <f>'Pregnant Women Participating'!A54</f>
        <v>Acoma, Canoncito &amp; Laguna, NM</v>
      </c>
      <c r="B54" s="4">
        <v>60</v>
      </c>
      <c r="C54" s="4">
        <v>58</v>
      </c>
      <c r="D54" s="4">
        <v>58</v>
      </c>
      <c r="E54" s="13">
        <f t="shared" si="1"/>
        <v>58.666666666666664</v>
      </c>
    </row>
    <row r="55" spans="1:5" ht="12" customHeight="1" x14ac:dyDescent="0.25">
      <c r="A55" s="7" t="str">
        <f>'Pregnant Women Participating'!A55</f>
        <v>Eight Northern Pueblos, NM</v>
      </c>
      <c r="B55" s="4">
        <v>42</v>
      </c>
      <c r="C55" s="4">
        <v>45</v>
      </c>
      <c r="D55" s="4">
        <v>53</v>
      </c>
      <c r="E55" s="13">
        <f t="shared" si="1"/>
        <v>46.666666666666664</v>
      </c>
    </row>
    <row r="56" spans="1:5" ht="12" customHeight="1" x14ac:dyDescent="0.25">
      <c r="A56" s="7" t="str">
        <f>'Pregnant Women Participating'!A56</f>
        <v>Five Sandoval Pueblos, NM</v>
      </c>
      <c r="B56" s="4">
        <v>20</v>
      </c>
      <c r="C56" s="4">
        <v>22</v>
      </c>
      <c r="D56" s="4">
        <v>23</v>
      </c>
      <c r="E56" s="13">
        <f t="shared" si="1"/>
        <v>21.666666666666668</v>
      </c>
    </row>
    <row r="57" spans="1:5" ht="12" customHeight="1" x14ac:dyDescent="0.25">
      <c r="A57" s="7" t="str">
        <f>'Pregnant Women Participating'!A57</f>
        <v>Isleta Pueblo, NM</v>
      </c>
      <c r="B57" s="4">
        <v>196</v>
      </c>
      <c r="C57" s="4">
        <v>193</v>
      </c>
      <c r="D57" s="4">
        <v>196</v>
      </c>
      <c r="E57" s="13">
        <f t="shared" si="1"/>
        <v>195</v>
      </c>
    </row>
    <row r="58" spans="1:5" ht="12" customHeight="1" x14ac:dyDescent="0.25">
      <c r="A58" s="7" t="str">
        <f>'Pregnant Women Participating'!A58</f>
        <v>San Felipe Pueblo, NM</v>
      </c>
      <c r="B58" s="4">
        <v>38</v>
      </c>
      <c r="C58" s="4">
        <v>34</v>
      </c>
      <c r="D58" s="4">
        <v>30</v>
      </c>
      <c r="E58" s="13">
        <f t="shared" si="1"/>
        <v>34</v>
      </c>
    </row>
    <row r="59" spans="1:5" ht="12" customHeight="1" x14ac:dyDescent="0.25">
      <c r="A59" s="7" t="str">
        <f>'Pregnant Women Participating'!A59</f>
        <v>Santo Domingo Tribe, NM</v>
      </c>
      <c r="B59" s="4">
        <v>24</v>
      </c>
      <c r="C59" s="4">
        <v>25</v>
      </c>
      <c r="D59" s="4">
        <v>28</v>
      </c>
      <c r="E59" s="13">
        <f t="shared" si="1"/>
        <v>25.666666666666668</v>
      </c>
    </row>
    <row r="60" spans="1:5" ht="12" customHeight="1" x14ac:dyDescent="0.25">
      <c r="A60" s="7" t="str">
        <f>'Pregnant Women Participating'!A60</f>
        <v>Zuni Pueblo, NM</v>
      </c>
      <c r="B60" s="4">
        <v>87</v>
      </c>
      <c r="C60" s="4">
        <v>96</v>
      </c>
      <c r="D60" s="4">
        <v>104</v>
      </c>
      <c r="E60" s="13">
        <f t="shared" si="1"/>
        <v>95.666666666666671</v>
      </c>
    </row>
    <row r="61" spans="1:5" ht="12" customHeight="1" x14ac:dyDescent="0.25">
      <c r="A61" s="7" t="str">
        <f>'Pregnant Women Participating'!A61</f>
        <v>Cherokee Nation, OK</v>
      </c>
      <c r="B61" s="4">
        <v>1089</v>
      </c>
      <c r="C61" s="4">
        <v>1121</v>
      </c>
      <c r="D61" s="4">
        <v>1111</v>
      </c>
      <c r="E61" s="13">
        <f t="shared" si="1"/>
        <v>1107</v>
      </c>
    </row>
    <row r="62" spans="1:5" ht="12" customHeight="1" x14ac:dyDescent="0.25">
      <c r="A62" s="7" t="str">
        <f>'Pregnant Women Participating'!A62</f>
        <v>Chickasaw Nation, OK</v>
      </c>
      <c r="B62" s="4">
        <v>729</v>
      </c>
      <c r="C62" s="4">
        <v>723</v>
      </c>
      <c r="D62" s="4">
        <v>720</v>
      </c>
      <c r="E62" s="13">
        <f t="shared" si="1"/>
        <v>724</v>
      </c>
    </row>
    <row r="63" spans="1:5" ht="12" customHeight="1" x14ac:dyDescent="0.25">
      <c r="A63" s="7" t="str">
        <f>'Pregnant Women Participating'!A63</f>
        <v>Choctaw Nation, OK</v>
      </c>
      <c r="B63" s="4">
        <v>967</v>
      </c>
      <c r="C63" s="4">
        <v>984</v>
      </c>
      <c r="D63" s="4">
        <v>987</v>
      </c>
      <c r="E63" s="13">
        <f t="shared" si="1"/>
        <v>979.33333333333337</v>
      </c>
    </row>
    <row r="64" spans="1:5" ht="12" customHeight="1" x14ac:dyDescent="0.25">
      <c r="A64" s="7" t="str">
        <f>'Pregnant Women Participating'!A64</f>
        <v>Citizen Potawatomi Nation, OK</v>
      </c>
      <c r="B64" s="4">
        <v>254</v>
      </c>
      <c r="C64" s="4">
        <v>257</v>
      </c>
      <c r="D64" s="4">
        <v>262</v>
      </c>
      <c r="E64" s="13">
        <f t="shared" si="1"/>
        <v>257.66666666666669</v>
      </c>
    </row>
    <row r="65" spans="1:5" ht="12" customHeight="1" x14ac:dyDescent="0.25">
      <c r="A65" s="7" t="str">
        <f>'Pregnant Women Participating'!A65</f>
        <v>Inter-Tribal Council, OK</v>
      </c>
      <c r="B65" s="4">
        <v>109</v>
      </c>
      <c r="C65" s="4">
        <v>110</v>
      </c>
      <c r="D65" s="4">
        <v>105</v>
      </c>
      <c r="E65" s="13">
        <f t="shared" si="1"/>
        <v>108</v>
      </c>
    </row>
    <row r="66" spans="1:5" ht="12" customHeight="1" x14ac:dyDescent="0.25">
      <c r="A66" s="7" t="str">
        <f>'Pregnant Women Participating'!A66</f>
        <v>Muscogee Creek Nation, OK</v>
      </c>
      <c r="B66" s="4">
        <v>369</v>
      </c>
      <c r="C66" s="4">
        <v>378</v>
      </c>
      <c r="D66" s="4">
        <v>381</v>
      </c>
      <c r="E66" s="13">
        <f t="shared" si="1"/>
        <v>376</v>
      </c>
    </row>
    <row r="67" spans="1:5" ht="12" customHeight="1" x14ac:dyDescent="0.25">
      <c r="A67" s="7" t="str">
        <f>'Pregnant Women Participating'!A67</f>
        <v>Osage Tribal Council, OK</v>
      </c>
      <c r="B67" s="4">
        <v>676</v>
      </c>
      <c r="C67" s="4">
        <v>660</v>
      </c>
      <c r="D67" s="4">
        <v>644</v>
      </c>
      <c r="E67" s="13">
        <f t="shared" si="1"/>
        <v>660</v>
      </c>
    </row>
    <row r="68" spans="1:5" ht="12" customHeight="1" x14ac:dyDescent="0.25">
      <c r="A68" s="7" t="str">
        <f>'Pregnant Women Participating'!A68</f>
        <v>Otoe-Missouria Tribe, OK</v>
      </c>
      <c r="B68" s="4">
        <v>48</v>
      </c>
      <c r="C68" s="4">
        <v>49</v>
      </c>
      <c r="D68" s="4">
        <v>49</v>
      </c>
      <c r="E68" s="13">
        <f t="shared" si="1"/>
        <v>48.666666666666664</v>
      </c>
    </row>
    <row r="69" spans="1:5" ht="12" customHeight="1" x14ac:dyDescent="0.25">
      <c r="A69" s="7" t="str">
        <f>'Pregnant Women Participating'!A69</f>
        <v>Wichita, Caddo &amp; Delaware (WCD), OK</v>
      </c>
      <c r="B69" s="4">
        <v>830</v>
      </c>
      <c r="C69" s="4">
        <v>833</v>
      </c>
      <c r="D69" s="4">
        <v>831</v>
      </c>
      <c r="E69" s="13">
        <f t="shared" si="1"/>
        <v>831.33333333333337</v>
      </c>
    </row>
    <row r="70" spans="1:5" s="17" customFormat="1" ht="24.75" customHeight="1" x14ac:dyDescent="0.25">
      <c r="A70" s="14" t="str">
        <f>'Pregnant Women Participating'!A70</f>
        <v>Southwest Region</v>
      </c>
      <c r="B70" s="15">
        <v>309174</v>
      </c>
      <c r="C70" s="15">
        <v>310040</v>
      </c>
      <c r="D70" s="15">
        <v>306597</v>
      </c>
      <c r="E70" s="16">
        <f t="shared" si="1"/>
        <v>308603.66666666669</v>
      </c>
    </row>
    <row r="71" spans="1:5" ht="12" customHeight="1" x14ac:dyDescent="0.25">
      <c r="A71" s="7" t="str">
        <f>'Pregnant Women Participating'!A71</f>
        <v>Colorado</v>
      </c>
      <c r="B71" s="13">
        <v>18602</v>
      </c>
      <c r="C71" s="4">
        <v>18533</v>
      </c>
      <c r="D71" s="4">
        <v>18587</v>
      </c>
      <c r="E71" s="13">
        <f t="shared" si="1"/>
        <v>18574</v>
      </c>
    </row>
    <row r="72" spans="1:5" ht="12" customHeight="1" x14ac:dyDescent="0.25">
      <c r="A72" s="7" t="str">
        <f>'Pregnant Women Participating'!A72</f>
        <v>Kansas</v>
      </c>
      <c r="B72" s="13">
        <v>11126</v>
      </c>
      <c r="C72" s="4">
        <v>10084</v>
      </c>
      <c r="D72" s="4">
        <v>9755</v>
      </c>
      <c r="E72" s="13">
        <f t="shared" si="1"/>
        <v>10321.666666666666</v>
      </c>
    </row>
    <row r="73" spans="1:5" ht="12" customHeight="1" x14ac:dyDescent="0.25">
      <c r="A73" s="7" t="str">
        <f>'Pregnant Women Participating'!A73</f>
        <v>Missouri</v>
      </c>
      <c r="B73" s="13">
        <v>21478</v>
      </c>
      <c r="C73" s="4">
        <v>21938</v>
      </c>
      <c r="D73" s="4">
        <v>21609</v>
      </c>
      <c r="E73" s="13">
        <f t="shared" si="1"/>
        <v>21675</v>
      </c>
    </row>
    <row r="74" spans="1:5" ht="12" customHeight="1" x14ac:dyDescent="0.25">
      <c r="A74" s="7" t="str">
        <f>'Pregnant Women Participating'!A74</f>
        <v>Montana</v>
      </c>
      <c r="B74" s="13">
        <v>2816</v>
      </c>
      <c r="C74" s="4">
        <v>2908</v>
      </c>
      <c r="D74" s="4">
        <v>2916</v>
      </c>
      <c r="E74" s="13">
        <f t="shared" si="1"/>
        <v>2880</v>
      </c>
    </row>
    <row r="75" spans="1:5" ht="12" customHeight="1" x14ac:dyDescent="0.25">
      <c r="A75" s="7" t="str">
        <f>'Pregnant Women Participating'!A75</f>
        <v>Nebraska</v>
      </c>
      <c r="B75" s="13">
        <v>7123</v>
      </c>
      <c r="C75" s="4">
        <v>7257</v>
      </c>
      <c r="D75" s="4">
        <v>7314</v>
      </c>
      <c r="E75" s="13">
        <f t="shared" si="1"/>
        <v>7231.333333333333</v>
      </c>
    </row>
    <row r="76" spans="1:5" ht="12" customHeight="1" x14ac:dyDescent="0.25">
      <c r="A76" s="7" t="str">
        <f>'Pregnant Women Participating'!A76</f>
        <v>North Dakota</v>
      </c>
      <c r="B76" s="13">
        <v>1979</v>
      </c>
      <c r="C76" s="4">
        <v>1974</v>
      </c>
      <c r="D76" s="4">
        <v>1919</v>
      </c>
      <c r="E76" s="13">
        <f t="shared" si="1"/>
        <v>1957.3333333333333</v>
      </c>
    </row>
    <row r="77" spans="1:5" ht="12" customHeight="1" x14ac:dyDescent="0.25">
      <c r="A77" s="7" t="str">
        <f>'Pregnant Women Participating'!A77</f>
        <v>South Dakota</v>
      </c>
      <c r="B77" s="13">
        <v>2731</v>
      </c>
      <c r="C77" s="4">
        <v>2698</v>
      </c>
      <c r="D77" s="4">
        <v>2619</v>
      </c>
      <c r="E77" s="13">
        <f t="shared" si="1"/>
        <v>2682.6666666666665</v>
      </c>
    </row>
    <row r="78" spans="1:5" ht="12" customHeight="1" x14ac:dyDescent="0.25">
      <c r="A78" s="7" t="str">
        <f>'Pregnant Women Participating'!A78</f>
        <v>Wyoming</v>
      </c>
      <c r="B78" s="13">
        <v>1601</v>
      </c>
      <c r="C78" s="4">
        <v>1597</v>
      </c>
      <c r="D78" s="4">
        <v>1610</v>
      </c>
      <c r="E78" s="13">
        <f t="shared" si="1"/>
        <v>1602.6666666666667</v>
      </c>
    </row>
    <row r="79" spans="1:5" ht="12" customHeight="1" x14ac:dyDescent="0.25">
      <c r="A79" s="7" t="str">
        <f>'Pregnant Women Participating'!A79</f>
        <v>Ute Mountain Ute Tribe, CO</v>
      </c>
      <c r="B79" s="13">
        <v>33</v>
      </c>
      <c r="C79" s="4">
        <v>35</v>
      </c>
      <c r="D79" s="4">
        <v>37</v>
      </c>
      <c r="E79" s="13">
        <f t="shared" si="1"/>
        <v>35</v>
      </c>
    </row>
    <row r="80" spans="1:5" ht="12" customHeight="1" x14ac:dyDescent="0.25">
      <c r="A80" s="7" t="str">
        <f>'Pregnant Women Participating'!A80</f>
        <v>Omaha Sioux, NE</v>
      </c>
      <c r="B80" s="13">
        <v>36</v>
      </c>
      <c r="C80" s="4">
        <v>40</v>
      </c>
      <c r="D80" s="4">
        <v>35</v>
      </c>
      <c r="E80" s="13">
        <f t="shared" si="1"/>
        <v>37</v>
      </c>
    </row>
    <row r="81" spans="1:5" ht="12" customHeight="1" x14ac:dyDescent="0.25">
      <c r="A81" s="7" t="str">
        <f>'Pregnant Women Participating'!A81</f>
        <v>Santee Sioux, NE</v>
      </c>
      <c r="B81" s="13">
        <v>4</v>
      </c>
      <c r="C81" s="4">
        <v>5</v>
      </c>
      <c r="D81" s="4">
        <v>6</v>
      </c>
      <c r="E81" s="13">
        <f t="shared" si="1"/>
        <v>5</v>
      </c>
    </row>
    <row r="82" spans="1:5" ht="12" customHeight="1" x14ac:dyDescent="0.25">
      <c r="A82" s="7" t="str">
        <f>'Pregnant Women Participating'!A82</f>
        <v>Winnebago Tribe, NE</v>
      </c>
      <c r="B82" s="13">
        <v>24</v>
      </c>
      <c r="C82" s="4">
        <v>25</v>
      </c>
      <c r="D82" s="4">
        <v>23</v>
      </c>
      <c r="E82" s="13">
        <f t="shared" si="1"/>
        <v>24</v>
      </c>
    </row>
    <row r="83" spans="1:5" ht="12" customHeight="1" x14ac:dyDescent="0.25">
      <c r="A83" s="7" t="str">
        <f>'Pregnant Women Participating'!A83</f>
        <v>Standing Rock Sioux Tribe, ND</v>
      </c>
      <c r="B83" s="13">
        <v>29</v>
      </c>
      <c r="C83" s="4">
        <v>31</v>
      </c>
      <c r="D83" s="4">
        <v>33</v>
      </c>
      <c r="E83" s="13">
        <f t="shared" si="1"/>
        <v>31</v>
      </c>
    </row>
    <row r="84" spans="1:5" ht="12" customHeight="1" x14ac:dyDescent="0.25">
      <c r="A84" s="7" t="str">
        <f>'Pregnant Women Participating'!A84</f>
        <v>Three Affiliated Tribes, ND</v>
      </c>
      <c r="B84" s="13">
        <v>13</v>
      </c>
      <c r="C84" s="4">
        <v>11</v>
      </c>
      <c r="D84" s="4">
        <v>11</v>
      </c>
      <c r="E84" s="13">
        <f t="shared" si="1"/>
        <v>11.666666666666666</v>
      </c>
    </row>
    <row r="85" spans="1:5" ht="12" customHeight="1" x14ac:dyDescent="0.25">
      <c r="A85" s="7" t="str">
        <f>'Pregnant Women Participating'!A85</f>
        <v>Cheyenne River Sioux, SD</v>
      </c>
      <c r="B85" s="13">
        <v>89</v>
      </c>
      <c r="C85" s="4">
        <v>93</v>
      </c>
      <c r="D85" s="4">
        <v>93</v>
      </c>
      <c r="E85" s="13">
        <f t="shared" si="1"/>
        <v>91.666666666666671</v>
      </c>
    </row>
    <row r="86" spans="1:5" ht="12" customHeight="1" x14ac:dyDescent="0.25">
      <c r="A86" s="7" t="str">
        <f>'Pregnant Women Participating'!A86</f>
        <v>Rosebud Sioux, SD</v>
      </c>
      <c r="B86" s="13">
        <v>168</v>
      </c>
      <c r="C86" s="4">
        <v>175</v>
      </c>
      <c r="D86" s="4">
        <v>168</v>
      </c>
      <c r="E86" s="13">
        <f t="shared" si="1"/>
        <v>170.33333333333334</v>
      </c>
    </row>
    <row r="87" spans="1:5" ht="12" customHeight="1" x14ac:dyDescent="0.25">
      <c r="A87" s="7" t="str">
        <f>'Pregnant Women Participating'!A87</f>
        <v>Northern Arapahoe, WY</v>
      </c>
      <c r="B87" s="13">
        <v>45</v>
      </c>
      <c r="C87" s="4">
        <v>42</v>
      </c>
      <c r="D87" s="4">
        <v>43</v>
      </c>
      <c r="E87" s="13">
        <f t="shared" si="1"/>
        <v>43.333333333333336</v>
      </c>
    </row>
    <row r="88" spans="1:5" ht="12" customHeight="1" x14ac:dyDescent="0.25">
      <c r="A88" s="7" t="str">
        <f>'Pregnant Women Participating'!A88</f>
        <v>Shoshone Tribe, WY</v>
      </c>
      <c r="B88" s="13">
        <v>18</v>
      </c>
      <c r="C88" s="4">
        <v>18</v>
      </c>
      <c r="D88" s="4">
        <v>18</v>
      </c>
      <c r="E88" s="13">
        <f t="shared" si="1"/>
        <v>18</v>
      </c>
    </row>
    <row r="89" spans="1:5" s="17" customFormat="1" ht="24.75" customHeight="1" x14ac:dyDescent="0.25">
      <c r="A89" s="14" t="str">
        <f>'Pregnant Women Participating'!A89</f>
        <v>Mountain Plains</v>
      </c>
      <c r="B89" s="15">
        <v>67915</v>
      </c>
      <c r="C89" s="15">
        <v>67464</v>
      </c>
      <c r="D89" s="15">
        <v>66796</v>
      </c>
      <c r="E89" s="16">
        <f t="shared" si="1"/>
        <v>67391.666666666672</v>
      </c>
    </row>
    <row r="90" spans="1:5" ht="12" customHeight="1" x14ac:dyDescent="0.25">
      <c r="A90" s="8" t="str">
        <f>'Pregnant Women Participating'!A90</f>
        <v>Alaska</v>
      </c>
      <c r="B90" s="13">
        <v>2909</v>
      </c>
      <c r="C90" s="4">
        <v>2905</v>
      </c>
      <c r="D90" s="4">
        <v>2840</v>
      </c>
      <c r="E90" s="13">
        <f t="shared" si="1"/>
        <v>2884.6666666666665</v>
      </c>
    </row>
    <row r="91" spans="1:5" ht="12" customHeight="1" x14ac:dyDescent="0.25">
      <c r="A91" s="8" t="str">
        <f>'Pregnant Women Participating'!A91</f>
        <v>American Samoa</v>
      </c>
      <c r="B91" s="13">
        <v>703</v>
      </c>
      <c r="C91" s="4">
        <v>690</v>
      </c>
      <c r="D91" s="4">
        <v>676</v>
      </c>
      <c r="E91" s="13">
        <f t="shared" si="1"/>
        <v>689.66666666666663</v>
      </c>
    </row>
    <row r="92" spans="1:5" ht="12" customHeight="1" x14ac:dyDescent="0.25">
      <c r="A92" s="8" t="str">
        <f>'Pregnant Women Participating'!A92</f>
        <v>California</v>
      </c>
      <c r="B92" s="13">
        <v>201655</v>
      </c>
      <c r="C92" s="4">
        <v>199858</v>
      </c>
      <c r="D92" s="4">
        <v>198472</v>
      </c>
      <c r="E92" s="13">
        <f t="shared" si="1"/>
        <v>199995</v>
      </c>
    </row>
    <row r="93" spans="1:5" ht="12" customHeight="1" x14ac:dyDescent="0.25">
      <c r="A93" s="8" t="str">
        <f>'Pregnant Women Participating'!A93</f>
        <v>Guam</v>
      </c>
      <c r="B93" s="13">
        <v>1114</v>
      </c>
      <c r="C93" s="4">
        <v>1105</v>
      </c>
      <c r="D93" s="4">
        <v>1112</v>
      </c>
      <c r="E93" s="13">
        <f t="shared" si="1"/>
        <v>1110.3333333333333</v>
      </c>
    </row>
    <row r="94" spans="1:5" ht="12" customHeight="1" x14ac:dyDescent="0.25">
      <c r="A94" s="8" t="str">
        <f>'Pregnant Women Participating'!A94</f>
        <v>Hawaii</v>
      </c>
      <c r="B94" s="13">
        <v>5591</v>
      </c>
      <c r="C94" s="4">
        <v>5656</v>
      </c>
      <c r="D94" s="4">
        <v>5620</v>
      </c>
      <c r="E94" s="13">
        <f t="shared" si="1"/>
        <v>5622.333333333333</v>
      </c>
    </row>
    <row r="95" spans="1:5" ht="12" customHeight="1" x14ac:dyDescent="0.25">
      <c r="A95" s="8" t="str">
        <f>'Pregnant Women Participating'!A95</f>
        <v>Idaho</v>
      </c>
      <c r="B95" s="13">
        <v>6532</v>
      </c>
      <c r="C95" s="4">
        <v>6571</v>
      </c>
      <c r="D95" s="4">
        <v>6576</v>
      </c>
      <c r="E95" s="13">
        <f t="shared" si="1"/>
        <v>6559.666666666667</v>
      </c>
    </row>
    <row r="96" spans="1:5" ht="12" customHeight="1" x14ac:dyDescent="0.25">
      <c r="A96" s="8" t="str">
        <f>'Pregnant Women Participating'!A96</f>
        <v>Nevada</v>
      </c>
      <c r="B96" s="13">
        <v>11462</v>
      </c>
      <c r="C96" s="4">
        <v>11327</v>
      </c>
      <c r="D96" s="4">
        <v>11195</v>
      </c>
      <c r="E96" s="13">
        <f t="shared" si="1"/>
        <v>11328</v>
      </c>
    </row>
    <row r="97" spans="1:5" ht="12" customHeight="1" x14ac:dyDescent="0.25">
      <c r="A97" s="8" t="str">
        <f>'Pregnant Women Participating'!A97</f>
        <v>Oregon</v>
      </c>
      <c r="B97" s="13">
        <v>15783</v>
      </c>
      <c r="C97" s="4">
        <v>15776</v>
      </c>
      <c r="D97" s="4">
        <v>15630</v>
      </c>
      <c r="E97" s="13">
        <f t="shared" si="1"/>
        <v>15729.666666666666</v>
      </c>
    </row>
    <row r="98" spans="1:5" ht="12" customHeight="1" x14ac:dyDescent="0.25">
      <c r="A98" s="8" t="str">
        <f>'Pregnant Women Participating'!A98</f>
        <v>Washington</v>
      </c>
      <c r="B98" s="13">
        <v>27259</v>
      </c>
      <c r="C98" s="4">
        <v>27094</v>
      </c>
      <c r="D98" s="4">
        <v>26939</v>
      </c>
      <c r="E98" s="13">
        <f t="shared" si="1"/>
        <v>27097.333333333332</v>
      </c>
    </row>
    <row r="99" spans="1:5" ht="12" customHeight="1" x14ac:dyDescent="0.25">
      <c r="A99" s="8" t="str">
        <f>'Pregnant Women Participating'!A99</f>
        <v>Northern Marianas</v>
      </c>
      <c r="B99" s="13">
        <v>490</v>
      </c>
      <c r="C99" s="4">
        <v>464</v>
      </c>
      <c r="D99" s="4">
        <v>465</v>
      </c>
      <c r="E99" s="13">
        <f t="shared" si="1"/>
        <v>473</v>
      </c>
    </row>
    <row r="100" spans="1:5" ht="12" customHeight="1" x14ac:dyDescent="0.25">
      <c r="A100" s="8" t="str">
        <f>'Pregnant Women Participating'!A100</f>
        <v>Inter-Tribal Council, NV</v>
      </c>
      <c r="B100" s="13">
        <v>106</v>
      </c>
      <c r="C100" s="4">
        <v>106</v>
      </c>
      <c r="D100" s="4">
        <v>102</v>
      </c>
      <c r="E100" s="13">
        <f t="shared" si="1"/>
        <v>104.66666666666667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5">
        <v>273604</v>
      </c>
      <c r="C101" s="15">
        <v>271552</v>
      </c>
      <c r="D101" s="15">
        <v>269627</v>
      </c>
      <c r="E101" s="16">
        <f t="shared" si="1"/>
        <v>271594.33333333331</v>
      </c>
    </row>
    <row r="102" spans="1:5" s="31" customFormat="1" ht="16.5" customHeight="1" thickBot="1" x14ac:dyDescent="0.3">
      <c r="A102" s="28" t="str">
        <f>'Pregnant Women Participating'!A102</f>
        <v>TOTAL</v>
      </c>
      <c r="B102" s="29">
        <v>1446002</v>
      </c>
      <c r="C102" s="30">
        <v>1441546</v>
      </c>
      <c r="D102" s="30">
        <v>1420207</v>
      </c>
      <c r="E102" s="29">
        <f t="shared" si="1"/>
        <v>1435918.3333333333</v>
      </c>
    </row>
    <row r="103" spans="1:5" ht="12.75" customHeight="1" thickTop="1" x14ac:dyDescent="0.25">
      <c r="A103" s="9"/>
    </row>
    <row r="104" spans="1:5" x14ac:dyDescent="0.25">
      <c r="A104" s="9"/>
    </row>
    <row r="105" spans="1:5" customFormat="1" ht="13" x14ac:dyDescent="0.3">
      <c r="A105" s="10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/>
  </sheetViews>
  <sheetFormatPr defaultColWidth="9.1796875" defaultRowHeight="11.5" x14ac:dyDescent="0.25"/>
  <cols>
    <col min="1" max="1" width="34.7265625" style="48" customWidth="1"/>
    <col min="2" max="4" width="11.7265625" style="48" customWidth="1"/>
    <col min="5" max="5" width="13.7265625" style="48" customWidth="1"/>
    <col min="6" max="16384" width="9.1796875" style="48"/>
  </cols>
  <sheetData>
    <row r="1" spans="1:5" ht="12" customHeight="1" x14ac:dyDescent="0.3">
      <c r="A1" s="46" t="s">
        <v>32</v>
      </c>
      <c r="B1" s="47"/>
      <c r="C1" s="47"/>
      <c r="D1" s="47"/>
    </row>
    <row r="2" spans="1:5" ht="12" customHeight="1" x14ac:dyDescent="0.3">
      <c r="A2" s="46" t="str">
        <f>'Pregnant Women Participating'!A2</f>
        <v>FISCAL YEAR 2023</v>
      </c>
      <c r="B2" s="47"/>
      <c r="C2" s="47"/>
      <c r="D2" s="47"/>
    </row>
    <row r="3" spans="1:5" ht="12" customHeight="1" x14ac:dyDescent="0.25">
      <c r="A3" s="49" t="str">
        <f>'Pregnant Women Participating'!A3</f>
        <v>Data as of March 10, 2023</v>
      </c>
      <c r="B3" s="47"/>
      <c r="C3" s="47"/>
      <c r="D3" s="47"/>
    </row>
    <row r="4" spans="1:5" ht="12" customHeight="1" x14ac:dyDescent="0.25">
      <c r="A4" s="47"/>
      <c r="B4" s="47"/>
      <c r="C4" s="47"/>
      <c r="D4" s="47"/>
    </row>
    <row r="5" spans="1:5" ht="24" customHeight="1" x14ac:dyDescent="0.25">
      <c r="A5" s="50" t="s">
        <v>0</v>
      </c>
      <c r="B5" s="51">
        <f>DATE(RIGHT(A2,4)-1,10,1)</f>
        <v>44835</v>
      </c>
      <c r="C5" s="52">
        <f>DATE(RIGHT(A2,4)-1,11,1)</f>
        <v>44866</v>
      </c>
      <c r="D5" s="52">
        <f>DATE(RIGHT(A2,4)-1,12,1)</f>
        <v>44896</v>
      </c>
      <c r="E5" s="53" t="s">
        <v>12</v>
      </c>
    </row>
    <row r="6" spans="1:5" ht="12" customHeight="1" x14ac:dyDescent="0.25">
      <c r="A6" s="54" t="str">
        <f>'Pregnant Women Participating'!A6</f>
        <v>Connecticut</v>
      </c>
      <c r="B6" s="55">
        <v>1078</v>
      </c>
      <c r="C6" s="56">
        <v>1046</v>
      </c>
      <c r="D6" s="57"/>
      <c r="E6" s="55">
        <f t="shared" ref="E6:E102" si="0">IF(SUM(B6:D6)&gt;0,AVERAGE(B6:D6),"0")</f>
        <v>1062</v>
      </c>
    </row>
    <row r="7" spans="1:5" ht="12" customHeight="1" x14ac:dyDescent="0.25">
      <c r="A7" s="54" t="str">
        <f>'Pregnant Women Participating'!A7</f>
        <v>Maine</v>
      </c>
      <c r="B7" s="55">
        <v>731</v>
      </c>
      <c r="C7" s="56">
        <v>723</v>
      </c>
      <c r="D7" s="57">
        <v>759</v>
      </c>
      <c r="E7" s="55">
        <f t="shared" si="0"/>
        <v>737.66666666666663</v>
      </c>
    </row>
    <row r="8" spans="1:5" ht="12" customHeight="1" x14ac:dyDescent="0.25">
      <c r="A8" s="54" t="str">
        <f>'Pregnant Women Participating'!A8</f>
        <v>Massachusetts</v>
      </c>
      <c r="B8" s="55">
        <v>3807</v>
      </c>
      <c r="C8" s="56">
        <v>3801</v>
      </c>
      <c r="D8" s="57">
        <v>3867</v>
      </c>
      <c r="E8" s="55">
        <f t="shared" si="0"/>
        <v>3825</v>
      </c>
    </row>
    <row r="9" spans="1:5" ht="12" customHeight="1" x14ac:dyDescent="0.25">
      <c r="A9" s="54" t="str">
        <f>'Pregnant Women Participating'!A9</f>
        <v>New Hampshire</v>
      </c>
      <c r="B9" s="55">
        <v>577</v>
      </c>
      <c r="C9" s="56">
        <v>584</v>
      </c>
      <c r="D9" s="57">
        <v>576</v>
      </c>
      <c r="E9" s="55">
        <f t="shared" si="0"/>
        <v>579</v>
      </c>
    </row>
    <row r="10" spans="1:5" ht="12" customHeight="1" x14ac:dyDescent="0.25">
      <c r="A10" s="54" t="str">
        <f>'Pregnant Women Participating'!A10</f>
        <v>New York</v>
      </c>
      <c r="B10" s="55">
        <v>11667</v>
      </c>
      <c r="C10" s="56">
        <v>11918</v>
      </c>
      <c r="D10" s="57">
        <v>11956</v>
      </c>
      <c r="E10" s="55">
        <f t="shared" si="0"/>
        <v>11847</v>
      </c>
    </row>
    <row r="11" spans="1:5" ht="12" customHeight="1" x14ac:dyDescent="0.25">
      <c r="A11" s="54" t="str">
        <f>'Pregnant Women Participating'!A11</f>
        <v>Rhode Island</v>
      </c>
      <c r="B11" s="55">
        <v>462</v>
      </c>
      <c r="C11" s="56">
        <v>445</v>
      </c>
      <c r="D11" s="57">
        <v>456</v>
      </c>
      <c r="E11" s="55">
        <f t="shared" si="0"/>
        <v>454.33333333333331</v>
      </c>
    </row>
    <row r="12" spans="1:5" ht="12" customHeight="1" x14ac:dyDescent="0.25">
      <c r="A12" s="54" t="str">
        <f>'Pregnant Women Participating'!A12</f>
        <v>Vermont</v>
      </c>
      <c r="B12" s="55">
        <v>661</v>
      </c>
      <c r="C12" s="56">
        <v>672</v>
      </c>
      <c r="D12" s="57">
        <v>660</v>
      </c>
      <c r="E12" s="55">
        <f t="shared" si="0"/>
        <v>664.33333333333337</v>
      </c>
    </row>
    <row r="13" spans="1:5" ht="12" customHeight="1" x14ac:dyDescent="0.25">
      <c r="A13" s="54" t="str">
        <f>'Pregnant Women Participating'!A13</f>
        <v>Virgin Islands</v>
      </c>
      <c r="B13" s="55">
        <v>80</v>
      </c>
      <c r="C13" s="56">
        <v>80</v>
      </c>
      <c r="D13" s="57">
        <v>78</v>
      </c>
      <c r="E13" s="55">
        <f t="shared" si="0"/>
        <v>79.333333333333329</v>
      </c>
    </row>
    <row r="14" spans="1:5" ht="12" customHeight="1" x14ac:dyDescent="0.25">
      <c r="A14" s="54" t="str">
        <f>'Pregnant Women Participating'!A14</f>
        <v>Indian Township, ME</v>
      </c>
      <c r="B14" s="55">
        <v>7</v>
      </c>
      <c r="C14" s="56">
        <v>7</v>
      </c>
      <c r="D14" s="57">
        <v>5</v>
      </c>
      <c r="E14" s="55">
        <f t="shared" si="0"/>
        <v>6.333333333333333</v>
      </c>
    </row>
    <row r="15" spans="1:5" ht="12" customHeight="1" x14ac:dyDescent="0.25">
      <c r="A15" s="54" t="str">
        <f>'Pregnant Women Participating'!A15</f>
        <v>Pleasant Point, ME</v>
      </c>
      <c r="B15" s="55">
        <v>1</v>
      </c>
      <c r="C15" s="56">
        <v>0</v>
      </c>
      <c r="D15" s="57">
        <v>0</v>
      </c>
      <c r="E15" s="55">
        <f t="shared" si="0"/>
        <v>0.33333333333333331</v>
      </c>
    </row>
    <row r="16" spans="1:5" s="62" customFormat="1" ht="24.75" customHeight="1" x14ac:dyDescent="0.25">
      <c r="A16" s="58" t="str">
        <f>'Pregnant Women Participating'!A16</f>
        <v>Northeast Region</v>
      </c>
      <c r="B16" s="59">
        <v>19071</v>
      </c>
      <c r="C16" s="60">
        <v>19276</v>
      </c>
      <c r="D16" s="61">
        <v>18357</v>
      </c>
      <c r="E16" s="59">
        <f t="shared" si="0"/>
        <v>18901.333333333332</v>
      </c>
    </row>
    <row r="17" spans="1:5" ht="12" customHeight="1" x14ac:dyDescent="0.25">
      <c r="A17" s="54" t="str">
        <f>'Pregnant Women Participating'!A17</f>
        <v>Delaware</v>
      </c>
      <c r="B17" s="55">
        <v>413</v>
      </c>
      <c r="C17" s="56">
        <v>419</v>
      </c>
      <c r="D17" s="57">
        <v>458</v>
      </c>
      <c r="E17" s="55">
        <f t="shared" si="0"/>
        <v>430</v>
      </c>
    </row>
    <row r="18" spans="1:5" ht="12" customHeight="1" x14ac:dyDescent="0.25">
      <c r="A18" s="54" t="str">
        <f>'Pregnant Women Participating'!A18</f>
        <v>District of Columbia</v>
      </c>
      <c r="B18" s="55">
        <v>257</v>
      </c>
      <c r="C18" s="56">
        <v>268</v>
      </c>
      <c r="D18" s="57">
        <v>283</v>
      </c>
      <c r="E18" s="55">
        <f t="shared" si="0"/>
        <v>269.33333333333331</v>
      </c>
    </row>
    <row r="19" spans="1:5" ht="12" customHeight="1" x14ac:dyDescent="0.25">
      <c r="A19" s="54" t="str">
        <f>'Pregnant Women Participating'!A19</f>
        <v>Maryland</v>
      </c>
      <c r="B19" s="55">
        <v>4153</v>
      </c>
      <c r="C19" s="56">
        <v>4130</v>
      </c>
      <c r="D19" s="57">
        <v>4016</v>
      </c>
      <c r="E19" s="55">
        <f t="shared" si="0"/>
        <v>4099.666666666667</v>
      </c>
    </row>
    <row r="20" spans="1:5" ht="12" customHeight="1" x14ac:dyDescent="0.25">
      <c r="A20" s="54" t="str">
        <f>'Pregnant Women Participating'!A20</f>
        <v>New Jersey</v>
      </c>
      <c r="B20" s="55">
        <v>4438</v>
      </c>
      <c r="C20" s="56">
        <v>4542</v>
      </c>
      <c r="D20" s="57">
        <v>4606</v>
      </c>
      <c r="E20" s="55">
        <f t="shared" si="0"/>
        <v>4528.666666666667</v>
      </c>
    </row>
    <row r="21" spans="1:5" ht="12" customHeight="1" x14ac:dyDescent="0.25">
      <c r="A21" s="54" t="str">
        <f>'Pregnant Women Participating'!A21</f>
        <v>Pennsylvania</v>
      </c>
      <c r="B21" s="55">
        <v>4971</v>
      </c>
      <c r="C21" s="56">
        <v>4909</v>
      </c>
      <c r="D21" s="57">
        <v>4830</v>
      </c>
      <c r="E21" s="55">
        <f t="shared" si="0"/>
        <v>4903.333333333333</v>
      </c>
    </row>
    <row r="22" spans="1:5" ht="12" customHeight="1" x14ac:dyDescent="0.25">
      <c r="A22" s="54" t="str">
        <f>'Pregnant Women Participating'!A22</f>
        <v>Puerto Rico</v>
      </c>
      <c r="B22" s="55">
        <v>3331</v>
      </c>
      <c r="C22" s="56">
        <v>2989</v>
      </c>
      <c r="D22" s="57">
        <v>4773</v>
      </c>
      <c r="E22" s="55">
        <f t="shared" si="0"/>
        <v>3697.6666666666665</v>
      </c>
    </row>
    <row r="23" spans="1:5" ht="12" customHeight="1" x14ac:dyDescent="0.25">
      <c r="A23" s="54" t="str">
        <f>'Pregnant Women Participating'!A23</f>
        <v>Virginia</v>
      </c>
      <c r="B23" s="55">
        <v>3883</v>
      </c>
      <c r="C23" s="56">
        <v>3806</v>
      </c>
      <c r="D23" s="57">
        <v>3777</v>
      </c>
      <c r="E23" s="55">
        <f t="shared" si="0"/>
        <v>3822</v>
      </c>
    </row>
    <row r="24" spans="1:5" ht="12" customHeight="1" x14ac:dyDescent="0.25">
      <c r="A24" s="54" t="str">
        <f>'Pregnant Women Participating'!A24</f>
        <v>West Virginia</v>
      </c>
      <c r="B24" s="55">
        <v>1175</v>
      </c>
      <c r="C24" s="56">
        <v>1163</v>
      </c>
      <c r="D24" s="57">
        <v>1176</v>
      </c>
      <c r="E24" s="55">
        <f t="shared" si="0"/>
        <v>1171.3333333333333</v>
      </c>
    </row>
    <row r="25" spans="1:5" s="62" customFormat="1" ht="24.75" customHeight="1" x14ac:dyDescent="0.25">
      <c r="A25" s="58" t="str">
        <f>'Pregnant Women Participating'!A25</f>
        <v>Mid-Atlantic Region</v>
      </c>
      <c r="B25" s="59">
        <v>22621</v>
      </c>
      <c r="C25" s="60">
        <v>22226</v>
      </c>
      <c r="D25" s="61">
        <v>23919</v>
      </c>
      <c r="E25" s="59">
        <f t="shared" si="0"/>
        <v>22922</v>
      </c>
    </row>
    <row r="26" spans="1:5" ht="12" customHeight="1" x14ac:dyDescent="0.25">
      <c r="A26" s="54" t="str">
        <f>'Pregnant Women Participating'!A26</f>
        <v>Alabama</v>
      </c>
      <c r="B26" s="55">
        <v>2033</v>
      </c>
      <c r="C26" s="56">
        <v>2136</v>
      </c>
      <c r="D26" s="57">
        <v>2160</v>
      </c>
      <c r="E26" s="55">
        <f t="shared" si="0"/>
        <v>2109.6666666666665</v>
      </c>
    </row>
    <row r="27" spans="1:5" ht="12" customHeight="1" x14ac:dyDescent="0.25">
      <c r="A27" s="54" t="str">
        <f>'Pregnant Women Participating'!A27</f>
        <v>Florida</v>
      </c>
      <c r="B27" s="55">
        <v>13510</v>
      </c>
      <c r="C27" s="56">
        <v>13238</v>
      </c>
      <c r="D27" s="57">
        <v>12991</v>
      </c>
      <c r="E27" s="55">
        <f t="shared" si="0"/>
        <v>13246.333333333334</v>
      </c>
    </row>
    <row r="28" spans="1:5" ht="12" customHeight="1" x14ac:dyDescent="0.25">
      <c r="A28" s="54" t="str">
        <f>'Pregnant Women Participating'!A28</f>
        <v>Georgia</v>
      </c>
      <c r="B28" s="55">
        <v>5137</v>
      </c>
      <c r="C28" s="56">
        <v>5067</v>
      </c>
      <c r="D28" s="57">
        <v>5085</v>
      </c>
      <c r="E28" s="55">
        <f t="shared" si="0"/>
        <v>5096.333333333333</v>
      </c>
    </row>
    <row r="29" spans="1:5" ht="12" customHeight="1" x14ac:dyDescent="0.25">
      <c r="A29" s="54" t="str">
        <f>'Pregnant Women Participating'!A29</f>
        <v>Kentucky</v>
      </c>
      <c r="B29" s="55">
        <v>2381</v>
      </c>
      <c r="C29" s="56">
        <v>2369</v>
      </c>
      <c r="D29" s="57">
        <v>2408</v>
      </c>
      <c r="E29" s="55">
        <f t="shared" si="0"/>
        <v>2386</v>
      </c>
    </row>
    <row r="30" spans="1:5" ht="12" customHeight="1" x14ac:dyDescent="0.25">
      <c r="A30" s="54" t="str">
        <f>'Pregnant Women Participating'!A30</f>
        <v>Mississippi</v>
      </c>
      <c r="B30" s="55">
        <v>961</v>
      </c>
      <c r="C30" s="56">
        <v>1006</v>
      </c>
      <c r="D30" s="57">
        <v>976</v>
      </c>
      <c r="E30" s="55">
        <f t="shared" si="0"/>
        <v>981</v>
      </c>
    </row>
    <row r="31" spans="1:5" ht="12" customHeight="1" x14ac:dyDescent="0.25">
      <c r="A31" s="54" t="str">
        <f>'Pregnant Women Participating'!A31</f>
        <v>North Carolina</v>
      </c>
      <c r="B31" s="55">
        <v>7684</v>
      </c>
      <c r="C31" s="56">
        <v>7662</v>
      </c>
      <c r="D31" s="57">
        <v>7637</v>
      </c>
      <c r="E31" s="55">
        <f t="shared" si="0"/>
        <v>7661</v>
      </c>
    </row>
    <row r="32" spans="1:5" ht="12" customHeight="1" x14ac:dyDescent="0.25">
      <c r="A32" s="54" t="str">
        <f>'Pregnant Women Participating'!A32</f>
        <v>South Carolina</v>
      </c>
      <c r="B32" s="55">
        <v>2317</v>
      </c>
      <c r="C32" s="56">
        <v>2341</v>
      </c>
      <c r="D32" s="57">
        <v>2349</v>
      </c>
      <c r="E32" s="55">
        <f t="shared" si="0"/>
        <v>2335.6666666666665</v>
      </c>
    </row>
    <row r="33" spans="1:5" ht="12" customHeight="1" x14ac:dyDescent="0.25">
      <c r="A33" s="54" t="str">
        <f>'Pregnant Women Participating'!A33</f>
        <v>Tennessee</v>
      </c>
      <c r="B33" s="55">
        <v>3944</v>
      </c>
      <c r="C33" s="56">
        <v>3907</v>
      </c>
      <c r="D33" s="57">
        <v>3836</v>
      </c>
      <c r="E33" s="55">
        <f t="shared" si="0"/>
        <v>3895.6666666666665</v>
      </c>
    </row>
    <row r="34" spans="1:5" ht="12" customHeight="1" x14ac:dyDescent="0.25">
      <c r="A34" s="54" t="str">
        <f>'Pregnant Women Participating'!A34</f>
        <v>Choctaw Indians, MS</v>
      </c>
      <c r="B34" s="55">
        <v>7</v>
      </c>
      <c r="C34" s="56">
        <v>5</v>
      </c>
      <c r="D34" s="57">
        <v>4</v>
      </c>
      <c r="E34" s="55">
        <f t="shared" si="0"/>
        <v>5.333333333333333</v>
      </c>
    </row>
    <row r="35" spans="1:5" ht="12" customHeight="1" x14ac:dyDescent="0.25">
      <c r="A35" s="54" t="str">
        <f>'Pregnant Women Participating'!A35</f>
        <v>Eastern Cherokee, NC</v>
      </c>
      <c r="B35" s="55">
        <v>15</v>
      </c>
      <c r="C35" s="56">
        <v>18</v>
      </c>
      <c r="D35" s="57">
        <v>18</v>
      </c>
      <c r="E35" s="55">
        <f t="shared" si="0"/>
        <v>17</v>
      </c>
    </row>
    <row r="36" spans="1:5" s="62" customFormat="1" ht="24.75" customHeight="1" x14ac:dyDescent="0.25">
      <c r="A36" s="58" t="str">
        <f>'Pregnant Women Participating'!A36</f>
        <v>Southeast Region</v>
      </c>
      <c r="B36" s="59">
        <v>37989</v>
      </c>
      <c r="C36" s="60">
        <v>37749</v>
      </c>
      <c r="D36" s="61">
        <v>37464</v>
      </c>
      <c r="E36" s="59">
        <f t="shared" si="0"/>
        <v>37734</v>
      </c>
    </row>
    <row r="37" spans="1:5" ht="12" customHeight="1" x14ac:dyDescent="0.25">
      <c r="A37" s="54" t="str">
        <f>'Pregnant Women Participating'!A37</f>
        <v>Illinois</v>
      </c>
      <c r="B37" s="55">
        <v>4267</v>
      </c>
      <c r="C37" s="56">
        <v>4158</v>
      </c>
      <c r="D37" s="57">
        <v>4103</v>
      </c>
      <c r="E37" s="55">
        <f t="shared" si="0"/>
        <v>4176</v>
      </c>
    </row>
    <row r="38" spans="1:5" ht="12" customHeight="1" x14ac:dyDescent="0.25">
      <c r="A38" s="54" t="str">
        <f>'Pregnant Women Participating'!A38</f>
        <v>Indiana</v>
      </c>
      <c r="B38" s="55">
        <v>5590</v>
      </c>
      <c r="C38" s="56">
        <v>5650</v>
      </c>
      <c r="D38" s="57">
        <v>5687</v>
      </c>
      <c r="E38" s="55">
        <f t="shared" si="0"/>
        <v>5642.333333333333</v>
      </c>
    </row>
    <row r="39" spans="1:5" ht="12" customHeight="1" x14ac:dyDescent="0.25">
      <c r="A39" s="54" t="str">
        <f>'Pregnant Women Participating'!A39</f>
        <v>Iowa</v>
      </c>
      <c r="B39" s="55">
        <v>2275</v>
      </c>
      <c r="C39" s="56">
        <v>2293</v>
      </c>
      <c r="D39" s="57">
        <v>2337</v>
      </c>
      <c r="E39" s="55">
        <f t="shared" si="0"/>
        <v>2301.6666666666665</v>
      </c>
    </row>
    <row r="40" spans="1:5" ht="12" customHeight="1" x14ac:dyDescent="0.25">
      <c r="A40" s="54" t="str">
        <f>'Pregnant Women Participating'!A40</f>
        <v>Michigan</v>
      </c>
      <c r="B40" s="55">
        <v>7690</v>
      </c>
      <c r="C40" s="56">
        <v>7618</v>
      </c>
      <c r="D40" s="57">
        <v>7586</v>
      </c>
      <c r="E40" s="55">
        <f t="shared" si="0"/>
        <v>7631.333333333333</v>
      </c>
    </row>
    <row r="41" spans="1:5" ht="12" customHeight="1" x14ac:dyDescent="0.25">
      <c r="A41" s="54" t="str">
        <f>'Pregnant Women Participating'!A41</f>
        <v>Minnesota</v>
      </c>
      <c r="B41" s="55">
        <v>3496</v>
      </c>
      <c r="C41" s="56">
        <v>3564</v>
      </c>
      <c r="D41" s="57">
        <v>3584</v>
      </c>
      <c r="E41" s="55">
        <f t="shared" si="0"/>
        <v>3548</v>
      </c>
    </row>
    <row r="42" spans="1:5" ht="12" customHeight="1" x14ac:dyDescent="0.25">
      <c r="A42" s="54" t="str">
        <f>'Pregnant Women Participating'!A42</f>
        <v>Ohio</v>
      </c>
      <c r="B42" s="55">
        <v>5261</v>
      </c>
      <c r="C42" s="56">
        <v>5296</v>
      </c>
      <c r="D42" s="57">
        <v>5250</v>
      </c>
      <c r="E42" s="55">
        <f t="shared" si="0"/>
        <v>5269</v>
      </c>
    </row>
    <row r="43" spans="1:5" ht="12" customHeight="1" x14ac:dyDescent="0.25">
      <c r="A43" s="54" t="str">
        <f>'Pregnant Women Participating'!A43</f>
        <v>Wisconsin</v>
      </c>
      <c r="B43" s="55">
        <v>3083</v>
      </c>
      <c r="C43" s="56">
        <v>3132</v>
      </c>
      <c r="D43" s="57">
        <v>3132</v>
      </c>
      <c r="E43" s="55">
        <f t="shared" si="0"/>
        <v>3115.6666666666665</v>
      </c>
    </row>
    <row r="44" spans="1:5" s="62" customFormat="1" ht="24.75" customHeight="1" x14ac:dyDescent="0.25">
      <c r="A44" s="58" t="str">
        <f>'Pregnant Women Participating'!A44</f>
        <v>Midwest Region</v>
      </c>
      <c r="B44" s="59">
        <v>31662</v>
      </c>
      <c r="C44" s="60">
        <v>31711</v>
      </c>
      <c r="D44" s="61">
        <v>31679</v>
      </c>
      <c r="E44" s="59">
        <f t="shared" si="0"/>
        <v>31684</v>
      </c>
    </row>
    <row r="45" spans="1:5" ht="12" customHeight="1" x14ac:dyDescent="0.25">
      <c r="A45" s="54" t="str">
        <f>'Pregnant Women Participating'!A45</f>
        <v>Arizona</v>
      </c>
      <c r="B45" s="55">
        <v>4148</v>
      </c>
      <c r="C45" s="56">
        <v>4110</v>
      </c>
      <c r="D45" s="57">
        <v>4087</v>
      </c>
      <c r="E45" s="55">
        <f t="shared" si="0"/>
        <v>4115</v>
      </c>
    </row>
    <row r="46" spans="1:5" ht="12" customHeight="1" x14ac:dyDescent="0.25">
      <c r="A46" s="54" t="str">
        <f>'Pregnant Women Participating'!A46</f>
        <v>Arkansas</v>
      </c>
      <c r="B46" s="55">
        <v>1759</v>
      </c>
      <c r="C46" s="56">
        <v>1946</v>
      </c>
      <c r="D46" s="57">
        <v>2011</v>
      </c>
      <c r="E46" s="55">
        <f t="shared" si="0"/>
        <v>1905.3333333333333</v>
      </c>
    </row>
    <row r="47" spans="1:5" ht="12" customHeight="1" x14ac:dyDescent="0.25">
      <c r="A47" s="54" t="str">
        <f>'Pregnant Women Participating'!A47</f>
        <v>Louisiana</v>
      </c>
      <c r="B47" s="55">
        <v>2002</v>
      </c>
      <c r="C47" s="56">
        <v>1960</v>
      </c>
      <c r="D47" s="57">
        <v>1931</v>
      </c>
      <c r="E47" s="55">
        <f t="shared" si="0"/>
        <v>1964.3333333333333</v>
      </c>
    </row>
    <row r="48" spans="1:5" ht="12" customHeight="1" x14ac:dyDescent="0.25">
      <c r="A48" s="54" t="str">
        <f>'Pregnant Women Participating'!A48</f>
        <v>New Mexico</v>
      </c>
      <c r="B48" s="55">
        <v>1692</v>
      </c>
      <c r="C48" s="56">
        <v>1721</v>
      </c>
      <c r="D48" s="57">
        <v>1704</v>
      </c>
      <c r="E48" s="55">
        <f t="shared" si="0"/>
        <v>1705.6666666666667</v>
      </c>
    </row>
    <row r="49" spans="1:5" ht="12" customHeight="1" x14ac:dyDescent="0.25">
      <c r="A49" s="54" t="str">
        <f>'Pregnant Women Participating'!A49</f>
        <v>Oklahoma</v>
      </c>
      <c r="B49" s="55">
        <v>2786</v>
      </c>
      <c r="C49" s="56">
        <v>2814</v>
      </c>
      <c r="D49" s="57">
        <v>2237</v>
      </c>
      <c r="E49" s="55">
        <f t="shared" si="0"/>
        <v>2612.3333333333335</v>
      </c>
    </row>
    <row r="50" spans="1:5" ht="12" customHeight="1" x14ac:dyDescent="0.25">
      <c r="A50" s="54" t="str">
        <f>'Pregnant Women Participating'!A50</f>
        <v>Texas</v>
      </c>
      <c r="B50" s="55">
        <v>18240</v>
      </c>
      <c r="C50" s="56">
        <v>18382</v>
      </c>
      <c r="D50" s="57">
        <v>18039</v>
      </c>
      <c r="E50" s="55">
        <f t="shared" si="0"/>
        <v>18220.333333333332</v>
      </c>
    </row>
    <row r="51" spans="1:5" ht="12" customHeight="1" x14ac:dyDescent="0.25">
      <c r="A51" s="54" t="str">
        <f>'Pregnant Women Participating'!A51</f>
        <v>Utah</v>
      </c>
      <c r="B51" s="55">
        <v>2463</v>
      </c>
      <c r="C51" s="56">
        <v>2469</v>
      </c>
      <c r="D51" s="57">
        <v>2469</v>
      </c>
      <c r="E51" s="55">
        <f t="shared" si="0"/>
        <v>2467</v>
      </c>
    </row>
    <row r="52" spans="1:5" ht="12" customHeight="1" x14ac:dyDescent="0.25">
      <c r="A52" s="54" t="str">
        <f>'Pregnant Women Participating'!A52</f>
        <v>Inter-Tribal Council, AZ</v>
      </c>
      <c r="B52" s="55">
        <v>208</v>
      </c>
      <c r="C52" s="56">
        <v>203</v>
      </c>
      <c r="D52" s="57">
        <v>200</v>
      </c>
      <c r="E52" s="55">
        <f t="shared" si="0"/>
        <v>203.66666666666666</v>
      </c>
    </row>
    <row r="53" spans="1:5" ht="12" customHeight="1" x14ac:dyDescent="0.25">
      <c r="A53" s="54" t="str">
        <f>'Pregnant Women Participating'!A53</f>
        <v>Navajo Nation, AZ</v>
      </c>
      <c r="B53" s="55">
        <v>447</v>
      </c>
      <c r="C53" s="56">
        <v>433</v>
      </c>
      <c r="D53" s="57">
        <v>454</v>
      </c>
      <c r="E53" s="55">
        <f t="shared" si="0"/>
        <v>444.66666666666669</v>
      </c>
    </row>
    <row r="54" spans="1:5" ht="12" customHeight="1" x14ac:dyDescent="0.25">
      <c r="A54" s="54" t="str">
        <f>'Pregnant Women Participating'!A54</f>
        <v>Acoma, Canoncito &amp; Laguna, NM</v>
      </c>
      <c r="B54" s="55">
        <v>21</v>
      </c>
      <c r="C54" s="56">
        <v>18</v>
      </c>
      <c r="D54" s="57">
        <v>18</v>
      </c>
      <c r="E54" s="55">
        <f t="shared" si="0"/>
        <v>19</v>
      </c>
    </row>
    <row r="55" spans="1:5" ht="12" customHeight="1" x14ac:dyDescent="0.25">
      <c r="A55" s="54" t="str">
        <f>'Pregnant Women Participating'!A55</f>
        <v>Eight Northern Pueblos, NM</v>
      </c>
      <c r="B55" s="55">
        <v>6</v>
      </c>
      <c r="C55" s="56">
        <v>10</v>
      </c>
      <c r="D55" s="57">
        <v>9</v>
      </c>
      <c r="E55" s="55">
        <f t="shared" si="0"/>
        <v>8.3333333333333339</v>
      </c>
    </row>
    <row r="56" spans="1:5" ht="12" customHeight="1" x14ac:dyDescent="0.25">
      <c r="A56" s="54" t="str">
        <f>'Pregnant Women Participating'!A56</f>
        <v>Five Sandoval Pueblos, NM</v>
      </c>
      <c r="B56" s="55">
        <v>4</v>
      </c>
      <c r="C56" s="56">
        <v>4</v>
      </c>
      <c r="D56" s="57">
        <v>5</v>
      </c>
      <c r="E56" s="55">
        <f t="shared" si="0"/>
        <v>4.333333333333333</v>
      </c>
    </row>
    <row r="57" spans="1:5" ht="12" customHeight="1" x14ac:dyDescent="0.25">
      <c r="A57" s="54" t="str">
        <f>'Pregnant Women Participating'!A57</f>
        <v>Isleta Pueblo, NM</v>
      </c>
      <c r="B57" s="55">
        <v>26</v>
      </c>
      <c r="C57" s="56">
        <v>26</v>
      </c>
      <c r="D57" s="57">
        <v>31</v>
      </c>
      <c r="E57" s="55">
        <f t="shared" si="0"/>
        <v>27.666666666666668</v>
      </c>
    </row>
    <row r="58" spans="1:5" ht="12" customHeight="1" x14ac:dyDescent="0.25">
      <c r="A58" s="54" t="str">
        <f>'Pregnant Women Participating'!A58</f>
        <v>San Felipe Pueblo, NM</v>
      </c>
      <c r="B58" s="55">
        <v>14</v>
      </c>
      <c r="C58" s="56">
        <v>12</v>
      </c>
      <c r="D58" s="57">
        <v>14</v>
      </c>
      <c r="E58" s="55">
        <f t="shared" si="0"/>
        <v>13.333333333333334</v>
      </c>
    </row>
    <row r="59" spans="1:5" ht="12" customHeight="1" x14ac:dyDescent="0.25">
      <c r="A59" s="54" t="str">
        <f>'Pregnant Women Participating'!A59</f>
        <v>Santo Domingo Tribe, NM</v>
      </c>
      <c r="B59" s="55">
        <v>0</v>
      </c>
      <c r="C59" s="56">
        <v>4</v>
      </c>
      <c r="D59" s="57">
        <v>5</v>
      </c>
      <c r="E59" s="55">
        <f t="shared" si="0"/>
        <v>3</v>
      </c>
    </row>
    <row r="60" spans="1:5" ht="12" customHeight="1" x14ac:dyDescent="0.25">
      <c r="A60" s="54" t="str">
        <f>'Pregnant Women Participating'!A60</f>
        <v>Zuni Pueblo, NM</v>
      </c>
      <c r="B60" s="55">
        <v>49</v>
      </c>
      <c r="C60" s="56">
        <v>47</v>
      </c>
      <c r="D60" s="57">
        <v>40</v>
      </c>
      <c r="E60" s="55">
        <f t="shared" si="0"/>
        <v>45.333333333333336</v>
      </c>
    </row>
    <row r="61" spans="1:5" ht="12" customHeight="1" x14ac:dyDescent="0.25">
      <c r="A61" s="54" t="str">
        <f>'Pregnant Women Participating'!A61</f>
        <v>Cherokee Nation, OK</v>
      </c>
      <c r="B61" s="55">
        <v>148</v>
      </c>
      <c r="C61" s="56">
        <v>156</v>
      </c>
      <c r="D61" s="57">
        <v>149</v>
      </c>
      <c r="E61" s="55">
        <f t="shared" si="0"/>
        <v>151</v>
      </c>
    </row>
    <row r="62" spans="1:5" ht="12" customHeight="1" x14ac:dyDescent="0.25">
      <c r="A62" s="54" t="str">
        <f>'Pregnant Women Participating'!A62</f>
        <v>Chickasaw Nation, OK</v>
      </c>
      <c r="B62" s="55">
        <v>139</v>
      </c>
      <c r="C62" s="56">
        <v>138</v>
      </c>
      <c r="D62" s="57">
        <v>138</v>
      </c>
      <c r="E62" s="55">
        <f t="shared" si="0"/>
        <v>138.33333333333334</v>
      </c>
    </row>
    <row r="63" spans="1:5" ht="12" customHeight="1" x14ac:dyDescent="0.25">
      <c r="A63" s="54" t="str">
        <f>'Pregnant Women Participating'!A63</f>
        <v>Choctaw Nation, OK</v>
      </c>
      <c r="B63" s="55">
        <v>121</v>
      </c>
      <c r="C63" s="56">
        <v>111</v>
      </c>
      <c r="D63" s="57">
        <v>117</v>
      </c>
      <c r="E63" s="55">
        <f t="shared" si="0"/>
        <v>116.33333333333333</v>
      </c>
    </row>
    <row r="64" spans="1:5" ht="12" customHeight="1" x14ac:dyDescent="0.25">
      <c r="A64" s="54" t="str">
        <f>'Pregnant Women Participating'!A64</f>
        <v>Citizen Potawatomi Nation, OK</v>
      </c>
      <c r="B64" s="55">
        <v>36</v>
      </c>
      <c r="C64" s="56">
        <v>38</v>
      </c>
      <c r="D64" s="57">
        <v>46</v>
      </c>
      <c r="E64" s="55">
        <f t="shared" si="0"/>
        <v>40</v>
      </c>
    </row>
    <row r="65" spans="1:5" ht="12" customHeight="1" x14ac:dyDescent="0.25">
      <c r="A65" s="54" t="str">
        <f>'Pregnant Women Participating'!A65</f>
        <v>Inter-Tribal Council, OK</v>
      </c>
      <c r="B65" s="55">
        <v>15</v>
      </c>
      <c r="C65" s="56">
        <v>16</v>
      </c>
      <c r="D65" s="57">
        <v>13</v>
      </c>
      <c r="E65" s="55">
        <f t="shared" si="0"/>
        <v>14.666666666666666</v>
      </c>
    </row>
    <row r="66" spans="1:5" ht="12" customHeight="1" x14ac:dyDescent="0.25">
      <c r="A66" s="54" t="str">
        <f>'Pregnant Women Participating'!A66</f>
        <v>Muscogee Creek Nation, OK</v>
      </c>
      <c r="B66" s="55">
        <v>54</v>
      </c>
      <c r="C66" s="56">
        <v>57</v>
      </c>
      <c r="D66" s="57">
        <v>53</v>
      </c>
      <c r="E66" s="55">
        <f t="shared" si="0"/>
        <v>54.666666666666664</v>
      </c>
    </row>
    <row r="67" spans="1:5" ht="12" customHeight="1" x14ac:dyDescent="0.25">
      <c r="A67" s="54" t="str">
        <f>'Pregnant Women Participating'!A67</f>
        <v>Osage Tribal Council, OK</v>
      </c>
      <c r="B67" s="55">
        <v>48</v>
      </c>
      <c r="C67" s="56">
        <v>46</v>
      </c>
      <c r="D67" s="57">
        <v>37</v>
      </c>
      <c r="E67" s="55">
        <f t="shared" si="0"/>
        <v>43.666666666666664</v>
      </c>
    </row>
    <row r="68" spans="1:5" ht="12" customHeight="1" x14ac:dyDescent="0.25">
      <c r="A68" s="54" t="str">
        <f>'Pregnant Women Participating'!A68</f>
        <v>Otoe-Missouria Tribe, OK</v>
      </c>
      <c r="B68" s="55">
        <v>5</v>
      </c>
      <c r="C68" s="56">
        <v>4</v>
      </c>
      <c r="D68" s="57">
        <v>7</v>
      </c>
      <c r="E68" s="55">
        <f t="shared" si="0"/>
        <v>5.333333333333333</v>
      </c>
    </row>
    <row r="69" spans="1:5" ht="12" customHeight="1" x14ac:dyDescent="0.25">
      <c r="A69" s="54" t="str">
        <f>'Pregnant Women Participating'!A69</f>
        <v>Wichita, Caddo &amp; Delaware (WCD), OK</v>
      </c>
      <c r="B69" s="55">
        <v>108</v>
      </c>
      <c r="C69" s="56">
        <v>112</v>
      </c>
      <c r="D69" s="57">
        <v>112</v>
      </c>
      <c r="E69" s="55">
        <f t="shared" si="0"/>
        <v>110.66666666666667</v>
      </c>
    </row>
    <row r="70" spans="1:5" s="62" customFormat="1" ht="24.75" customHeight="1" x14ac:dyDescent="0.25">
      <c r="A70" s="58" t="str">
        <f>'Pregnant Women Participating'!A70</f>
        <v>Southwest Region</v>
      </c>
      <c r="B70" s="59">
        <v>34539</v>
      </c>
      <c r="C70" s="60">
        <v>34837</v>
      </c>
      <c r="D70" s="61">
        <v>33926</v>
      </c>
      <c r="E70" s="59">
        <f t="shared" si="0"/>
        <v>34434</v>
      </c>
    </row>
    <row r="71" spans="1:5" ht="12" customHeight="1" x14ac:dyDescent="0.25">
      <c r="A71" s="54" t="str">
        <f>'Pregnant Women Participating'!A71</f>
        <v>Colorado</v>
      </c>
      <c r="B71" s="55">
        <v>4281</v>
      </c>
      <c r="C71" s="56">
        <v>4243</v>
      </c>
      <c r="D71" s="57">
        <v>4238</v>
      </c>
      <c r="E71" s="55">
        <f t="shared" si="0"/>
        <v>4254</v>
      </c>
    </row>
    <row r="72" spans="1:5" ht="12" customHeight="1" x14ac:dyDescent="0.25">
      <c r="A72" s="54" t="str">
        <f>'Pregnant Women Participating'!A72</f>
        <v>Kansas</v>
      </c>
      <c r="B72" s="55">
        <v>2051</v>
      </c>
      <c r="C72" s="56">
        <v>2042</v>
      </c>
      <c r="D72" s="57">
        <v>1882</v>
      </c>
      <c r="E72" s="55">
        <f t="shared" si="0"/>
        <v>1991.6666666666667</v>
      </c>
    </row>
    <row r="73" spans="1:5" ht="12" customHeight="1" x14ac:dyDescent="0.25">
      <c r="A73" s="54" t="str">
        <f>'Pregnant Women Participating'!A73</f>
        <v>Missouri</v>
      </c>
      <c r="B73" s="55">
        <v>4002</v>
      </c>
      <c r="C73" s="56">
        <v>4081</v>
      </c>
      <c r="D73" s="57">
        <v>4040</v>
      </c>
      <c r="E73" s="55">
        <f t="shared" si="0"/>
        <v>4041</v>
      </c>
    </row>
    <row r="74" spans="1:5" ht="12" customHeight="1" x14ac:dyDescent="0.25">
      <c r="A74" s="54" t="str">
        <f>'Pregnant Women Participating'!A74</f>
        <v>Montana</v>
      </c>
      <c r="B74" s="55">
        <v>681</v>
      </c>
      <c r="C74" s="56">
        <v>721</v>
      </c>
      <c r="D74" s="57">
        <v>716</v>
      </c>
      <c r="E74" s="55">
        <f t="shared" si="0"/>
        <v>706</v>
      </c>
    </row>
    <row r="75" spans="1:5" ht="12" customHeight="1" x14ac:dyDescent="0.25">
      <c r="A75" s="54" t="str">
        <f>'Pregnant Women Participating'!A75</f>
        <v>Nebraska</v>
      </c>
      <c r="B75" s="55">
        <v>1120</v>
      </c>
      <c r="C75" s="56">
        <v>1124</v>
      </c>
      <c r="D75" s="57">
        <v>1117</v>
      </c>
      <c r="E75" s="55">
        <f t="shared" si="0"/>
        <v>1120.3333333333333</v>
      </c>
    </row>
    <row r="76" spans="1:5" ht="12" customHeight="1" x14ac:dyDescent="0.25">
      <c r="A76" s="54" t="str">
        <f>'Pregnant Women Participating'!A76</f>
        <v>North Dakota</v>
      </c>
      <c r="B76" s="55">
        <v>378</v>
      </c>
      <c r="C76" s="56">
        <v>387</v>
      </c>
      <c r="D76" s="57">
        <v>392</v>
      </c>
      <c r="E76" s="55">
        <f t="shared" si="0"/>
        <v>385.66666666666669</v>
      </c>
    </row>
    <row r="77" spans="1:5" ht="12" customHeight="1" x14ac:dyDescent="0.25">
      <c r="A77" s="54" t="str">
        <f>'Pregnant Women Participating'!A77</f>
        <v>South Dakota</v>
      </c>
      <c r="B77" s="55">
        <v>602</v>
      </c>
      <c r="C77" s="56">
        <v>595</v>
      </c>
      <c r="D77" s="57">
        <v>624</v>
      </c>
      <c r="E77" s="55">
        <f t="shared" si="0"/>
        <v>607</v>
      </c>
    </row>
    <row r="78" spans="1:5" ht="12" customHeight="1" x14ac:dyDescent="0.25">
      <c r="A78" s="54" t="str">
        <f>'Pregnant Women Participating'!A78</f>
        <v>Wyoming</v>
      </c>
      <c r="B78" s="55">
        <v>453</v>
      </c>
      <c r="C78" s="56">
        <v>453</v>
      </c>
      <c r="D78" s="57">
        <v>451</v>
      </c>
      <c r="E78" s="55">
        <f t="shared" si="0"/>
        <v>452.33333333333331</v>
      </c>
    </row>
    <row r="79" spans="1:5" ht="12" customHeight="1" x14ac:dyDescent="0.25">
      <c r="A79" s="54" t="str">
        <f>'Pregnant Women Participating'!A79</f>
        <v>Ute Mountain Ute Tribe, CO</v>
      </c>
      <c r="B79" s="55">
        <v>1</v>
      </c>
      <c r="C79" s="56">
        <v>1</v>
      </c>
      <c r="D79" s="57">
        <v>0</v>
      </c>
      <c r="E79" s="55">
        <f t="shared" si="0"/>
        <v>0.66666666666666663</v>
      </c>
    </row>
    <row r="80" spans="1:5" ht="12" customHeight="1" x14ac:dyDescent="0.25">
      <c r="A80" s="54" t="str">
        <f>'Pregnant Women Participating'!A80</f>
        <v>Omaha Sioux, NE</v>
      </c>
      <c r="B80" s="55">
        <v>1</v>
      </c>
      <c r="C80" s="56">
        <v>2</v>
      </c>
      <c r="D80" s="57">
        <v>2</v>
      </c>
      <c r="E80" s="55">
        <f t="shared" si="0"/>
        <v>1.6666666666666667</v>
      </c>
    </row>
    <row r="81" spans="1:5" ht="12" customHeight="1" x14ac:dyDescent="0.25">
      <c r="A81" s="54" t="str">
        <f>'Pregnant Women Participating'!A81</f>
        <v>Santee Sioux, NE</v>
      </c>
      <c r="B81" s="55">
        <v>0</v>
      </c>
      <c r="C81" s="56">
        <v>1</v>
      </c>
      <c r="D81" s="57">
        <v>0</v>
      </c>
      <c r="E81" s="55">
        <f t="shared" si="0"/>
        <v>0.33333333333333331</v>
      </c>
    </row>
    <row r="82" spans="1:5" ht="12" customHeight="1" x14ac:dyDescent="0.25">
      <c r="A82" s="54" t="str">
        <f>'Pregnant Women Participating'!A82</f>
        <v>Winnebago Tribe, NE</v>
      </c>
      <c r="B82" s="55">
        <v>0</v>
      </c>
      <c r="C82" s="56">
        <v>0</v>
      </c>
      <c r="D82" s="57">
        <v>1</v>
      </c>
      <c r="E82" s="55">
        <f t="shared" si="0"/>
        <v>0.33333333333333331</v>
      </c>
    </row>
    <row r="83" spans="1:5" ht="12" customHeight="1" x14ac:dyDescent="0.25">
      <c r="A83" s="54" t="str">
        <f>'Pregnant Women Participating'!A83</f>
        <v>Standing Rock Sioux Tribe, ND</v>
      </c>
      <c r="B83" s="55">
        <v>6</v>
      </c>
      <c r="C83" s="56">
        <v>6</v>
      </c>
      <c r="D83" s="57">
        <v>4</v>
      </c>
      <c r="E83" s="55">
        <f t="shared" si="0"/>
        <v>5.333333333333333</v>
      </c>
    </row>
    <row r="84" spans="1:5" ht="12" customHeight="1" x14ac:dyDescent="0.25">
      <c r="A84" s="54" t="str">
        <f>'Pregnant Women Participating'!A84</f>
        <v>Three Affiliated Tribes, ND</v>
      </c>
      <c r="B84" s="55">
        <v>0</v>
      </c>
      <c r="C84" s="56">
        <v>0</v>
      </c>
      <c r="D84" s="57">
        <v>1</v>
      </c>
      <c r="E84" s="55">
        <f t="shared" si="0"/>
        <v>0.33333333333333331</v>
      </c>
    </row>
    <row r="85" spans="1:5" ht="12" customHeight="1" x14ac:dyDescent="0.25">
      <c r="A85" s="54" t="str">
        <f>'Pregnant Women Participating'!A85</f>
        <v>Cheyenne River Sioux, SD</v>
      </c>
      <c r="B85" s="55">
        <v>19</v>
      </c>
      <c r="C85" s="56">
        <v>20</v>
      </c>
      <c r="D85" s="57">
        <v>20</v>
      </c>
      <c r="E85" s="55">
        <f t="shared" si="0"/>
        <v>19.666666666666668</v>
      </c>
    </row>
    <row r="86" spans="1:5" ht="12" customHeight="1" x14ac:dyDescent="0.25">
      <c r="A86" s="54" t="str">
        <f>'Pregnant Women Participating'!A86</f>
        <v>Rosebud Sioux, SD</v>
      </c>
      <c r="B86" s="55">
        <v>46</v>
      </c>
      <c r="C86" s="56">
        <v>27</v>
      </c>
      <c r="D86" s="57">
        <v>26</v>
      </c>
      <c r="E86" s="55">
        <f t="shared" si="0"/>
        <v>33</v>
      </c>
    </row>
    <row r="87" spans="1:5" ht="12" customHeight="1" x14ac:dyDescent="0.25">
      <c r="A87" s="54" t="str">
        <f>'Pregnant Women Participating'!A87</f>
        <v>Northern Arapahoe, WY</v>
      </c>
      <c r="B87" s="55">
        <v>13</v>
      </c>
      <c r="C87" s="56">
        <v>12</v>
      </c>
      <c r="D87" s="57">
        <v>12</v>
      </c>
      <c r="E87" s="55">
        <f t="shared" si="0"/>
        <v>12.333333333333334</v>
      </c>
    </row>
    <row r="88" spans="1:5" ht="12" customHeight="1" x14ac:dyDescent="0.25">
      <c r="A88" s="54" t="str">
        <f>'Pregnant Women Participating'!A88</f>
        <v>Shoshone Tribe, WY</v>
      </c>
      <c r="B88" s="55">
        <v>1</v>
      </c>
      <c r="C88" s="56">
        <v>3</v>
      </c>
      <c r="D88" s="57">
        <v>2</v>
      </c>
      <c r="E88" s="55">
        <f t="shared" si="0"/>
        <v>2</v>
      </c>
    </row>
    <row r="89" spans="1:5" s="62" customFormat="1" ht="24.75" customHeight="1" x14ac:dyDescent="0.25">
      <c r="A89" s="58" t="str">
        <f>'Pregnant Women Participating'!A89</f>
        <v>Mountain Plains</v>
      </c>
      <c r="B89" s="59">
        <v>13655</v>
      </c>
      <c r="C89" s="60">
        <v>13718</v>
      </c>
      <c r="D89" s="61">
        <v>13528</v>
      </c>
      <c r="E89" s="59">
        <f t="shared" si="0"/>
        <v>13633.666666666666</v>
      </c>
    </row>
    <row r="90" spans="1:5" ht="12" customHeight="1" x14ac:dyDescent="0.25">
      <c r="A90" s="63" t="str">
        <f>'Pregnant Women Participating'!A90</f>
        <v>Alaska</v>
      </c>
      <c r="B90" s="55">
        <v>831</v>
      </c>
      <c r="C90" s="56">
        <v>820</v>
      </c>
      <c r="D90" s="57">
        <v>832</v>
      </c>
      <c r="E90" s="55">
        <f t="shared" si="0"/>
        <v>827.66666666666663</v>
      </c>
    </row>
    <row r="91" spans="1:5" ht="12" customHeight="1" x14ac:dyDescent="0.25">
      <c r="A91" s="63" t="str">
        <f>'Pregnant Women Participating'!A91</f>
        <v>American Samoa</v>
      </c>
      <c r="B91" s="55">
        <v>35</v>
      </c>
      <c r="C91" s="56">
        <v>37</v>
      </c>
      <c r="D91" s="57">
        <v>37</v>
      </c>
      <c r="E91" s="55">
        <f t="shared" si="0"/>
        <v>36.333333333333336</v>
      </c>
    </row>
    <row r="92" spans="1:5" ht="12" customHeight="1" x14ac:dyDescent="0.25">
      <c r="A92" s="63" t="str">
        <f>'Pregnant Women Participating'!A92</f>
        <v>California</v>
      </c>
      <c r="B92" s="55">
        <v>37789</v>
      </c>
      <c r="C92" s="56">
        <v>38107</v>
      </c>
      <c r="D92" s="57">
        <v>38463</v>
      </c>
      <c r="E92" s="55">
        <f t="shared" si="0"/>
        <v>38119.666666666664</v>
      </c>
    </row>
    <row r="93" spans="1:5" ht="12" customHeight="1" x14ac:dyDescent="0.25">
      <c r="A93" s="63" t="str">
        <f>'Pregnant Women Participating'!A93</f>
        <v>Guam</v>
      </c>
      <c r="B93" s="55">
        <v>205</v>
      </c>
      <c r="C93" s="56">
        <v>198</v>
      </c>
      <c r="D93" s="57">
        <v>202</v>
      </c>
      <c r="E93" s="55">
        <f t="shared" si="0"/>
        <v>201.66666666666666</v>
      </c>
    </row>
    <row r="94" spans="1:5" ht="12" customHeight="1" x14ac:dyDescent="0.25">
      <c r="A94" s="63" t="str">
        <f>'Pregnant Women Participating'!A94</f>
        <v>Hawaii</v>
      </c>
      <c r="B94" s="55">
        <v>1471</v>
      </c>
      <c r="C94" s="56">
        <v>1461</v>
      </c>
      <c r="D94" s="57">
        <v>1461</v>
      </c>
      <c r="E94" s="55">
        <f t="shared" si="0"/>
        <v>1464.3333333333333</v>
      </c>
    </row>
    <row r="95" spans="1:5" ht="12" customHeight="1" x14ac:dyDescent="0.25">
      <c r="A95" s="63" t="str">
        <f>'Pregnant Women Participating'!A95</f>
        <v>Idaho</v>
      </c>
      <c r="B95" s="55">
        <v>1963</v>
      </c>
      <c r="C95" s="56">
        <v>1976</v>
      </c>
      <c r="D95" s="57">
        <v>1945</v>
      </c>
      <c r="E95" s="55">
        <f t="shared" si="0"/>
        <v>1961.3333333333333</v>
      </c>
    </row>
    <row r="96" spans="1:5" ht="12" customHeight="1" x14ac:dyDescent="0.25">
      <c r="A96" s="63" t="str">
        <f>'Pregnant Women Participating'!A96</f>
        <v>Nevada</v>
      </c>
      <c r="B96" s="55">
        <v>1822</v>
      </c>
      <c r="C96" s="56">
        <v>1817</v>
      </c>
      <c r="D96" s="57">
        <v>1783</v>
      </c>
      <c r="E96" s="55">
        <f t="shared" si="0"/>
        <v>1807.3333333333333</v>
      </c>
    </row>
    <row r="97" spans="1:5" ht="12" customHeight="1" x14ac:dyDescent="0.25">
      <c r="A97" s="63" t="str">
        <f>'Pregnant Women Participating'!A97</f>
        <v>Oregon</v>
      </c>
      <c r="B97" s="55">
        <v>4445</v>
      </c>
      <c r="C97" s="56">
        <v>4489</v>
      </c>
      <c r="D97" s="57">
        <v>4559</v>
      </c>
      <c r="E97" s="55">
        <f t="shared" si="0"/>
        <v>4497.666666666667</v>
      </c>
    </row>
    <row r="98" spans="1:5" ht="12" customHeight="1" x14ac:dyDescent="0.25">
      <c r="A98" s="63" t="str">
        <f>'Pregnant Women Participating'!A98</f>
        <v>Washington</v>
      </c>
      <c r="B98" s="55">
        <v>6690</v>
      </c>
      <c r="C98" s="56">
        <v>6667</v>
      </c>
      <c r="D98" s="57">
        <v>6638</v>
      </c>
      <c r="E98" s="55">
        <f t="shared" si="0"/>
        <v>6665</v>
      </c>
    </row>
    <row r="99" spans="1:5" ht="12" customHeight="1" x14ac:dyDescent="0.25">
      <c r="A99" s="63" t="str">
        <f>'Pregnant Women Participating'!A99</f>
        <v>Northern Marianas</v>
      </c>
      <c r="B99" s="55">
        <v>90</v>
      </c>
      <c r="C99" s="56">
        <v>87</v>
      </c>
      <c r="D99" s="57">
        <v>84</v>
      </c>
      <c r="E99" s="55">
        <f t="shared" si="0"/>
        <v>87</v>
      </c>
    </row>
    <row r="100" spans="1:5" ht="12" customHeight="1" x14ac:dyDescent="0.25">
      <c r="A100" s="63" t="str">
        <f>'Pregnant Women Participating'!A100</f>
        <v>Inter-Tribal Council, NV</v>
      </c>
      <c r="B100" s="55">
        <v>12</v>
      </c>
      <c r="C100" s="56">
        <v>12</v>
      </c>
      <c r="D100" s="57">
        <v>12</v>
      </c>
      <c r="E100" s="55">
        <f t="shared" si="0"/>
        <v>12</v>
      </c>
    </row>
    <row r="101" spans="1:5" s="62" customFormat="1" ht="24.75" customHeight="1" x14ac:dyDescent="0.25">
      <c r="A101" s="58" t="str">
        <f>'Pregnant Women Participating'!A101</f>
        <v>Western Region</v>
      </c>
      <c r="B101" s="59">
        <v>55353</v>
      </c>
      <c r="C101" s="60">
        <v>55671</v>
      </c>
      <c r="D101" s="61">
        <v>56016</v>
      </c>
      <c r="E101" s="59">
        <f t="shared" si="0"/>
        <v>55680</v>
      </c>
    </row>
    <row r="102" spans="1:5" s="68" customFormat="1" ht="16.5" customHeight="1" thickBot="1" x14ac:dyDescent="0.3">
      <c r="A102" s="64" t="str">
        <f>'Pregnant Women Participating'!A102</f>
        <v>TOTAL</v>
      </c>
      <c r="B102" s="65">
        <v>214890</v>
      </c>
      <c r="C102" s="66">
        <v>215188</v>
      </c>
      <c r="D102" s="67">
        <v>214889</v>
      </c>
      <c r="E102" s="65">
        <f t="shared" si="0"/>
        <v>214989</v>
      </c>
    </row>
    <row r="103" spans="1:5" ht="12.75" customHeight="1" thickTop="1" x14ac:dyDescent="0.25">
      <c r="A103" s="69"/>
    </row>
    <row r="104" spans="1:5" x14ac:dyDescent="0.25">
      <c r="A104" s="69"/>
    </row>
    <row r="105" spans="1:5" s="70" customFormat="1" ht="13" x14ac:dyDescent="0.3">
      <c r="A105" s="46" t="s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5"/>
  <sheetViews>
    <sheetView workbookViewId="0"/>
  </sheetViews>
  <sheetFormatPr defaultColWidth="9.1796875" defaultRowHeight="11.5" x14ac:dyDescent="0.25"/>
  <cols>
    <col min="1" max="1" width="34.7265625" style="48" customWidth="1"/>
    <col min="2" max="4" width="11.7265625" style="48" customWidth="1"/>
    <col min="5" max="5" width="13.7265625" style="48" customWidth="1"/>
    <col min="6" max="16384" width="9.1796875" style="48"/>
  </cols>
  <sheetData>
    <row r="1" spans="1:5" ht="12" customHeight="1" x14ac:dyDescent="0.3">
      <c r="A1" s="46" t="s">
        <v>34</v>
      </c>
      <c r="B1" s="47"/>
      <c r="C1" s="47"/>
      <c r="D1" s="47"/>
    </row>
    <row r="2" spans="1:5" ht="12" customHeight="1" x14ac:dyDescent="0.3">
      <c r="A2" s="46" t="str">
        <f>'Pregnant Women Participating'!A2</f>
        <v>FISCAL YEAR 2023</v>
      </c>
      <c r="B2" s="47"/>
      <c r="C2" s="47"/>
      <c r="D2" s="47"/>
    </row>
    <row r="3" spans="1:5" ht="12" customHeight="1" x14ac:dyDescent="0.25">
      <c r="A3" s="49" t="str">
        <f>'Pregnant Women Participating'!A3</f>
        <v>Data as of March 10, 2023</v>
      </c>
      <c r="B3" s="47"/>
      <c r="C3" s="47"/>
      <c r="D3" s="47"/>
    </row>
    <row r="4" spans="1:5" ht="12" customHeight="1" x14ac:dyDescent="0.25">
      <c r="A4" s="47"/>
      <c r="B4" s="47"/>
      <c r="C4" s="47"/>
      <c r="D4" s="47"/>
    </row>
    <row r="5" spans="1:5" ht="24" customHeight="1" x14ac:dyDescent="0.25">
      <c r="A5" s="50" t="s">
        <v>0</v>
      </c>
      <c r="B5" s="51">
        <f>DATE(RIGHT(A2,4)-1,10,1)</f>
        <v>44835</v>
      </c>
      <c r="C5" s="52">
        <f>DATE(RIGHT(A2,4)-1,11,1)</f>
        <v>44866</v>
      </c>
      <c r="D5" s="52">
        <f>DATE(RIGHT(A2,4)-1,12,1)</f>
        <v>44896</v>
      </c>
      <c r="E5" s="53" t="s">
        <v>12</v>
      </c>
    </row>
    <row r="6" spans="1:5" ht="12" customHeight="1" x14ac:dyDescent="0.25">
      <c r="A6" s="54" t="str">
        <f>'Pregnant Women Participating'!A6</f>
        <v>Connecticut</v>
      </c>
      <c r="B6" s="55">
        <v>3347</v>
      </c>
      <c r="C6" s="56">
        <v>3310</v>
      </c>
      <c r="D6" s="57"/>
      <c r="E6" s="55">
        <f t="shared" ref="E6:E102" si="0">IF(SUM(B6:D6)&gt;0,AVERAGE(B6:D6),"0")</f>
        <v>3328.5</v>
      </c>
    </row>
    <row r="7" spans="1:5" ht="12" customHeight="1" x14ac:dyDescent="0.25">
      <c r="A7" s="54" t="str">
        <f>'Pregnant Women Participating'!A7</f>
        <v>Maine</v>
      </c>
      <c r="B7" s="55">
        <v>684</v>
      </c>
      <c r="C7" s="56">
        <v>674</v>
      </c>
      <c r="D7" s="57">
        <v>706</v>
      </c>
      <c r="E7" s="55">
        <f t="shared" si="0"/>
        <v>688</v>
      </c>
    </row>
    <row r="8" spans="1:5" ht="12" customHeight="1" x14ac:dyDescent="0.25">
      <c r="A8" s="54" t="str">
        <f>'Pregnant Women Participating'!A8</f>
        <v>Massachusetts</v>
      </c>
      <c r="B8" s="55">
        <v>6384</v>
      </c>
      <c r="C8" s="56">
        <v>6395</v>
      </c>
      <c r="D8" s="57">
        <v>6497</v>
      </c>
      <c r="E8" s="55">
        <f t="shared" si="0"/>
        <v>6425.333333333333</v>
      </c>
    </row>
    <row r="9" spans="1:5" ht="12" customHeight="1" x14ac:dyDescent="0.25">
      <c r="A9" s="54" t="str">
        <f>'Pregnant Women Participating'!A9</f>
        <v>New Hampshire</v>
      </c>
      <c r="B9" s="55">
        <v>439</v>
      </c>
      <c r="C9" s="56">
        <v>455</v>
      </c>
      <c r="D9" s="57">
        <v>460</v>
      </c>
      <c r="E9" s="55">
        <f t="shared" si="0"/>
        <v>451.33333333333331</v>
      </c>
    </row>
    <row r="10" spans="1:5" ht="12" customHeight="1" x14ac:dyDescent="0.25">
      <c r="A10" s="54" t="str">
        <f>'Pregnant Women Participating'!A10</f>
        <v>New York</v>
      </c>
      <c r="B10" s="55">
        <v>34153</v>
      </c>
      <c r="C10" s="56">
        <v>34314</v>
      </c>
      <c r="D10" s="57">
        <v>34066</v>
      </c>
      <c r="E10" s="55">
        <f t="shared" si="0"/>
        <v>34177.666666666664</v>
      </c>
    </row>
    <row r="11" spans="1:5" ht="12" customHeight="1" x14ac:dyDescent="0.25">
      <c r="A11" s="54" t="str">
        <f>'Pregnant Women Participating'!A11</f>
        <v>Rhode Island</v>
      </c>
      <c r="B11" s="55">
        <v>921</v>
      </c>
      <c r="C11" s="56">
        <v>909</v>
      </c>
      <c r="D11" s="57">
        <v>928</v>
      </c>
      <c r="E11" s="55">
        <f t="shared" si="0"/>
        <v>919.33333333333337</v>
      </c>
    </row>
    <row r="12" spans="1:5" ht="12" customHeight="1" x14ac:dyDescent="0.25">
      <c r="A12" s="54" t="str">
        <f>'Pregnant Women Participating'!A12</f>
        <v>Vermont</v>
      </c>
      <c r="B12" s="55">
        <v>445</v>
      </c>
      <c r="C12" s="56">
        <v>430</v>
      </c>
      <c r="D12" s="57">
        <v>431</v>
      </c>
      <c r="E12" s="55">
        <f t="shared" si="0"/>
        <v>435.33333333333331</v>
      </c>
    </row>
    <row r="13" spans="1:5" ht="12" customHeight="1" x14ac:dyDescent="0.25">
      <c r="A13" s="54" t="str">
        <f>'Pregnant Women Participating'!A13</f>
        <v>Virgin Islands</v>
      </c>
      <c r="B13" s="55">
        <v>351</v>
      </c>
      <c r="C13" s="56">
        <v>355</v>
      </c>
      <c r="D13" s="57">
        <v>346</v>
      </c>
      <c r="E13" s="55">
        <f t="shared" si="0"/>
        <v>350.66666666666669</v>
      </c>
    </row>
    <row r="14" spans="1:5" ht="12" customHeight="1" x14ac:dyDescent="0.25">
      <c r="A14" s="54" t="str">
        <f>'Pregnant Women Participating'!A14</f>
        <v>Indian Township, ME</v>
      </c>
      <c r="B14" s="55">
        <v>0</v>
      </c>
      <c r="C14" s="56">
        <v>0</v>
      </c>
      <c r="D14" s="57">
        <v>0</v>
      </c>
      <c r="E14" s="55" t="str">
        <f t="shared" si="0"/>
        <v>0</v>
      </c>
    </row>
    <row r="15" spans="1:5" ht="12" customHeight="1" x14ac:dyDescent="0.25">
      <c r="A15" s="54" t="str">
        <f>'Pregnant Women Participating'!A15</f>
        <v>Pleasant Point, ME</v>
      </c>
      <c r="B15" s="55">
        <v>1</v>
      </c>
      <c r="C15" s="56">
        <v>2</v>
      </c>
      <c r="D15" s="57">
        <v>3</v>
      </c>
      <c r="E15" s="55">
        <f t="shared" si="0"/>
        <v>2</v>
      </c>
    </row>
    <row r="16" spans="1:5" s="62" customFormat="1" ht="24.75" customHeight="1" x14ac:dyDescent="0.25">
      <c r="A16" s="58" t="str">
        <f>'Pregnant Women Participating'!A16</f>
        <v>Northeast Region</v>
      </c>
      <c r="B16" s="59">
        <v>46725</v>
      </c>
      <c r="C16" s="60">
        <v>46844</v>
      </c>
      <c r="D16" s="61">
        <v>43437</v>
      </c>
      <c r="E16" s="59">
        <f t="shared" si="0"/>
        <v>45668.666666666664</v>
      </c>
    </row>
    <row r="17" spans="1:5" ht="12" customHeight="1" x14ac:dyDescent="0.25">
      <c r="A17" s="54" t="str">
        <f>'Pregnant Women Participating'!A17</f>
        <v>Delaware</v>
      </c>
      <c r="B17" s="55">
        <v>1405</v>
      </c>
      <c r="C17" s="56">
        <v>1351</v>
      </c>
      <c r="D17" s="57">
        <v>1355</v>
      </c>
      <c r="E17" s="55">
        <f t="shared" si="0"/>
        <v>1370.3333333333333</v>
      </c>
    </row>
    <row r="18" spans="1:5" ht="12" customHeight="1" x14ac:dyDescent="0.25">
      <c r="A18" s="54" t="str">
        <f>'Pregnant Women Participating'!A18</f>
        <v>District of Columbia</v>
      </c>
      <c r="B18" s="55">
        <v>868</v>
      </c>
      <c r="C18" s="56">
        <v>860</v>
      </c>
      <c r="D18" s="57">
        <v>901</v>
      </c>
      <c r="E18" s="55">
        <f t="shared" si="0"/>
        <v>876.33333333333337</v>
      </c>
    </row>
    <row r="19" spans="1:5" ht="12" customHeight="1" x14ac:dyDescent="0.25">
      <c r="A19" s="54" t="str">
        <f>'Pregnant Women Participating'!A19</f>
        <v>Maryland</v>
      </c>
      <c r="B19" s="55">
        <v>9476</v>
      </c>
      <c r="C19" s="56">
        <v>9450</v>
      </c>
      <c r="D19" s="57">
        <v>9315</v>
      </c>
      <c r="E19" s="55">
        <f t="shared" si="0"/>
        <v>9413.6666666666661</v>
      </c>
    </row>
    <row r="20" spans="1:5" ht="12" customHeight="1" x14ac:dyDescent="0.25">
      <c r="A20" s="54" t="str">
        <f>'Pregnant Women Participating'!A20</f>
        <v>New Jersey</v>
      </c>
      <c r="B20" s="55">
        <v>12092</v>
      </c>
      <c r="C20" s="56">
        <v>12279</v>
      </c>
      <c r="D20" s="57">
        <v>12223</v>
      </c>
      <c r="E20" s="55">
        <f t="shared" si="0"/>
        <v>12198</v>
      </c>
    </row>
    <row r="21" spans="1:5" ht="12" customHeight="1" x14ac:dyDescent="0.25">
      <c r="A21" s="54" t="str">
        <f>'Pregnant Women Participating'!A21</f>
        <v>Pennsylvania</v>
      </c>
      <c r="B21" s="55">
        <v>4599</v>
      </c>
      <c r="C21" s="56">
        <v>4546</v>
      </c>
      <c r="D21" s="57">
        <v>4560</v>
      </c>
      <c r="E21" s="55">
        <f t="shared" si="0"/>
        <v>4568.333333333333</v>
      </c>
    </row>
    <row r="22" spans="1:5" ht="12" customHeight="1" x14ac:dyDescent="0.25">
      <c r="A22" s="54" t="str">
        <f>'Pregnant Women Participating'!A22</f>
        <v>Puerto Rico</v>
      </c>
      <c r="B22" s="55">
        <v>3181</v>
      </c>
      <c r="C22" s="56">
        <v>2941</v>
      </c>
      <c r="D22" s="57">
        <v>4717</v>
      </c>
      <c r="E22" s="55">
        <f t="shared" si="0"/>
        <v>3613</v>
      </c>
    </row>
    <row r="23" spans="1:5" ht="12" customHeight="1" x14ac:dyDescent="0.25">
      <c r="A23" s="54" t="str">
        <f>'Pregnant Women Participating'!A23</f>
        <v>Virginia</v>
      </c>
      <c r="B23" s="55">
        <v>4179</v>
      </c>
      <c r="C23" s="56">
        <v>4099</v>
      </c>
      <c r="D23" s="57">
        <v>4261</v>
      </c>
      <c r="E23" s="55">
        <f t="shared" si="0"/>
        <v>4179.666666666667</v>
      </c>
    </row>
    <row r="24" spans="1:5" ht="12" customHeight="1" x14ac:dyDescent="0.25">
      <c r="A24" s="54" t="str">
        <f>'Pregnant Women Participating'!A24</f>
        <v>West Virginia</v>
      </c>
      <c r="B24" s="55">
        <v>664</v>
      </c>
      <c r="C24" s="56">
        <v>683</v>
      </c>
      <c r="D24" s="57">
        <v>714</v>
      </c>
      <c r="E24" s="55">
        <f t="shared" si="0"/>
        <v>687</v>
      </c>
    </row>
    <row r="25" spans="1:5" s="62" customFormat="1" ht="24.75" customHeight="1" x14ac:dyDescent="0.25">
      <c r="A25" s="58" t="str">
        <f>'Pregnant Women Participating'!A25</f>
        <v>Mid-Atlantic Region</v>
      </c>
      <c r="B25" s="59">
        <v>36464</v>
      </c>
      <c r="C25" s="60">
        <v>36209</v>
      </c>
      <c r="D25" s="61">
        <v>38046</v>
      </c>
      <c r="E25" s="59">
        <f t="shared" si="0"/>
        <v>36906.333333333336</v>
      </c>
    </row>
    <row r="26" spans="1:5" ht="12" customHeight="1" x14ac:dyDescent="0.25">
      <c r="A26" s="54" t="str">
        <f>'Pregnant Women Participating'!A26</f>
        <v>Alabama</v>
      </c>
      <c r="B26" s="55">
        <v>1952</v>
      </c>
      <c r="C26" s="56">
        <v>2335</v>
      </c>
      <c r="D26" s="57">
        <v>2490</v>
      </c>
      <c r="E26" s="55">
        <f t="shared" si="0"/>
        <v>2259</v>
      </c>
    </row>
    <row r="27" spans="1:5" ht="12" customHeight="1" x14ac:dyDescent="0.25">
      <c r="A27" s="54" t="str">
        <f>'Pregnant Women Participating'!A27</f>
        <v>Florida</v>
      </c>
      <c r="B27" s="55">
        <v>32036</v>
      </c>
      <c r="C27" s="56">
        <v>31514</v>
      </c>
      <c r="D27" s="57">
        <v>31017</v>
      </c>
      <c r="E27" s="55">
        <f t="shared" si="0"/>
        <v>31522.333333333332</v>
      </c>
    </row>
    <row r="28" spans="1:5" ht="12" customHeight="1" x14ac:dyDescent="0.25">
      <c r="A28" s="54" t="str">
        <f>'Pregnant Women Participating'!A28</f>
        <v>Georgia</v>
      </c>
      <c r="B28" s="55">
        <v>12406</v>
      </c>
      <c r="C28" s="56">
        <v>12540</v>
      </c>
      <c r="D28" s="57">
        <v>12547</v>
      </c>
      <c r="E28" s="55">
        <f t="shared" si="0"/>
        <v>12497.666666666666</v>
      </c>
    </row>
    <row r="29" spans="1:5" ht="12" customHeight="1" x14ac:dyDescent="0.25">
      <c r="A29" s="54" t="str">
        <f>'Pregnant Women Participating'!A29</f>
        <v>Kentucky</v>
      </c>
      <c r="B29" s="55">
        <v>5281</v>
      </c>
      <c r="C29" s="56">
        <v>5417</v>
      </c>
      <c r="D29" s="57">
        <v>5492</v>
      </c>
      <c r="E29" s="55">
        <f t="shared" si="0"/>
        <v>5396.666666666667</v>
      </c>
    </row>
    <row r="30" spans="1:5" ht="12" customHeight="1" x14ac:dyDescent="0.25">
      <c r="A30" s="54" t="str">
        <f>'Pregnant Women Participating'!A30</f>
        <v>Mississippi</v>
      </c>
      <c r="B30" s="55">
        <v>2649</v>
      </c>
      <c r="C30" s="56">
        <v>2832</v>
      </c>
      <c r="D30" s="57">
        <v>2789</v>
      </c>
      <c r="E30" s="55">
        <f t="shared" si="0"/>
        <v>2756.6666666666665</v>
      </c>
    </row>
    <row r="31" spans="1:5" ht="12" customHeight="1" x14ac:dyDescent="0.25">
      <c r="A31" s="54" t="str">
        <f>'Pregnant Women Participating'!A31</f>
        <v>North Carolina</v>
      </c>
      <c r="B31" s="55">
        <v>8753</v>
      </c>
      <c r="C31" s="56">
        <v>8816</v>
      </c>
      <c r="D31" s="57">
        <v>8926</v>
      </c>
      <c r="E31" s="55">
        <f t="shared" si="0"/>
        <v>8831.6666666666661</v>
      </c>
    </row>
    <row r="32" spans="1:5" ht="12" customHeight="1" x14ac:dyDescent="0.25">
      <c r="A32" s="54" t="str">
        <f>'Pregnant Women Participating'!A32</f>
        <v>South Carolina</v>
      </c>
      <c r="B32" s="55">
        <v>3791</v>
      </c>
      <c r="C32" s="56">
        <v>3804</v>
      </c>
      <c r="D32" s="57">
        <v>3827</v>
      </c>
      <c r="E32" s="55">
        <f t="shared" si="0"/>
        <v>3807.3333333333335</v>
      </c>
    </row>
    <row r="33" spans="1:5" ht="12" customHeight="1" x14ac:dyDescent="0.25">
      <c r="A33" s="54" t="str">
        <f>'Pregnant Women Participating'!A33</f>
        <v>Tennessee</v>
      </c>
      <c r="B33" s="55">
        <v>7545</v>
      </c>
      <c r="C33" s="56">
        <v>7650</v>
      </c>
      <c r="D33" s="57">
        <v>7687</v>
      </c>
      <c r="E33" s="55">
        <f t="shared" si="0"/>
        <v>7627.333333333333</v>
      </c>
    </row>
    <row r="34" spans="1:5" ht="12" customHeight="1" x14ac:dyDescent="0.25">
      <c r="A34" s="54" t="str">
        <f>'Pregnant Women Participating'!A34</f>
        <v>Choctaw Indians, MS</v>
      </c>
      <c r="B34" s="55">
        <v>26</v>
      </c>
      <c r="C34" s="56">
        <v>25</v>
      </c>
      <c r="D34" s="57">
        <v>24</v>
      </c>
      <c r="E34" s="55">
        <f t="shared" si="0"/>
        <v>25</v>
      </c>
    </row>
    <row r="35" spans="1:5" ht="12" customHeight="1" x14ac:dyDescent="0.25">
      <c r="A35" s="54" t="str">
        <f>'Pregnant Women Participating'!A35</f>
        <v>Eastern Cherokee, NC</v>
      </c>
      <c r="B35" s="55">
        <v>12</v>
      </c>
      <c r="C35" s="56">
        <v>11</v>
      </c>
      <c r="D35" s="57">
        <v>9</v>
      </c>
      <c r="E35" s="55">
        <f t="shared" si="0"/>
        <v>10.666666666666666</v>
      </c>
    </row>
    <row r="36" spans="1:5" s="62" customFormat="1" ht="24.75" customHeight="1" x14ac:dyDescent="0.25">
      <c r="A36" s="58" t="str">
        <f>'Pregnant Women Participating'!A36</f>
        <v>Southeast Region</v>
      </c>
      <c r="B36" s="59">
        <v>74451</v>
      </c>
      <c r="C36" s="60">
        <v>74944</v>
      </c>
      <c r="D36" s="61">
        <v>74808</v>
      </c>
      <c r="E36" s="59">
        <f t="shared" si="0"/>
        <v>74734.333333333328</v>
      </c>
    </row>
    <row r="37" spans="1:5" ht="12" customHeight="1" x14ac:dyDescent="0.25">
      <c r="A37" s="54" t="str">
        <f>'Pregnant Women Participating'!A37</f>
        <v>Illinois</v>
      </c>
      <c r="B37" s="55">
        <v>12517</v>
      </c>
      <c r="C37" s="56">
        <v>12435</v>
      </c>
      <c r="D37" s="57">
        <v>12352</v>
      </c>
      <c r="E37" s="55">
        <f t="shared" si="0"/>
        <v>12434.666666666666</v>
      </c>
    </row>
    <row r="38" spans="1:5" ht="12" customHeight="1" x14ac:dyDescent="0.25">
      <c r="A38" s="54" t="str">
        <f>'Pregnant Women Participating'!A38</f>
        <v>Indiana</v>
      </c>
      <c r="B38" s="55">
        <v>6791</v>
      </c>
      <c r="C38" s="56">
        <v>6802</v>
      </c>
      <c r="D38" s="57">
        <v>6767</v>
      </c>
      <c r="E38" s="55">
        <f t="shared" si="0"/>
        <v>6786.666666666667</v>
      </c>
    </row>
    <row r="39" spans="1:5" ht="12" customHeight="1" x14ac:dyDescent="0.25">
      <c r="A39" s="54" t="str">
        <f>'Pregnant Women Participating'!A39</f>
        <v>Iowa</v>
      </c>
      <c r="B39" s="55">
        <v>2483</v>
      </c>
      <c r="C39" s="56">
        <v>2550</v>
      </c>
      <c r="D39" s="57">
        <v>2501</v>
      </c>
      <c r="E39" s="55">
        <f t="shared" si="0"/>
        <v>2511.3333333333335</v>
      </c>
    </row>
    <row r="40" spans="1:5" ht="12" customHeight="1" x14ac:dyDescent="0.25">
      <c r="A40" s="54" t="str">
        <f>'Pregnant Women Participating'!A40</f>
        <v>Michigan</v>
      </c>
      <c r="B40" s="55">
        <v>6008</v>
      </c>
      <c r="C40" s="56">
        <v>5962</v>
      </c>
      <c r="D40" s="57">
        <v>5934</v>
      </c>
      <c r="E40" s="55">
        <f t="shared" si="0"/>
        <v>5968</v>
      </c>
    </row>
    <row r="41" spans="1:5" ht="12" customHeight="1" x14ac:dyDescent="0.25">
      <c r="A41" s="54" t="str">
        <f>'Pregnant Women Participating'!A41</f>
        <v>Minnesota</v>
      </c>
      <c r="B41" s="55">
        <v>5751</v>
      </c>
      <c r="C41" s="56">
        <v>5869</v>
      </c>
      <c r="D41" s="57">
        <v>5949</v>
      </c>
      <c r="E41" s="55">
        <f t="shared" si="0"/>
        <v>5856.333333333333</v>
      </c>
    </row>
    <row r="42" spans="1:5" ht="12" customHeight="1" x14ac:dyDescent="0.25">
      <c r="A42" s="54" t="str">
        <f>'Pregnant Women Participating'!A42</f>
        <v>Ohio</v>
      </c>
      <c r="B42" s="55">
        <v>2241</v>
      </c>
      <c r="C42" s="56">
        <v>2282</v>
      </c>
      <c r="D42" s="57">
        <v>2276</v>
      </c>
      <c r="E42" s="55">
        <f t="shared" si="0"/>
        <v>2266.3333333333335</v>
      </c>
    </row>
    <row r="43" spans="1:5" ht="12" customHeight="1" x14ac:dyDescent="0.25">
      <c r="A43" s="54" t="str">
        <f>'Pregnant Women Participating'!A43</f>
        <v>Wisconsin</v>
      </c>
      <c r="B43" s="55">
        <v>2808</v>
      </c>
      <c r="C43" s="56">
        <v>2855</v>
      </c>
      <c r="D43" s="57">
        <v>2912</v>
      </c>
      <c r="E43" s="55">
        <f t="shared" si="0"/>
        <v>2858.3333333333335</v>
      </c>
    </row>
    <row r="44" spans="1:5" s="62" customFormat="1" ht="24.75" customHeight="1" x14ac:dyDescent="0.25">
      <c r="A44" s="58" t="str">
        <f>'Pregnant Women Participating'!A44</f>
        <v>Midwest Region</v>
      </c>
      <c r="B44" s="59">
        <v>38599</v>
      </c>
      <c r="C44" s="60">
        <v>38755</v>
      </c>
      <c r="D44" s="61">
        <v>38691</v>
      </c>
      <c r="E44" s="59">
        <f t="shared" si="0"/>
        <v>38681.666666666664</v>
      </c>
    </row>
    <row r="45" spans="1:5" ht="12" customHeight="1" x14ac:dyDescent="0.25">
      <c r="A45" s="54" t="str">
        <f>'Pregnant Women Participating'!A45</f>
        <v>Arizona</v>
      </c>
      <c r="B45" s="55">
        <v>6969</v>
      </c>
      <c r="C45" s="56">
        <v>6876</v>
      </c>
      <c r="D45" s="57">
        <v>6956</v>
      </c>
      <c r="E45" s="55">
        <f t="shared" si="0"/>
        <v>6933.666666666667</v>
      </c>
    </row>
    <row r="46" spans="1:5" ht="12" customHeight="1" x14ac:dyDescent="0.25">
      <c r="A46" s="54" t="str">
        <f>'Pregnant Women Participating'!A46</f>
        <v>Arkansas</v>
      </c>
      <c r="B46" s="55">
        <v>1330</v>
      </c>
      <c r="C46" s="56">
        <v>1424</v>
      </c>
      <c r="D46" s="57">
        <v>1531</v>
      </c>
      <c r="E46" s="55">
        <f t="shared" si="0"/>
        <v>1428.3333333333333</v>
      </c>
    </row>
    <row r="47" spans="1:5" ht="12" customHeight="1" x14ac:dyDescent="0.25">
      <c r="A47" s="54" t="str">
        <f>'Pregnant Women Participating'!A47</f>
        <v>Louisiana</v>
      </c>
      <c r="B47" s="55">
        <v>4489</v>
      </c>
      <c r="C47" s="56">
        <v>4439</v>
      </c>
      <c r="D47" s="57">
        <v>4498</v>
      </c>
      <c r="E47" s="55">
        <f t="shared" si="0"/>
        <v>4475.333333333333</v>
      </c>
    </row>
    <row r="48" spans="1:5" ht="12" customHeight="1" x14ac:dyDescent="0.25">
      <c r="A48" s="54" t="str">
        <f>'Pregnant Women Participating'!A48</f>
        <v>New Mexico</v>
      </c>
      <c r="B48" s="55">
        <v>1974</v>
      </c>
      <c r="C48" s="56">
        <v>1938</v>
      </c>
      <c r="D48" s="57">
        <v>1974</v>
      </c>
      <c r="E48" s="55">
        <f t="shared" si="0"/>
        <v>1962</v>
      </c>
    </row>
    <row r="49" spans="1:5" ht="12" customHeight="1" x14ac:dyDescent="0.25">
      <c r="A49" s="54" t="str">
        <f>'Pregnant Women Participating'!A49</f>
        <v>Oklahoma</v>
      </c>
      <c r="B49" s="55">
        <v>847</v>
      </c>
      <c r="C49" s="56">
        <v>855</v>
      </c>
      <c r="D49" s="57">
        <v>708</v>
      </c>
      <c r="E49" s="55">
        <f t="shared" si="0"/>
        <v>803.33333333333337</v>
      </c>
    </row>
    <row r="50" spans="1:5" ht="12" customHeight="1" x14ac:dyDescent="0.25">
      <c r="A50" s="54" t="str">
        <f>'Pregnant Women Participating'!A50</f>
        <v>Texas</v>
      </c>
      <c r="B50" s="55">
        <v>91631</v>
      </c>
      <c r="C50" s="56">
        <v>93146</v>
      </c>
      <c r="D50" s="57">
        <v>93395</v>
      </c>
      <c r="E50" s="55">
        <f t="shared" si="0"/>
        <v>92724</v>
      </c>
    </row>
    <row r="51" spans="1:5" ht="12" customHeight="1" x14ac:dyDescent="0.25">
      <c r="A51" s="54" t="str">
        <f>'Pregnant Women Participating'!A51</f>
        <v>Utah</v>
      </c>
      <c r="B51" s="55">
        <v>1769</v>
      </c>
      <c r="C51" s="56">
        <v>1870</v>
      </c>
      <c r="D51" s="57">
        <v>1876</v>
      </c>
      <c r="E51" s="55">
        <f t="shared" si="0"/>
        <v>1838.3333333333333</v>
      </c>
    </row>
    <row r="52" spans="1:5" ht="12" customHeight="1" x14ac:dyDescent="0.25">
      <c r="A52" s="54" t="str">
        <f>'Pregnant Women Participating'!A52</f>
        <v>Inter-Tribal Council, AZ</v>
      </c>
      <c r="B52" s="55">
        <v>237</v>
      </c>
      <c r="C52" s="56">
        <v>220</v>
      </c>
      <c r="D52" s="57">
        <v>210</v>
      </c>
      <c r="E52" s="55">
        <f t="shared" si="0"/>
        <v>222.33333333333334</v>
      </c>
    </row>
    <row r="53" spans="1:5" ht="12" customHeight="1" x14ac:dyDescent="0.25">
      <c r="A53" s="54" t="str">
        <f>'Pregnant Women Participating'!A53</f>
        <v>Navajo Nation, AZ</v>
      </c>
      <c r="B53" s="55">
        <v>429</v>
      </c>
      <c r="C53" s="56">
        <v>427</v>
      </c>
      <c r="D53" s="57">
        <v>407</v>
      </c>
      <c r="E53" s="55">
        <f t="shared" si="0"/>
        <v>421</v>
      </c>
    </row>
    <row r="54" spans="1:5" ht="12" customHeight="1" x14ac:dyDescent="0.25">
      <c r="A54" s="54" t="str">
        <f>'Pregnant Women Participating'!A54</f>
        <v>Acoma, Canoncito &amp; Laguna, NM</v>
      </c>
      <c r="B54" s="55">
        <v>11</v>
      </c>
      <c r="C54" s="56">
        <v>7</v>
      </c>
      <c r="D54" s="57">
        <v>3</v>
      </c>
      <c r="E54" s="55">
        <f t="shared" si="0"/>
        <v>7</v>
      </c>
    </row>
    <row r="55" spans="1:5" ht="12" customHeight="1" x14ac:dyDescent="0.25">
      <c r="A55" s="54" t="str">
        <f>'Pregnant Women Participating'!A55</f>
        <v>Eight Northern Pueblos, NM</v>
      </c>
      <c r="B55" s="55">
        <v>9</v>
      </c>
      <c r="C55" s="56">
        <v>9</v>
      </c>
      <c r="D55" s="57">
        <v>10</v>
      </c>
      <c r="E55" s="55">
        <f t="shared" si="0"/>
        <v>9.3333333333333339</v>
      </c>
    </row>
    <row r="56" spans="1:5" ht="12" customHeight="1" x14ac:dyDescent="0.25">
      <c r="A56" s="54" t="str">
        <f>'Pregnant Women Participating'!A56</f>
        <v>Five Sandoval Pueblos, NM</v>
      </c>
      <c r="B56" s="55">
        <v>7</v>
      </c>
      <c r="C56" s="56">
        <v>7</v>
      </c>
      <c r="D56" s="57">
        <v>7</v>
      </c>
      <c r="E56" s="55">
        <f t="shared" si="0"/>
        <v>7</v>
      </c>
    </row>
    <row r="57" spans="1:5" ht="12" customHeight="1" x14ac:dyDescent="0.25">
      <c r="A57" s="54" t="str">
        <f>'Pregnant Women Participating'!A57</f>
        <v>Isleta Pueblo, NM</v>
      </c>
      <c r="B57" s="55">
        <v>10</v>
      </c>
      <c r="C57" s="56">
        <v>50</v>
      </c>
      <c r="D57" s="57">
        <v>51</v>
      </c>
      <c r="E57" s="55">
        <f t="shared" si="0"/>
        <v>37</v>
      </c>
    </row>
    <row r="58" spans="1:5" ht="12" customHeight="1" x14ac:dyDescent="0.25">
      <c r="A58" s="54" t="str">
        <f>'Pregnant Women Participating'!A58</f>
        <v>San Felipe Pueblo, NM</v>
      </c>
      <c r="B58" s="55">
        <v>8</v>
      </c>
      <c r="C58" s="56">
        <v>7</v>
      </c>
      <c r="D58" s="57">
        <v>4</v>
      </c>
      <c r="E58" s="55">
        <f t="shared" si="0"/>
        <v>6.333333333333333</v>
      </c>
    </row>
    <row r="59" spans="1:5" ht="12" customHeight="1" x14ac:dyDescent="0.25">
      <c r="A59" s="54" t="str">
        <f>'Pregnant Women Participating'!A59</f>
        <v>Santo Domingo Tribe, NM</v>
      </c>
      <c r="B59" s="55">
        <v>3</v>
      </c>
      <c r="C59" s="56">
        <v>2</v>
      </c>
      <c r="D59" s="57">
        <v>4</v>
      </c>
      <c r="E59" s="55">
        <f t="shared" si="0"/>
        <v>3</v>
      </c>
    </row>
    <row r="60" spans="1:5" ht="12" customHeight="1" x14ac:dyDescent="0.25">
      <c r="A60" s="54" t="str">
        <f>'Pregnant Women Participating'!A60</f>
        <v>Zuni Pueblo, NM</v>
      </c>
      <c r="B60" s="55">
        <v>6</v>
      </c>
      <c r="C60" s="56">
        <v>5</v>
      </c>
      <c r="D60" s="57">
        <v>6</v>
      </c>
      <c r="E60" s="55">
        <f t="shared" si="0"/>
        <v>5.666666666666667</v>
      </c>
    </row>
    <row r="61" spans="1:5" ht="12" customHeight="1" x14ac:dyDescent="0.25">
      <c r="A61" s="54" t="str">
        <f>'Pregnant Women Participating'!A61</f>
        <v>Cherokee Nation, OK</v>
      </c>
      <c r="B61" s="55">
        <v>140</v>
      </c>
      <c r="C61" s="56">
        <v>134</v>
      </c>
      <c r="D61" s="57">
        <v>141</v>
      </c>
      <c r="E61" s="55">
        <f t="shared" si="0"/>
        <v>138.33333333333334</v>
      </c>
    </row>
    <row r="62" spans="1:5" ht="12" customHeight="1" x14ac:dyDescent="0.25">
      <c r="A62" s="54" t="str">
        <f>'Pregnant Women Participating'!A62</f>
        <v>Chickasaw Nation, OK</v>
      </c>
      <c r="B62" s="55">
        <v>85</v>
      </c>
      <c r="C62" s="56">
        <v>72</v>
      </c>
      <c r="D62" s="57">
        <v>65</v>
      </c>
      <c r="E62" s="55">
        <f t="shared" si="0"/>
        <v>74</v>
      </c>
    </row>
    <row r="63" spans="1:5" ht="12" customHeight="1" x14ac:dyDescent="0.25">
      <c r="A63" s="54" t="str">
        <f>'Pregnant Women Participating'!A63</f>
        <v>Choctaw Nation, OK</v>
      </c>
      <c r="B63" s="55">
        <v>89</v>
      </c>
      <c r="C63" s="56">
        <v>107</v>
      </c>
      <c r="D63" s="57">
        <v>102</v>
      </c>
      <c r="E63" s="55">
        <f t="shared" si="0"/>
        <v>99.333333333333329</v>
      </c>
    </row>
    <row r="64" spans="1:5" ht="12" customHeight="1" x14ac:dyDescent="0.25">
      <c r="A64" s="54" t="str">
        <f>'Pregnant Women Participating'!A64</f>
        <v>Citizen Potawatomi Nation, OK</v>
      </c>
      <c r="B64" s="55">
        <v>44</v>
      </c>
      <c r="C64" s="56">
        <v>40</v>
      </c>
      <c r="D64" s="57">
        <v>42</v>
      </c>
      <c r="E64" s="55">
        <f t="shared" si="0"/>
        <v>42</v>
      </c>
    </row>
    <row r="65" spans="1:5" ht="12" customHeight="1" x14ac:dyDescent="0.25">
      <c r="A65" s="54" t="str">
        <f>'Pregnant Women Participating'!A65</f>
        <v>Inter-Tribal Council, OK</v>
      </c>
      <c r="B65" s="55">
        <v>12</v>
      </c>
      <c r="C65" s="56">
        <v>12</v>
      </c>
      <c r="D65" s="57">
        <v>15</v>
      </c>
      <c r="E65" s="55">
        <f t="shared" si="0"/>
        <v>13</v>
      </c>
    </row>
    <row r="66" spans="1:5" ht="12" customHeight="1" x14ac:dyDescent="0.25">
      <c r="A66" s="54" t="str">
        <f>'Pregnant Women Participating'!A66</f>
        <v>Muscogee Creek Nation, OK</v>
      </c>
      <c r="B66" s="55">
        <v>29</v>
      </c>
      <c r="C66" s="56">
        <v>30</v>
      </c>
      <c r="D66" s="57">
        <v>44</v>
      </c>
      <c r="E66" s="55">
        <f t="shared" si="0"/>
        <v>34.333333333333336</v>
      </c>
    </row>
    <row r="67" spans="1:5" ht="12" customHeight="1" x14ac:dyDescent="0.25">
      <c r="A67" s="54" t="str">
        <f>'Pregnant Women Participating'!A67</f>
        <v>Osage Tribal Council, OK</v>
      </c>
      <c r="B67" s="55">
        <v>202</v>
      </c>
      <c r="C67" s="56">
        <v>207</v>
      </c>
      <c r="D67" s="57">
        <v>198</v>
      </c>
      <c r="E67" s="55">
        <f t="shared" si="0"/>
        <v>202.33333333333334</v>
      </c>
    </row>
    <row r="68" spans="1:5" ht="12" customHeight="1" x14ac:dyDescent="0.25">
      <c r="A68" s="54" t="str">
        <f>'Pregnant Women Participating'!A68</f>
        <v>Otoe-Missouria Tribe, OK</v>
      </c>
      <c r="B68" s="55">
        <v>5</v>
      </c>
      <c r="C68" s="56">
        <v>5</v>
      </c>
      <c r="D68" s="57">
        <v>5</v>
      </c>
      <c r="E68" s="55">
        <f t="shared" si="0"/>
        <v>5</v>
      </c>
    </row>
    <row r="69" spans="1:5" ht="12" customHeight="1" x14ac:dyDescent="0.25">
      <c r="A69" s="54" t="str">
        <f>'Pregnant Women Participating'!A69</f>
        <v>Wichita, Caddo &amp; Delaware (WCD), OK</v>
      </c>
      <c r="B69" s="55">
        <v>127</v>
      </c>
      <c r="C69" s="56">
        <v>132</v>
      </c>
      <c r="D69" s="57">
        <v>129</v>
      </c>
      <c r="E69" s="55">
        <f t="shared" si="0"/>
        <v>129.33333333333334</v>
      </c>
    </row>
    <row r="70" spans="1:5" s="62" customFormat="1" ht="24.75" customHeight="1" x14ac:dyDescent="0.25">
      <c r="A70" s="58" t="str">
        <f>'Pregnant Women Participating'!A70</f>
        <v>Southwest Region</v>
      </c>
      <c r="B70" s="59">
        <v>110462</v>
      </c>
      <c r="C70" s="60">
        <v>112021</v>
      </c>
      <c r="D70" s="61">
        <v>112381</v>
      </c>
      <c r="E70" s="59">
        <f t="shared" si="0"/>
        <v>111621.33333333333</v>
      </c>
    </row>
    <row r="71" spans="1:5" ht="12" customHeight="1" x14ac:dyDescent="0.25">
      <c r="A71" s="54" t="str">
        <f>'Pregnant Women Participating'!A71</f>
        <v>Colorado</v>
      </c>
      <c r="B71" s="55">
        <v>3399</v>
      </c>
      <c r="C71" s="56">
        <v>3369</v>
      </c>
      <c r="D71" s="57">
        <v>3367</v>
      </c>
      <c r="E71" s="55">
        <f t="shared" si="0"/>
        <v>3378.3333333333335</v>
      </c>
    </row>
    <row r="72" spans="1:5" ht="12" customHeight="1" x14ac:dyDescent="0.25">
      <c r="A72" s="54" t="str">
        <f>'Pregnant Women Participating'!A72</f>
        <v>Kansas</v>
      </c>
      <c r="B72" s="55">
        <v>1980</v>
      </c>
      <c r="C72" s="56">
        <v>1934</v>
      </c>
      <c r="D72" s="57">
        <v>1800</v>
      </c>
      <c r="E72" s="55">
        <f t="shared" si="0"/>
        <v>1904.6666666666667</v>
      </c>
    </row>
    <row r="73" spans="1:5" ht="12" customHeight="1" x14ac:dyDescent="0.25">
      <c r="A73" s="54" t="str">
        <f>'Pregnant Women Participating'!A73</f>
        <v>Missouri</v>
      </c>
      <c r="B73" s="55">
        <v>3271</v>
      </c>
      <c r="C73" s="56">
        <v>3375</v>
      </c>
      <c r="D73" s="57">
        <v>3314</v>
      </c>
      <c r="E73" s="55">
        <f t="shared" si="0"/>
        <v>3320</v>
      </c>
    </row>
    <row r="74" spans="1:5" ht="12" customHeight="1" x14ac:dyDescent="0.25">
      <c r="A74" s="54" t="str">
        <f>'Pregnant Women Participating'!A74</f>
        <v>Montana</v>
      </c>
      <c r="B74" s="55">
        <v>422</v>
      </c>
      <c r="C74" s="56">
        <v>439</v>
      </c>
      <c r="D74" s="57">
        <v>479</v>
      </c>
      <c r="E74" s="55">
        <f t="shared" si="0"/>
        <v>446.66666666666669</v>
      </c>
    </row>
    <row r="75" spans="1:5" ht="12" customHeight="1" x14ac:dyDescent="0.25">
      <c r="A75" s="54" t="str">
        <f>'Pregnant Women Participating'!A75</f>
        <v>Nebraska</v>
      </c>
      <c r="B75" s="55">
        <v>1881</v>
      </c>
      <c r="C75" s="56">
        <v>1899</v>
      </c>
      <c r="D75" s="57">
        <v>1907</v>
      </c>
      <c r="E75" s="55">
        <f t="shared" si="0"/>
        <v>1895.6666666666667</v>
      </c>
    </row>
    <row r="76" spans="1:5" ht="12" customHeight="1" x14ac:dyDescent="0.25">
      <c r="A76" s="54" t="str">
        <f>'Pregnant Women Participating'!A76</f>
        <v>North Dakota</v>
      </c>
      <c r="B76" s="55">
        <v>393</v>
      </c>
      <c r="C76" s="56">
        <v>376</v>
      </c>
      <c r="D76" s="57">
        <v>381</v>
      </c>
      <c r="E76" s="55">
        <f t="shared" si="0"/>
        <v>383.33333333333331</v>
      </c>
    </row>
    <row r="77" spans="1:5" ht="12" customHeight="1" x14ac:dyDescent="0.25">
      <c r="A77" s="54" t="str">
        <f>'Pregnant Women Participating'!A77</f>
        <v>South Dakota</v>
      </c>
      <c r="B77" s="55">
        <v>550</v>
      </c>
      <c r="C77" s="56">
        <v>540</v>
      </c>
      <c r="D77" s="57">
        <v>542</v>
      </c>
      <c r="E77" s="55">
        <f t="shared" si="0"/>
        <v>544</v>
      </c>
    </row>
    <row r="78" spans="1:5" ht="12" customHeight="1" x14ac:dyDescent="0.25">
      <c r="A78" s="54" t="str">
        <f>'Pregnant Women Participating'!A78</f>
        <v>Wyoming</v>
      </c>
      <c r="B78" s="55">
        <v>191</v>
      </c>
      <c r="C78" s="56">
        <v>190</v>
      </c>
      <c r="D78" s="57">
        <v>187</v>
      </c>
      <c r="E78" s="55">
        <f t="shared" si="0"/>
        <v>189.33333333333334</v>
      </c>
    </row>
    <row r="79" spans="1:5" ht="12" customHeight="1" x14ac:dyDescent="0.25">
      <c r="A79" s="54" t="str">
        <f>'Pregnant Women Participating'!A79</f>
        <v>Ute Mountain Ute Tribe, CO</v>
      </c>
      <c r="B79" s="55">
        <v>7</v>
      </c>
      <c r="C79" s="56">
        <v>6</v>
      </c>
      <c r="D79" s="57">
        <v>6</v>
      </c>
      <c r="E79" s="55">
        <f t="shared" si="0"/>
        <v>6.333333333333333</v>
      </c>
    </row>
    <row r="80" spans="1:5" ht="12" customHeight="1" x14ac:dyDescent="0.25">
      <c r="A80" s="54" t="str">
        <f>'Pregnant Women Participating'!A80</f>
        <v>Omaha Sioux, NE</v>
      </c>
      <c r="B80" s="55">
        <v>9</v>
      </c>
      <c r="C80" s="56">
        <v>9</v>
      </c>
      <c r="D80" s="57">
        <v>6</v>
      </c>
      <c r="E80" s="55">
        <f t="shared" si="0"/>
        <v>8</v>
      </c>
    </row>
    <row r="81" spans="1:5" ht="12" customHeight="1" x14ac:dyDescent="0.25">
      <c r="A81" s="54" t="str">
        <f>'Pregnant Women Participating'!A81</f>
        <v>Santee Sioux, NE</v>
      </c>
      <c r="B81" s="55">
        <v>2</v>
      </c>
      <c r="C81" s="56">
        <v>2</v>
      </c>
      <c r="D81" s="57">
        <v>1</v>
      </c>
      <c r="E81" s="55">
        <f t="shared" si="0"/>
        <v>1.6666666666666667</v>
      </c>
    </row>
    <row r="82" spans="1:5" ht="12" customHeight="1" x14ac:dyDescent="0.25">
      <c r="A82" s="54" t="str">
        <f>'Pregnant Women Participating'!A82</f>
        <v>Winnebago Tribe, NE</v>
      </c>
      <c r="B82" s="55">
        <v>1</v>
      </c>
      <c r="C82" s="56">
        <v>0</v>
      </c>
      <c r="D82" s="57">
        <v>0</v>
      </c>
      <c r="E82" s="55">
        <f t="shared" si="0"/>
        <v>0.33333333333333331</v>
      </c>
    </row>
    <row r="83" spans="1:5" ht="12" customHeight="1" x14ac:dyDescent="0.25">
      <c r="A83" s="54" t="str">
        <f>'Pregnant Women Participating'!A83</f>
        <v>Standing Rock Sioux Tribe, ND</v>
      </c>
      <c r="B83" s="55">
        <v>9</v>
      </c>
      <c r="C83" s="56">
        <v>5</v>
      </c>
      <c r="D83" s="57">
        <v>7</v>
      </c>
      <c r="E83" s="55">
        <f t="shared" si="0"/>
        <v>7</v>
      </c>
    </row>
    <row r="84" spans="1:5" ht="12" customHeight="1" x14ac:dyDescent="0.25">
      <c r="A84" s="54" t="str">
        <f>'Pregnant Women Participating'!A84</f>
        <v>Three Affiliated Tribes, ND</v>
      </c>
      <c r="B84" s="55">
        <v>4</v>
      </c>
      <c r="C84" s="56">
        <v>1</v>
      </c>
      <c r="D84" s="57">
        <v>2</v>
      </c>
      <c r="E84" s="55">
        <f t="shared" si="0"/>
        <v>2.3333333333333335</v>
      </c>
    </row>
    <row r="85" spans="1:5" ht="12" customHeight="1" x14ac:dyDescent="0.25">
      <c r="A85" s="54" t="str">
        <f>'Pregnant Women Participating'!A85</f>
        <v>Cheyenne River Sioux, SD</v>
      </c>
      <c r="B85" s="55">
        <v>19</v>
      </c>
      <c r="C85" s="56">
        <v>11</v>
      </c>
      <c r="D85" s="57">
        <v>15</v>
      </c>
      <c r="E85" s="55">
        <f t="shared" si="0"/>
        <v>15</v>
      </c>
    </row>
    <row r="86" spans="1:5" ht="12" customHeight="1" x14ac:dyDescent="0.25">
      <c r="A86" s="54" t="str">
        <f>'Pregnant Women Participating'!A86</f>
        <v>Rosebud Sioux, SD</v>
      </c>
      <c r="B86" s="55">
        <v>29</v>
      </c>
      <c r="C86" s="56">
        <v>33</v>
      </c>
      <c r="D86" s="57">
        <v>26</v>
      </c>
      <c r="E86" s="55">
        <f t="shared" si="0"/>
        <v>29.333333333333332</v>
      </c>
    </row>
    <row r="87" spans="1:5" ht="12" customHeight="1" x14ac:dyDescent="0.25">
      <c r="A87" s="54" t="str">
        <f>'Pregnant Women Participating'!A87</f>
        <v>Northern Arapahoe, WY</v>
      </c>
      <c r="B87" s="55">
        <v>19</v>
      </c>
      <c r="C87" s="56">
        <v>10</v>
      </c>
      <c r="D87" s="57">
        <v>14</v>
      </c>
      <c r="E87" s="55">
        <f t="shared" si="0"/>
        <v>14.333333333333334</v>
      </c>
    </row>
    <row r="88" spans="1:5" ht="12" customHeight="1" x14ac:dyDescent="0.25">
      <c r="A88" s="54" t="str">
        <f>'Pregnant Women Participating'!A88</f>
        <v>Shoshone Tribe, WY</v>
      </c>
      <c r="B88" s="55">
        <v>0</v>
      </c>
      <c r="C88" s="56">
        <v>2</v>
      </c>
      <c r="D88" s="57">
        <v>1</v>
      </c>
      <c r="E88" s="55">
        <f t="shared" si="0"/>
        <v>1</v>
      </c>
    </row>
    <row r="89" spans="1:5" s="62" customFormat="1" ht="24.75" customHeight="1" x14ac:dyDescent="0.25">
      <c r="A89" s="58" t="str">
        <f>'Pregnant Women Participating'!A89</f>
        <v>Mountain Plains</v>
      </c>
      <c r="B89" s="59">
        <v>12186</v>
      </c>
      <c r="C89" s="60">
        <v>12201</v>
      </c>
      <c r="D89" s="61">
        <v>12055</v>
      </c>
      <c r="E89" s="59">
        <f t="shared" si="0"/>
        <v>12147.333333333334</v>
      </c>
    </row>
    <row r="90" spans="1:5" ht="12" customHeight="1" x14ac:dyDescent="0.25">
      <c r="A90" s="63" t="str">
        <f>'Pregnant Women Participating'!A90</f>
        <v>Alaska</v>
      </c>
      <c r="B90" s="55">
        <v>682</v>
      </c>
      <c r="C90" s="56">
        <v>697</v>
      </c>
      <c r="D90" s="57">
        <v>679</v>
      </c>
      <c r="E90" s="55">
        <f t="shared" si="0"/>
        <v>686</v>
      </c>
    </row>
    <row r="91" spans="1:5" ht="12" customHeight="1" x14ac:dyDescent="0.25">
      <c r="A91" s="63" t="str">
        <f>'Pregnant Women Participating'!A91</f>
        <v>American Samoa</v>
      </c>
      <c r="B91" s="55">
        <v>375</v>
      </c>
      <c r="C91" s="56">
        <v>350</v>
      </c>
      <c r="D91" s="57">
        <v>347</v>
      </c>
      <c r="E91" s="55">
        <f t="shared" si="0"/>
        <v>357.33333333333331</v>
      </c>
    </row>
    <row r="92" spans="1:5" ht="12" customHeight="1" x14ac:dyDescent="0.25">
      <c r="A92" s="63" t="str">
        <f>'Pregnant Women Participating'!A92</f>
        <v>California</v>
      </c>
      <c r="B92" s="55">
        <v>44297</v>
      </c>
      <c r="C92" s="56">
        <v>44398</v>
      </c>
      <c r="D92" s="57">
        <v>44425</v>
      </c>
      <c r="E92" s="55">
        <f t="shared" si="0"/>
        <v>44373.333333333336</v>
      </c>
    </row>
    <row r="93" spans="1:5" ht="12" customHeight="1" x14ac:dyDescent="0.25">
      <c r="A93" s="63" t="str">
        <f>'Pregnant Women Participating'!A93</f>
        <v>Guam</v>
      </c>
      <c r="B93" s="55">
        <v>269</v>
      </c>
      <c r="C93" s="56">
        <v>267</v>
      </c>
      <c r="D93" s="57">
        <v>271</v>
      </c>
      <c r="E93" s="55">
        <f t="shared" si="0"/>
        <v>269</v>
      </c>
    </row>
    <row r="94" spans="1:5" ht="12" customHeight="1" x14ac:dyDescent="0.25">
      <c r="A94" s="63" t="str">
        <f>'Pregnant Women Participating'!A94</f>
        <v>Hawaii</v>
      </c>
      <c r="B94" s="55">
        <v>1476</v>
      </c>
      <c r="C94" s="56">
        <v>1511</v>
      </c>
      <c r="D94" s="57">
        <v>1479</v>
      </c>
      <c r="E94" s="55">
        <f t="shared" si="0"/>
        <v>1488.6666666666667</v>
      </c>
    </row>
    <row r="95" spans="1:5" ht="12" customHeight="1" x14ac:dyDescent="0.25">
      <c r="A95" s="63" t="str">
        <f>'Pregnant Women Participating'!A95</f>
        <v>Idaho</v>
      </c>
      <c r="B95" s="55">
        <v>1310</v>
      </c>
      <c r="C95" s="56">
        <v>1295</v>
      </c>
      <c r="D95" s="57">
        <v>1261</v>
      </c>
      <c r="E95" s="55">
        <f t="shared" si="0"/>
        <v>1288.6666666666667</v>
      </c>
    </row>
    <row r="96" spans="1:5" ht="12" customHeight="1" x14ac:dyDescent="0.25">
      <c r="A96" s="63" t="str">
        <f>'Pregnant Women Participating'!A96</f>
        <v>Nevada</v>
      </c>
      <c r="B96" s="55">
        <v>2773</v>
      </c>
      <c r="C96" s="56">
        <v>2770</v>
      </c>
      <c r="D96" s="57">
        <v>2789</v>
      </c>
      <c r="E96" s="55">
        <f t="shared" si="0"/>
        <v>2777.3333333333335</v>
      </c>
    </row>
    <row r="97" spans="1:5" ht="12" customHeight="1" x14ac:dyDescent="0.25">
      <c r="A97" s="63" t="str">
        <f>'Pregnant Women Participating'!A97</f>
        <v>Oregon</v>
      </c>
      <c r="B97" s="55">
        <v>1631</v>
      </c>
      <c r="C97" s="56">
        <v>1666</v>
      </c>
      <c r="D97" s="57">
        <v>1743</v>
      </c>
      <c r="E97" s="55">
        <f t="shared" si="0"/>
        <v>1680</v>
      </c>
    </row>
    <row r="98" spans="1:5" ht="12" customHeight="1" x14ac:dyDescent="0.25">
      <c r="A98" s="63" t="str">
        <f>'Pregnant Women Participating'!A98</f>
        <v>Washington</v>
      </c>
      <c r="B98" s="55">
        <v>6050</v>
      </c>
      <c r="C98" s="56">
        <v>6002</v>
      </c>
      <c r="D98" s="57">
        <v>6025</v>
      </c>
      <c r="E98" s="55">
        <f t="shared" si="0"/>
        <v>6025.666666666667</v>
      </c>
    </row>
    <row r="99" spans="1:5" ht="12" customHeight="1" x14ac:dyDescent="0.25">
      <c r="A99" s="63" t="str">
        <f>'Pregnant Women Participating'!A99</f>
        <v>Northern Marianas</v>
      </c>
      <c r="B99" s="55">
        <v>98</v>
      </c>
      <c r="C99" s="56">
        <v>103</v>
      </c>
      <c r="D99" s="57">
        <v>122</v>
      </c>
      <c r="E99" s="55">
        <f t="shared" si="0"/>
        <v>107.66666666666667</v>
      </c>
    </row>
    <row r="100" spans="1:5" ht="12" customHeight="1" x14ac:dyDescent="0.25">
      <c r="A100" s="63" t="str">
        <f>'Pregnant Women Participating'!A100</f>
        <v>Inter-Tribal Council, NV</v>
      </c>
      <c r="B100" s="55">
        <v>22</v>
      </c>
      <c r="C100" s="56">
        <v>22</v>
      </c>
      <c r="D100" s="57">
        <v>21</v>
      </c>
      <c r="E100" s="55">
        <f t="shared" si="0"/>
        <v>21.666666666666668</v>
      </c>
    </row>
    <row r="101" spans="1:5" s="62" customFormat="1" ht="24.75" customHeight="1" x14ac:dyDescent="0.25">
      <c r="A101" s="58" t="str">
        <f>'Pregnant Women Participating'!A101</f>
        <v>Western Region</v>
      </c>
      <c r="B101" s="59">
        <v>58983</v>
      </c>
      <c r="C101" s="60">
        <v>59081</v>
      </c>
      <c r="D101" s="61">
        <v>59162</v>
      </c>
      <c r="E101" s="59">
        <f t="shared" si="0"/>
        <v>59075.333333333336</v>
      </c>
    </row>
    <row r="102" spans="1:5" s="68" customFormat="1" ht="16.5" customHeight="1" thickBot="1" x14ac:dyDescent="0.3">
      <c r="A102" s="64" t="str">
        <f>'Pregnant Women Participating'!A102</f>
        <v>TOTAL</v>
      </c>
      <c r="B102" s="65">
        <v>377870</v>
      </c>
      <c r="C102" s="66">
        <v>380055</v>
      </c>
      <c r="D102" s="67">
        <v>378580</v>
      </c>
      <c r="E102" s="65">
        <f t="shared" si="0"/>
        <v>378835</v>
      </c>
    </row>
    <row r="103" spans="1:5" ht="12.75" customHeight="1" thickTop="1" x14ac:dyDescent="0.25">
      <c r="A103" s="69"/>
    </row>
    <row r="104" spans="1:5" x14ac:dyDescent="0.25">
      <c r="A104" s="69"/>
    </row>
    <row r="105" spans="1:5" s="70" customFormat="1" ht="13" x14ac:dyDescent="0.3">
      <c r="A105" s="46" t="s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5"/>
  <sheetViews>
    <sheetView workbookViewId="0"/>
  </sheetViews>
  <sheetFormatPr defaultColWidth="9.1796875" defaultRowHeight="11.5" x14ac:dyDescent="0.25"/>
  <cols>
    <col min="1" max="1" width="34.7265625" style="48" customWidth="1"/>
    <col min="2" max="4" width="11.7265625" style="48" customWidth="1"/>
    <col min="5" max="5" width="13.7265625" style="48" customWidth="1"/>
    <col min="6" max="16384" width="9.1796875" style="48"/>
  </cols>
  <sheetData>
    <row r="1" spans="1:5" ht="12" customHeight="1" x14ac:dyDescent="0.3">
      <c r="A1" s="46" t="s">
        <v>33</v>
      </c>
      <c r="B1" s="47"/>
      <c r="C1" s="47"/>
      <c r="D1" s="47"/>
    </row>
    <row r="2" spans="1:5" ht="12" customHeight="1" x14ac:dyDescent="0.3">
      <c r="A2" s="46" t="str">
        <f>'Pregnant Women Participating'!A2</f>
        <v>FISCAL YEAR 2023</v>
      </c>
      <c r="B2" s="47"/>
      <c r="C2" s="47"/>
      <c r="D2" s="47"/>
    </row>
    <row r="3" spans="1:5" ht="12" customHeight="1" x14ac:dyDescent="0.25">
      <c r="A3" s="49" t="str">
        <f>'Pregnant Women Participating'!A3</f>
        <v>Data as of March 10, 2023</v>
      </c>
      <c r="B3" s="47"/>
      <c r="C3" s="47"/>
      <c r="D3" s="47"/>
    </row>
    <row r="4" spans="1:5" ht="12" customHeight="1" x14ac:dyDescent="0.25">
      <c r="A4" s="47"/>
      <c r="B4" s="47"/>
      <c r="C4" s="47"/>
      <c r="D4" s="47"/>
    </row>
    <row r="5" spans="1:5" ht="24" customHeight="1" x14ac:dyDescent="0.25">
      <c r="A5" s="50" t="s">
        <v>0</v>
      </c>
      <c r="B5" s="51">
        <f>DATE(RIGHT(A2,4)-1,10,1)</f>
        <v>44835</v>
      </c>
      <c r="C5" s="52">
        <f>DATE(RIGHT(A2,4)-1,11,1)</f>
        <v>44866</v>
      </c>
      <c r="D5" s="52">
        <f>DATE(RIGHT(A2,4)-1,12,1)</f>
        <v>44896</v>
      </c>
      <c r="E5" s="53" t="s">
        <v>12</v>
      </c>
    </row>
    <row r="6" spans="1:5" ht="12" customHeight="1" x14ac:dyDescent="0.25">
      <c r="A6" s="54" t="str">
        <f>'Pregnant Women Participating'!A6</f>
        <v>Connecticut</v>
      </c>
      <c r="B6" s="55">
        <v>7531</v>
      </c>
      <c r="C6" s="56">
        <v>7313</v>
      </c>
      <c r="D6" s="57"/>
      <c r="E6" s="55">
        <f t="shared" ref="E6:E102" si="0">IF(SUM(B6:D6)&gt;0,AVERAGE(B6:D6),"0")</f>
        <v>7422</v>
      </c>
    </row>
    <row r="7" spans="1:5" ht="12" customHeight="1" x14ac:dyDescent="0.25">
      <c r="A7" s="54" t="str">
        <f>'Pregnant Women Participating'!A7</f>
        <v>Maine</v>
      </c>
      <c r="B7" s="55">
        <v>2172</v>
      </c>
      <c r="C7" s="56">
        <v>2147</v>
      </c>
      <c r="D7" s="57">
        <v>2153</v>
      </c>
      <c r="E7" s="55">
        <f t="shared" si="0"/>
        <v>2157.3333333333335</v>
      </c>
    </row>
    <row r="8" spans="1:5" ht="12" customHeight="1" x14ac:dyDescent="0.25">
      <c r="A8" s="54" t="str">
        <f>'Pregnant Women Participating'!A8</f>
        <v>Massachusetts</v>
      </c>
      <c r="B8" s="55">
        <v>12558</v>
      </c>
      <c r="C8" s="56">
        <v>12599</v>
      </c>
      <c r="D8" s="57">
        <v>12681</v>
      </c>
      <c r="E8" s="55">
        <f t="shared" si="0"/>
        <v>12612.666666666666</v>
      </c>
    </row>
    <row r="9" spans="1:5" ht="12" customHeight="1" x14ac:dyDescent="0.25">
      <c r="A9" s="54" t="str">
        <f>'Pregnant Women Participating'!A9</f>
        <v>New Hampshire</v>
      </c>
      <c r="B9" s="55">
        <v>1413</v>
      </c>
      <c r="C9" s="56">
        <v>1423</v>
      </c>
      <c r="D9" s="57">
        <v>1377</v>
      </c>
      <c r="E9" s="55">
        <f t="shared" si="0"/>
        <v>1404.3333333333333</v>
      </c>
    </row>
    <row r="10" spans="1:5" ht="12" customHeight="1" x14ac:dyDescent="0.25">
      <c r="A10" s="54" t="str">
        <f>'Pregnant Women Participating'!A10</f>
        <v>New York</v>
      </c>
      <c r="B10" s="55">
        <v>39819</v>
      </c>
      <c r="C10" s="56">
        <v>39416</v>
      </c>
      <c r="D10" s="57">
        <v>38699</v>
      </c>
      <c r="E10" s="55">
        <f t="shared" si="0"/>
        <v>39311.333333333336</v>
      </c>
    </row>
    <row r="11" spans="1:5" ht="12" customHeight="1" x14ac:dyDescent="0.25">
      <c r="A11" s="54" t="str">
        <f>'Pregnant Women Participating'!A11</f>
        <v>Rhode Island</v>
      </c>
      <c r="B11" s="55">
        <v>2340</v>
      </c>
      <c r="C11" s="56">
        <v>2313</v>
      </c>
      <c r="D11" s="57">
        <v>2324</v>
      </c>
      <c r="E11" s="55">
        <f t="shared" si="0"/>
        <v>2325.6666666666665</v>
      </c>
    </row>
    <row r="12" spans="1:5" ht="12" customHeight="1" x14ac:dyDescent="0.25">
      <c r="A12" s="54" t="str">
        <f>'Pregnant Women Participating'!A12</f>
        <v>Vermont</v>
      </c>
      <c r="B12" s="55">
        <v>820</v>
      </c>
      <c r="C12" s="56">
        <v>790</v>
      </c>
      <c r="D12" s="57">
        <v>804</v>
      </c>
      <c r="E12" s="55">
        <f t="shared" si="0"/>
        <v>804.66666666666663</v>
      </c>
    </row>
    <row r="13" spans="1:5" ht="12" customHeight="1" x14ac:dyDescent="0.25">
      <c r="A13" s="54" t="str">
        <f>'Pregnant Women Participating'!A13</f>
        <v>Virgin Islands</v>
      </c>
      <c r="B13" s="55">
        <v>174</v>
      </c>
      <c r="C13" s="56">
        <v>176</v>
      </c>
      <c r="D13" s="57">
        <v>172</v>
      </c>
      <c r="E13" s="55">
        <f t="shared" si="0"/>
        <v>174</v>
      </c>
    </row>
    <row r="14" spans="1:5" ht="12" customHeight="1" x14ac:dyDescent="0.25">
      <c r="A14" s="54" t="str">
        <f>'Pregnant Women Participating'!A14</f>
        <v>Indian Township, ME</v>
      </c>
      <c r="B14" s="55">
        <v>12</v>
      </c>
      <c r="C14" s="56">
        <v>12</v>
      </c>
      <c r="D14" s="57">
        <v>9</v>
      </c>
      <c r="E14" s="55">
        <f t="shared" si="0"/>
        <v>11</v>
      </c>
    </row>
    <row r="15" spans="1:5" ht="12" customHeight="1" x14ac:dyDescent="0.25">
      <c r="A15" s="54" t="str">
        <f>'Pregnant Women Participating'!A15</f>
        <v>Pleasant Point, ME</v>
      </c>
      <c r="B15" s="55">
        <v>1</v>
      </c>
      <c r="C15" s="56">
        <v>4</v>
      </c>
      <c r="D15" s="57">
        <v>5</v>
      </c>
      <c r="E15" s="55">
        <f t="shared" si="0"/>
        <v>3.3333333333333335</v>
      </c>
    </row>
    <row r="16" spans="1:5" s="62" customFormat="1" ht="24.75" customHeight="1" x14ac:dyDescent="0.25">
      <c r="A16" s="58" t="str">
        <f>'Pregnant Women Participating'!A16</f>
        <v>Northeast Region</v>
      </c>
      <c r="B16" s="59">
        <v>66840</v>
      </c>
      <c r="C16" s="60">
        <v>66193</v>
      </c>
      <c r="D16" s="61">
        <v>58224</v>
      </c>
      <c r="E16" s="59">
        <f t="shared" si="0"/>
        <v>63752.333333333336</v>
      </c>
    </row>
    <row r="17" spans="1:5" ht="12" customHeight="1" x14ac:dyDescent="0.25">
      <c r="A17" s="54" t="str">
        <f>'Pregnant Women Participating'!A17</f>
        <v>Delaware</v>
      </c>
      <c r="B17" s="55">
        <v>2512</v>
      </c>
      <c r="C17" s="56">
        <v>2523</v>
      </c>
      <c r="D17" s="57">
        <v>2536</v>
      </c>
      <c r="E17" s="55">
        <f t="shared" si="0"/>
        <v>2523.6666666666665</v>
      </c>
    </row>
    <row r="18" spans="1:5" ht="12" customHeight="1" x14ac:dyDescent="0.25">
      <c r="A18" s="54" t="str">
        <f>'Pregnant Women Participating'!A18</f>
        <v>District of Columbia</v>
      </c>
      <c r="B18" s="55">
        <v>1586</v>
      </c>
      <c r="C18" s="56">
        <v>1575</v>
      </c>
      <c r="D18" s="57">
        <v>1593</v>
      </c>
      <c r="E18" s="55">
        <f t="shared" si="0"/>
        <v>1584.6666666666667</v>
      </c>
    </row>
    <row r="19" spans="1:5" ht="12" customHeight="1" x14ac:dyDescent="0.25">
      <c r="A19" s="54" t="str">
        <f>'Pregnant Women Participating'!A19</f>
        <v>Maryland</v>
      </c>
      <c r="B19" s="55">
        <v>14328</v>
      </c>
      <c r="C19" s="56">
        <v>14108</v>
      </c>
      <c r="D19" s="57">
        <v>13979</v>
      </c>
      <c r="E19" s="55">
        <f t="shared" si="0"/>
        <v>14138.333333333334</v>
      </c>
    </row>
    <row r="20" spans="1:5" ht="12" customHeight="1" x14ac:dyDescent="0.25">
      <c r="A20" s="54" t="str">
        <f>'Pregnant Women Participating'!A20</f>
        <v>New Jersey</v>
      </c>
      <c r="B20" s="55">
        <v>16167</v>
      </c>
      <c r="C20" s="56">
        <v>16231</v>
      </c>
      <c r="D20" s="57">
        <v>16303</v>
      </c>
      <c r="E20" s="55">
        <f t="shared" si="0"/>
        <v>16233.666666666666</v>
      </c>
    </row>
    <row r="21" spans="1:5" ht="12" customHeight="1" x14ac:dyDescent="0.25">
      <c r="A21" s="54" t="str">
        <f>'Pregnant Women Participating'!A21</f>
        <v>Pennsylvania</v>
      </c>
      <c r="B21" s="55">
        <v>28811</v>
      </c>
      <c r="C21" s="56">
        <v>28465</v>
      </c>
      <c r="D21" s="57">
        <v>28232</v>
      </c>
      <c r="E21" s="55">
        <f t="shared" si="0"/>
        <v>28502.666666666668</v>
      </c>
    </row>
    <row r="22" spans="1:5" ht="12" customHeight="1" x14ac:dyDescent="0.25">
      <c r="A22" s="54" t="str">
        <f>'Pregnant Women Participating'!A22</f>
        <v>Puerto Rico</v>
      </c>
      <c r="B22" s="55">
        <v>9111</v>
      </c>
      <c r="C22" s="56">
        <v>8272</v>
      </c>
      <c r="D22" s="57">
        <v>8791</v>
      </c>
      <c r="E22" s="55">
        <f t="shared" si="0"/>
        <v>8724.6666666666661</v>
      </c>
    </row>
    <row r="23" spans="1:5" ht="12" customHeight="1" x14ac:dyDescent="0.25">
      <c r="A23" s="54" t="str">
        <f>'Pregnant Women Participating'!A23</f>
        <v>Virginia</v>
      </c>
      <c r="B23" s="55">
        <v>19012</v>
      </c>
      <c r="C23" s="56">
        <v>18698</v>
      </c>
      <c r="D23" s="57">
        <v>18539</v>
      </c>
      <c r="E23" s="55">
        <f t="shared" si="0"/>
        <v>18749.666666666668</v>
      </c>
    </row>
    <row r="24" spans="1:5" ht="12" customHeight="1" x14ac:dyDescent="0.25">
      <c r="A24" s="54" t="str">
        <f>'Pregnant Women Participating'!A24</f>
        <v>West Virginia</v>
      </c>
      <c r="B24" s="55">
        <v>6250</v>
      </c>
      <c r="C24" s="56">
        <v>6209</v>
      </c>
      <c r="D24" s="57">
        <v>6133</v>
      </c>
      <c r="E24" s="55">
        <f t="shared" si="0"/>
        <v>6197.333333333333</v>
      </c>
    </row>
    <row r="25" spans="1:5" s="62" customFormat="1" ht="24.75" customHeight="1" x14ac:dyDescent="0.25">
      <c r="A25" s="58" t="str">
        <f>'Pregnant Women Participating'!A25</f>
        <v>Mid-Atlantic Region</v>
      </c>
      <c r="B25" s="59">
        <v>97777</v>
      </c>
      <c r="C25" s="60">
        <v>96081</v>
      </c>
      <c r="D25" s="61">
        <v>96106</v>
      </c>
      <c r="E25" s="59">
        <f t="shared" si="0"/>
        <v>96654.666666666672</v>
      </c>
    </row>
    <row r="26" spans="1:5" ht="12" customHeight="1" x14ac:dyDescent="0.25">
      <c r="A26" s="54" t="str">
        <f>'Pregnant Women Participating'!A26</f>
        <v>Alabama</v>
      </c>
      <c r="B26" s="55">
        <v>24275</v>
      </c>
      <c r="C26" s="56">
        <v>23613</v>
      </c>
      <c r="D26" s="57">
        <v>23336</v>
      </c>
      <c r="E26" s="55">
        <f t="shared" si="0"/>
        <v>23741.333333333332</v>
      </c>
    </row>
    <row r="27" spans="1:5" ht="12" customHeight="1" x14ac:dyDescent="0.25">
      <c r="A27" s="54" t="str">
        <f>'Pregnant Women Participating'!A27</f>
        <v>Florida</v>
      </c>
      <c r="B27" s="55">
        <v>52512</v>
      </c>
      <c r="C27" s="56">
        <v>51330</v>
      </c>
      <c r="D27" s="57">
        <v>49578</v>
      </c>
      <c r="E27" s="55">
        <f t="shared" si="0"/>
        <v>51140</v>
      </c>
    </row>
    <row r="28" spans="1:5" ht="12" customHeight="1" x14ac:dyDescent="0.25">
      <c r="A28" s="54" t="str">
        <f>'Pregnant Women Participating'!A28</f>
        <v>Georgia</v>
      </c>
      <c r="B28" s="55">
        <v>29076</v>
      </c>
      <c r="C28" s="56">
        <v>30343</v>
      </c>
      <c r="D28" s="57">
        <v>31783</v>
      </c>
      <c r="E28" s="55">
        <f t="shared" si="0"/>
        <v>30400.666666666668</v>
      </c>
    </row>
    <row r="29" spans="1:5" ht="12" customHeight="1" x14ac:dyDescent="0.25">
      <c r="A29" s="54" t="str">
        <f>'Pregnant Women Participating'!A29</f>
        <v>Kentucky</v>
      </c>
      <c r="B29" s="55">
        <v>18240</v>
      </c>
      <c r="C29" s="56">
        <v>18165</v>
      </c>
      <c r="D29" s="57">
        <v>17993</v>
      </c>
      <c r="E29" s="55">
        <f t="shared" si="0"/>
        <v>18132.666666666668</v>
      </c>
    </row>
    <row r="30" spans="1:5" ht="12" customHeight="1" x14ac:dyDescent="0.25">
      <c r="A30" s="54" t="str">
        <f>'Pregnant Women Participating'!A30</f>
        <v>Mississippi</v>
      </c>
      <c r="B30" s="55">
        <v>13356</v>
      </c>
      <c r="C30" s="56">
        <v>13065</v>
      </c>
      <c r="D30" s="57">
        <v>13043</v>
      </c>
      <c r="E30" s="55">
        <f t="shared" si="0"/>
        <v>13154.666666666666</v>
      </c>
    </row>
    <row r="31" spans="1:5" ht="12" customHeight="1" x14ac:dyDescent="0.25">
      <c r="A31" s="54" t="str">
        <f>'Pregnant Women Participating'!A31</f>
        <v>North Carolina</v>
      </c>
      <c r="B31" s="55">
        <v>41556</v>
      </c>
      <c r="C31" s="56">
        <v>41171</v>
      </c>
      <c r="D31" s="57">
        <v>41041</v>
      </c>
      <c r="E31" s="55">
        <f t="shared" si="0"/>
        <v>41256</v>
      </c>
    </row>
    <row r="32" spans="1:5" ht="12" customHeight="1" x14ac:dyDescent="0.25">
      <c r="A32" s="54" t="str">
        <f>'Pregnant Women Participating'!A32</f>
        <v>South Carolina</v>
      </c>
      <c r="B32" s="55">
        <v>15970</v>
      </c>
      <c r="C32" s="56">
        <v>15857</v>
      </c>
      <c r="D32" s="57">
        <v>15596</v>
      </c>
      <c r="E32" s="55">
        <f t="shared" si="0"/>
        <v>15807.666666666666</v>
      </c>
    </row>
    <row r="33" spans="1:5" ht="12" customHeight="1" x14ac:dyDescent="0.25">
      <c r="A33" s="54" t="str">
        <f>'Pregnant Women Participating'!A33</f>
        <v>Tennessee</v>
      </c>
      <c r="B33" s="55">
        <v>19300</v>
      </c>
      <c r="C33" s="56">
        <v>19251</v>
      </c>
      <c r="D33" s="57">
        <v>19064</v>
      </c>
      <c r="E33" s="55">
        <f t="shared" si="0"/>
        <v>19205</v>
      </c>
    </row>
    <row r="34" spans="1:5" ht="12" customHeight="1" x14ac:dyDescent="0.25">
      <c r="A34" s="54" t="str">
        <f>'Pregnant Women Participating'!A34</f>
        <v>Choctaw Indians, MS</v>
      </c>
      <c r="B34" s="55">
        <v>155</v>
      </c>
      <c r="C34" s="56">
        <v>167</v>
      </c>
      <c r="D34" s="57">
        <v>160</v>
      </c>
      <c r="E34" s="55">
        <f t="shared" si="0"/>
        <v>160.66666666666666</v>
      </c>
    </row>
    <row r="35" spans="1:5" ht="12" customHeight="1" x14ac:dyDescent="0.25">
      <c r="A35" s="54" t="str">
        <f>'Pregnant Women Participating'!A35</f>
        <v>Eastern Cherokee, NC</v>
      </c>
      <c r="B35" s="55">
        <v>75</v>
      </c>
      <c r="C35" s="56">
        <v>71</v>
      </c>
      <c r="D35" s="57">
        <v>68</v>
      </c>
      <c r="E35" s="55">
        <f t="shared" si="0"/>
        <v>71.333333333333329</v>
      </c>
    </row>
    <row r="36" spans="1:5" s="62" customFormat="1" ht="24.75" customHeight="1" x14ac:dyDescent="0.25">
      <c r="A36" s="58" t="str">
        <f>'Pregnant Women Participating'!A36</f>
        <v>Southeast Region</v>
      </c>
      <c r="B36" s="59">
        <v>214515</v>
      </c>
      <c r="C36" s="60">
        <v>213033</v>
      </c>
      <c r="D36" s="61">
        <v>211662</v>
      </c>
      <c r="E36" s="59">
        <f t="shared" si="0"/>
        <v>213070</v>
      </c>
    </row>
    <row r="37" spans="1:5" ht="12" customHeight="1" x14ac:dyDescent="0.25">
      <c r="A37" s="54" t="str">
        <f>'Pregnant Women Participating'!A37</f>
        <v>Illinois</v>
      </c>
      <c r="B37" s="55">
        <v>26027</v>
      </c>
      <c r="C37" s="56">
        <v>25859</v>
      </c>
      <c r="D37" s="57">
        <v>25945</v>
      </c>
      <c r="E37" s="55">
        <f t="shared" si="0"/>
        <v>25943.666666666668</v>
      </c>
    </row>
    <row r="38" spans="1:5" ht="12" customHeight="1" x14ac:dyDescent="0.25">
      <c r="A38" s="54" t="str">
        <f>'Pregnant Women Participating'!A38</f>
        <v>Indiana</v>
      </c>
      <c r="B38" s="55">
        <v>20628</v>
      </c>
      <c r="C38" s="56">
        <v>20395</v>
      </c>
      <c r="D38" s="57">
        <v>20334</v>
      </c>
      <c r="E38" s="55">
        <f t="shared" si="0"/>
        <v>20452.333333333332</v>
      </c>
    </row>
    <row r="39" spans="1:5" ht="12" customHeight="1" x14ac:dyDescent="0.25">
      <c r="A39" s="54" t="str">
        <f>'Pregnant Women Participating'!A39</f>
        <v>Iowa</v>
      </c>
      <c r="B39" s="55">
        <v>7871</v>
      </c>
      <c r="C39" s="56">
        <v>7793</v>
      </c>
      <c r="D39" s="57">
        <v>7769</v>
      </c>
      <c r="E39" s="55">
        <f t="shared" si="0"/>
        <v>7811</v>
      </c>
    </row>
    <row r="40" spans="1:5" ht="12" customHeight="1" x14ac:dyDescent="0.25">
      <c r="A40" s="54" t="str">
        <f>'Pregnant Women Participating'!A40</f>
        <v>Michigan</v>
      </c>
      <c r="B40" s="55">
        <v>30771</v>
      </c>
      <c r="C40" s="56">
        <v>30828</v>
      </c>
      <c r="D40" s="57">
        <v>30808</v>
      </c>
      <c r="E40" s="55">
        <f t="shared" si="0"/>
        <v>30802.333333333332</v>
      </c>
    </row>
    <row r="41" spans="1:5" ht="12" customHeight="1" x14ac:dyDescent="0.25">
      <c r="A41" s="54" t="str">
        <f>'Pregnant Women Participating'!A41</f>
        <v>Minnesota</v>
      </c>
      <c r="B41" s="55">
        <v>11512</v>
      </c>
      <c r="C41" s="56">
        <v>11456</v>
      </c>
      <c r="D41" s="57">
        <v>11410</v>
      </c>
      <c r="E41" s="55">
        <f t="shared" si="0"/>
        <v>11459.333333333334</v>
      </c>
    </row>
    <row r="42" spans="1:5" ht="12" customHeight="1" x14ac:dyDescent="0.25">
      <c r="A42" s="54" t="str">
        <f>'Pregnant Women Participating'!A42</f>
        <v>Ohio</v>
      </c>
      <c r="B42" s="55">
        <v>33322</v>
      </c>
      <c r="C42" s="56">
        <v>33463</v>
      </c>
      <c r="D42" s="57">
        <v>33334</v>
      </c>
      <c r="E42" s="55">
        <f t="shared" si="0"/>
        <v>33373</v>
      </c>
    </row>
    <row r="43" spans="1:5" ht="12" customHeight="1" x14ac:dyDescent="0.25">
      <c r="A43" s="54" t="str">
        <f>'Pregnant Women Participating'!A43</f>
        <v>Wisconsin</v>
      </c>
      <c r="B43" s="55">
        <v>12274</v>
      </c>
      <c r="C43" s="56">
        <v>12393</v>
      </c>
      <c r="D43" s="57">
        <v>12066</v>
      </c>
      <c r="E43" s="55">
        <f t="shared" si="0"/>
        <v>12244.333333333334</v>
      </c>
    </row>
    <row r="44" spans="1:5" s="62" customFormat="1" ht="24.75" customHeight="1" x14ac:dyDescent="0.25">
      <c r="A44" s="58" t="str">
        <f>'Pregnant Women Participating'!A44</f>
        <v>Midwest Region</v>
      </c>
      <c r="B44" s="59">
        <v>142405</v>
      </c>
      <c r="C44" s="60">
        <v>142187</v>
      </c>
      <c r="D44" s="61">
        <v>141666</v>
      </c>
      <c r="E44" s="59">
        <f t="shared" si="0"/>
        <v>142086</v>
      </c>
    </row>
    <row r="45" spans="1:5" ht="12" customHeight="1" x14ac:dyDescent="0.25">
      <c r="A45" s="54" t="str">
        <f>'Pregnant Women Participating'!A45</f>
        <v>Arizona</v>
      </c>
      <c r="B45" s="55">
        <v>18983</v>
      </c>
      <c r="C45" s="56">
        <v>18724</v>
      </c>
      <c r="D45" s="57">
        <v>18582</v>
      </c>
      <c r="E45" s="55">
        <f t="shared" si="0"/>
        <v>18763</v>
      </c>
    </row>
    <row r="46" spans="1:5" ht="12" customHeight="1" x14ac:dyDescent="0.25">
      <c r="A46" s="54" t="str">
        <f>'Pregnant Women Participating'!A46</f>
        <v>Arkansas</v>
      </c>
      <c r="B46" s="55">
        <v>13266</v>
      </c>
      <c r="C46" s="56">
        <v>13388</v>
      </c>
      <c r="D46" s="57">
        <v>13369</v>
      </c>
      <c r="E46" s="55">
        <f t="shared" si="0"/>
        <v>13341</v>
      </c>
    </row>
    <row r="47" spans="1:5" ht="12" customHeight="1" x14ac:dyDescent="0.25">
      <c r="A47" s="54" t="str">
        <f>'Pregnant Women Participating'!A47</f>
        <v>Louisiana</v>
      </c>
      <c r="B47" s="55">
        <v>19380</v>
      </c>
      <c r="C47" s="56">
        <v>19163</v>
      </c>
      <c r="D47" s="57">
        <v>19171</v>
      </c>
      <c r="E47" s="55">
        <f t="shared" si="0"/>
        <v>19238</v>
      </c>
    </row>
    <row r="48" spans="1:5" ht="12" customHeight="1" x14ac:dyDescent="0.25">
      <c r="A48" s="54" t="str">
        <f>'Pregnant Women Participating'!A48</f>
        <v>New Mexico</v>
      </c>
      <c r="B48" s="55">
        <v>5036</v>
      </c>
      <c r="C48" s="56">
        <v>5010</v>
      </c>
      <c r="D48" s="57">
        <v>4906</v>
      </c>
      <c r="E48" s="55">
        <f t="shared" si="0"/>
        <v>4984</v>
      </c>
    </row>
    <row r="49" spans="1:5" ht="12" customHeight="1" x14ac:dyDescent="0.25">
      <c r="A49" s="54" t="str">
        <f>'Pregnant Women Participating'!A49</f>
        <v>Oklahoma</v>
      </c>
      <c r="B49" s="55">
        <v>13058</v>
      </c>
      <c r="C49" s="56">
        <v>13099</v>
      </c>
      <c r="D49" s="57">
        <v>13921</v>
      </c>
      <c r="E49" s="55">
        <f t="shared" si="0"/>
        <v>13359.333333333334</v>
      </c>
    </row>
    <row r="50" spans="1:5" ht="12" customHeight="1" x14ac:dyDescent="0.25">
      <c r="A50" s="54" t="str">
        <f>'Pregnant Women Participating'!A50</f>
        <v>Texas</v>
      </c>
      <c r="B50" s="55">
        <v>67265</v>
      </c>
      <c r="C50" s="56">
        <v>67620</v>
      </c>
      <c r="D50" s="57">
        <v>66446</v>
      </c>
      <c r="E50" s="55">
        <f t="shared" si="0"/>
        <v>67110.333333333328</v>
      </c>
    </row>
    <row r="51" spans="1:5" ht="12" customHeight="1" x14ac:dyDescent="0.25">
      <c r="A51" s="54" t="str">
        <f>'Pregnant Women Participating'!A51</f>
        <v>Utah</v>
      </c>
      <c r="B51" s="55">
        <v>4357</v>
      </c>
      <c r="C51" s="56">
        <v>4352</v>
      </c>
      <c r="D51" s="57">
        <v>4403</v>
      </c>
      <c r="E51" s="55">
        <f t="shared" si="0"/>
        <v>4370.666666666667</v>
      </c>
    </row>
    <row r="52" spans="1:5" ht="12" customHeight="1" x14ac:dyDescent="0.25">
      <c r="A52" s="54" t="str">
        <f>'Pregnant Women Participating'!A52</f>
        <v>Inter-Tribal Council, AZ</v>
      </c>
      <c r="B52" s="55">
        <v>915</v>
      </c>
      <c r="C52" s="56">
        <v>897</v>
      </c>
      <c r="D52" s="57">
        <v>915</v>
      </c>
      <c r="E52" s="55">
        <f t="shared" si="0"/>
        <v>909</v>
      </c>
    </row>
    <row r="53" spans="1:5" ht="12" customHeight="1" x14ac:dyDescent="0.25">
      <c r="A53" s="54" t="str">
        <f>'Pregnant Women Participating'!A53</f>
        <v>Navajo Nation, AZ</v>
      </c>
      <c r="B53" s="55">
        <v>16</v>
      </c>
      <c r="C53" s="56">
        <v>15</v>
      </c>
      <c r="D53" s="57">
        <v>12</v>
      </c>
      <c r="E53" s="55">
        <f t="shared" si="0"/>
        <v>14.333333333333334</v>
      </c>
    </row>
    <row r="54" spans="1:5" ht="12" customHeight="1" x14ac:dyDescent="0.25">
      <c r="A54" s="54" t="str">
        <f>'Pregnant Women Participating'!A54</f>
        <v>Acoma, Canoncito &amp; Laguna, NM</v>
      </c>
      <c r="B54" s="55">
        <v>32</v>
      </c>
      <c r="C54" s="56">
        <v>37</v>
      </c>
      <c r="D54" s="57">
        <v>39</v>
      </c>
      <c r="E54" s="55">
        <f t="shared" si="0"/>
        <v>36</v>
      </c>
    </row>
    <row r="55" spans="1:5" ht="12" customHeight="1" x14ac:dyDescent="0.25">
      <c r="A55" s="54" t="str">
        <f>'Pregnant Women Participating'!A55</f>
        <v>Eight Northern Pueblos, NM</v>
      </c>
      <c r="B55" s="55">
        <v>43</v>
      </c>
      <c r="C55" s="56">
        <v>45</v>
      </c>
      <c r="D55" s="57">
        <v>45</v>
      </c>
      <c r="E55" s="55">
        <f t="shared" si="0"/>
        <v>44.333333333333336</v>
      </c>
    </row>
    <row r="56" spans="1:5" ht="12" customHeight="1" x14ac:dyDescent="0.25">
      <c r="A56" s="54" t="str">
        <f>'Pregnant Women Participating'!A56</f>
        <v>Five Sandoval Pueblos, NM</v>
      </c>
      <c r="B56" s="55">
        <v>22</v>
      </c>
      <c r="C56" s="56">
        <v>24</v>
      </c>
      <c r="D56" s="57">
        <v>20</v>
      </c>
      <c r="E56" s="55">
        <f t="shared" si="0"/>
        <v>22</v>
      </c>
    </row>
    <row r="57" spans="1:5" ht="12" customHeight="1" x14ac:dyDescent="0.25">
      <c r="A57" s="54" t="str">
        <f>'Pregnant Women Participating'!A57</f>
        <v>Isleta Pueblo, NM</v>
      </c>
      <c r="B57" s="55">
        <v>153</v>
      </c>
      <c r="C57" s="56">
        <v>156</v>
      </c>
      <c r="D57" s="57">
        <v>158</v>
      </c>
      <c r="E57" s="55">
        <f t="shared" si="0"/>
        <v>155.66666666666666</v>
      </c>
    </row>
    <row r="58" spans="1:5" ht="12" customHeight="1" x14ac:dyDescent="0.25">
      <c r="A58" s="54" t="str">
        <f>'Pregnant Women Participating'!A58</f>
        <v>San Felipe Pueblo, NM</v>
      </c>
      <c r="B58" s="55">
        <v>24</v>
      </c>
      <c r="C58" s="56">
        <v>23</v>
      </c>
      <c r="D58" s="57">
        <v>18</v>
      </c>
      <c r="E58" s="55">
        <f t="shared" si="0"/>
        <v>21.666666666666668</v>
      </c>
    </row>
    <row r="59" spans="1:5" ht="12" customHeight="1" x14ac:dyDescent="0.25">
      <c r="A59" s="54" t="str">
        <f>'Pregnant Women Participating'!A59</f>
        <v>Santo Domingo Tribe, NM</v>
      </c>
      <c r="B59" s="55">
        <v>20</v>
      </c>
      <c r="C59" s="56">
        <v>19</v>
      </c>
      <c r="D59" s="57">
        <v>20</v>
      </c>
      <c r="E59" s="55">
        <f t="shared" si="0"/>
        <v>19.666666666666668</v>
      </c>
    </row>
    <row r="60" spans="1:5" ht="12" customHeight="1" x14ac:dyDescent="0.25">
      <c r="A60" s="54" t="str">
        <f>'Pregnant Women Participating'!A60</f>
        <v>Zuni Pueblo, NM</v>
      </c>
      <c r="B60" s="55">
        <v>29</v>
      </c>
      <c r="C60" s="56">
        <v>30</v>
      </c>
      <c r="D60" s="57">
        <v>32</v>
      </c>
      <c r="E60" s="55">
        <f t="shared" si="0"/>
        <v>30.333333333333332</v>
      </c>
    </row>
    <row r="61" spans="1:5" ht="12" customHeight="1" x14ac:dyDescent="0.25">
      <c r="A61" s="54" t="str">
        <f>'Pregnant Women Participating'!A61</f>
        <v>Cherokee Nation, OK</v>
      </c>
      <c r="B61" s="55">
        <v>1030</v>
      </c>
      <c r="C61" s="56">
        <v>1004</v>
      </c>
      <c r="D61" s="57">
        <v>987</v>
      </c>
      <c r="E61" s="55">
        <f t="shared" si="0"/>
        <v>1007</v>
      </c>
    </row>
    <row r="62" spans="1:5" ht="12" customHeight="1" x14ac:dyDescent="0.25">
      <c r="A62" s="54" t="str">
        <f>'Pregnant Women Participating'!A62</f>
        <v>Chickasaw Nation, OK</v>
      </c>
      <c r="B62" s="55">
        <v>600</v>
      </c>
      <c r="C62" s="56">
        <v>591</v>
      </c>
      <c r="D62" s="57">
        <v>582</v>
      </c>
      <c r="E62" s="55">
        <f t="shared" si="0"/>
        <v>591</v>
      </c>
    </row>
    <row r="63" spans="1:5" ht="12" customHeight="1" x14ac:dyDescent="0.25">
      <c r="A63" s="54" t="str">
        <f>'Pregnant Women Participating'!A63</f>
        <v>Choctaw Nation, OK</v>
      </c>
      <c r="B63" s="55">
        <v>808</v>
      </c>
      <c r="C63" s="56">
        <v>818</v>
      </c>
      <c r="D63" s="57">
        <v>817</v>
      </c>
      <c r="E63" s="55">
        <f t="shared" si="0"/>
        <v>814.33333333333337</v>
      </c>
    </row>
    <row r="64" spans="1:5" ht="12" customHeight="1" x14ac:dyDescent="0.25">
      <c r="A64" s="54" t="str">
        <f>'Pregnant Women Participating'!A64</f>
        <v>Citizen Potawatomi Nation, OK</v>
      </c>
      <c r="B64" s="55">
        <v>198</v>
      </c>
      <c r="C64" s="56">
        <v>202</v>
      </c>
      <c r="D64" s="57">
        <v>204</v>
      </c>
      <c r="E64" s="55">
        <f t="shared" si="0"/>
        <v>201.33333333333334</v>
      </c>
    </row>
    <row r="65" spans="1:5" ht="12" customHeight="1" x14ac:dyDescent="0.25">
      <c r="A65" s="54" t="str">
        <f>'Pregnant Women Participating'!A65</f>
        <v>Inter-Tribal Council, OK</v>
      </c>
      <c r="B65" s="55">
        <v>103</v>
      </c>
      <c r="C65" s="56">
        <v>98</v>
      </c>
      <c r="D65" s="57">
        <v>93</v>
      </c>
      <c r="E65" s="55">
        <f t="shared" si="0"/>
        <v>98</v>
      </c>
    </row>
    <row r="66" spans="1:5" ht="12" customHeight="1" x14ac:dyDescent="0.25">
      <c r="A66" s="54" t="str">
        <f>'Pregnant Women Participating'!A66</f>
        <v>Muscogee Creek Nation, OK</v>
      </c>
      <c r="B66" s="55">
        <v>359</v>
      </c>
      <c r="C66" s="56">
        <v>366</v>
      </c>
      <c r="D66" s="57">
        <v>351</v>
      </c>
      <c r="E66" s="55">
        <f t="shared" si="0"/>
        <v>358.66666666666669</v>
      </c>
    </row>
    <row r="67" spans="1:5" ht="12" customHeight="1" x14ac:dyDescent="0.25">
      <c r="A67" s="54" t="str">
        <f>'Pregnant Women Participating'!A67</f>
        <v>Osage Tribal Council, OK</v>
      </c>
      <c r="B67" s="55">
        <v>515</v>
      </c>
      <c r="C67" s="56">
        <v>493</v>
      </c>
      <c r="D67" s="57">
        <v>495</v>
      </c>
      <c r="E67" s="55">
        <f t="shared" si="0"/>
        <v>501</v>
      </c>
    </row>
    <row r="68" spans="1:5" ht="12" customHeight="1" x14ac:dyDescent="0.25">
      <c r="A68" s="54" t="str">
        <f>'Pregnant Women Participating'!A68</f>
        <v>Otoe-Missouria Tribe, OK</v>
      </c>
      <c r="B68" s="55">
        <v>62</v>
      </c>
      <c r="C68" s="56">
        <v>57</v>
      </c>
      <c r="D68" s="57">
        <v>55</v>
      </c>
      <c r="E68" s="55">
        <f t="shared" si="0"/>
        <v>58</v>
      </c>
    </row>
    <row r="69" spans="1:5" ht="12" customHeight="1" x14ac:dyDescent="0.25">
      <c r="A69" s="54" t="str">
        <f>'Pregnant Women Participating'!A69</f>
        <v>Wichita, Caddo &amp; Delaware (WCD), OK</v>
      </c>
      <c r="B69" s="55">
        <v>594</v>
      </c>
      <c r="C69" s="56">
        <v>572</v>
      </c>
      <c r="D69" s="57">
        <v>564</v>
      </c>
      <c r="E69" s="55">
        <f t="shared" si="0"/>
        <v>576.66666666666663</v>
      </c>
    </row>
    <row r="70" spans="1:5" s="62" customFormat="1" ht="24.75" customHeight="1" x14ac:dyDescent="0.25">
      <c r="A70" s="58" t="str">
        <f>'Pregnant Women Participating'!A70</f>
        <v>Southwest Region</v>
      </c>
      <c r="B70" s="59">
        <v>146868</v>
      </c>
      <c r="C70" s="60">
        <v>146803</v>
      </c>
      <c r="D70" s="61">
        <v>146205</v>
      </c>
      <c r="E70" s="59">
        <f t="shared" si="0"/>
        <v>146625.33333333334</v>
      </c>
    </row>
    <row r="71" spans="1:5" ht="12" customHeight="1" x14ac:dyDescent="0.25">
      <c r="A71" s="54" t="str">
        <f>'Pregnant Women Participating'!A71</f>
        <v>Colorado</v>
      </c>
      <c r="B71" s="55">
        <v>9929</v>
      </c>
      <c r="C71" s="56">
        <v>10029</v>
      </c>
      <c r="D71" s="57">
        <v>9989</v>
      </c>
      <c r="E71" s="55">
        <f t="shared" si="0"/>
        <v>9982.3333333333339</v>
      </c>
    </row>
    <row r="72" spans="1:5" ht="12" customHeight="1" x14ac:dyDescent="0.25">
      <c r="A72" s="54" t="str">
        <f>'Pregnant Women Participating'!A72</f>
        <v>Kansas</v>
      </c>
      <c r="B72" s="55">
        <v>6195</v>
      </c>
      <c r="C72" s="56">
        <v>6160</v>
      </c>
      <c r="D72" s="57">
        <v>5682</v>
      </c>
      <c r="E72" s="55">
        <f t="shared" si="0"/>
        <v>6012.333333333333</v>
      </c>
    </row>
    <row r="73" spans="1:5" ht="12" customHeight="1" x14ac:dyDescent="0.25">
      <c r="A73" s="54" t="str">
        <f>'Pregnant Women Participating'!A73</f>
        <v>Missouri</v>
      </c>
      <c r="B73" s="55">
        <v>15902</v>
      </c>
      <c r="C73" s="56">
        <v>16058</v>
      </c>
      <c r="D73" s="57">
        <v>15948</v>
      </c>
      <c r="E73" s="55">
        <f t="shared" si="0"/>
        <v>15969.333333333334</v>
      </c>
    </row>
    <row r="74" spans="1:5" ht="12" customHeight="1" x14ac:dyDescent="0.25">
      <c r="A74" s="54" t="str">
        <f>'Pregnant Women Participating'!A74</f>
        <v>Montana</v>
      </c>
      <c r="B74" s="55">
        <v>1769</v>
      </c>
      <c r="C74" s="56">
        <v>1788</v>
      </c>
      <c r="D74" s="57">
        <v>1790</v>
      </c>
      <c r="E74" s="55">
        <f t="shared" si="0"/>
        <v>1782.3333333333333</v>
      </c>
    </row>
    <row r="75" spans="1:5" ht="12" customHeight="1" x14ac:dyDescent="0.25">
      <c r="A75" s="54" t="str">
        <f>'Pregnant Women Participating'!A75</f>
        <v>Nebraska</v>
      </c>
      <c r="B75" s="55">
        <v>4208</v>
      </c>
      <c r="C75" s="56">
        <v>4201</v>
      </c>
      <c r="D75" s="57">
        <v>4186</v>
      </c>
      <c r="E75" s="55">
        <f t="shared" si="0"/>
        <v>4198.333333333333</v>
      </c>
    </row>
    <row r="76" spans="1:5" ht="12" customHeight="1" x14ac:dyDescent="0.25">
      <c r="A76" s="54" t="str">
        <f>'Pregnant Women Participating'!A76</f>
        <v>North Dakota</v>
      </c>
      <c r="B76" s="55">
        <v>1239</v>
      </c>
      <c r="C76" s="56">
        <v>1244</v>
      </c>
      <c r="D76" s="57">
        <v>1203</v>
      </c>
      <c r="E76" s="55">
        <f t="shared" si="0"/>
        <v>1228.6666666666667</v>
      </c>
    </row>
    <row r="77" spans="1:5" ht="12" customHeight="1" x14ac:dyDescent="0.25">
      <c r="A77" s="54" t="str">
        <f>'Pregnant Women Participating'!A77</f>
        <v>South Dakota</v>
      </c>
      <c r="B77" s="55">
        <v>1843</v>
      </c>
      <c r="C77" s="56">
        <v>1845</v>
      </c>
      <c r="D77" s="57">
        <v>1804</v>
      </c>
      <c r="E77" s="55">
        <f t="shared" si="0"/>
        <v>1830.6666666666667</v>
      </c>
    </row>
    <row r="78" spans="1:5" ht="12" customHeight="1" x14ac:dyDescent="0.25">
      <c r="A78" s="54" t="str">
        <f>'Pregnant Women Participating'!A78</f>
        <v>Wyoming</v>
      </c>
      <c r="B78" s="55">
        <v>912</v>
      </c>
      <c r="C78" s="56">
        <v>915</v>
      </c>
      <c r="D78" s="57">
        <v>919</v>
      </c>
      <c r="E78" s="55">
        <f t="shared" si="0"/>
        <v>915.33333333333337</v>
      </c>
    </row>
    <row r="79" spans="1:5" ht="12" customHeight="1" x14ac:dyDescent="0.25">
      <c r="A79" s="54" t="str">
        <f>'Pregnant Women Participating'!A79</f>
        <v>Ute Mountain Ute Tribe, CO</v>
      </c>
      <c r="B79" s="55">
        <v>14</v>
      </c>
      <c r="C79" s="56">
        <v>17</v>
      </c>
      <c r="D79" s="57">
        <v>17</v>
      </c>
      <c r="E79" s="55">
        <f t="shared" si="0"/>
        <v>16</v>
      </c>
    </row>
    <row r="80" spans="1:5" ht="12" customHeight="1" x14ac:dyDescent="0.25">
      <c r="A80" s="54" t="str">
        <f>'Pregnant Women Participating'!A80</f>
        <v>Omaha Sioux, NE</v>
      </c>
      <c r="B80" s="55">
        <v>43</v>
      </c>
      <c r="C80" s="56">
        <v>44</v>
      </c>
      <c r="D80" s="57">
        <v>42</v>
      </c>
      <c r="E80" s="55">
        <f t="shared" si="0"/>
        <v>43</v>
      </c>
    </row>
    <row r="81" spans="1:5" ht="12" customHeight="1" x14ac:dyDescent="0.25">
      <c r="A81" s="54" t="str">
        <f>'Pregnant Women Participating'!A81</f>
        <v>Santee Sioux, NE</v>
      </c>
      <c r="B81" s="55">
        <v>10</v>
      </c>
      <c r="C81" s="56">
        <v>9</v>
      </c>
      <c r="D81" s="57">
        <v>10</v>
      </c>
      <c r="E81" s="55">
        <f t="shared" si="0"/>
        <v>9.6666666666666661</v>
      </c>
    </row>
    <row r="82" spans="1:5" ht="12" customHeight="1" x14ac:dyDescent="0.25">
      <c r="A82" s="54" t="str">
        <f>'Pregnant Women Participating'!A82</f>
        <v>Winnebago Tribe, NE</v>
      </c>
      <c r="B82" s="55">
        <v>32</v>
      </c>
      <c r="C82" s="56">
        <v>34</v>
      </c>
      <c r="D82" s="57">
        <v>37</v>
      </c>
      <c r="E82" s="55">
        <f t="shared" si="0"/>
        <v>34.333333333333336</v>
      </c>
    </row>
    <row r="83" spans="1:5" ht="12" customHeight="1" x14ac:dyDescent="0.25">
      <c r="A83" s="54" t="str">
        <f>'Pregnant Women Participating'!A83</f>
        <v>Standing Rock Sioux Tribe, ND</v>
      </c>
      <c r="B83" s="55">
        <v>43</v>
      </c>
      <c r="C83" s="56">
        <v>39</v>
      </c>
      <c r="D83" s="57">
        <v>43</v>
      </c>
      <c r="E83" s="55">
        <f t="shared" si="0"/>
        <v>41.666666666666664</v>
      </c>
    </row>
    <row r="84" spans="1:5" ht="12" customHeight="1" x14ac:dyDescent="0.25">
      <c r="A84" s="54" t="str">
        <f>'Pregnant Women Participating'!A84</f>
        <v>Three Affiliated Tribes, ND</v>
      </c>
      <c r="B84" s="55">
        <v>22</v>
      </c>
      <c r="C84" s="56">
        <v>22</v>
      </c>
      <c r="D84" s="57">
        <v>19</v>
      </c>
      <c r="E84" s="55">
        <f t="shared" si="0"/>
        <v>21</v>
      </c>
    </row>
    <row r="85" spans="1:5" ht="12" customHeight="1" x14ac:dyDescent="0.25">
      <c r="A85" s="54" t="str">
        <f>'Pregnant Women Participating'!A85</f>
        <v>Cheyenne River Sioux, SD</v>
      </c>
      <c r="B85" s="55">
        <v>66</v>
      </c>
      <c r="C85" s="56">
        <v>68</v>
      </c>
      <c r="D85" s="57">
        <v>69</v>
      </c>
      <c r="E85" s="55">
        <f t="shared" si="0"/>
        <v>67.666666666666671</v>
      </c>
    </row>
    <row r="86" spans="1:5" ht="12" customHeight="1" x14ac:dyDescent="0.25">
      <c r="A86" s="54" t="str">
        <f>'Pregnant Women Participating'!A86</f>
        <v>Rosebud Sioux, SD</v>
      </c>
      <c r="B86" s="55">
        <v>83</v>
      </c>
      <c r="C86" s="56">
        <v>110</v>
      </c>
      <c r="D86" s="57">
        <v>115</v>
      </c>
      <c r="E86" s="55">
        <f t="shared" si="0"/>
        <v>102.66666666666667</v>
      </c>
    </row>
    <row r="87" spans="1:5" ht="12" customHeight="1" x14ac:dyDescent="0.25">
      <c r="A87" s="54" t="str">
        <f>'Pregnant Women Participating'!A87</f>
        <v>Northern Arapahoe, WY</v>
      </c>
      <c r="B87" s="55">
        <v>27</v>
      </c>
      <c r="C87" s="56">
        <v>36</v>
      </c>
      <c r="D87" s="57">
        <v>31</v>
      </c>
      <c r="E87" s="55">
        <f t="shared" si="0"/>
        <v>31.333333333333332</v>
      </c>
    </row>
    <row r="88" spans="1:5" ht="12" customHeight="1" x14ac:dyDescent="0.25">
      <c r="A88" s="54" t="str">
        <f>'Pregnant Women Participating'!A88</f>
        <v>Shoshone Tribe, WY</v>
      </c>
      <c r="B88" s="55">
        <v>22</v>
      </c>
      <c r="C88" s="56">
        <v>24</v>
      </c>
      <c r="D88" s="57">
        <v>22</v>
      </c>
      <c r="E88" s="55">
        <f t="shared" si="0"/>
        <v>22.666666666666668</v>
      </c>
    </row>
    <row r="89" spans="1:5" s="62" customFormat="1" ht="24.75" customHeight="1" x14ac:dyDescent="0.25">
      <c r="A89" s="58" t="str">
        <f>'Pregnant Women Participating'!A89</f>
        <v>Mountain Plains</v>
      </c>
      <c r="B89" s="59">
        <v>42359</v>
      </c>
      <c r="C89" s="60">
        <v>42643</v>
      </c>
      <c r="D89" s="61">
        <v>41926</v>
      </c>
      <c r="E89" s="59">
        <f t="shared" si="0"/>
        <v>42309.333333333336</v>
      </c>
    </row>
    <row r="90" spans="1:5" ht="12" customHeight="1" x14ac:dyDescent="0.25">
      <c r="A90" s="63" t="str">
        <f>'Pregnant Women Participating'!A90</f>
        <v>Alaska</v>
      </c>
      <c r="B90" s="55">
        <v>1352</v>
      </c>
      <c r="C90" s="56">
        <v>1350</v>
      </c>
      <c r="D90" s="57">
        <v>1367</v>
      </c>
      <c r="E90" s="55">
        <f t="shared" si="0"/>
        <v>1356.3333333333333</v>
      </c>
    </row>
    <row r="91" spans="1:5" ht="12" customHeight="1" x14ac:dyDescent="0.25">
      <c r="A91" s="63" t="str">
        <f>'Pregnant Women Participating'!A91</f>
        <v>American Samoa</v>
      </c>
      <c r="B91" s="55">
        <v>218</v>
      </c>
      <c r="C91" s="56">
        <v>229</v>
      </c>
      <c r="D91" s="57">
        <v>232</v>
      </c>
      <c r="E91" s="55">
        <f t="shared" si="0"/>
        <v>226.33333333333334</v>
      </c>
    </row>
    <row r="92" spans="1:5" ht="12" customHeight="1" x14ac:dyDescent="0.25">
      <c r="A92" s="63" t="str">
        <f>'Pregnant Women Participating'!A92</f>
        <v>California</v>
      </c>
      <c r="B92" s="55">
        <v>98087</v>
      </c>
      <c r="C92" s="56">
        <v>96572</v>
      </c>
      <c r="D92" s="57">
        <v>95051</v>
      </c>
      <c r="E92" s="55">
        <f t="shared" si="0"/>
        <v>96570</v>
      </c>
    </row>
    <row r="93" spans="1:5" ht="12" customHeight="1" x14ac:dyDescent="0.25">
      <c r="A93" s="63" t="str">
        <f>'Pregnant Women Participating'!A93</f>
        <v>Guam</v>
      </c>
      <c r="B93" s="55">
        <v>756</v>
      </c>
      <c r="C93" s="56">
        <v>746</v>
      </c>
      <c r="D93" s="57">
        <v>723</v>
      </c>
      <c r="E93" s="55">
        <f t="shared" si="0"/>
        <v>741.66666666666663</v>
      </c>
    </row>
    <row r="94" spans="1:5" ht="12" customHeight="1" x14ac:dyDescent="0.25">
      <c r="A94" s="63" t="str">
        <f>'Pregnant Women Participating'!A94</f>
        <v>Hawaii</v>
      </c>
      <c r="B94" s="55">
        <v>2434</v>
      </c>
      <c r="C94" s="56">
        <v>2434</v>
      </c>
      <c r="D94" s="57">
        <v>2449</v>
      </c>
      <c r="E94" s="55">
        <f t="shared" si="0"/>
        <v>2439</v>
      </c>
    </row>
    <row r="95" spans="1:5" ht="12" customHeight="1" x14ac:dyDescent="0.25">
      <c r="A95" s="63" t="str">
        <f>'Pregnant Women Participating'!A95</f>
        <v>Idaho</v>
      </c>
      <c r="B95" s="55">
        <v>3070</v>
      </c>
      <c r="C95" s="56">
        <v>3067</v>
      </c>
      <c r="D95" s="57">
        <v>3072</v>
      </c>
      <c r="E95" s="55">
        <f t="shared" si="0"/>
        <v>3069.6666666666665</v>
      </c>
    </row>
    <row r="96" spans="1:5" ht="12" customHeight="1" x14ac:dyDescent="0.25">
      <c r="A96" s="63" t="str">
        <f>'Pregnant Women Participating'!A96</f>
        <v>Nevada</v>
      </c>
      <c r="B96" s="55">
        <v>7323</v>
      </c>
      <c r="C96" s="56">
        <v>7225</v>
      </c>
      <c r="D96" s="57">
        <v>7206</v>
      </c>
      <c r="E96" s="55">
        <f t="shared" si="0"/>
        <v>7251.333333333333</v>
      </c>
    </row>
    <row r="97" spans="1:5" ht="12" customHeight="1" x14ac:dyDescent="0.25">
      <c r="A97" s="63" t="str">
        <f>'Pregnant Women Participating'!A97</f>
        <v>Oregon</v>
      </c>
      <c r="B97" s="55">
        <v>7956</v>
      </c>
      <c r="C97" s="56">
        <v>7960</v>
      </c>
      <c r="D97" s="57">
        <v>7819</v>
      </c>
      <c r="E97" s="55">
        <f t="shared" si="0"/>
        <v>7911.666666666667</v>
      </c>
    </row>
    <row r="98" spans="1:5" ht="12" customHeight="1" x14ac:dyDescent="0.25">
      <c r="A98" s="63" t="str">
        <f>'Pregnant Women Participating'!A98</f>
        <v>Washington</v>
      </c>
      <c r="B98" s="55">
        <v>12185</v>
      </c>
      <c r="C98" s="56">
        <v>12116</v>
      </c>
      <c r="D98" s="57">
        <v>12107</v>
      </c>
      <c r="E98" s="55">
        <f t="shared" si="0"/>
        <v>12136</v>
      </c>
    </row>
    <row r="99" spans="1:5" ht="12" customHeight="1" x14ac:dyDescent="0.25">
      <c r="A99" s="63" t="str">
        <f>'Pregnant Women Participating'!A99</f>
        <v>Northern Marianas</v>
      </c>
      <c r="B99" s="55">
        <v>199</v>
      </c>
      <c r="C99" s="56">
        <v>190</v>
      </c>
      <c r="D99" s="57">
        <v>176</v>
      </c>
      <c r="E99" s="55">
        <f t="shared" si="0"/>
        <v>188.33333333333334</v>
      </c>
    </row>
    <row r="100" spans="1:5" ht="12" customHeight="1" x14ac:dyDescent="0.25">
      <c r="A100" s="63" t="str">
        <f>'Pregnant Women Participating'!A100</f>
        <v>Inter-Tribal Council, NV</v>
      </c>
      <c r="B100" s="55">
        <v>70</v>
      </c>
      <c r="C100" s="56">
        <v>69</v>
      </c>
      <c r="D100" s="57">
        <v>67</v>
      </c>
      <c r="E100" s="55">
        <f t="shared" si="0"/>
        <v>68.666666666666671</v>
      </c>
    </row>
    <row r="101" spans="1:5" s="62" customFormat="1" ht="24.75" customHeight="1" x14ac:dyDescent="0.25">
      <c r="A101" s="58" t="str">
        <f>'Pregnant Women Participating'!A101</f>
        <v>Western Region</v>
      </c>
      <c r="B101" s="59">
        <v>133650</v>
      </c>
      <c r="C101" s="60">
        <v>131958</v>
      </c>
      <c r="D101" s="61">
        <v>130269</v>
      </c>
      <c r="E101" s="59">
        <f t="shared" si="0"/>
        <v>131959</v>
      </c>
    </row>
    <row r="102" spans="1:5" s="68" customFormat="1" ht="16.5" customHeight="1" thickBot="1" x14ac:dyDescent="0.3">
      <c r="A102" s="64" t="str">
        <f>'Pregnant Women Participating'!A102</f>
        <v>TOTAL</v>
      </c>
      <c r="B102" s="65">
        <v>844414</v>
      </c>
      <c r="C102" s="66">
        <v>838898</v>
      </c>
      <c r="D102" s="67">
        <v>826058</v>
      </c>
      <c r="E102" s="65">
        <f t="shared" si="0"/>
        <v>836456.66666666663</v>
      </c>
    </row>
    <row r="103" spans="1:5" ht="12.75" customHeight="1" thickTop="1" x14ac:dyDescent="0.25">
      <c r="A103" s="69"/>
    </row>
    <row r="104" spans="1:5" x14ac:dyDescent="0.25">
      <c r="A104" s="69"/>
    </row>
    <row r="105" spans="1:5" s="70" customFormat="1" ht="13" x14ac:dyDescent="0.3">
      <c r="A105" s="46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8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12</v>
      </c>
    </row>
    <row r="6" spans="1:5" ht="12" customHeight="1" x14ac:dyDescent="0.25">
      <c r="A6" s="7" t="str">
        <f>'Pregnant Women Participating'!A6</f>
        <v>Connecticut</v>
      </c>
      <c r="B6" s="13">
        <v>11956</v>
      </c>
      <c r="C6" s="4">
        <v>11669</v>
      </c>
      <c r="D6" s="4"/>
      <c r="E6" s="13">
        <f t="shared" ref="E6:E15" si="0">IF(SUM(B6:D6)&gt;0,AVERAGE(B6:D6)," ")</f>
        <v>11812.5</v>
      </c>
    </row>
    <row r="7" spans="1:5" ht="12" customHeight="1" x14ac:dyDescent="0.25">
      <c r="A7" s="7" t="str">
        <f>'Pregnant Women Participating'!A7</f>
        <v>Maine</v>
      </c>
      <c r="B7" s="13">
        <v>3587</v>
      </c>
      <c r="C7" s="4">
        <v>3544</v>
      </c>
      <c r="D7" s="4">
        <v>3618</v>
      </c>
      <c r="E7" s="13">
        <f t="shared" si="0"/>
        <v>3583</v>
      </c>
    </row>
    <row r="8" spans="1:5" ht="12" customHeight="1" x14ac:dyDescent="0.25">
      <c r="A8" s="7" t="str">
        <f>'Pregnant Women Participating'!A8</f>
        <v>Massachusetts</v>
      </c>
      <c r="B8" s="13">
        <v>22749</v>
      </c>
      <c r="C8" s="4">
        <v>22795</v>
      </c>
      <c r="D8" s="4">
        <v>23045</v>
      </c>
      <c r="E8" s="13">
        <f t="shared" si="0"/>
        <v>22863</v>
      </c>
    </row>
    <row r="9" spans="1:5" ht="12" customHeight="1" x14ac:dyDescent="0.25">
      <c r="A9" s="7" t="str">
        <f>'Pregnant Women Participating'!A9</f>
        <v>New Hampshire</v>
      </c>
      <c r="B9" s="13">
        <v>2429</v>
      </c>
      <c r="C9" s="4">
        <v>2462</v>
      </c>
      <c r="D9" s="4">
        <v>2413</v>
      </c>
      <c r="E9" s="13">
        <f t="shared" si="0"/>
        <v>2434.6666666666665</v>
      </c>
    </row>
    <row r="10" spans="1:5" ht="12" customHeight="1" x14ac:dyDescent="0.25">
      <c r="A10" s="7" t="str">
        <f>'Pregnant Women Participating'!A10</f>
        <v>New York</v>
      </c>
      <c r="B10" s="13">
        <v>85639</v>
      </c>
      <c r="C10" s="4">
        <v>85648</v>
      </c>
      <c r="D10" s="4">
        <v>84721</v>
      </c>
      <c r="E10" s="13">
        <f t="shared" si="0"/>
        <v>85336</v>
      </c>
    </row>
    <row r="11" spans="1:5" ht="12" customHeight="1" x14ac:dyDescent="0.25">
      <c r="A11" s="7" t="str">
        <f>'Pregnant Women Participating'!A11</f>
        <v>Rhode Island</v>
      </c>
      <c r="B11" s="13">
        <v>3723</v>
      </c>
      <c r="C11" s="4">
        <v>3667</v>
      </c>
      <c r="D11" s="4">
        <v>3708</v>
      </c>
      <c r="E11" s="13">
        <f t="shared" si="0"/>
        <v>3699.3333333333335</v>
      </c>
    </row>
    <row r="12" spans="1:5" ht="12" customHeight="1" x14ac:dyDescent="0.25">
      <c r="A12" s="7" t="str">
        <f>'Pregnant Women Participating'!A12</f>
        <v>Vermont</v>
      </c>
      <c r="B12" s="13">
        <v>1926</v>
      </c>
      <c r="C12" s="4">
        <v>1892</v>
      </c>
      <c r="D12" s="4">
        <v>1895</v>
      </c>
      <c r="E12" s="13">
        <f t="shared" si="0"/>
        <v>1904.3333333333333</v>
      </c>
    </row>
    <row r="13" spans="1:5" ht="12" customHeight="1" x14ac:dyDescent="0.25">
      <c r="A13" s="7" t="str">
        <f>'Pregnant Women Participating'!A13</f>
        <v>Virgin Islands</v>
      </c>
      <c r="B13" s="13">
        <v>605</v>
      </c>
      <c r="C13" s="4">
        <v>611</v>
      </c>
      <c r="D13" s="4">
        <v>596</v>
      </c>
      <c r="E13" s="13">
        <f t="shared" si="0"/>
        <v>604</v>
      </c>
    </row>
    <row r="14" spans="1:5" ht="12" customHeight="1" x14ac:dyDescent="0.25">
      <c r="A14" s="7" t="str">
        <f>'Pregnant Women Participating'!A14</f>
        <v>Indian Township, ME</v>
      </c>
      <c r="B14" s="13">
        <v>19</v>
      </c>
      <c r="C14" s="4">
        <v>19</v>
      </c>
      <c r="D14" s="4">
        <v>14</v>
      </c>
      <c r="E14" s="13">
        <f t="shared" si="0"/>
        <v>17.333333333333332</v>
      </c>
    </row>
    <row r="15" spans="1:5" ht="12" customHeight="1" x14ac:dyDescent="0.25">
      <c r="A15" s="7" t="str">
        <f>'Pregnant Women Participating'!A15</f>
        <v>Pleasant Point, ME</v>
      </c>
      <c r="B15" s="13">
        <v>3</v>
      </c>
      <c r="C15" s="4">
        <v>6</v>
      </c>
      <c r="D15" s="4">
        <v>8</v>
      </c>
      <c r="E15" s="13">
        <f t="shared" si="0"/>
        <v>5.666666666666667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132636</v>
      </c>
      <c r="C16" s="15">
        <v>132313</v>
      </c>
      <c r="D16" s="15">
        <v>120018</v>
      </c>
      <c r="E16" s="16">
        <f t="shared" ref="E16:E102" si="1">IF(SUM(B16:D16)&gt;0,AVERAGE(B16:D16)," ")</f>
        <v>128322.33333333333</v>
      </c>
    </row>
    <row r="17" spans="1:5" ht="12" customHeight="1" x14ac:dyDescent="0.25">
      <c r="A17" s="7" t="str">
        <f>'Pregnant Women Participating'!A17</f>
        <v>Delaware</v>
      </c>
      <c r="B17" s="4">
        <v>4330</v>
      </c>
      <c r="C17" s="4">
        <v>4293</v>
      </c>
      <c r="D17" s="4">
        <v>4349</v>
      </c>
      <c r="E17" s="13">
        <f t="shared" si="1"/>
        <v>4324</v>
      </c>
    </row>
    <row r="18" spans="1:5" ht="12" customHeight="1" x14ac:dyDescent="0.25">
      <c r="A18" s="7" t="str">
        <f>'Pregnant Women Participating'!A18</f>
        <v>District of Columbia</v>
      </c>
      <c r="B18" s="4">
        <v>2711</v>
      </c>
      <c r="C18" s="4">
        <v>2703</v>
      </c>
      <c r="D18" s="4">
        <v>2777</v>
      </c>
      <c r="E18" s="13">
        <f t="shared" si="1"/>
        <v>2730.3333333333335</v>
      </c>
    </row>
    <row r="19" spans="1:5" ht="12" customHeight="1" x14ac:dyDescent="0.25">
      <c r="A19" s="7" t="str">
        <f>'Pregnant Women Participating'!A19</f>
        <v>Maryland</v>
      </c>
      <c r="B19" s="4">
        <v>27957</v>
      </c>
      <c r="C19" s="4">
        <v>27688</v>
      </c>
      <c r="D19" s="4">
        <v>27310</v>
      </c>
      <c r="E19" s="13">
        <f t="shared" si="1"/>
        <v>27651.666666666668</v>
      </c>
    </row>
    <row r="20" spans="1:5" ht="12" customHeight="1" x14ac:dyDescent="0.25">
      <c r="A20" s="7" t="str">
        <f>'Pregnant Women Participating'!A20</f>
        <v>New Jersey</v>
      </c>
      <c r="B20" s="4">
        <v>32697</v>
      </c>
      <c r="C20" s="4">
        <v>33052</v>
      </c>
      <c r="D20" s="4">
        <v>33132</v>
      </c>
      <c r="E20" s="13">
        <f t="shared" si="1"/>
        <v>32960.333333333336</v>
      </c>
    </row>
    <row r="21" spans="1:5" ht="12" customHeight="1" x14ac:dyDescent="0.25">
      <c r="A21" s="7" t="str">
        <f>'Pregnant Women Participating'!A21</f>
        <v>Pennsylvania</v>
      </c>
      <c r="B21" s="4">
        <v>38381</v>
      </c>
      <c r="C21" s="4">
        <v>37920</v>
      </c>
      <c r="D21" s="4">
        <v>37622</v>
      </c>
      <c r="E21" s="13">
        <f t="shared" si="1"/>
        <v>37974.333333333336</v>
      </c>
    </row>
    <row r="22" spans="1:5" ht="12" customHeight="1" x14ac:dyDescent="0.25">
      <c r="A22" s="7" t="str">
        <f>'Pregnant Women Participating'!A22</f>
        <v>Puerto Rico</v>
      </c>
      <c r="B22" s="4">
        <v>15623</v>
      </c>
      <c r="C22" s="4">
        <v>14202</v>
      </c>
      <c r="D22" s="4">
        <v>18281</v>
      </c>
      <c r="E22" s="13">
        <f t="shared" si="1"/>
        <v>16035.333333333334</v>
      </c>
    </row>
    <row r="23" spans="1:5" ht="12" customHeight="1" x14ac:dyDescent="0.25">
      <c r="A23" s="7" t="str">
        <f>'Pregnant Women Participating'!A23</f>
        <v>Virginia</v>
      </c>
      <c r="B23" s="4">
        <v>27074</v>
      </c>
      <c r="C23" s="4">
        <v>26603</v>
      </c>
      <c r="D23" s="4">
        <v>26577</v>
      </c>
      <c r="E23" s="13">
        <f t="shared" si="1"/>
        <v>26751.333333333332</v>
      </c>
    </row>
    <row r="24" spans="1:5" ht="12" customHeight="1" x14ac:dyDescent="0.25">
      <c r="A24" s="7" t="str">
        <f>'Pregnant Women Participating'!A24</f>
        <v>West Virginia</v>
      </c>
      <c r="B24" s="4">
        <v>8089</v>
      </c>
      <c r="C24" s="4">
        <v>8055</v>
      </c>
      <c r="D24" s="4">
        <v>8023</v>
      </c>
      <c r="E24" s="13">
        <f t="shared" si="1"/>
        <v>8055.666666666667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5">
        <v>156862</v>
      </c>
      <c r="C25" s="15">
        <v>154516</v>
      </c>
      <c r="D25" s="15">
        <v>158071</v>
      </c>
      <c r="E25" s="16">
        <f t="shared" si="1"/>
        <v>156483</v>
      </c>
    </row>
    <row r="26" spans="1:5" ht="12" customHeight="1" x14ac:dyDescent="0.25">
      <c r="A26" s="7" t="str">
        <f>'Pregnant Women Participating'!A26</f>
        <v>Alabama</v>
      </c>
      <c r="B26" s="4">
        <v>28260</v>
      </c>
      <c r="C26" s="4">
        <v>28084</v>
      </c>
      <c r="D26" s="4">
        <v>27986</v>
      </c>
      <c r="E26" s="13">
        <f t="shared" si="1"/>
        <v>28110</v>
      </c>
    </row>
    <row r="27" spans="1:5" ht="12" customHeight="1" x14ac:dyDescent="0.25">
      <c r="A27" s="7" t="str">
        <f>'Pregnant Women Participating'!A27</f>
        <v>Florida</v>
      </c>
      <c r="B27" s="4">
        <v>98058</v>
      </c>
      <c r="C27" s="4">
        <v>96082</v>
      </c>
      <c r="D27" s="4">
        <v>93586</v>
      </c>
      <c r="E27" s="13">
        <f t="shared" si="1"/>
        <v>95908.666666666672</v>
      </c>
    </row>
    <row r="28" spans="1:5" ht="12" customHeight="1" x14ac:dyDescent="0.25">
      <c r="A28" s="7" t="str">
        <f>'Pregnant Women Participating'!A28</f>
        <v>Georgia</v>
      </c>
      <c r="B28" s="4">
        <v>46619</v>
      </c>
      <c r="C28" s="4">
        <v>47950</v>
      </c>
      <c r="D28" s="4">
        <v>49415</v>
      </c>
      <c r="E28" s="13">
        <f t="shared" si="1"/>
        <v>47994.666666666664</v>
      </c>
    </row>
    <row r="29" spans="1:5" ht="12" customHeight="1" x14ac:dyDescent="0.25">
      <c r="A29" s="7" t="str">
        <f>'Pregnant Women Participating'!A29</f>
        <v>Kentucky</v>
      </c>
      <c r="B29" s="4">
        <v>25902</v>
      </c>
      <c r="C29" s="4">
        <v>25951</v>
      </c>
      <c r="D29" s="4">
        <v>25893</v>
      </c>
      <c r="E29" s="13">
        <f t="shared" si="1"/>
        <v>25915.333333333332</v>
      </c>
    </row>
    <row r="30" spans="1:5" ht="12" customHeight="1" x14ac:dyDescent="0.25">
      <c r="A30" s="7" t="str">
        <f>'Pregnant Women Participating'!A30</f>
        <v>Mississippi</v>
      </c>
      <c r="B30" s="4">
        <v>16966</v>
      </c>
      <c r="C30" s="4">
        <v>16903</v>
      </c>
      <c r="D30" s="4">
        <v>16808</v>
      </c>
      <c r="E30" s="13">
        <f t="shared" si="1"/>
        <v>16892.333333333332</v>
      </c>
    </row>
    <row r="31" spans="1:5" ht="12" customHeight="1" x14ac:dyDescent="0.25">
      <c r="A31" s="7" t="str">
        <f>'Pregnant Women Participating'!A31</f>
        <v>North Carolina</v>
      </c>
      <c r="B31" s="4">
        <v>57993</v>
      </c>
      <c r="C31" s="4">
        <v>57649</v>
      </c>
      <c r="D31" s="4">
        <v>57604</v>
      </c>
      <c r="E31" s="13">
        <f t="shared" si="1"/>
        <v>57748.666666666664</v>
      </c>
    </row>
    <row r="32" spans="1:5" ht="12" customHeight="1" x14ac:dyDescent="0.25">
      <c r="A32" s="7" t="str">
        <f>'Pregnant Women Participating'!A32</f>
        <v>South Carolina</v>
      </c>
      <c r="B32" s="4">
        <v>22078</v>
      </c>
      <c r="C32" s="4">
        <v>22002</v>
      </c>
      <c r="D32" s="4">
        <v>21772</v>
      </c>
      <c r="E32" s="13">
        <f t="shared" si="1"/>
        <v>21950.666666666668</v>
      </c>
    </row>
    <row r="33" spans="1:5" ht="12" customHeight="1" x14ac:dyDescent="0.25">
      <c r="A33" s="7" t="str">
        <f>'Pregnant Women Participating'!A33</f>
        <v>Tennessee</v>
      </c>
      <c r="B33" s="4">
        <v>30789</v>
      </c>
      <c r="C33" s="4">
        <v>30808</v>
      </c>
      <c r="D33" s="4">
        <v>30587</v>
      </c>
      <c r="E33" s="13">
        <f t="shared" si="1"/>
        <v>30728</v>
      </c>
    </row>
    <row r="34" spans="1:5" ht="12" customHeight="1" x14ac:dyDescent="0.25">
      <c r="A34" s="7" t="str">
        <f>'Pregnant Women Participating'!A34</f>
        <v>Choctaw Indians, MS</v>
      </c>
      <c r="B34" s="4">
        <v>188</v>
      </c>
      <c r="C34" s="4">
        <v>197</v>
      </c>
      <c r="D34" s="4">
        <v>188</v>
      </c>
      <c r="E34" s="13">
        <f t="shared" si="1"/>
        <v>191</v>
      </c>
    </row>
    <row r="35" spans="1:5" ht="12" customHeight="1" x14ac:dyDescent="0.25">
      <c r="A35" s="7" t="str">
        <f>'Pregnant Women Participating'!A35</f>
        <v>Eastern Cherokee, NC</v>
      </c>
      <c r="B35" s="4">
        <v>102</v>
      </c>
      <c r="C35" s="4">
        <v>100</v>
      </c>
      <c r="D35" s="4">
        <v>95</v>
      </c>
      <c r="E35" s="13">
        <f t="shared" si="1"/>
        <v>99</v>
      </c>
    </row>
    <row r="36" spans="1:5" s="17" customFormat="1" ht="24.75" customHeight="1" x14ac:dyDescent="0.25">
      <c r="A36" s="14" t="str">
        <f>'Pregnant Women Participating'!A36</f>
        <v>Southeast Region</v>
      </c>
      <c r="B36" s="15">
        <v>326955</v>
      </c>
      <c r="C36" s="15">
        <v>325726</v>
      </c>
      <c r="D36" s="15">
        <v>323934</v>
      </c>
      <c r="E36" s="16">
        <f t="shared" si="1"/>
        <v>325538.33333333331</v>
      </c>
    </row>
    <row r="37" spans="1:5" ht="12" customHeight="1" x14ac:dyDescent="0.25">
      <c r="A37" s="7" t="str">
        <f>'Pregnant Women Participating'!A37</f>
        <v>Illinois</v>
      </c>
      <c r="B37" s="4">
        <v>42811</v>
      </c>
      <c r="C37" s="4">
        <v>42452</v>
      </c>
      <c r="D37" s="4">
        <v>42400</v>
      </c>
      <c r="E37" s="13">
        <f t="shared" si="1"/>
        <v>42554.333333333336</v>
      </c>
    </row>
    <row r="38" spans="1:5" ht="12" customHeight="1" x14ac:dyDescent="0.25">
      <c r="A38" s="7" t="str">
        <f>'Pregnant Women Participating'!A38</f>
        <v>Indiana</v>
      </c>
      <c r="B38" s="4">
        <v>33009</v>
      </c>
      <c r="C38" s="4">
        <v>32847</v>
      </c>
      <c r="D38" s="4">
        <v>32788</v>
      </c>
      <c r="E38" s="13">
        <f t="shared" si="1"/>
        <v>32881.333333333336</v>
      </c>
    </row>
    <row r="39" spans="1:5" ht="12" customHeight="1" x14ac:dyDescent="0.25">
      <c r="A39" s="7" t="str">
        <f>'Pregnant Women Participating'!A39</f>
        <v>Iowa</v>
      </c>
      <c r="B39" s="4">
        <v>12629</v>
      </c>
      <c r="C39" s="4">
        <v>12636</v>
      </c>
      <c r="D39" s="4">
        <v>12607</v>
      </c>
      <c r="E39" s="13">
        <f t="shared" si="1"/>
        <v>12624</v>
      </c>
    </row>
    <row r="40" spans="1:5" ht="12" customHeight="1" x14ac:dyDescent="0.25">
      <c r="A40" s="7" t="str">
        <f>'Pregnant Women Participating'!A40</f>
        <v>Michigan</v>
      </c>
      <c r="B40" s="4">
        <v>44469</v>
      </c>
      <c r="C40" s="4">
        <v>44408</v>
      </c>
      <c r="D40" s="4">
        <v>44328</v>
      </c>
      <c r="E40" s="13">
        <f t="shared" si="1"/>
        <v>44401.666666666664</v>
      </c>
    </row>
    <row r="41" spans="1:5" ht="12" customHeight="1" x14ac:dyDescent="0.25">
      <c r="A41" s="7" t="str">
        <f>'Pregnant Women Participating'!A41</f>
        <v>Minnesota</v>
      </c>
      <c r="B41" s="4">
        <v>20759</v>
      </c>
      <c r="C41" s="4">
        <v>20889</v>
      </c>
      <c r="D41" s="4">
        <v>20943</v>
      </c>
      <c r="E41" s="13">
        <f t="shared" si="1"/>
        <v>20863.666666666668</v>
      </c>
    </row>
    <row r="42" spans="1:5" ht="12" customHeight="1" x14ac:dyDescent="0.25">
      <c r="A42" s="7" t="str">
        <f>'Pregnant Women Participating'!A42</f>
        <v>Ohio</v>
      </c>
      <c r="B42" s="4">
        <v>40824</v>
      </c>
      <c r="C42" s="4">
        <v>41041</v>
      </c>
      <c r="D42" s="4">
        <v>40860</v>
      </c>
      <c r="E42" s="13">
        <f t="shared" si="1"/>
        <v>40908.333333333336</v>
      </c>
    </row>
    <row r="43" spans="1:5" ht="12" customHeight="1" x14ac:dyDescent="0.25">
      <c r="A43" s="7" t="str">
        <f>'Pregnant Women Participating'!A43</f>
        <v>Wisconsin</v>
      </c>
      <c r="B43" s="4">
        <v>18165</v>
      </c>
      <c r="C43" s="4">
        <v>18380</v>
      </c>
      <c r="D43" s="4">
        <v>18110</v>
      </c>
      <c r="E43" s="13">
        <f t="shared" si="1"/>
        <v>18218.333333333332</v>
      </c>
    </row>
    <row r="44" spans="1:5" s="17" customFormat="1" ht="24.75" customHeight="1" x14ac:dyDescent="0.25">
      <c r="A44" s="14" t="str">
        <f>'Pregnant Women Participating'!A44</f>
        <v>Midwest Region</v>
      </c>
      <c r="B44" s="15">
        <v>212666</v>
      </c>
      <c r="C44" s="15">
        <v>212653</v>
      </c>
      <c r="D44" s="15">
        <v>212036</v>
      </c>
      <c r="E44" s="16">
        <f t="shared" si="1"/>
        <v>212451.66666666666</v>
      </c>
    </row>
    <row r="45" spans="1:5" ht="12" customHeight="1" x14ac:dyDescent="0.25">
      <c r="A45" s="7" t="str">
        <f>'Pregnant Women Participating'!A45</f>
        <v>Arizona</v>
      </c>
      <c r="B45" s="4">
        <v>30100</v>
      </c>
      <c r="C45" s="4">
        <v>29710</v>
      </c>
      <c r="D45" s="4">
        <v>29625</v>
      </c>
      <c r="E45" s="13">
        <f t="shared" si="1"/>
        <v>29811.666666666668</v>
      </c>
    </row>
    <row r="46" spans="1:5" ht="12" customHeight="1" x14ac:dyDescent="0.25">
      <c r="A46" s="7" t="str">
        <f>'Pregnant Women Participating'!A46</f>
        <v>Arkansas</v>
      </c>
      <c r="B46" s="4">
        <v>16355</v>
      </c>
      <c r="C46" s="4">
        <v>16758</v>
      </c>
      <c r="D46" s="4">
        <v>16911</v>
      </c>
      <c r="E46" s="13">
        <f t="shared" si="1"/>
        <v>16674.666666666668</v>
      </c>
    </row>
    <row r="47" spans="1:5" ht="12" customHeight="1" x14ac:dyDescent="0.25">
      <c r="A47" s="7" t="str">
        <f>'Pregnant Women Participating'!A47</f>
        <v>Louisiana</v>
      </c>
      <c r="B47" s="4">
        <v>25871</v>
      </c>
      <c r="C47" s="4">
        <v>25562</v>
      </c>
      <c r="D47" s="4">
        <v>25600</v>
      </c>
      <c r="E47" s="13">
        <f t="shared" si="1"/>
        <v>25677.666666666668</v>
      </c>
    </row>
    <row r="48" spans="1:5" ht="12" customHeight="1" x14ac:dyDescent="0.25">
      <c r="A48" s="7" t="str">
        <f>'Pregnant Women Participating'!A48</f>
        <v>New Mexico</v>
      </c>
      <c r="B48" s="4">
        <v>8702</v>
      </c>
      <c r="C48" s="4">
        <v>8669</v>
      </c>
      <c r="D48" s="4">
        <v>8584</v>
      </c>
      <c r="E48" s="13">
        <f t="shared" si="1"/>
        <v>8651.6666666666661</v>
      </c>
    </row>
    <row r="49" spans="1:5" ht="12" customHeight="1" x14ac:dyDescent="0.25">
      <c r="A49" s="7" t="str">
        <f>'Pregnant Women Participating'!A49</f>
        <v>Oklahoma</v>
      </c>
      <c r="B49" s="4">
        <v>16691</v>
      </c>
      <c r="C49" s="4">
        <v>16768</v>
      </c>
      <c r="D49" s="4">
        <v>16866</v>
      </c>
      <c r="E49" s="13">
        <f t="shared" si="1"/>
        <v>16775</v>
      </c>
    </row>
    <row r="50" spans="1:5" ht="12" customHeight="1" x14ac:dyDescent="0.25">
      <c r="A50" s="7" t="str">
        <f>'Pregnant Women Participating'!A50</f>
        <v>Texas</v>
      </c>
      <c r="B50" s="4">
        <v>177136</v>
      </c>
      <c r="C50" s="4">
        <v>179148</v>
      </c>
      <c r="D50" s="4">
        <v>177880</v>
      </c>
      <c r="E50" s="13">
        <f t="shared" si="1"/>
        <v>178054.66666666666</v>
      </c>
    </row>
    <row r="51" spans="1:5" ht="12" customHeight="1" x14ac:dyDescent="0.25">
      <c r="A51" s="7" t="str">
        <f>'Pregnant Women Participating'!A51</f>
        <v>Utah</v>
      </c>
      <c r="B51" s="4">
        <v>8589</v>
      </c>
      <c r="C51" s="4">
        <v>8691</v>
      </c>
      <c r="D51" s="4">
        <v>8748</v>
      </c>
      <c r="E51" s="13">
        <f t="shared" si="1"/>
        <v>8676</v>
      </c>
    </row>
    <row r="52" spans="1:5" ht="12" customHeight="1" x14ac:dyDescent="0.25">
      <c r="A52" s="7" t="str">
        <f>'Pregnant Women Participating'!A52</f>
        <v>Inter-Tribal Council, AZ</v>
      </c>
      <c r="B52" s="4">
        <v>1360</v>
      </c>
      <c r="C52" s="4">
        <v>1320</v>
      </c>
      <c r="D52" s="4">
        <v>1325</v>
      </c>
      <c r="E52" s="13">
        <f t="shared" si="1"/>
        <v>1335</v>
      </c>
    </row>
    <row r="53" spans="1:5" ht="12" customHeight="1" x14ac:dyDescent="0.25">
      <c r="A53" s="7" t="str">
        <f>'Pregnant Women Participating'!A53</f>
        <v>Navajo Nation, AZ</v>
      </c>
      <c r="B53" s="4">
        <v>892</v>
      </c>
      <c r="C53" s="4">
        <v>875</v>
      </c>
      <c r="D53" s="4">
        <v>873</v>
      </c>
      <c r="E53" s="13">
        <f t="shared" si="1"/>
        <v>880</v>
      </c>
    </row>
    <row r="54" spans="1:5" ht="12" customHeight="1" x14ac:dyDescent="0.25">
      <c r="A54" s="7" t="str">
        <f>'Pregnant Women Participating'!A54</f>
        <v>Acoma, Canoncito &amp; Laguna, NM</v>
      </c>
      <c r="B54" s="4">
        <v>64</v>
      </c>
      <c r="C54" s="4">
        <v>62</v>
      </c>
      <c r="D54" s="4">
        <v>60</v>
      </c>
      <c r="E54" s="13">
        <f t="shared" si="1"/>
        <v>62</v>
      </c>
    </row>
    <row r="55" spans="1:5" ht="12" customHeight="1" x14ac:dyDescent="0.25">
      <c r="A55" s="7" t="str">
        <f>'Pregnant Women Participating'!A55</f>
        <v>Eight Northern Pueblos, NM</v>
      </c>
      <c r="B55" s="4">
        <v>58</v>
      </c>
      <c r="C55" s="4">
        <v>64</v>
      </c>
      <c r="D55" s="4">
        <v>64</v>
      </c>
      <c r="E55" s="13">
        <f t="shared" si="1"/>
        <v>62</v>
      </c>
    </row>
    <row r="56" spans="1:5" ht="12" customHeight="1" x14ac:dyDescent="0.25">
      <c r="A56" s="7" t="str">
        <f>'Pregnant Women Participating'!A56</f>
        <v>Five Sandoval Pueblos, NM</v>
      </c>
      <c r="B56" s="4">
        <v>33</v>
      </c>
      <c r="C56" s="4">
        <v>35</v>
      </c>
      <c r="D56" s="4">
        <v>32</v>
      </c>
      <c r="E56" s="13">
        <f t="shared" si="1"/>
        <v>33.333333333333336</v>
      </c>
    </row>
    <row r="57" spans="1:5" ht="12" customHeight="1" x14ac:dyDescent="0.25">
      <c r="A57" s="7" t="str">
        <f>'Pregnant Women Participating'!A57</f>
        <v>Isleta Pueblo, NM</v>
      </c>
      <c r="B57" s="4">
        <v>189</v>
      </c>
      <c r="C57" s="4">
        <v>232</v>
      </c>
      <c r="D57" s="4">
        <v>240</v>
      </c>
      <c r="E57" s="13">
        <f t="shared" si="1"/>
        <v>220.33333333333334</v>
      </c>
    </row>
    <row r="58" spans="1:5" ht="12" customHeight="1" x14ac:dyDescent="0.25">
      <c r="A58" s="7" t="str">
        <f>'Pregnant Women Participating'!A58</f>
        <v>San Felipe Pueblo, NM</v>
      </c>
      <c r="B58" s="4">
        <v>46</v>
      </c>
      <c r="C58" s="4">
        <v>42</v>
      </c>
      <c r="D58" s="4">
        <v>36</v>
      </c>
      <c r="E58" s="13">
        <f t="shared" si="1"/>
        <v>41.333333333333336</v>
      </c>
    </row>
    <row r="59" spans="1:5" ht="12" customHeight="1" x14ac:dyDescent="0.25">
      <c r="A59" s="7" t="str">
        <f>'Pregnant Women Participating'!A59</f>
        <v>Santo Domingo Tribe, NM</v>
      </c>
      <c r="B59" s="4">
        <v>23</v>
      </c>
      <c r="C59" s="4">
        <v>25</v>
      </c>
      <c r="D59" s="4">
        <v>29</v>
      </c>
      <c r="E59" s="13">
        <f t="shared" si="1"/>
        <v>25.666666666666668</v>
      </c>
    </row>
    <row r="60" spans="1:5" ht="12" customHeight="1" x14ac:dyDescent="0.25">
      <c r="A60" s="7" t="str">
        <f>'Pregnant Women Participating'!A60</f>
        <v>Zuni Pueblo, NM</v>
      </c>
      <c r="B60" s="4">
        <v>84</v>
      </c>
      <c r="C60" s="4">
        <v>82</v>
      </c>
      <c r="D60" s="4">
        <v>78</v>
      </c>
      <c r="E60" s="13">
        <f t="shared" si="1"/>
        <v>81.333333333333329</v>
      </c>
    </row>
    <row r="61" spans="1:5" ht="12" customHeight="1" x14ac:dyDescent="0.25">
      <c r="A61" s="7" t="str">
        <f>'Pregnant Women Participating'!A61</f>
        <v>Cherokee Nation, OK</v>
      </c>
      <c r="B61" s="4">
        <v>1318</v>
      </c>
      <c r="C61" s="4">
        <v>1294</v>
      </c>
      <c r="D61" s="4">
        <v>1277</v>
      </c>
      <c r="E61" s="13">
        <f t="shared" si="1"/>
        <v>1296.3333333333333</v>
      </c>
    </row>
    <row r="62" spans="1:5" ht="12" customHeight="1" x14ac:dyDescent="0.25">
      <c r="A62" s="7" t="str">
        <f>'Pregnant Women Participating'!A62</f>
        <v>Chickasaw Nation, OK</v>
      </c>
      <c r="B62" s="4">
        <v>824</v>
      </c>
      <c r="C62" s="4">
        <v>801</v>
      </c>
      <c r="D62" s="4">
        <v>785</v>
      </c>
      <c r="E62" s="13">
        <f t="shared" si="1"/>
        <v>803.33333333333337</v>
      </c>
    </row>
    <row r="63" spans="1:5" ht="12" customHeight="1" x14ac:dyDescent="0.25">
      <c r="A63" s="7" t="str">
        <f>'Pregnant Women Participating'!A63</f>
        <v>Choctaw Nation, OK</v>
      </c>
      <c r="B63" s="4">
        <v>1018</v>
      </c>
      <c r="C63" s="4">
        <v>1036</v>
      </c>
      <c r="D63" s="4">
        <v>1036</v>
      </c>
      <c r="E63" s="13">
        <f t="shared" si="1"/>
        <v>1030</v>
      </c>
    </row>
    <row r="64" spans="1:5" ht="12" customHeight="1" x14ac:dyDescent="0.25">
      <c r="A64" s="7" t="str">
        <f>'Pregnant Women Participating'!A64</f>
        <v>Citizen Potawatomi Nation, OK</v>
      </c>
      <c r="B64" s="4">
        <v>278</v>
      </c>
      <c r="C64" s="4">
        <v>280</v>
      </c>
      <c r="D64" s="4">
        <v>292</v>
      </c>
      <c r="E64" s="13">
        <f t="shared" si="1"/>
        <v>283.33333333333331</v>
      </c>
    </row>
    <row r="65" spans="1:5" ht="12" customHeight="1" x14ac:dyDescent="0.25">
      <c r="A65" s="7" t="str">
        <f>'Pregnant Women Participating'!A65</f>
        <v>Inter-Tribal Council, OK</v>
      </c>
      <c r="B65" s="4">
        <v>130</v>
      </c>
      <c r="C65" s="4">
        <v>126</v>
      </c>
      <c r="D65" s="4">
        <v>121</v>
      </c>
      <c r="E65" s="13">
        <f t="shared" si="1"/>
        <v>125.66666666666667</v>
      </c>
    </row>
    <row r="66" spans="1:5" ht="12" customHeight="1" x14ac:dyDescent="0.25">
      <c r="A66" s="7" t="str">
        <f>'Pregnant Women Participating'!A66</f>
        <v>Muscogee Creek Nation, OK</v>
      </c>
      <c r="B66" s="4">
        <v>442</v>
      </c>
      <c r="C66" s="4">
        <v>453</v>
      </c>
      <c r="D66" s="4">
        <v>448</v>
      </c>
      <c r="E66" s="13">
        <f t="shared" si="1"/>
        <v>447.66666666666669</v>
      </c>
    </row>
    <row r="67" spans="1:5" ht="12" customHeight="1" x14ac:dyDescent="0.25">
      <c r="A67" s="7" t="str">
        <f>'Pregnant Women Participating'!A67</f>
        <v>Osage Tribal Council, OK</v>
      </c>
      <c r="B67" s="4">
        <v>765</v>
      </c>
      <c r="C67" s="4">
        <v>746</v>
      </c>
      <c r="D67" s="4">
        <v>730</v>
      </c>
      <c r="E67" s="13">
        <f t="shared" si="1"/>
        <v>747</v>
      </c>
    </row>
    <row r="68" spans="1:5" ht="12" customHeight="1" x14ac:dyDescent="0.25">
      <c r="A68" s="7" t="str">
        <f>'Pregnant Women Participating'!A68</f>
        <v>Otoe-Missouria Tribe, OK</v>
      </c>
      <c r="B68" s="4">
        <v>72</v>
      </c>
      <c r="C68" s="4">
        <v>66</v>
      </c>
      <c r="D68" s="4">
        <v>67</v>
      </c>
      <c r="E68" s="13">
        <f t="shared" si="1"/>
        <v>68.333333333333329</v>
      </c>
    </row>
    <row r="69" spans="1:5" ht="12" customHeight="1" x14ac:dyDescent="0.25">
      <c r="A69" s="7" t="str">
        <f>'Pregnant Women Participating'!A69</f>
        <v>Wichita, Caddo &amp; Delaware (WCD), OK</v>
      </c>
      <c r="B69" s="4">
        <v>829</v>
      </c>
      <c r="C69" s="4">
        <v>816</v>
      </c>
      <c r="D69" s="4">
        <v>805</v>
      </c>
      <c r="E69" s="13">
        <f t="shared" si="1"/>
        <v>816.66666666666663</v>
      </c>
    </row>
    <row r="70" spans="1:5" s="17" customFormat="1" ht="24.75" customHeight="1" x14ac:dyDescent="0.25">
      <c r="A70" s="14" t="str">
        <f>'Pregnant Women Participating'!A70</f>
        <v>Southwest Region</v>
      </c>
      <c r="B70" s="15">
        <v>291869</v>
      </c>
      <c r="C70" s="15">
        <v>293661</v>
      </c>
      <c r="D70" s="15">
        <v>292512</v>
      </c>
      <c r="E70" s="16">
        <f t="shared" si="1"/>
        <v>292680.66666666669</v>
      </c>
    </row>
    <row r="71" spans="1:5" ht="12" customHeight="1" x14ac:dyDescent="0.25">
      <c r="A71" s="7" t="str">
        <f>'Pregnant Women Participating'!A71</f>
        <v>Colorado</v>
      </c>
      <c r="B71" s="13">
        <v>17609</v>
      </c>
      <c r="C71" s="4">
        <v>17641</v>
      </c>
      <c r="D71" s="4">
        <v>17594</v>
      </c>
      <c r="E71" s="13">
        <f t="shared" si="1"/>
        <v>17614.666666666668</v>
      </c>
    </row>
    <row r="72" spans="1:5" ht="12" customHeight="1" x14ac:dyDescent="0.25">
      <c r="A72" s="7" t="str">
        <f>'Pregnant Women Participating'!A72</f>
        <v>Kansas</v>
      </c>
      <c r="B72" s="13">
        <v>10226</v>
      </c>
      <c r="C72" s="4">
        <v>10136</v>
      </c>
      <c r="D72" s="4">
        <v>9364</v>
      </c>
      <c r="E72" s="13">
        <f t="shared" si="1"/>
        <v>9908.6666666666661</v>
      </c>
    </row>
    <row r="73" spans="1:5" ht="12" customHeight="1" x14ac:dyDescent="0.25">
      <c r="A73" s="7" t="str">
        <f>'Pregnant Women Participating'!A73</f>
        <v>Missouri</v>
      </c>
      <c r="B73" s="13">
        <v>23175</v>
      </c>
      <c r="C73" s="4">
        <v>23514</v>
      </c>
      <c r="D73" s="4">
        <v>23302</v>
      </c>
      <c r="E73" s="13">
        <f t="shared" si="1"/>
        <v>23330.333333333332</v>
      </c>
    </row>
    <row r="74" spans="1:5" ht="12" customHeight="1" x14ac:dyDescent="0.25">
      <c r="A74" s="7" t="str">
        <f>'Pregnant Women Participating'!A74</f>
        <v>Montana</v>
      </c>
      <c r="B74" s="13">
        <v>2872</v>
      </c>
      <c r="C74" s="4">
        <v>2948</v>
      </c>
      <c r="D74" s="4">
        <v>2985</v>
      </c>
      <c r="E74" s="13">
        <f t="shared" si="1"/>
        <v>2935</v>
      </c>
    </row>
    <row r="75" spans="1:5" ht="12" customHeight="1" x14ac:dyDescent="0.25">
      <c r="A75" s="7" t="str">
        <f>'Pregnant Women Participating'!A75</f>
        <v>Nebraska</v>
      </c>
      <c r="B75" s="13">
        <v>7209</v>
      </c>
      <c r="C75" s="4">
        <v>7224</v>
      </c>
      <c r="D75" s="4">
        <v>7210</v>
      </c>
      <c r="E75" s="13">
        <f t="shared" si="1"/>
        <v>7214.333333333333</v>
      </c>
    </row>
    <row r="76" spans="1:5" ht="12" customHeight="1" x14ac:dyDescent="0.25">
      <c r="A76" s="7" t="str">
        <f>'Pregnant Women Participating'!A76</f>
        <v>North Dakota</v>
      </c>
      <c r="B76" s="13">
        <v>2010</v>
      </c>
      <c r="C76" s="4">
        <v>2007</v>
      </c>
      <c r="D76" s="4">
        <v>1976</v>
      </c>
      <c r="E76" s="13">
        <f t="shared" si="1"/>
        <v>1997.6666666666667</v>
      </c>
    </row>
    <row r="77" spans="1:5" ht="12" customHeight="1" x14ac:dyDescent="0.25">
      <c r="A77" s="7" t="str">
        <f>'Pregnant Women Participating'!A77</f>
        <v>South Dakota</v>
      </c>
      <c r="B77" s="13">
        <v>2995</v>
      </c>
      <c r="C77" s="4">
        <v>2980</v>
      </c>
      <c r="D77" s="4">
        <v>2970</v>
      </c>
      <c r="E77" s="13">
        <f t="shared" si="1"/>
        <v>2981.6666666666665</v>
      </c>
    </row>
    <row r="78" spans="1:5" ht="12" customHeight="1" x14ac:dyDescent="0.25">
      <c r="A78" s="7" t="str">
        <f>'Pregnant Women Participating'!A78</f>
        <v>Wyoming</v>
      </c>
      <c r="B78" s="13">
        <v>1556</v>
      </c>
      <c r="C78" s="4">
        <v>1558</v>
      </c>
      <c r="D78" s="4">
        <v>1557</v>
      </c>
      <c r="E78" s="13">
        <f t="shared" si="1"/>
        <v>1557</v>
      </c>
    </row>
    <row r="79" spans="1:5" ht="12" customHeight="1" x14ac:dyDescent="0.25">
      <c r="A79" s="7" t="str">
        <f>'Pregnant Women Participating'!A79</f>
        <v>Ute Mountain Ute Tribe, CO</v>
      </c>
      <c r="B79" s="13">
        <v>22</v>
      </c>
      <c r="C79" s="4">
        <v>24</v>
      </c>
      <c r="D79" s="4">
        <v>23</v>
      </c>
      <c r="E79" s="13">
        <f t="shared" si="1"/>
        <v>23</v>
      </c>
    </row>
    <row r="80" spans="1:5" ht="12" customHeight="1" x14ac:dyDescent="0.25">
      <c r="A80" s="7" t="str">
        <f>'Pregnant Women Participating'!A80</f>
        <v>Omaha Sioux, NE</v>
      </c>
      <c r="B80" s="13">
        <v>53</v>
      </c>
      <c r="C80" s="4">
        <v>55</v>
      </c>
      <c r="D80" s="4">
        <v>50</v>
      </c>
      <c r="E80" s="13">
        <f t="shared" si="1"/>
        <v>52.666666666666664</v>
      </c>
    </row>
    <row r="81" spans="1:5" ht="12" customHeight="1" x14ac:dyDescent="0.25">
      <c r="A81" s="7" t="str">
        <f>'Pregnant Women Participating'!A81</f>
        <v>Santee Sioux, NE</v>
      </c>
      <c r="B81" s="13">
        <v>12</v>
      </c>
      <c r="C81" s="4">
        <v>12</v>
      </c>
      <c r="D81" s="4">
        <v>11</v>
      </c>
      <c r="E81" s="13">
        <f t="shared" si="1"/>
        <v>11.666666666666666</v>
      </c>
    </row>
    <row r="82" spans="1:5" ht="12" customHeight="1" x14ac:dyDescent="0.25">
      <c r="A82" s="7" t="str">
        <f>'Pregnant Women Participating'!A82</f>
        <v>Winnebago Tribe, NE</v>
      </c>
      <c r="B82" s="13">
        <v>33</v>
      </c>
      <c r="C82" s="4">
        <v>34</v>
      </c>
      <c r="D82" s="4">
        <v>38</v>
      </c>
      <c r="E82" s="13">
        <f t="shared" si="1"/>
        <v>35</v>
      </c>
    </row>
    <row r="83" spans="1:5" ht="12" customHeight="1" x14ac:dyDescent="0.25">
      <c r="A83" s="7" t="str">
        <f>'Pregnant Women Participating'!A83</f>
        <v>Standing Rock Sioux Tribe, ND</v>
      </c>
      <c r="B83" s="13">
        <v>58</v>
      </c>
      <c r="C83" s="4">
        <v>50</v>
      </c>
      <c r="D83" s="4">
        <v>54</v>
      </c>
      <c r="E83" s="13">
        <f t="shared" si="1"/>
        <v>54</v>
      </c>
    </row>
    <row r="84" spans="1:5" ht="12" customHeight="1" x14ac:dyDescent="0.25">
      <c r="A84" s="7" t="str">
        <f>'Pregnant Women Participating'!A84</f>
        <v>Three Affiliated Tribes, ND</v>
      </c>
      <c r="B84" s="13">
        <v>26</v>
      </c>
      <c r="C84" s="4">
        <v>23</v>
      </c>
      <c r="D84" s="4">
        <v>22</v>
      </c>
      <c r="E84" s="13">
        <f t="shared" si="1"/>
        <v>23.666666666666668</v>
      </c>
    </row>
    <row r="85" spans="1:5" ht="12" customHeight="1" x14ac:dyDescent="0.25">
      <c r="A85" s="7" t="str">
        <f>'Pregnant Women Participating'!A85</f>
        <v>Cheyenne River Sioux, SD</v>
      </c>
      <c r="B85" s="13">
        <v>104</v>
      </c>
      <c r="C85" s="4">
        <v>99</v>
      </c>
      <c r="D85" s="4">
        <v>104</v>
      </c>
      <c r="E85" s="13">
        <f t="shared" si="1"/>
        <v>102.33333333333333</v>
      </c>
    </row>
    <row r="86" spans="1:5" ht="12" customHeight="1" x14ac:dyDescent="0.25">
      <c r="A86" s="7" t="str">
        <f>'Pregnant Women Participating'!A86</f>
        <v>Rosebud Sioux, SD</v>
      </c>
      <c r="B86" s="13">
        <v>158</v>
      </c>
      <c r="C86" s="4">
        <v>170</v>
      </c>
      <c r="D86" s="4">
        <v>167</v>
      </c>
      <c r="E86" s="13">
        <f t="shared" si="1"/>
        <v>165</v>
      </c>
    </row>
    <row r="87" spans="1:5" ht="12" customHeight="1" x14ac:dyDescent="0.25">
      <c r="A87" s="7" t="str">
        <f>'Pregnant Women Participating'!A87</f>
        <v>Northern Arapahoe, WY</v>
      </c>
      <c r="B87" s="13">
        <v>59</v>
      </c>
      <c r="C87" s="4">
        <v>58</v>
      </c>
      <c r="D87" s="4">
        <v>57</v>
      </c>
      <c r="E87" s="13">
        <f t="shared" si="1"/>
        <v>58</v>
      </c>
    </row>
    <row r="88" spans="1:5" ht="12" customHeight="1" x14ac:dyDescent="0.25">
      <c r="A88" s="7" t="str">
        <f>'Pregnant Women Participating'!A88</f>
        <v>Shoshone Tribe, WY</v>
      </c>
      <c r="B88" s="13">
        <v>23</v>
      </c>
      <c r="C88" s="4">
        <v>29</v>
      </c>
      <c r="D88" s="4">
        <v>25</v>
      </c>
      <c r="E88" s="13">
        <f t="shared" si="1"/>
        <v>25.666666666666668</v>
      </c>
    </row>
    <row r="89" spans="1:5" s="17" customFormat="1" ht="24.75" customHeight="1" x14ac:dyDescent="0.25">
      <c r="A89" s="14" t="str">
        <f>'Pregnant Women Participating'!A89</f>
        <v>Mountain Plains</v>
      </c>
      <c r="B89" s="15">
        <v>68200</v>
      </c>
      <c r="C89" s="15">
        <v>68562</v>
      </c>
      <c r="D89" s="15">
        <v>67509</v>
      </c>
      <c r="E89" s="16">
        <f t="shared" si="1"/>
        <v>68090.333333333328</v>
      </c>
    </row>
    <row r="90" spans="1:5" ht="12" customHeight="1" x14ac:dyDescent="0.25">
      <c r="A90" s="8" t="str">
        <f>'Pregnant Women Participating'!A90</f>
        <v>Alaska</v>
      </c>
      <c r="B90" s="13">
        <v>2865</v>
      </c>
      <c r="C90" s="4">
        <v>2867</v>
      </c>
      <c r="D90" s="4">
        <v>2878</v>
      </c>
      <c r="E90" s="13">
        <f t="shared" si="1"/>
        <v>2870</v>
      </c>
    </row>
    <row r="91" spans="1:5" ht="12" customHeight="1" x14ac:dyDescent="0.25">
      <c r="A91" s="8" t="str">
        <f>'Pregnant Women Participating'!A91</f>
        <v>American Samoa</v>
      </c>
      <c r="B91" s="13">
        <v>628</v>
      </c>
      <c r="C91" s="4">
        <v>616</v>
      </c>
      <c r="D91" s="4">
        <v>616</v>
      </c>
      <c r="E91" s="13">
        <f t="shared" si="1"/>
        <v>620</v>
      </c>
    </row>
    <row r="92" spans="1:5" ht="12" customHeight="1" x14ac:dyDescent="0.25">
      <c r="A92" s="8" t="str">
        <f>'Pregnant Women Participating'!A92</f>
        <v>California</v>
      </c>
      <c r="B92" s="13">
        <v>180173</v>
      </c>
      <c r="C92" s="4">
        <v>179077</v>
      </c>
      <c r="D92" s="4">
        <v>177939</v>
      </c>
      <c r="E92" s="13">
        <f t="shared" si="1"/>
        <v>179063</v>
      </c>
    </row>
    <row r="93" spans="1:5" ht="12" customHeight="1" x14ac:dyDescent="0.25">
      <c r="A93" s="8" t="str">
        <f>'Pregnant Women Participating'!A93</f>
        <v>Guam</v>
      </c>
      <c r="B93" s="13">
        <v>1230</v>
      </c>
      <c r="C93" s="4">
        <v>1211</v>
      </c>
      <c r="D93" s="4">
        <v>1196</v>
      </c>
      <c r="E93" s="13">
        <f t="shared" si="1"/>
        <v>1212.3333333333333</v>
      </c>
    </row>
    <row r="94" spans="1:5" ht="12" customHeight="1" x14ac:dyDescent="0.25">
      <c r="A94" s="8" t="str">
        <f>'Pregnant Women Participating'!A94</f>
        <v>Hawaii</v>
      </c>
      <c r="B94" s="13">
        <v>5381</v>
      </c>
      <c r="C94" s="4">
        <v>5406</v>
      </c>
      <c r="D94" s="4">
        <v>5389</v>
      </c>
      <c r="E94" s="13">
        <f t="shared" si="1"/>
        <v>5392</v>
      </c>
    </row>
    <row r="95" spans="1:5" ht="12" customHeight="1" x14ac:dyDescent="0.25">
      <c r="A95" s="8" t="str">
        <f>'Pregnant Women Participating'!A95</f>
        <v>Idaho</v>
      </c>
      <c r="B95" s="13">
        <v>6343</v>
      </c>
      <c r="C95" s="4">
        <v>6338</v>
      </c>
      <c r="D95" s="4">
        <v>6278</v>
      </c>
      <c r="E95" s="13">
        <f t="shared" si="1"/>
        <v>6319.666666666667</v>
      </c>
    </row>
    <row r="96" spans="1:5" ht="12" customHeight="1" x14ac:dyDescent="0.25">
      <c r="A96" s="8" t="str">
        <f>'Pregnant Women Participating'!A96</f>
        <v>Nevada</v>
      </c>
      <c r="B96" s="13">
        <v>11918</v>
      </c>
      <c r="C96" s="4">
        <v>11812</v>
      </c>
      <c r="D96" s="4">
        <v>11778</v>
      </c>
      <c r="E96" s="13">
        <f t="shared" si="1"/>
        <v>11836</v>
      </c>
    </row>
    <row r="97" spans="1:5" ht="12" customHeight="1" x14ac:dyDescent="0.25">
      <c r="A97" s="8" t="str">
        <f>'Pregnant Women Participating'!A97</f>
        <v>Oregon</v>
      </c>
      <c r="B97" s="13">
        <v>14032</v>
      </c>
      <c r="C97" s="4">
        <v>14115</v>
      </c>
      <c r="D97" s="4">
        <v>14121</v>
      </c>
      <c r="E97" s="13">
        <f t="shared" si="1"/>
        <v>14089.333333333334</v>
      </c>
    </row>
    <row r="98" spans="1:5" ht="12" customHeight="1" x14ac:dyDescent="0.25">
      <c r="A98" s="8" t="str">
        <f>'Pregnant Women Participating'!A98</f>
        <v>Washington</v>
      </c>
      <c r="B98" s="13">
        <v>24925</v>
      </c>
      <c r="C98" s="4">
        <v>24785</v>
      </c>
      <c r="D98" s="4">
        <v>24770</v>
      </c>
      <c r="E98" s="13">
        <f t="shared" si="1"/>
        <v>24826.666666666668</v>
      </c>
    </row>
    <row r="99" spans="1:5" ht="12" customHeight="1" x14ac:dyDescent="0.25">
      <c r="A99" s="8" t="str">
        <f>'Pregnant Women Participating'!A99</f>
        <v>Northern Marianas</v>
      </c>
      <c r="B99" s="13">
        <v>387</v>
      </c>
      <c r="C99" s="4">
        <v>380</v>
      </c>
      <c r="D99" s="4">
        <v>382</v>
      </c>
      <c r="E99" s="13">
        <f t="shared" si="1"/>
        <v>383</v>
      </c>
    </row>
    <row r="100" spans="1:5" ht="12" customHeight="1" x14ac:dyDescent="0.25">
      <c r="A100" s="8" t="str">
        <f>'Pregnant Women Participating'!A100</f>
        <v>Inter-Tribal Council, NV</v>
      </c>
      <c r="B100" s="13">
        <v>104</v>
      </c>
      <c r="C100" s="4">
        <v>103</v>
      </c>
      <c r="D100" s="4">
        <v>100</v>
      </c>
      <c r="E100" s="13">
        <f t="shared" si="1"/>
        <v>102.33333333333333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5">
        <v>247986</v>
      </c>
      <c r="C101" s="15">
        <v>246710</v>
      </c>
      <c r="D101" s="15">
        <v>245447</v>
      </c>
      <c r="E101" s="16">
        <f t="shared" si="1"/>
        <v>246714.33333333334</v>
      </c>
    </row>
    <row r="102" spans="1:5" s="31" customFormat="1" ht="16.5" customHeight="1" thickBot="1" x14ac:dyDescent="0.3">
      <c r="A102" s="28" t="str">
        <f>'Pregnant Women Participating'!A102</f>
        <v>TOTAL</v>
      </c>
      <c r="B102" s="29">
        <v>1437174</v>
      </c>
      <c r="C102" s="30">
        <v>1434141</v>
      </c>
      <c r="D102" s="30">
        <v>1419527</v>
      </c>
      <c r="E102" s="29">
        <f t="shared" si="1"/>
        <v>1430280.6666666667</v>
      </c>
    </row>
    <row r="103" spans="1:5" ht="12.75" customHeight="1" thickTop="1" x14ac:dyDescent="0.25">
      <c r="A103" s="9"/>
    </row>
    <row r="104" spans="1:5" x14ac:dyDescent="0.25">
      <c r="A104" s="9"/>
    </row>
    <row r="105" spans="1:5" customFormat="1" ht="13" x14ac:dyDescent="0.3">
      <c r="A105" s="10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7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12</v>
      </c>
    </row>
    <row r="6" spans="1:5" ht="12" customHeight="1" x14ac:dyDescent="0.25">
      <c r="A6" s="7" t="str">
        <f>'Pregnant Women Participating'!A6</f>
        <v>Connecticut</v>
      </c>
      <c r="B6" s="13">
        <v>25819</v>
      </c>
      <c r="C6" s="4">
        <v>25745</v>
      </c>
      <c r="D6" s="4"/>
      <c r="E6" s="13">
        <f t="shared" ref="E6:E15" si="0">IF(SUM(B6:D6)&gt;0,AVERAGE(B6:D6)," ")</f>
        <v>25782</v>
      </c>
    </row>
    <row r="7" spans="1:5" ht="12" customHeight="1" x14ac:dyDescent="0.25">
      <c r="A7" s="7" t="str">
        <f>'Pregnant Women Participating'!A7</f>
        <v>Maine</v>
      </c>
      <c r="B7" s="13">
        <v>9985</v>
      </c>
      <c r="C7" s="4">
        <v>9993</v>
      </c>
      <c r="D7" s="4">
        <v>10047</v>
      </c>
      <c r="E7" s="13">
        <f t="shared" si="0"/>
        <v>10008.333333333334</v>
      </c>
    </row>
    <row r="8" spans="1:5" ht="12" customHeight="1" x14ac:dyDescent="0.25">
      <c r="A8" s="7" t="str">
        <f>'Pregnant Women Participating'!A8</f>
        <v>Massachusetts</v>
      </c>
      <c r="B8" s="13">
        <v>73563</v>
      </c>
      <c r="C8" s="4">
        <v>73154</v>
      </c>
      <c r="D8" s="4">
        <v>73534</v>
      </c>
      <c r="E8" s="13">
        <f t="shared" si="0"/>
        <v>73417</v>
      </c>
    </row>
    <row r="9" spans="1:5" ht="12" customHeight="1" x14ac:dyDescent="0.25">
      <c r="A9" s="7" t="str">
        <f>'Pregnant Women Participating'!A9</f>
        <v>New Hampshire</v>
      </c>
      <c r="B9" s="13">
        <v>8566</v>
      </c>
      <c r="C9" s="4">
        <v>8610</v>
      </c>
      <c r="D9" s="4">
        <v>8506</v>
      </c>
      <c r="E9" s="13">
        <f t="shared" si="0"/>
        <v>8560.6666666666661</v>
      </c>
    </row>
    <row r="10" spans="1:5" ht="12" customHeight="1" x14ac:dyDescent="0.25">
      <c r="A10" s="7" t="str">
        <f>'Pregnant Women Participating'!A10</f>
        <v>New York</v>
      </c>
      <c r="B10" s="13">
        <v>230459</v>
      </c>
      <c r="C10" s="4">
        <v>231774</v>
      </c>
      <c r="D10" s="4">
        <v>229185</v>
      </c>
      <c r="E10" s="13">
        <f t="shared" si="0"/>
        <v>230472.66666666666</v>
      </c>
    </row>
    <row r="11" spans="1:5" ht="12" customHeight="1" x14ac:dyDescent="0.25">
      <c r="A11" s="7" t="str">
        <f>'Pregnant Women Participating'!A11</f>
        <v>Rhode Island</v>
      </c>
      <c r="B11" s="13">
        <v>8757</v>
      </c>
      <c r="C11" s="4">
        <v>8882</v>
      </c>
      <c r="D11" s="4">
        <v>9075</v>
      </c>
      <c r="E11" s="13">
        <f t="shared" si="0"/>
        <v>8904.6666666666661</v>
      </c>
    </row>
    <row r="12" spans="1:5" ht="12" customHeight="1" x14ac:dyDescent="0.25">
      <c r="A12" s="7" t="str">
        <f>'Pregnant Women Participating'!A12</f>
        <v>Vermont</v>
      </c>
      <c r="B12" s="13">
        <v>7175</v>
      </c>
      <c r="C12" s="4">
        <v>6524</v>
      </c>
      <c r="D12" s="4">
        <v>6529</v>
      </c>
      <c r="E12" s="13">
        <f t="shared" si="0"/>
        <v>6742.666666666667</v>
      </c>
    </row>
    <row r="13" spans="1:5" ht="12" customHeight="1" x14ac:dyDescent="0.25">
      <c r="A13" s="7" t="str">
        <f>'Pregnant Women Participating'!A13</f>
        <v>Virgin Islands</v>
      </c>
      <c r="B13" s="13">
        <v>1275</v>
      </c>
      <c r="C13" s="4">
        <v>1299</v>
      </c>
      <c r="D13" s="4">
        <v>1283</v>
      </c>
      <c r="E13" s="13">
        <f t="shared" si="0"/>
        <v>1285.6666666666667</v>
      </c>
    </row>
    <row r="14" spans="1:5" ht="12" customHeight="1" x14ac:dyDescent="0.25">
      <c r="A14" s="7" t="str">
        <f>'Pregnant Women Participating'!A14</f>
        <v>Indian Township, ME</v>
      </c>
      <c r="B14" s="13">
        <v>29</v>
      </c>
      <c r="C14" s="4">
        <v>29</v>
      </c>
      <c r="D14" s="4">
        <v>22</v>
      </c>
      <c r="E14" s="13">
        <f t="shared" si="0"/>
        <v>26.666666666666668</v>
      </c>
    </row>
    <row r="15" spans="1:5" ht="12" customHeight="1" x14ac:dyDescent="0.25">
      <c r="A15" s="7" t="str">
        <f>'Pregnant Women Participating'!A15</f>
        <v>Pleasant Point, ME</v>
      </c>
      <c r="B15" s="13">
        <v>17</v>
      </c>
      <c r="C15" s="4">
        <v>18</v>
      </c>
      <c r="D15" s="4">
        <v>18</v>
      </c>
      <c r="E15" s="13">
        <f t="shared" si="0"/>
        <v>17.666666666666668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365645</v>
      </c>
      <c r="C16" s="15">
        <v>366028</v>
      </c>
      <c r="D16" s="15">
        <v>338199</v>
      </c>
      <c r="E16" s="16">
        <f t="shared" ref="E16:E102" si="1">IF(SUM(B16:D16)&gt;0,AVERAGE(B16:D16)," ")</f>
        <v>356624</v>
      </c>
    </row>
    <row r="17" spans="1:5" ht="12" customHeight="1" x14ac:dyDescent="0.25">
      <c r="A17" s="7" t="str">
        <f>'Pregnant Women Participating'!A17</f>
        <v>Delaware</v>
      </c>
      <c r="B17" s="4">
        <v>10292</v>
      </c>
      <c r="C17" s="4">
        <v>10332</v>
      </c>
      <c r="D17" s="4">
        <v>10474</v>
      </c>
      <c r="E17" s="13">
        <f t="shared" si="1"/>
        <v>10366</v>
      </c>
    </row>
    <row r="18" spans="1:5" ht="12" customHeight="1" x14ac:dyDescent="0.25">
      <c r="A18" s="7" t="str">
        <f>'Pregnant Women Participating'!A18</f>
        <v>District of Columbia</v>
      </c>
      <c r="B18" s="4">
        <v>4835</v>
      </c>
      <c r="C18" s="4">
        <v>4977</v>
      </c>
      <c r="D18" s="4">
        <v>5034</v>
      </c>
      <c r="E18" s="13">
        <f t="shared" si="1"/>
        <v>4948.666666666667</v>
      </c>
    </row>
    <row r="19" spans="1:5" ht="12" customHeight="1" x14ac:dyDescent="0.25">
      <c r="A19" s="7" t="str">
        <f>'Pregnant Women Participating'!A19</f>
        <v>Maryland</v>
      </c>
      <c r="B19" s="4">
        <v>66215</v>
      </c>
      <c r="C19" s="4">
        <v>65547</v>
      </c>
      <c r="D19" s="4">
        <v>64779</v>
      </c>
      <c r="E19" s="13">
        <f t="shared" si="1"/>
        <v>65513.666666666664</v>
      </c>
    </row>
    <row r="20" spans="1:5" ht="12" customHeight="1" x14ac:dyDescent="0.25">
      <c r="A20" s="7" t="str">
        <f>'Pregnant Women Participating'!A20</f>
        <v>New Jersey</v>
      </c>
      <c r="B20" s="4">
        <v>87368</v>
      </c>
      <c r="C20" s="4">
        <v>88454</v>
      </c>
      <c r="D20" s="4">
        <v>89102</v>
      </c>
      <c r="E20" s="13">
        <f t="shared" si="1"/>
        <v>88308</v>
      </c>
    </row>
    <row r="21" spans="1:5" ht="12" customHeight="1" x14ac:dyDescent="0.25">
      <c r="A21" s="7" t="str">
        <f>'Pregnant Women Participating'!A21</f>
        <v>Pennsylvania</v>
      </c>
      <c r="B21" s="4">
        <v>89247</v>
      </c>
      <c r="C21" s="4">
        <v>87329</v>
      </c>
      <c r="D21" s="4">
        <v>85985</v>
      </c>
      <c r="E21" s="13">
        <f t="shared" si="1"/>
        <v>87520.333333333328</v>
      </c>
    </row>
    <row r="22" spans="1:5" ht="12" customHeight="1" x14ac:dyDescent="0.25">
      <c r="A22" s="7" t="str">
        <f>'Pregnant Women Participating'!A22</f>
        <v>Puerto Rico</v>
      </c>
      <c r="B22" s="4">
        <v>42757</v>
      </c>
      <c r="C22" s="4">
        <v>42375</v>
      </c>
      <c r="D22" s="4">
        <v>49053</v>
      </c>
      <c r="E22" s="13">
        <f t="shared" si="1"/>
        <v>44728.333333333336</v>
      </c>
    </row>
    <row r="23" spans="1:5" ht="12" customHeight="1" x14ac:dyDescent="0.25">
      <c r="A23" s="7" t="str">
        <f>'Pregnant Women Participating'!A23</f>
        <v>Virginia</v>
      </c>
      <c r="B23" s="4">
        <v>69499</v>
      </c>
      <c r="C23" s="4">
        <v>69254</v>
      </c>
      <c r="D23" s="4">
        <v>69271</v>
      </c>
      <c r="E23" s="13">
        <f t="shared" si="1"/>
        <v>69341.333333333328</v>
      </c>
    </row>
    <row r="24" spans="1:5" ht="12" customHeight="1" x14ac:dyDescent="0.25">
      <c r="A24" s="7" t="str">
        <f>'Pregnant Women Participating'!A24</f>
        <v>West Virginia</v>
      </c>
      <c r="B24" s="4">
        <v>21610</v>
      </c>
      <c r="C24" s="4">
        <v>21521</v>
      </c>
      <c r="D24" s="4">
        <v>21439</v>
      </c>
      <c r="E24" s="13">
        <f t="shared" si="1"/>
        <v>21523.333333333332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5">
        <v>391823</v>
      </c>
      <c r="C25" s="15">
        <v>389789</v>
      </c>
      <c r="D25" s="15">
        <v>395137</v>
      </c>
      <c r="E25" s="16">
        <f t="shared" si="1"/>
        <v>392249.66666666669</v>
      </c>
    </row>
    <row r="26" spans="1:5" ht="12" customHeight="1" x14ac:dyDescent="0.25">
      <c r="A26" s="7" t="str">
        <f>'Pregnant Women Participating'!A26</f>
        <v>Alabama</v>
      </c>
      <c r="B26" s="4">
        <v>57506</v>
      </c>
      <c r="C26" s="4">
        <v>57251</v>
      </c>
      <c r="D26" s="4">
        <v>57582</v>
      </c>
      <c r="E26" s="13">
        <f t="shared" si="1"/>
        <v>57446.333333333336</v>
      </c>
    </row>
    <row r="27" spans="1:5" ht="12" customHeight="1" x14ac:dyDescent="0.25">
      <c r="A27" s="7" t="str">
        <f>'Pregnant Women Participating'!A27</f>
        <v>Florida</v>
      </c>
      <c r="B27" s="4">
        <v>226292</v>
      </c>
      <c r="C27" s="4">
        <v>221758</v>
      </c>
      <c r="D27" s="4">
        <v>214138</v>
      </c>
      <c r="E27" s="13">
        <f t="shared" si="1"/>
        <v>220729.33333333334</v>
      </c>
    </row>
    <row r="28" spans="1:5" ht="12" customHeight="1" x14ac:dyDescent="0.25">
      <c r="A28" s="7" t="str">
        <f>'Pregnant Women Participating'!A28</f>
        <v>Georgia</v>
      </c>
      <c r="B28" s="4">
        <v>90601</v>
      </c>
      <c r="C28" s="4">
        <v>89538</v>
      </c>
      <c r="D28" s="4">
        <v>89284</v>
      </c>
      <c r="E28" s="13">
        <f t="shared" si="1"/>
        <v>89807.666666666672</v>
      </c>
    </row>
    <row r="29" spans="1:5" ht="12" customHeight="1" x14ac:dyDescent="0.25">
      <c r="A29" s="7" t="str">
        <f>'Pregnant Women Participating'!A29</f>
        <v>Kentucky</v>
      </c>
      <c r="B29" s="4">
        <v>64999</v>
      </c>
      <c r="C29" s="4">
        <v>65395</v>
      </c>
      <c r="D29" s="4">
        <v>65548</v>
      </c>
      <c r="E29" s="13">
        <f t="shared" si="1"/>
        <v>65314</v>
      </c>
    </row>
    <row r="30" spans="1:5" ht="12" customHeight="1" x14ac:dyDescent="0.25">
      <c r="A30" s="7" t="str">
        <f>'Pregnant Women Participating'!A30</f>
        <v>Mississippi</v>
      </c>
      <c r="B30" s="4">
        <v>32793</v>
      </c>
      <c r="C30" s="4">
        <v>33251</v>
      </c>
      <c r="D30" s="4">
        <v>32835</v>
      </c>
      <c r="E30" s="13">
        <f t="shared" si="1"/>
        <v>32959.666666666664</v>
      </c>
    </row>
    <row r="31" spans="1:5" ht="12" customHeight="1" x14ac:dyDescent="0.25">
      <c r="A31" s="7" t="str">
        <f>'Pregnant Women Participating'!A31</f>
        <v>North Carolina</v>
      </c>
      <c r="B31" s="4">
        <v>147742</v>
      </c>
      <c r="C31" s="4">
        <v>148177</v>
      </c>
      <c r="D31" s="4">
        <v>147769</v>
      </c>
      <c r="E31" s="13">
        <f t="shared" si="1"/>
        <v>147896</v>
      </c>
    </row>
    <row r="32" spans="1:5" ht="12" customHeight="1" x14ac:dyDescent="0.25">
      <c r="A32" s="7" t="str">
        <f>'Pregnant Women Participating'!A32</f>
        <v>South Carolina</v>
      </c>
      <c r="B32" s="4">
        <v>46653</v>
      </c>
      <c r="C32" s="4">
        <v>47036</v>
      </c>
      <c r="D32" s="4">
        <v>46894</v>
      </c>
      <c r="E32" s="13">
        <f t="shared" si="1"/>
        <v>46861</v>
      </c>
    </row>
    <row r="33" spans="1:5" ht="12" customHeight="1" x14ac:dyDescent="0.25">
      <c r="A33" s="7" t="str">
        <f>'Pregnant Women Participating'!A33</f>
        <v>Tennessee</v>
      </c>
      <c r="B33" s="4">
        <v>58303</v>
      </c>
      <c r="C33" s="4">
        <v>57807</v>
      </c>
      <c r="D33" s="4">
        <v>57904</v>
      </c>
      <c r="E33" s="13">
        <f t="shared" si="1"/>
        <v>58004.666666666664</v>
      </c>
    </row>
    <row r="34" spans="1:5" ht="12" customHeight="1" x14ac:dyDescent="0.25">
      <c r="A34" s="7" t="str">
        <f>'Pregnant Women Participating'!A34</f>
        <v>Choctaw Indians, MS</v>
      </c>
      <c r="B34" s="4">
        <v>442</v>
      </c>
      <c r="C34" s="4">
        <v>448</v>
      </c>
      <c r="D34" s="4">
        <v>426</v>
      </c>
      <c r="E34" s="13">
        <f t="shared" si="1"/>
        <v>438.66666666666669</v>
      </c>
    </row>
    <row r="35" spans="1:5" ht="12" customHeight="1" x14ac:dyDescent="0.25">
      <c r="A35" s="7" t="str">
        <f>'Pregnant Women Participating'!A35</f>
        <v>Eastern Cherokee, NC</v>
      </c>
      <c r="B35" s="4">
        <v>315</v>
      </c>
      <c r="C35" s="4">
        <v>316</v>
      </c>
      <c r="D35" s="4">
        <v>308</v>
      </c>
      <c r="E35" s="13">
        <f t="shared" si="1"/>
        <v>313</v>
      </c>
    </row>
    <row r="36" spans="1:5" s="17" customFormat="1" ht="24.75" customHeight="1" x14ac:dyDescent="0.25">
      <c r="A36" s="14" t="str">
        <f>'Pregnant Women Participating'!A36</f>
        <v>Southeast Region</v>
      </c>
      <c r="B36" s="15">
        <v>725646</v>
      </c>
      <c r="C36" s="15">
        <v>720977</v>
      </c>
      <c r="D36" s="15">
        <v>712688</v>
      </c>
      <c r="E36" s="16">
        <f t="shared" si="1"/>
        <v>719770.33333333337</v>
      </c>
    </row>
    <row r="37" spans="1:5" ht="12" customHeight="1" x14ac:dyDescent="0.25">
      <c r="A37" s="7" t="str">
        <f>'Pregnant Women Participating'!A37</f>
        <v>Illinois</v>
      </c>
      <c r="B37" s="4">
        <v>81405</v>
      </c>
      <c r="C37" s="4">
        <v>81360</v>
      </c>
      <c r="D37" s="4">
        <v>81353</v>
      </c>
      <c r="E37" s="13">
        <f t="shared" si="1"/>
        <v>81372.666666666672</v>
      </c>
    </row>
    <row r="38" spans="1:5" ht="12" customHeight="1" x14ac:dyDescent="0.25">
      <c r="A38" s="7" t="str">
        <f>'Pregnant Women Participating'!A38</f>
        <v>Indiana</v>
      </c>
      <c r="B38" s="4">
        <v>78629</v>
      </c>
      <c r="C38" s="4">
        <v>78023</v>
      </c>
      <c r="D38" s="4">
        <v>77350</v>
      </c>
      <c r="E38" s="13">
        <f t="shared" si="1"/>
        <v>78000.666666666672</v>
      </c>
    </row>
    <row r="39" spans="1:5" ht="12" customHeight="1" x14ac:dyDescent="0.25">
      <c r="A39" s="7" t="str">
        <f>'Pregnant Women Participating'!A39</f>
        <v>Iowa</v>
      </c>
      <c r="B39" s="4">
        <v>32196</v>
      </c>
      <c r="C39" s="4">
        <v>32062</v>
      </c>
      <c r="D39" s="4">
        <v>32116</v>
      </c>
      <c r="E39" s="13">
        <f t="shared" si="1"/>
        <v>32124.666666666668</v>
      </c>
    </row>
    <row r="40" spans="1:5" ht="12" customHeight="1" x14ac:dyDescent="0.25">
      <c r="A40" s="7" t="str">
        <f>'Pregnant Women Participating'!A40</f>
        <v>Michigan</v>
      </c>
      <c r="B40" s="4">
        <v>118764</v>
      </c>
      <c r="C40" s="4">
        <v>119025</v>
      </c>
      <c r="D40" s="4">
        <v>119357</v>
      </c>
      <c r="E40" s="13">
        <f t="shared" si="1"/>
        <v>119048.66666666667</v>
      </c>
    </row>
    <row r="41" spans="1:5" ht="12" customHeight="1" x14ac:dyDescent="0.25">
      <c r="A41" s="7" t="str">
        <f>'Pregnant Women Participating'!A41</f>
        <v>Minnesota</v>
      </c>
      <c r="B41" s="4">
        <v>59868</v>
      </c>
      <c r="C41" s="4">
        <v>59830</v>
      </c>
      <c r="D41" s="4">
        <v>59996</v>
      </c>
      <c r="E41" s="13">
        <f t="shared" si="1"/>
        <v>59898</v>
      </c>
    </row>
    <row r="42" spans="1:5" ht="12" customHeight="1" x14ac:dyDescent="0.25">
      <c r="A42" s="7" t="str">
        <f>'Pregnant Women Participating'!A42</f>
        <v>Ohio</v>
      </c>
      <c r="B42" s="4">
        <v>85648</v>
      </c>
      <c r="C42" s="4">
        <v>86444</v>
      </c>
      <c r="D42" s="4">
        <v>86218</v>
      </c>
      <c r="E42" s="13">
        <f t="shared" si="1"/>
        <v>86103.333333333328</v>
      </c>
    </row>
    <row r="43" spans="1:5" ht="12" customHeight="1" x14ac:dyDescent="0.25">
      <c r="A43" s="7" t="str">
        <f>'Pregnant Women Participating'!A43</f>
        <v>Wisconsin</v>
      </c>
      <c r="B43" s="4">
        <v>50301</v>
      </c>
      <c r="C43" s="4">
        <v>50685</v>
      </c>
      <c r="D43" s="4">
        <v>50267</v>
      </c>
      <c r="E43" s="13">
        <f t="shared" si="1"/>
        <v>50417.666666666664</v>
      </c>
    </row>
    <row r="44" spans="1:5" s="17" customFormat="1" ht="24.75" customHeight="1" x14ac:dyDescent="0.25">
      <c r="A44" s="14" t="str">
        <f>'Pregnant Women Participating'!A44</f>
        <v>Midwest Region</v>
      </c>
      <c r="B44" s="15">
        <v>506811</v>
      </c>
      <c r="C44" s="15">
        <v>507429</v>
      </c>
      <c r="D44" s="15">
        <v>506657</v>
      </c>
      <c r="E44" s="16">
        <f t="shared" si="1"/>
        <v>506965.66666666669</v>
      </c>
    </row>
    <row r="45" spans="1:5" ht="12" customHeight="1" x14ac:dyDescent="0.25">
      <c r="A45" s="7" t="str">
        <f>'Pregnant Women Participating'!A45</f>
        <v>Arizona</v>
      </c>
      <c r="B45" s="4">
        <v>76607</v>
      </c>
      <c r="C45" s="4">
        <v>77376</v>
      </c>
      <c r="D45" s="4">
        <v>77892</v>
      </c>
      <c r="E45" s="13">
        <f t="shared" si="1"/>
        <v>77291.666666666672</v>
      </c>
    </row>
    <row r="46" spans="1:5" ht="12" customHeight="1" x14ac:dyDescent="0.25">
      <c r="A46" s="7" t="str">
        <f>'Pregnant Women Participating'!A46</f>
        <v>Arkansas</v>
      </c>
      <c r="B46" s="4">
        <v>25471</v>
      </c>
      <c r="C46" s="4">
        <v>27545</v>
      </c>
      <c r="D46" s="4">
        <v>28913</v>
      </c>
      <c r="E46" s="13">
        <f t="shared" si="1"/>
        <v>27309.666666666668</v>
      </c>
    </row>
    <row r="47" spans="1:5" ht="12" customHeight="1" x14ac:dyDescent="0.25">
      <c r="A47" s="7" t="str">
        <f>'Pregnant Women Participating'!A47</f>
        <v>Louisiana</v>
      </c>
      <c r="B47" s="4">
        <v>36602</v>
      </c>
      <c r="C47" s="4">
        <v>35569</v>
      </c>
      <c r="D47" s="4">
        <v>35078</v>
      </c>
      <c r="E47" s="13">
        <f t="shared" si="1"/>
        <v>35749.666666666664</v>
      </c>
    </row>
    <row r="48" spans="1:5" ht="12" customHeight="1" x14ac:dyDescent="0.25">
      <c r="A48" s="7" t="str">
        <f>'Pregnant Women Participating'!A48</f>
        <v>New Mexico</v>
      </c>
      <c r="B48" s="4">
        <v>17648</v>
      </c>
      <c r="C48" s="4">
        <v>17397</v>
      </c>
      <c r="D48" s="4">
        <v>16952</v>
      </c>
      <c r="E48" s="13">
        <f t="shared" si="1"/>
        <v>17332.333333333332</v>
      </c>
    </row>
    <row r="49" spans="1:5" ht="12" customHeight="1" x14ac:dyDescent="0.25">
      <c r="A49" s="7" t="str">
        <f>'Pregnant Women Participating'!A49</f>
        <v>Oklahoma</v>
      </c>
      <c r="B49" s="4">
        <v>33029</v>
      </c>
      <c r="C49" s="4">
        <v>33560</v>
      </c>
      <c r="D49" s="4">
        <v>32693</v>
      </c>
      <c r="E49" s="13">
        <f t="shared" si="1"/>
        <v>33094</v>
      </c>
    </row>
    <row r="50" spans="1:5" ht="12" customHeight="1" x14ac:dyDescent="0.25">
      <c r="A50" s="7" t="str">
        <f>'Pregnant Women Participating'!A50</f>
        <v>Texas</v>
      </c>
      <c r="B50" s="4">
        <v>357961</v>
      </c>
      <c r="C50" s="4">
        <v>358878</v>
      </c>
      <c r="D50" s="4">
        <v>353318</v>
      </c>
      <c r="E50" s="13">
        <f t="shared" si="1"/>
        <v>356719</v>
      </c>
    </row>
    <row r="51" spans="1:5" ht="12" customHeight="1" x14ac:dyDescent="0.25">
      <c r="A51" s="7" t="str">
        <f>'Pregnant Women Participating'!A51</f>
        <v>Utah</v>
      </c>
      <c r="B51" s="4">
        <v>21581</v>
      </c>
      <c r="C51" s="4">
        <v>21730</v>
      </c>
      <c r="D51" s="4">
        <v>21662</v>
      </c>
      <c r="E51" s="13">
        <f t="shared" si="1"/>
        <v>21657.666666666668</v>
      </c>
    </row>
    <row r="52" spans="1:5" ht="12" customHeight="1" x14ac:dyDescent="0.25">
      <c r="A52" s="7" t="str">
        <f>'Pregnant Women Participating'!A52</f>
        <v>Inter-Tribal Council, AZ</v>
      </c>
      <c r="B52" s="4">
        <v>4285</v>
      </c>
      <c r="C52" s="4">
        <v>4212</v>
      </c>
      <c r="D52" s="4">
        <v>4166</v>
      </c>
      <c r="E52" s="13">
        <f t="shared" si="1"/>
        <v>4221</v>
      </c>
    </row>
    <row r="53" spans="1:5" ht="12" customHeight="1" x14ac:dyDescent="0.25">
      <c r="A53" s="7" t="str">
        <f>'Pregnant Women Participating'!A53</f>
        <v>Navajo Nation, AZ</v>
      </c>
      <c r="B53" s="4">
        <v>2716</v>
      </c>
      <c r="C53" s="4">
        <v>2674</v>
      </c>
      <c r="D53" s="4">
        <v>2679</v>
      </c>
      <c r="E53" s="13">
        <f t="shared" si="1"/>
        <v>2689.6666666666665</v>
      </c>
    </row>
    <row r="54" spans="1:5" ht="12" customHeight="1" x14ac:dyDescent="0.25">
      <c r="A54" s="7" t="str">
        <f>'Pregnant Women Participating'!A54</f>
        <v>Acoma, Canoncito &amp; Laguna, NM</v>
      </c>
      <c r="B54" s="4">
        <v>169</v>
      </c>
      <c r="C54" s="4">
        <v>175</v>
      </c>
      <c r="D54" s="4">
        <v>167</v>
      </c>
      <c r="E54" s="13">
        <f t="shared" si="1"/>
        <v>170.33333333333334</v>
      </c>
    </row>
    <row r="55" spans="1:5" ht="12" customHeight="1" x14ac:dyDescent="0.25">
      <c r="A55" s="7" t="str">
        <f>'Pregnant Women Participating'!A55</f>
        <v>Eight Northern Pueblos, NM</v>
      </c>
      <c r="B55" s="4">
        <v>127</v>
      </c>
      <c r="C55" s="4">
        <v>121</v>
      </c>
      <c r="D55" s="4">
        <v>122</v>
      </c>
      <c r="E55" s="13">
        <f t="shared" si="1"/>
        <v>123.33333333333333</v>
      </c>
    </row>
    <row r="56" spans="1:5" ht="12" customHeight="1" x14ac:dyDescent="0.25">
      <c r="A56" s="7" t="str">
        <f>'Pregnant Women Participating'!A56</f>
        <v>Five Sandoval Pueblos, NM</v>
      </c>
      <c r="B56" s="4">
        <v>89</v>
      </c>
      <c r="C56" s="4">
        <v>93</v>
      </c>
      <c r="D56" s="4">
        <v>82</v>
      </c>
      <c r="E56" s="13">
        <f t="shared" si="1"/>
        <v>88</v>
      </c>
    </row>
    <row r="57" spans="1:5" ht="12" customHeight="1" x14ac:dyDescent="0.25">
      <c r="A57" s="7" t="str">
        <f>'Pregnant Women Participating'!A57</f>
        <v>Isleta Pueblo, NM</v>
      </c>
      <c r="B57" s="4">
        <v>487</v>
      </c>
      <c r="C57" s="4">
        <v>437</v>
      </c>
      <c r="D57" s="4">
        <v>479</v>
      </c>
      <c r="E57" s="13">
        <f t="shared" si="1"/>
        <v>467.66666666666669</v>
      </c>
    </row>
    <row r="58" spans="1:5" ht="12" customHeight="1" x14ac:dyDescent="0.25">
      <c r="A58" s="7" t="str">
        <f>'Pregnant Women Participating'!A58</f>
        <v>San Felipe Pueblo, NM</v>
      </c>
      <c r="B58" s="4">
        <v>115</v>
      </c>
      <c r="C58" s="4">
        <v>110</v>
      </c>
      <c r="D58" s="4">
        <v>84</v>
      </c>
      <c r="E58" s="13">
        <f t="shared" si="1"/>
        <v>103</v>
      </c>
    </row>
    <row r="59" spans="1:5" ht="12" customHeight="1" x14ac:dyDescent="0.25">
      <c r="A59" s="7" t="str">
        <f>'Pregnant Women Participating'!A59</f>
        <v>Santo Domingo Tribe, NM</v>
      </c>
      <c r="B59" s="4">
        <v>70</v>
      </c>
      <c r="C59" s="4">
        <v>72</v>
      </c>
      <c r="D59" s="4">
        <v>72</v>
      </c>
      <c r="E59" s="13">
        <f t="shared" si="1"/>
        <v>71.333333333333329</v>
      </c>
    </row>
    <row r="60" spans="1:5" ht="12" customHeight="1" x14ac:dyDescent="0.25">
      <c r="A60" s="7" t="str">
        <f>'Pregnant Women Participating'!A60</f>
        <v>Zuni Pueblo, NM</v>
      </c>
      <c r="B60" s="4">
        <v>204</v>
      </c>
      <c r="C60" s="4">
        <v>226</v>
      </c>
      <c r="D60" s="4">
        <v>258</v>
      </c>
      <c r="E60" s="13">
        <f t="shared" si="1"/>
        <v>229.33333333333334</v>
      </c>
    </row>
    <row r="61" spans="1:5" ht="12" customHeight="1" x14ac:dyDescent="0.25">
      <c r="A61" s="7" t="str">
        <f>'Pregnant Women Participating'!A61</f>
        <v>Cherokee Nation, OK</v>
      </c>
      <c r="B61" s="4">
        <v>2567</v>
      </c>
      <c r="C61" s="4">
        <v>2614</v>
      </c>
      <c r="D61" s="4">
        <v>2584</v>
      </c>
      <c r="E61" s="13">
        <f t="shared" si="1"/>
        <v>2588.3333333333335</v>
      </c>
    </row>
    <row r="62" spans="1:5" ht="12" customHeight="1" x14ac:dyDescent="0.25">
      <c r="A62" s="7" t="str">
        <f>'Pregnant Women Participating'!A62</f>
        <v>Chickasaw Nation, OK</v>
      </c>
      <c r="B62" s="4">
        <v>1972</v>
      </c>
      <c r="C62" s="4">
        <v>1928</v>
      </c>
      <c r="D62" s="4">
        <v>1897</v>
      </c>
      <c r="E62" s="13">
        <f t="shared" si="1"/>
        <v>1932.3333333333333</v>
      </c>
    </row>
    <row r="63" spans="1:5" ht="12" customHeight="1" x14ac:dyDescent="0.25">
      <c r="A63" s="7" t="str">
        <f>'Pregnant Women Participating'!A63</f>
        <v>Choctaw Nation, OK</v>
      </c>
      <c r="B63" s="4">
        <v>3433</v>
      </c>
      <c r="C63" s="4">
        <v>3379</v>
      </c>
      <c r="D63" s="4">
        <v>3407</v>
      </c>
      <c r="E63" s="13">
        <f t="shared" si="1"/>
        <v>3406.3333333333335</v>
      </c>
    </row>
    <row r="64" spans="1:5" ht="12" customHeight="1" x14ac:dyDescent="0.25">
      <c r="A64" s="7" t="str">
        <f>'Pregnant Women Participating'!A64</f>
        <v>Citizen Potawatomi Nation, OK</v>
      </c>
      <c r="B64" s="4">
        <v>773</v>
      </c>
      <c r="C64" s="4">
        <v>789</v>
      </c>
      <c r="D64" s="4">
        <v>787</v>
      </c>
      <c r="E64" s="13">
        <f t="shared" si="1"/>
        <v>783</v>
      </c>
    </row>
    <row r="65" spans="1:5" ht="12" customHeight="1" x14ac:dyDescent="0.25">
      <c r="A65" s="7" t="str">
        <f>'Pregnant Women Participating'!A65</f>
        <v>Inter-Tribal Council, OK</v>
      </c>
      <c r="B65" s="4">
        <v>310</v>
      </c>
      <c r="C65" s="4">
        <v>317</v>
      </c>
      <c r="D65" s="4">
        <v>323</v>
      </c>
      <c r="E65" s="13">
        <f t="shared" si="1"/>
        <v>316.66666666666669</v>
      </c>
    </row>
    <row r="66" spans="1:5" ht="12" customHeight="1" x14ac:dyDescent="0.25">
      <c r="A66" s="7" t="str">
        <f>'Pregnant Women Participating'!A66</f>
        <v>Muscogee Creek Nation, OK</v>
      </c>
      <c r="B66" s="4">
        <v>1484</v>
      </c>
      <c r="C66" s="4">
        <v>1507</v>
      </c>
      <c r="D66" s="4">
        <v>1527</v>
      </c>
      <c r="E66" s="13">
        <f t="shared" si="1"/>
        <v>1506</v>
      </c>
    </row>
    <row r="67" spans="1:5" ht="12" customHeight="1" x14ac:dyDescent="0.25">
      <c r="A67" s="7" t="str">
        <f>'Pregnant Women Participating'!A67</f>
        <v>Osage Tribal Council, OK</v>
      </c>
      <c r="B67" s="4">
        <v>2411</v>
      </c>
      <c r="C67" s="4">
        <v>2417</v>
      </c>
      <c r="D67" s="4">
        <v>2405</v>
      </c>
      <c r="E67" s="13">
        <f t="shared" si="1"/>
        <v>2411</v>
      </c>
    </row>
    <row r="68" spans="1:5" ht="12" customHeight="1" x14ac:dyDescent="0.25">
      <c r="A68" s="7" t="str">
        <f>'Pregnant Women Participating'!A68</f>
        <v>Otoe-Missouria Tribe, OK</v>
      </c>
      <c r="B68" s="4">
        <v>112</v>
      </c>
      <c r="C68" s="4">
        <v>112</v>
      </c>
      <c r="D68" s="4">
        <v>115</v>
      </c>
      <c r="E68" s="13">
        <f t="shared" si="1"/>
        <v>113</v>
      </c>
    </row>
    <row r="69" spans="1:5" ht="12" customHeight="1" x14ac:dyDescent="0.25">
      <c r="A69" s="7" t="str">
        <f>'Pregnant Women Participating'!A69</f>
        <v>Wichita, Caddo &amp; Delaware (WCD), OK</v>
      </c>
      <c r="B69" s="4">
        <v>2543</v>
      </c>
      <c r="C69" s="4">
        <v>2538</v>
      </c>
      <c r="D69" s="4">
        <v>2544</v>
      </c>
      <c r="E69" s="13">
        <f t="shared" si="1"/>
        <v>2541.6666666666665</v>
      </c>
    </row>
    <row r="70" spans="1:5" s="17" customFormat="1" ht="24.75" customHeight="1" x14ac:dyDescent="0.25">
      <c r="A70" s="14" t="str">
        <f>'Pregnant Women Participating'!A70</f>
        <v>Southwest Region</v>
      </c>
      <c r="B70" s="15">
        <v>592766</v>
      </c>
      <c r="C70" s="15">
        <v>595776</v>
      </c>
      <c r="D70" s="15">
        <v>590206</v>
      </c>
      <c r="E70" s="16">
        <f t="shared" si="1"/>
        <v>592916</v>
      </c>
    </row>
    <row r="71" spans="1:5" ht="12" customHeight="1" x14ac:dyDescent="0.25">
      <c r="A71" s="7" t="str">
        <f>'Pregnant Women Participating'!A71</f>
        <v>Colorado</v>
      </c>
      <c r="B71" s="13">
        <v>44468</v>
      </c>
      <c r="C71" s="4">
        <v>44702</v>
      </c>
      <c r="D71" s="4">
        <v>45175</v>
      </c>
      <c r="E71" s="13">
        <f t="shared" si="1"/>
        <v>44781.666666666664</v>
      </c>
    </row>
    <row r="72" spans="1:5" ht="12" customHeight="1" x14ac:dyDescent="0.25">
      <c r="A72" s="7" t="str">
        <f>'Pregnant Women Participating'!A72</f>
        <v>Kansas</v>
      </c>
      <c r="B72" s="13">
        <v>25185</v>
      </c>
      <c r="C72" s="4">
        <v>25108</v>
      </c>
      <c r="D72" s="4">
        <v>23129</v>
      </c>
      <c r="E72" s="13">
        <f t="shared" si="1"/>
        <v>24474</v>
      </c>
    </row>
    <row r="73" spans="1:5" ht="12" customHeight="1" x14ac:dyDescent="0.25">
      <c r="A73" s="7" t="str">
        <f>'Pregnant Women Participating'!A73</f>
        <v>Missouri</v>
      </c>
      <c r="B73" s="13">
        <v>41709</v>
      </c>
      <c r="C73" s="4">
        <v>42613</v>
      </c>
      <c r="D73" s="4">
        <v>42181</v>
      </c>
      <c r="E73" s="13">
        <f t="shared" si="1"/>
        <v>42167.666666666664</v>
      </c>
    </row>
    <row r="74" spans="1:5" ht="12" customHeight="1" x14ac:dyDescent="0.25">
      <c r="A74" s="7" t="str">
        <f>'Pregnant Women Participating'!A74</f>
        <v>Montana</v>
      </c>
      <c r="B74" s="13">
        <v>7999</v>
      </c>
      <c r="C74" s="4">
        <v>8050</v>
      </c>
      <c r="D74" s="4">
        <v>7994</v>
      </c>
      <c r="E74" s="13">
        <f t="shared" si="1"/>
        <v>8014.333333333333</v>
      </c>
    </row>
    <row r="75" spans="1:5" ht="12" customHeight="1" x14ac:dyDescent="0.25">
      <c r="A75" s="7" t="str">
        <f>'Pregnant Women Participating'!A75</f>
        <v>Nebraska</v>
      </c>
      <c r="B75" s="13">
        <v>20541</v>
      </c>
      <c r="C75" s="4">
        <v>20405</v>
      </c>
      <c r="D75" s="4">
        <v>20302</v>
      </c>
      <c r="E75" s="13">
        <f t="shared" si="1"/>
        <v>20416</v>
      </c>
    </row>
    <row r="76" spans="1:5" ht="12" customHeight="1" x14ac:dyDescent="0.25">
      <c r="A76" s="7" t="str">
        <f>'Pregnant Women Participating'!A76</f>
        <v>North Dakota</v>
      </c>
      <c r="B76" s="13">
        <v>5928</v>
      </c>
      <c r="C76" s="4">
        <v>5907</v>
      </c>
      <c r="D76" s="4">
        <v>5888</v>
      </c>
      <c r="E76" s="13">
        <f t="shared" si="1"/>
        <v>5907.666666666667</v>
      </c>
    </row>
    <row r="77" spans="1:5" ht="12" customHeight="1" x14ac:dyDescent="0.25">
      <c r="A77" s="7" t="str">
        <f>'Pregnant Women Participating'!A77</f>
        <v>South Dakota</v>
      </c>
      <c r="B77" s="13">
        <v>8019</v>
      </c>
      <c r="C77" s="4">
        <v>8014</v>
      </c>
      <c r="D77" s="4">
        <v>7921</v>
      </c>
      <c r="E77" s="13">
        <f t="shared" si="1"/>
        <v>7984.666666666667</v>
      </c>
    </row>
    <row r="78" spans="1:5" ht="12" customHeight="1" x14ac:dyDescent="0.25">
      <c r="A78" s="7" t="str">
        <f>'Pregnant Women Participating'!A78</f>
        <v>Wyoming</v>
      </c>
      <c r="B78" s="13">
        <v>3870</v>
      </c>
      <c r="C78" s="4">
        <v>3912</v>
      </c>
      <c r="D78" s="4">
        <v>3932</v>
      </c>
      <c r="E78" s="13">
        <f t="shared" si="1"/>
        <v>3904.6666666666665</v>
      </c>
    </row>
    <row r="79" spans="1:5" ht="12" customHeight="1" x14ac:dyDescent="0.25">
      <c r="A79" s="7" t="str">
        <f>'Pregnant Women Participating'!A79</f>
        <v>Ute Mountain Ute Tribe, CO</v>
      </c>
      <c r="B79" s="13">
        <v>84</v>
      </c>
      <c r="C79" s="4">
        <v>85</v>
      </c>
      <c r="D79" s="4">
        <v>80</v>
      </c>
      <c r="E79" s="13">
        <f t="shared" si="1"/>
        <v>83</v>
      </c>
    </row>
    <row r="80" spans="1:5" ht="12" customHeight="1" x14ac:dyDescent="0.25">
      <c r="A80" s="7" t="str">
        <f>'Pregnant Women Participating'!A80</f>
        <v>Omaha Sioux, NE</v>
      </c>
      <c r="B80" s="13">
        <v>137</v>
      </c>
      <c r="C80" s="4">
        <v>145</v>
      </c>
      <c r="D80" s="4">
        <v>145</v>
      </c>
      <c r="E80" s="13">
        <f t="shared" si="1"/>
        <v>142.33333333333334</v>
      </c>
    </row>
    <row r="81" spans="1:5" ht="12" customHeight="1" x14ac:dyDescent="0.25">
      <c r="A81" s="7" t="str">
        <f>'Pregnant Women Participating'!A81</f>
        <v>Santee Sioux, NE</v>
      </c>
      <c r="B81" s="13">
        <v>16</v>
      </c>
      <c r="C81" s="4">
        <v>19</v>
      </c>
      <c r="D81" s="4">
        <v>22</v>
      </c>
      <c r="E81" s="13">
        <f t="shared" si="1"/>
        <v>19</v>
      </c>
    </row>
    <row r="82" spans="1:5" ht="12" customHeight="1" x14ac:dyDescent="0.25">
      <c r="A82" s="7" t="str">
        <f>'Pregnant Women Participating'!A82</f>
        <v>Winnebago Tribe, NE</v>
      </c>
      <c r="B82" s="13">
        <v>65</v>
      </c>
      <c r="C82" s="4">
        <v>55</v>
      </c>
      <c r="D82" s="4">
        <v>50</v>
      </c>
      <c r="E82" s="13">
        <f t="shared" si="1"/>
        <v>56.666666666666664</v>
      </c>
    </row>
    <row r="83" spans="1:5" ht="12" customHeight="1" x14ac:dyDescent="0.25">
      <c r="A83" s="7" t="str">
        <f>'Pregnant Women Participating'!A83</f>
        <v>Standing Rock Sioux Tribe, ND</v>
      </c>
      <c r="B83" s="13">
        <v>142</v>
      </c>
      <c r="C83" s="4">
        <v>136</v>
      </c>
      <c r="D83" s="4">
        <v>138</v>
      </c>
      <c r="E83" s="13">
        <f t="shared" si="1"/>
        <v>138.66666666666666</v>
      </c>
    </row>
    <row r="84" spans="1:5" ht="12" customHeight="1" x14ac:dyDescent="0.25">
      <c r="A84" s="7" t="str">
        <f>'Pregnant Women Participating'!A84</f>
        <v>Three Affiliated Tribes, ND</v>
      </c>
      <c r="B84" s="13">
        <v>49</v>
      </c>
      <c r="C84" s="4">
        <v>54</v>
      </c>
      <c r="D84" s="4">
        <v>49</v>
      </c>
      <c r="E84" s="13">
        <f t="shared" si="1"/>
        <v>50.666666666666664</v>
      </c>
    </row>
    <row r="85" spans="1:5" ht="12" customHeight="1" x14ac:dyDescent="0.25">
      <c r="A85" s="7" t="str">
        <f>'Pregnant Women Participating'!A85</f>
        <v>Cheyenne River Sioux, SD</v>
      </c>
      <c r="B85" s="13">
        <v>316</v>
      </c>
      <c r="C85" s="4">
        <v>303</v>
      </c>
      <c r="D85" s="4">
        <v>319</v>
      </c>
      <c r="E85" s="13">
        <f t="shared" si="1"/>
        <v>312.66666666666669</v>
      </c>
    </row>
    <row r="86" spans="1:5" ht="12" customHeight="1" x14ac:dyDescent="0.25">
      <c r="A86" s="7" t="str">
        <f>'Pregnant Women Participating'!A86</f>
        <v>Rosebud Sioux, SD</v>
      </c>
      <c r="B86" s="13">
        <v>549</v>
      </c>
      <c r="C86" s="4">
        <v>553</v>
      </c>
      <c r="D86" s="4">
        <v>536</v>
      </c>
      <c r="E86" s="13">
        <f t="shared" si="1"/>
        <v>546</v>
      </c>
    </row>
    <row r="87" spans="1:5" ht="12" customHeight="1" x14ac:dyDescent="0.25">
      <c r="A87" s="7" t="str">
        <f>'Pregnant Women Participating'!A87</f>
        <v>Northern Arapahoe, WY</v>
      </c>
      <c r="B87" s="13">
        <v>88</v>
      </c>
      <c r="C87" s="4">
        <v>86</v>
      </c>
      <c r="D87" s="4">
        <v>84</v>
      </c>
      <c r="E87" s="13">
        <f t="shared" si="1"/>
        <v>86</v>
      </c>
    </row>
    <row r="88" spans="1:5" ht="12" customHeight="1" x14ac:dyDescent="0.25">
      <c r="A88" s="7" t="str">
        <f>'Pregnant Women Participating'!A88</f>
        <v>Shoshone Tribe, WY</v>
      </c>
      <c r="B88" s="13">
        <v>52</v>
      </c>
      <c r="C88" s="4">
        <v>51</v>
      </c>
      <c r="D88" s="4">
        <v>50</v>
      </c>
      <c r="E88" s="13">
        <f t="shared" si="1"/>
        <v>51</v>
      </c>
    </row>
    <row r="89" spans="1:5" s="17" customFormat="1" ht="24.75" customHeight="1" x14ac:dyDescent="0.25">
      <c r="A89" s="14" t="str">
        <f>'Pregnant Women Participating'!A89</f>
        <v>Mountain Plains</v>
      </c>
      <c r="B89" s="15">
        <v>159217</v>
      </c>
      <c r="C89" s="15">
        <v>160198</v>
      </c>
      <c r="D89" s="15">
        <v>157995</v>
      </c>
      <c r="E89" s="16">
        <f t="shared" si="1"/>
        <v>159136.66666666666</v>
      </c>
    </row>
    <row r="90" spans="1:5" ht="12" customHeight="1" x14ac:dyDescent="0.25">
      <c r="A90" s="8" t="str">
        <f>'Pregnant Women Participating'!A90</f>
        <v>Alaska</v>
      </c>
      <c r="B90" s="13">
        <v>7573</v>
      </c>
      <c r="C90" s="4">
        <v>7510</v>
      </c>
      <c r="D90" s="4">
        <v>7526</v>
      </c>
      <c r="E90" s="13">
        <f t="shared" si="1"/>
        <v>7536.333333333333</v>
      </c>
    </row>
    <row r="91" spans="1:5" ht="12" customHeight="1" x14ac:dyDescent="0.25">
      <c r="A91" s="8" t="str">
        <f>'Pregnant Women Participating'!A91</f>
        <v>American Samoa</v>
      </c>
      <c r="B91" s="13">
        <v>2472</v>
      </c>
      <c r="C91" s="4">
        <v>2444</v>
      </c>
      <c r="D91" s="4">
        <v>2430</v>
      </c>
      <c r="E91" s="13">
        <f t="shared" si="1"/>
        <v>2448.6666666666665</v>
      </c>
    </row>
    <row r="92" spans="1:5" ht="12" customHeight="1" x14ac:dyDescent="0.25">
      <c r="A92" s="8" t="str">
        <f>'Pregnant Women Participating'!A92</f>
        <v>California</v>
      </c>
      <c r="B92" s="13">
        <v>573532</v>
      </c>
      <c r="C92" s="4">
        <v>573875</v>
      </c>
      <c r="D92" s="4">
        <v>573507</v>
      </c>
      <c r="E92" s="13">
        <f t="shared" si="1"/>
        <v>573638</v>
      </c>
    </row>
    <row r="93" spans="1:5" ht="12" customHeight="1" x14ac:dyDescent="0.25">
      <c r="A93" s="8" t="str">
        <f>'Pregnant Women Participating'!A93</f>
        <v>Guam</v>
      </c>
      <c r="B93" s="13">
        <v>3207</v>
      </c>
      <c r="C93" s="4">
        <v>3198</v>
      </c>
      <c r="D93" s="4">
        <v>3214</v>
      </c>
      <c r="E93" s="13">
        <f t="shared" si="1"/>
        <v>3206.3333333333335</v>
      </c>
    </row>
    <row r="94" spans="1:5" ht="12" customHeight="1" x14ac:dyDescent="0.25">
      <c r="A94" s="8" t="str">
        <f>'Pregnant Women Participating'!A94</f>
        <v>Hawaii</v>
      </c>
      <c r="B94" s="13">
        <v>15007</v>
      </c>
      <c r="C94" s="4">
        <v>15175</v>
      </c>
      <c r="D94" s="4">
        <v>15301</v>
      </c>
      <c r="E94" s="13">
        <f t="shared" si="1"/>
        <v>15161</v>
      </c>
    </row>
    <row r="95" spans="1:5" ht="12" customHeight="1" x14ac:dyDescent="0.25">
      <c r="A95" s="8" t="str">
        <f>'Pregnant Women Participating'!A95</f>
        <v>Idaho</v>
      </c>
      <c r="B95" s="13">
        <v>17107</v>
      </c>
      <c r="C95" s="4">
        <v>17358</v>
      </c>
      <c r="D95" s="4">
        <v>17314</v>
      </c>
      <c r="E95" s="13">
        <f t="shared" si="1"/>
        <v>17259.666666666668</v>
      </c>
    </row>
    <row r="96" spans="1:5" ht="12" customHeight="1" x14ac:dyDescent="0.25">
      <c r="A96" s="8" t="str">
        <f>'Pregnant Women Participating'!A96</f>
        <v>Nevada</v>
      </c>
      <c r="B96" s="13">
        <v>28624</v>
      </c>
      <c r="C96" s="4">
        <v>28400</v>
      </c>
      <c r="D96" s="4">
        <v>28100</v>
      </c>
      <c r="E96" s="13">
        <f t="shared" si="1"/>
        <v>28374.666666666668</v>
      </c>
    </row>
    <row r="97" spans="1:5" ht="12" customHeight="1" x14ac:dyDescent="0.25">
      <c r="A97" s="8" t="str">
        <f>'Pregnant Women Participating'!A97</f>
        <v>Oregon</v>
      </c>
      <c r="B97" s="13">
        <v>45882</v>
      </c>
      <c r="C97" s="4">
        <v>45492</v>
      </c>
      <c r="D97" s="4">
        <v>45284</v>
      </c>
      <c r="E97" s="13">
        <f t="shared" si="1"/>
        <v>45552.666666666664</v>
      </c>
    </row>
    <row r="98" spans="1:5" ht="12" customHeight="1" x14ac:dyDescent="0.25">
      <c r="A98" s="8" t="str">
        <f>'Pregnant Women Participating'!A98</f>
        <v>Washington</v>
      </c>
      <c r="B98" s="13">
        <v>72815</v>
      </c>
      <c r="C98" s="4">
        <v>72449</v>
      </c>
      <c r="D98" s="4">
        <v>72012</v>
      </c>
      <c r="E98" s="13">
        <f t="shared" si="1"/>
        <v>72425.333333333328</v>
      </c>
    </row>
    <row r="99" spans="1:5" ht="12" customHeight="1" x14ac:dyDescent="0.25">
      <c r="A99" s="8" t="str">
        <f>'Pregnant Women Participating'!A99</f>
        <v>Northern Marianas</v>
      </c>
      <c r="B99" s="13">
        <v>1734</v>
      </c>
      <c r="C99" s="4">
        <v>1709</v>
      </c>
      <c r="D99" s="4">
        <v>1697</v>
      </c>
      <c r="E99" s="13">
        <f t="shared" si="1"/>
        <v>1713.3333333333333</v>
      </c>
    </row>
    <row r="100" spans="1:5" ht="12" customHeight="1" x14ac:dyDescent="0.25">
      <c r="A100" s="8" t="str">
        <f>'Pregnant Women Participating'!A100</f>
        <v>Inter-Tribal Council, NV</v>
      </c>
      <c r="B100" s="13">
        <v>403</v>
      </c>
      <c r="C100" s="4">
        <v>397</v>
      </c>
      <c r="D100" s="4">
        <v>387</v>
      </c>
      <c r="E100" s="13">
        <f t="shared" si="1"/>
        <v>395.66666666666669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5">
        <v>768356</v>
      </c>
      <c r="C101" s="15">
        <v>768007</v>
      </c>
      <c r="D101" s="15">
        <v>766772</v>
      </c>
      <c r="E101" s="16">
        <f t="shared" si="1"/>
        <v>767711.66666666663</v>
      </c>
    </row>
    <row r="102" spans="1:5" s="31" customFormat="1" ht="16.5" customHeight="1" thickBot="1" x14ac:dyDescent="0.3">
      <c r="A102" s="28" t="str">
        <f>'Pregnant Women Participating'!A102</f>
        <v>TOTAL</v>
      </c>
      <c r="B102" s="29">
        <v>3510264</v>
      </c>
      <c r="C102" s="30">
        <v>3508204</v>
      </c>
      <c r="D102" s="30">
        <v>3467654</v>
      </c>
      <c r="E102" s="29">
        <f t="shared" si="1"/>
        <v>3495374</v>
      </c>
    </row>
    <row r="103" spans="1:5" ht="12.75" customHeight="1" thickTop="1" x14ac:dyDescent="0.25">
      <c r="A103" s="9"/>
    </row>
    <row r="104" spans="1:5" x14ac:dyDescent="0.25">
      <c r="A104" s="9"/>
    </row>
    <row r="105" spans="1:5" customFormat="1" ht="13" x14ac:dyDescent="0.3">
      <c r="A105" s="10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6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12</v>
      </c>
    </row>
    <row r="6" spans="1:5" ht="12" customHeight="1" x14ac:dyDescent="0.25">
      <c r="A6" s="7" t="str">
        <f>'Pregnant Women Participating'!A6</f>
        <v>Connecticut</v>
      </c>
      <c r="B6" s="13">
        <v>47817</v>
      </c>
      <c r="C6" s="4">
        <v>47370</v>
      </c>
      <c r="D6" s="4"/>
      <c r="E6" s="13">
        <f t="shared" ref="E6:E15" si="0">IF(SUM(B6:D6)&gt;0,AVERAGE(B6:D6)," ")</f>
        <v>47593.5</v>
      </c>
    </row>
    <row r="7" spans="1:5" ht="12" customHeight="1" x14ac:dyDescent="0.25">
      <c r="A7" s="7" t="str">
        <f>'Pregnant Women Participating'!A7</f>
        <v>Maine</v>
      </c>
      <c r="B7" s="13">
        <v>17000</v>
      </c>
      <c r="C7" s="4">
        <v>16902</v>
      </c>
      <c r="D7" s="4">
        <v>17081</v>
      </c>
      <c r="E7" s="13">
        <f t="shared" si="0"/>
        <v>16994.333333333332</v>
      </c>
    </row>
    <row r="8" spans="1:5" ht="12" customHeight="1" x14ac:dyDescent="0.25">
      <c r="A8" s="7" t="str">
        <f>'Pregnant Women Participating'!A8</f>
        <v>Massachusetts</v>
      </c>
      <c r="B8" s="13">
        <v>120480</v>
      </c>
      <c r="C8" s="4">
        <v>119934</v>
      </c>
      <c r="D8" s="4">
        <v>120687</v>
      </c>
      <c r="E8" s="13">
        <f t="shared" si="0"/>
        <v>120367</v>
      </c>
    </row>
    <row r="9" spans="1:5" ht="12" customHeight="1" x14ac:dyDescent="0.25">
      <c r="A9" s="7" t="str">
        <f>'Pregnant Women Participating'!A9</f>
        <v>New Hampshire</v>
      </c>
      <c r="B9" s="13">
        <v>13450</v>
      </c>
      <c r="C9" s="4">
        <v>13537</v>
      </c>
      <c r="D9" s="4">
        <v>13355</v>
      </c>
      <c r="E9" s="13">
        <f t="shared" si="0"/>
        <v>13447.333333333334</v>
      </c>
    </row>
    <row r="10" spans="1:5" ht="12" customHeight="1" x14ac:dyDescent="0.25">
      <c r="A10" s="7" t="str">
        <f>'Pregnant Women Participating'!A10</f>
        <v>New York</v>
      </c>
      <c r="B10" s="13">
        <v>403452</v>
      </c>
      <c r="C10" s="4">
        <v>405145</v>
      </c>
      <c r="D10" s="4">
        <v>400005</v>
      </c>
      <c r="E10" s="13">
        <f t="shared" si="0"/>
        <v>402867.33333333331</v>
      </c>
    </row>
    <row r="11" spans="1:5" ht="12" customHeight="1" x14ac:dyDescent="0.25">
      <c r="A11" s="7" t="str">
        <f>'Pregnant Women Participating'!A11</f>
        <v>Rhode Island</v>
      </c>
      <c r="B11" s="13">
        <v>16125</v>
      </c>
      <c r="C11" s="4">
        <v>16219</v>
      </c>
      <c r="D11" s="4">
        <v>16440</v>
      </c>
      <c r="E11" s="13">
        <f t="shared" si="0"/>
        <v>16261.333333333334</v>
      </c>
    </row>
    <row r="12" spans="1:5" ht="12" customHeight="1" x14ac:dyDescent="0.25">
      <c r="A12" s="7" t="str">
        <f>'Pregnant Women Participating'!A12</f>
        <v>Vermont</v>
      </c>
      <c r="B12" s="13">
        <v>11305</v>
      </c>
      <c r="C12" s="4">
        <v>10434</v>
      </c>
      <c r="D12" s="4">
        <v>10428</v>
      </c>
      <c r="E12" s="13">
        <f t="shared" si="0"/>
        <v>10722.333333333334</v>
      </c>
    </row>
    <row r="13" spans="1:5" ht="12" customHeight="1" x14ac:dyDescent="0.25">
      <c r="A13" s="7" t="str">
        <f>'Pregnant Women Participating'!A13</f>
        <v>Virgin Islands</v>
      </c>
      <c r="B13" s="13">
        <v>2508</v>
      </c>
      <c r="C13" s="4">
        <v>2532</v>
      </c>
      <c r="D13" s="4">
        <v>2491</v>
      </c>
      <c r="E13" s="13">
        <f t="shared" si="0"/>
        <v>2510.3333333333335</v>
      </c>
    </row>
    <row r="14" spans="1:5" ht="12" customHeight="1" x14ac:dyDescent="0.25">
      <c r="A14" s="7" t="str">
        <f>'Pregnant Women Participating'!A14</f>
        <v>Indian Township, ME</v>
      </c>
      <c r="B14" s="13">
        <v>67</v>
      </c>
      <c r="C14" s="4">
        <v>67</v>
      </c>
      <c r="D14" s="4">
        <v>50</v>
      </c>
      <c r="E14" s="13">
        <f t="shared" si="0"/>
        <v>61.333333333333336</v>
      </c>
    </row>
    <row r="15" spans="1:5" ht="12" customHeight="1" x14ac:dyDescent="0.25">
      <c r="A15" s="7" t="str">
        <f>'Pregnant Women Participating'!A15</f>
        <v>Pleasant Point, ME</v>
      </c>
      <c r="B15" s="13">
        <v>29</v>
      </c>
      <c r="C15" s="4">
        <v>30</v>
      </c>
      <c r="D15" s="4">
        <v>33</v>
      </c>
      <c r="E15" s="13">
        <f t="shared" si="0"/>
        <v>30.666666666666668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632233</v>
      </c>
      <c r="C16" s="15">
        <v>632170</v>
      </c>
      <c r="D16" s="15">
        <v>580570</v>
      </c>
      <c r="E16" s="16">
        <f t="shared" ref="E16:E102" si="1">IF(SUM(B16:D16)&gt;0,AVERAGE(B16:D16)," ")</f>
        <v>614991</v>
      </c>
    </row>
    <row r="17" spans="1:5" ht="12" customHeight="1" x14ac:dyDescent="0.25">
      <c r="A17" s="7" t="str">
        <f>'Pregnant Women Participating'!A17</f>
        <v>Delaware</v>
      </c>
      <c r="B17" s="4">
        <v>18508</v>
      </c>
      <c r="C17" s="4">
        <v>18481</v>
      </c>
      <c r="D17" s="4">
        <v>18821</v>
      </c>
      <c r="E17" s="13">
        <f t="shared" si="1"/>
        <v>18603.333333333332</v>
      </c>
    </row>
    <row r="18" spans="1:5" ht="12" customHeight="1" x14ac:dyDescent="0.25">
      <c r="A18" s="7" t="str">
        <f>'Pregnant Women Participating'!A18</f>
        <v>District of Columbia</v>
      </c>
      <c r="B18" s="4">
        <v>10111</v>
      </c>
      <c r="C18" s="4">
        <v>10263</v>
      </c>
      <c r="D18" s="4">
        <v>10450</v>
      </c>
      <c r="E18" s="13">
        <f t="shared" si="1"/>
        <v>10274.666666666666</v>
      </c>
    </row>
    <row r="19" spans="1:5" ht="12" customHeight="1" x14ac:dyDescent="0.25">
      <c r="A19" s="7" t="str">
        <f>'Pregnant Women Participating'!A19</f>
        <v>Maryland</v>
      </c>
      <c r="B19" s="4">
        <v>122971</v>
      </c>
      <c r="C19" s="4">
        <v>121640</v>
      </c>
      <c r="D19" s="4">
        <v>120073</v>
      </c>
      <c r="E19" s="13">
        <f t="shared" si="1"/>
        <v>121561.33333333333</v>
      </c>
    </row>
    <row r="20" spans="1:5" ht="12" customHeight="1" x14ac:dyDescent="0.25">
      <c r="A20" s="7" t="str">
        <f>'Pregnant Women Participating'!A20</f>
        <v>New Jersey</v>
      </c>
      <c r="B20" s="4">
        <v>154441</v>
      </c>
      <c r="C20" s="4">
        <v>156102</v>
      </c>
      <c r="D20" s="4">
        <v>156817</v>
      </c>
      <c r="E20" s="13">
        <f t="shared" si="1"/>
        <v>155786.66666666666</v>
      </c>
    </row>
    <row r="21" spans="1:5" ht="12" customHeight="1" x14ac:dyDescent="0.25">
      <c r="A21" s="7" t="str">
        <f>'Pregnant Women Participating'!A21</f>
        <v>Pennsylvania</v>
      </c>
      <c r="B21" s="4">
        <v>164545</v>
      </c>
      <c r="C21" s="4">
        <v>161599</v>
      </c>
      <c r="D21" s="4">
        <v>159442</v>
      </c>
      <c r="E21" s="13">
        <f t="shared" si="1"/>
        <v>161862</v>
      </c>
    </row>
    <row r="22" spans="1:5" ht="12" customHeight="1" x14ac:dyDescent="0.25">
      <c r="A22" s="7" t="str">
        <f>'Pregnant Women Participating'!A22</f>
        <v>Puerto Rico</v>
      </c>
      <c r="B22" s="4">
        <v>75219</v>
      </c>
      <c r="C22" s="4">
        <v>72618</v>
      </c>
      <c r="D22" s="4">
        <v>84917</v>
      </c>
      <c r="E22" s="13">
        <f t="shared" si="1"/>
        <v>77584.666666666672</v>
      </c>
    </row>
    <row r="23" spans="1:5" ht="12" customHeight="1" x14ac:dyDescent="0.25">
      <c r="A23" s="7" t="str">
        <f>'Pregnant Women Participating'!A23</f>
        <v>Virginia</v>
      </c>
      <c r="B23" s="4">
        <v>121469</v>
      </c>
      <c r="C23" s="4">
        <v>120378</v>
      </c>
      <c r="D23" s="4">
        <v>120181</v>
      </c>
      <c r="E23" s="13">
        <f t="shared" si="1"/>
        <v>120676</v>
      </c>
    </row>
    <row r="24" spans="1:5" ht="12" customHeight="1" x14ac:dyDescent="0.25">
      <c r="A24" s="7" t="str">
        <f>'Pregnant Women Participating'!A24</f>
        <v>West Virginia</v>
      </c>
      <c r="B24" s="4">
        <v>36863</v>
      </c>
      <c r="C24" s="4">
        <v>36688</v>
      </c>
      <c r="D24" s="4">
        <v>36596</v>
      </c>
      <c r="E24" s="13">
        <f t="shared" si="1"/>
        <v>36715.666666666664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5">
        <v>704127</v>
      </c>
      <c r="C25" s="15">
        <v>697769</v>
      </c>
      <c r="D25" s="15">
        <v>707297</v>
      </c>
      <c r="E25" s="16">
        <f t="shared" si="1"/>
        <v>703064.33333333337</v>
      </c>
    </row>
    <row r="26" spans="1:5" ht="12" customHeight="1" x14ac:dyDescent="0.25">
      <c r="A26" s="7" t="str">
        <f>'Pregnant Women Participating'!A26</f>
        <v>Alabama</v>
      </c>
      <c r="B26" s="4">
        <v>110093</v>
      </c>
      <c r="C26" s="4">
        <v>109483</v>
      </c>
      <c r="D26" s="4">
        <v>109834</v>
      </c>
      <c r="E26" s="13">
        <f t="shared" si="1"/>
        <v>109803.33333333333</v>
      </c>
    </row>
    <row r="27" spans="1:5" ht="12" customHeight="1" x14ac:dyDescent="0.25">
      <c r="A27" s="7" t="str">
        <f>'Pregnant Women Participating'!A27</f>
        <v>Florida</v>
      </c>
      <c r="B27" s="4">
        <v>422292</v>
      </c>
      <c r="C27" s="4">
        <v>413899</v>
      </c>
      <c r="D27" s="4">
        <v>400306</v>
      </c>
      <c r="E27" s="13">
        <f t="shared" si="1"/>
        <v>412165.66666666669</v>
      </c>
    </row>
    <row r="28" spans="1:5" ht="12" customHeight="1" x14ac:dyDescent="0.25">
      <c r="A28" s="7" t="str">
        <f>'Pregnant Women Participating'!A28</f>
        <v>Georgia</v>
      </c>
      <c r="B28" s="4">
        <v>177426</v>
      </c>
      <c r="C28" s="4">
        <v>178495</v>
      </c>
      <c r="D28" s="4">
        <v>180837</v>
      </c>
      <c r="E28" s="13">
        <f t="shared" si="1"/>
        <v>178919.33333333334</v>
      </c>
    </row>
    <row r="29" spans="1:5" ht="12" customHeight="1" x14ac:dyDescent="0.25">
      <c r="A29" s="7" t="str">
        <f>'Pregnant Women Participating'!A29</f>
        <v>Kentucky</v>
      </c>
      <c r="B29" s="4">
        <v>113991</v>
      </c>
      <c r="C29" s="4">
        <v>114626</v>
      </c>
      <c r="D29" s="4">
        <v>114590</v>
      </c>
      <c r="E29" s="13">
        <f t="shared" si="1"/>
        <v>114402.33333333333</v>
      </c>
    </row>
    <row r="30" spans="1:5" ht="12" customHeight="1" x14ac:dyDescent="0.25">
      <c r="A30" s="7" t="str">
        <f>'Pregnant Women Participating'!A30</f>
        <v>Mississippi</v>
      </c>
      <c r="B30" s="4">
        <v>62261</v>
      </c>
      <c r="C30" s="4">
        <v>63440</v>
      </c>
      <c r="D30" s="4">
        <v>62863</v>
      </c>
      <c r="E30" s="13">
        <f t="shared" si="1"/>
        <v>62854.666666666664</v>
      </c>
    </row>
    <row r="31" spans="1:5" ht="12" customHeight="1" x14ac:dyDescent="0.25">
      <c r="A31" s="7" t="str">
        <f>'Pregnant Women Participating'!A31</f>
        <v>North Carolina</v>
      </c>
      <c r="B31" s="4">
        <v>263340</v>
      </c>
      <c r="C31" s="4">
        <v>262957</v>
      </c>
      <c r="D31" s="4">
        <v>262520</v>
      </c>
      <c r="E31" s="13">
        <f t="shared" si="1"/>
        <v>262939</v>
      </c>
    </row>
    <row r="32" spans="1:5" ht="12" customHeight="1" x14ac:dyDescent="0.25">
      <c r="A32" s="7" t="str">
        <f>'Pregnant Women Participating'!A32</f>
        <v>South Carolina</v>
      </c>
      <c r="B32" s="4">
        <v>88373</v>
      </c>
      <c r="C32" s="4">
        <v>88763</v>
      </c>
      <c r="D32" s="4">
        <v>88097</v>
      </c>
      <c r="E32" s="13">
        <f t="shared" si="1"/>
        <v>88411</v>
      </c>
    </row>
    <row r="33" spans="1:5" ht="12" customHeight="1" x14ac:dyDescent="0.25">
      <c r="A33" s="7" t="str">
        <f>'Pregnant Women Participating'!A33</f>
        <v>Tennessee</v>
      </c>
      <c r="B33" s="4">
        <v>119115</v>
      </c>
      <c r="C33" s="4">
        <v>118610</v>
      </c>
      <c r="D33" s="4">
        <v>118435</v>
      </c>
      <c r="E33" s="13">
        <f t="shared" si="1"/>
        <v>118720</v>
      </c>
    </row>
    <row r="34" spans="1:5" ht="12" customHeight="1" x14ac:dyDescent="0.25">
      <c r="A34" s="7" t="str">
        <f>'Pregnant Women Participating'!A34</f>
        <v>Choctaw Indians, MS</v>
      </c>
      <c r="B34" s="4">
        <v>797</v>
      </c>
      <c r="C34" s="4">
        <v>823</v>
      </c>
      <c r="D34" s="4">
        <v>783</v>
      </c>
      <c r="E34" s="13">
        <f t="shared" si="1"/>
        <v>801</v>
      </c>
    </row>
    <row r="35" spans="1:5" ht="12" customHeight="1" x14ac:dyDescent="0.25">
      <c r="A35" s="7" t="str">
        <f>'Pregnant Women Participating'!A35</f>
        <v>Eastern Cherokee, NC</v>
      </c>
      <c r="B35" s="4">
        <v>519</v>
      </c>
      <c r="C35" s="4">
        <v>523</v>
      </c>
      <c r="D35" s="4">
        <v>503</v>
      </c>
      <c r="E35" s="13">
        <f t="shared" si="1"/>
        <v>515</v>
      </c>
    </row>
    <row r="36" spans="1:5" s="17" customFormat="1" ht="24.75" customHeight="1" x14ac:dyDescent="0.25">
      <c r="A36" s="14" t="str">
        <f>'Pregnant Women Participating'!A36</f>
        <v>Southeast Region</v>
      </c>
      <c r="B36" s="15">
        <v>1358207</v>
      </c>
      <c r="C36" s="15">
        <v>1351619</v>
      </c>
      <c r="D36" s="15">
        <v>1338768</v>
      </c>
      <c r="E36" s="16">
        <f t="shared" si="1"/>
        <v>1349531.3333333333</v>
      </c>
    </row>
    <row r="37" spans="1:5" ht="12" customHeight="1" x14ac:dyDescent="0.25">
      <c r="A37" s="7" t="str">
        <f>'Pregnant Women Participating'!A37</f>
        <v>Illinois</v>
      </c>
      <c r="B37" s="4">
        <v>160858</v>
      </c>
      <c r="C37" s="4">
        <v>159832</v>
      </c>
      <c r="D37" s="4">
        <v>159403</v>
      </c>
      <c r="E37" s="13">
        <f t="shared" si="1"/>
        <v>160031</v>
      </c>
    </row>
    <row r="38" spans="1:5" ht="12" customHeight="1" x14ac:dyDescent="0.25">
      <c r="A38" s="7" t="str">
        <f>'Pregnant Women Participating'!A38</f>
        <v>Indiana</v>
      </c>
      <c r="B38" s="4">
        <v>143013</v>
      </c>
      <c r="C38" s="4">
        <v>142274</v>
      </c>
      <c r="D38" s="4">
        <v>141422</v>
      </c>
      <c r="E38" s="13">
        <f t="shared" si="1"/>
        <v>142236.33333333334</v>
      </c>
    </row>
    <row r="39" spans="1:5" ht="12" customHeight="1" x14ac:dyDescent="0.25">
      <c r="A39" s="7" t="str">
        <f>'Pregnant Women Participating'!A39</f>
        <v>Iowa</v>
      </c>
      <c r="B39" s="4">
        <v>57768</v>
      </c>
      <c r="C39" s="4">
        <v>57625</v>
      </c>
      <c r="D39" s="4">
        <v>57554</v>
      </c>
      <c r="E39" s="13">
        <f t="shared" si="1"/>
        <v>57649</v>
      </c>
    </row>
    <row r="40" spans="1:5" ht="12" customHeight="1" x14ac:dyDescent="0.25">
      <c r="A40" s="7" t="str">
        <f>'Pregnant Women Participating'!A40</f>
        <v>Michigan</v>
      </c>
      <c r="B40" s="4">
        <v>204133</v>
      </c>
      <c r="C40" s="4">
        <v>204210</v>
      </c>
      <c r="D40" s="4">
        <v>204021</v>
      </c>
      <c r="E40" s="13">
        <f t="shared" si="1"/>
        <v>204121.33333333334</v>
      </c>
    </row>
    <row r="41" spans="1:5" ht="12" customHeight="1" x14ac:dyDescent="0.25">
      <c r="A41" s="7" t="str">
        <f>'Pregnant Women Participating'!A41</f>
        <v>Minnesota</v>
      </c>
      <c r="B41" s="4">
        <v>102465</v>
      </c>
      <c r="C41" s="4">
        <v>102629</v>
      </c>
      <c r="D41" s="4">
        <v>102830</v>
      </c>
      <c r="E41" s="13">
        <f t="shared" si="1"/>
        <v>102641.33333333333</v>
      </c>
    </row>
    <row r="42" spans="1:5" ht="12" customHeight="1" x14ac:dyDescent="0.25">
      <c r="A42" s="7" t="str">
        <f>'Pregnant Women Participating'!A42</f>
        <v>Ohio</v>
      </c>
      <c r="B42" s="4">
        <v>165991</v>
      </c>
      <c r="C42" s="4">
        <v>167365</v>
      </c>
      <c r="D42" s="4">
        <v>166503</v>
      </c>
      <c r="E42" s="13">
        <f t="shared" si="1"/>
        <v>166619.66666666666</v>
      </c>
    </row>
    <row r="43" spans="1:5" ht="12" customHeight="1" x14ac:dyDescent="0.25">
      <c r="A43" s="7" t="str">
        <f>'Pregnant Women Participating'!A43</f>
        <v>Wisconsin</v>
      </c>
      <c r="B43" s="4">
        <v>85558</v>
      </c>
      <c r="C43" s="4">
        <v>86428</v>
      </c>
      <c r="D43" s="4">
        <v>85559</v>
      </c>
      <c r="E43" s="13">
        <f t="shared" si="1"/>
        <v>85848.333333333328</v>
      </c>
    </row>
    <row r="44" spans="1:5" s="17" customFormat="1" ht="24.75" customHeight="1" x14ac:dyDescent="0.25">
      <c r="A44" s="14" t="str">
        <f>'Pregnant Women Participating'!A44</f>
        <v>Midwest Region</v>
      </c>
      <c r="B44" s="15">
        <v>919786</v>
      </c>
      <c r="C44" s="15">
        <v>920363</v>
      </c>
      <c r="D44" s="15">
        <v>917292</v>
      </c>
      <c r="E44" s="16">
        <f t="shared" si="1"/>
        <v>919147</v>
      </c>
    </row>
    <row r="45" spans="1:5" ht="12" customHeight="1" x14ac:dyDescent="0.25">
      <c r="A45" s="7" t="str">
        <f>'Pregnant Women Participating'!A45</f>
        <v>Arizona</v>
      </c>
      <c r="B45" s="4">
        <v>135047</v>
      </c>
      <c r="C45" s="4">
        <v>135247</v>
      </c>
      <c r="D45" s="4">
        <v>135510</v>
      </c>
      <c r="E45" s="13">
        <f t="shared" si="1"/>
        <v>135268</v>
      </c>
    </row>
    <row r="46" spans="1:5" ht="12" customHeight="1" x14ac:dyDescent="0.25">
      <c r="A46" s="7" t="str">
        <f>'Pregnant Women Participating'!A46</f>
        <v>Arkansas</v>
      </c>
      <c r="B46" s="4">
        <v>55472</v>
      </c>
      <c r="C46" s="4">
        <v>59019</v>
      </c>
      <c r="D46" s="4">
        <v>60742</v>
      </c>
      <c r="E46" s="13">
        <f t="shared" si="1"/>
        <v>58411</v>
      </c>
    </row>
    <row r="47" spans="1:5" ht="12" customHeight="1" x14ac:dyDescent="0.25">
      <c r="A47" s="7" t="str">
        <f>'Pregnant Women Participating'!A47</f>
        <v>Louisiana</v>
      </c>
      <c r="B47" s="4">
        <v>86604</v>
      </c>
      <c r="C47" s="4">
        <v>84870</v>
      </c>
      <c r="D47" s="4">
        <v>84146</v>
      </c>
      <c r="E47" s="13">
        <f t="shared" si="1"/>
        <v>85206.666666666672</v>
      </c>
    </row>
    <row r="48" spans="1:5" ht="12" customHeight="1" x14ac:dyDescent="0.25">
      <c r="A48" s="7" t="str">
        <f>'Pregnant Women Participating'!A48</f>
        <v>New Mexico</v>
      </c>
      <c r="B48" s="4">
        <v>35239</v>
      </c>
      <c r="C48" s="4">
        <v>34858</v>
      </c>
      <c r="D48" s="4">
        <v>34177</v>
      </c>
      <c r="E48" s="13">
        <f t="shared" si="1"/>
        <v>34758</v>
      </c>
    </row>
    <row r="49" spans="1:5" ht="12" customHeight="1" x14ac:dyDescent="0.25">
      <c r="A49" s="7" t="str">
        <f>'Pregnant Women Participating'!A49</f>
        <v>Oklahoma</v>
      </c>
      <c r="B49" s="4">
        <v>65850</v>
      </c>
      <c r="C49" s="4">
        <v>66716</v>
      </c>
      <c r="D49" s="4">
        <v>65326</v>
      </c>
      <c r="E49" s="13">
        <f t="shared" si="1"/>
        <v>65964</v>
      </c>
    </row>
    <row r="50" spans="1:5" ht="12" customHeight="1" x14ac:dyDescent="0.25">
      <c r="A50" s="7" t="str">
        <f>'Pregnant Women Participating'!A50</f>
        <v>Texas</v>
      </c>
      <c r="B50" s="4">
        <v>736195</v>
      </c>
      <c r="C50" s="4">
        <v>739248</v>
      </c>
      <c r="D50" s="4">
        <v>729995</v>
      </c>
      <c r="E50" s="13">
        <f t="shared" si="1"/>
        <v>735146</v>
      </c>
    </row>
    <row r="51" spans="1:5" ht="12" customHeight="1" x14ac:dyDescent="0.25">
      <c r="A51" s="7" t="str">
        <f>'Pregnant Women Participating'!A51</f>
        <v>Utah</v>
      </c>
      <c r="B51" s="4">
        <v>39370</v>
      </c>
      <c r="C51" s="4">
        <v>39727</v>
      </c>
      <c r="D51" s="4">
        <v>39722</v>
      </c>
      <c r="E51" s="13">
        <f t="shared" si="1"/>
        <v>39606.333333333336</v>
      </c>
    </row>
    <row r="52" spans="1:5" ht="12" customHeight="1" x14ac:dyDescent="0.25">
      <c r="A52" s="7" t="str">
        <f>'Pregnant Women Participating'!A52</f>
        <v>Inter-Tribal Council, AZ</v>
      </c>
      <c r="B52" s="4">
        <v>6905</v>
      </c>
      <c r="C52" s="4">
        <v>6750</v>
      </c>
      <c r="D52" s="4">
        <v>6703</v>
      </c>
      <c r="E52" s="13">
        <f t="shared" si="1"/>
        <v>6786</v>
      </c>
    </row>
    <row r="53" spans="1:5" ht="12" customHeight="1" x14ac:dyDescent="0.25">
      <c r="A53" s="7" t="str">
        <f>'Pregnant Women Participating'!A53</f>
        <v>Navajo Nation, AZ</v>
      </c>
      <c r="B53" s="4">
        <v>4550</v>
      </c>
      <c r="C53" s="4">
        <v>4459</v>
      </c>
      <c r="D53" s="4">
        <v>4459</v>
      </c>
      <c r="E53" s="13">
        <f t="shared" si="1"/>
        <v>4489.333333333333</v>
      </c>
    </row>
    <row r="54" spans="1:5" ht="12" customHeight="1" x14ac:dyDescent="0.25">
      <c r="A54" s="7" t="str">
        <f>'Pregnant Women Participating'!A54</f>
        <v>Acoma, Canoncito &amp; Laguna, NM</v>
      </c>
      <c r="B54" s="4">
        <v>293</v>
      </c>
      <c r="C54" s="4">
        <v>295</v>
      </c>
      <c r="D54" s="4">
        <v>285</v>
      </c>
      <c r="E54" s="13">
        <f t="shared" si="1"/>
        <v>291</v>
      </c>
    </row>
    <row r="55" spans="1:5" ht="12" customHeight="1" x14ac:dyDescent="0.25">
      <c r="A55" s="7" t="str">
        <f>'Pregnant Women Participating'!A55</f>
        <v>Eight Northern Pueblos, NM</v>
      </c>
      <c r="B55" s="4">
        <v>227</v>
      </c>
      <c r="C55" s="4">
        <v>230</v>
      </c>
      <c r="D55" s="4">
        <v>239</v>
      </c>
      <c r="E55" s="13">
        <f t="shared" si="1"/>
        <v>232</v>
      </c>
    </row>
    <row r="56" spans="1:5" ht="12" customHeight="1" x14ac:dyDescent="0.25">
      <c r="A56" s="7" t="str">
        <f>'Pregnant Women Participating'!A56</f>
        <v>Five Sandoval Pueblos, NM</v>
      </c>
      <c r="B56" s="4">
        <v>142</v>
      </c>
      <c r="C56" s="4">
        <v>150</v>
      </c>
      <c r="D56" s="4">
        <v>137</v>
      </c>
      <c r="E56" s="13">
        <f t="shared" si="1"/>
        <v>143</v>
      </c>
    </row>
    <row r="57" spans="1:5" ht="12" customHeight="1" x14ac:dyDescent="0.25">
      <c r="A57" s="7" t="str">
        <f>'Pregnant Women Participating'!A57</f>
        <v>Isleta Pueblo, NM</v>
      </c>
      <c r="B57" s="4">
        <v>872</v>
      </c>
      <c r="C57" s="4">
        <v>862</v>
      </c>
      <c r="D57" s="4">
        <v>915</v>
      </c>
      <c r="E57" s="13">
        <f t="shared" si="1"/>
        <v>883</v>
      </c>
    </row>
    <row r="58" spans="1:5" ht="12" customHeight="1" x14ac:dyDescent="0.25">
      <c r="A58" s="7" t="str">
        <f>'Pregnant Women Participating'!A58</f>
        <v>San Felipe Pueblo, NM</v>
      </c>
      <c r="B58" s="4">
        <v>199</v>
      </c>
      <c r="C58" s="4">
        <v>186</v>
      </c>
      <c r="D58" s="4">
        <v>150</v>
      </c>
      <c r="E58" s="13">
        <f t="shared" si="1"/>
        <v>178.33333333333334</v>
      </c>
    </row>
    <row r="59" spans="1:5" ht="12" customHeight="1" x14ac:dyDescent="0.25">
      <c r="A59" s="7" t="str">
        <f>'Pregnant Women Participating'!A59</f>
        <v>Santo Domingo Tribe, NM</v>
      </c>
      <c r="B59" s="4">
        <v>117</v>
      </c>
      <c r="C59" s="4">
        <v>122</v>
      </c>
      <c r="D59" s="4">
        <v>129</v>
      </c>
      <c r="E59" s="13">
        <f t="shared" si="1"/>
        <v>122.66666666666667</v>
      </c>
    </row>
    <row r="60" spans="1:5" ht="12" customHeight="1" x14ac:dyDescent="0.25">
      <c r="A60" s="7" t="str">
        <f>'Pregnant Women Participating'!A60</f>
        <v>Zuni Pueblo, NM</v>
      </c>
      <c r="B60" s="4">
        <v>375</v>
      </c>
      <c r="C60" s="4">
        <v>404</v>
      </c>
      <c r="D60" s="4">
        <v>440</v>
      </c>
      <c r="E60" s="13">
        <f t="shared" si="1"/>
        <v>406.33333333333331</v>
      </c>
    </row>
    <row r="61" spans="1:5" ht="12" customHeight="1" x14ac:dyDescent="0.25">
      <c r="A61" s="7" t="str">
        <f>'Pregnant Women Participating'!A61</f>
        <v>Cherokee Nation, OK</v>
      </c>
      <c r="B61" s="4">
        <v>4974</v>
      </c>
      <c r="C61" s="4">
        <v>5029</v>
      </c>
      <c r="D61" s="4">
        <v>4972</v>
      </c>
      <c r="E61" s="13">
        <f t="shared" si="1"/>
        <v>4991.666666666667</v>
      </c>
    </row>
    <row r="62" spans="1:5" ht="12" customHeight="1" x14ac:dyDescent="0.25">
      <c r="A62" s="7" t="str">
        <f>'Pregnant Women Participating'!A62</f>
        <v>Chickasaw Nation, OK</v>
      </c>
      <c r="B62" s="4">
        <v>3525</v>
      </c>
      <c r="C62" s="4">
        <v>3452</v>
      </c>
      <c r="D62" s="4">
        <v>3402</v>
      </c>
      <c r="E62" s="13">
        <f t="shared" si="1"/>
        <v>3459.6666666666665</v>
      </c>
    </row>
    <row r="63" spans="1:5" ht="12" customHeight="1" x14ac:dyDescent="0.25">
      <c r="A63" s="7" t="str">
        <f>'Pregnant Women Participating'!A63</f>
        <v>Choctaw Nation, OK</v>
      </c>
      <c r="B63" s="4">
        <v>5418</v>
      </c>
      <c r="C63" s="4">
        <v>5399</v>
      </c>
      <c r="D63" s="4">
        <v>5430</v>
      </c>
      <c r="E63" s="13">
        <f t="shared" si="1"/>
        <v>5415.666666666667</v>
      </c>
    </row>
    <row r="64" spans="1:5" ht="12" customHeight="1" x14ac:dyDescent="0.25">
      <c r="A64" s="7" t="str">
        <f>'Pregnant Women Participating'!A64</f>
        <v>Citizen Potawatomi Nation, OK</v>
      </c>
      <c r="B64" s="4">
        <v>1305</v>
      </c>
      <c r="C64" s="4">
        <v>1326</v>
      </c>
      <c r="D64" s="4">
        <v>1341</v>
      </c>
      <c r="E64" s="13">
        <f t="shared" si="1"/>
        <v>1324</v>
      </c>
    </row>
    <row r="65" spans="1:5" ht="12" customHeight="1" x14ac:dyDescent="0.25">
      <c r="A65" s="7" t="str">
        <f>'Pregnant Women Participating'!A65</f>
        <v>Inter-Tribal Council, OK</v>
      </c>
      <c r="B65" s="4">
        <v>549</v>
      </c>
      <c r="C65" s="4">
        <v>553</v>
      </c>
      <c r="D65" s="4">
        <v>549</v>
      </c>
      <c r="E65" s="13">
        <f t="shared" si="1"/>
        <v>550.33333333333337</v>
      </c>
    </row>
    <row r="66" spans="1:5" ht="12" customHeight="1" x14ac:dyDescent="0.25">
      <c r="A66" s="7" t="str">
        <f>'Pregnant Women Participating'!A66</f>
        <v>Muscogee Creek Nation, OK</v>
      </c>
      <c r="B66" s="4">
        <v>2295</v>
      </c>
      <c r="C66" s="4">
        <v>2338</v>
      </c>
      <c r="D66" s="4">
        <v>2356</v>
      </c>
      <c r="E66" s="13">
        <f t="shared" si="1"/>
        <v>2329.6666666666665</v>
      </c>
    </row>
    <row r="67" spans="1:5" ht="12" customHeight="1" x14ac:dyDescent="0.25">
      <c r="A67" s="7" t="str">
        <f>'Pregnant Women Participating'!A67</f>
        <v>Osage Tribal Council, OK</v>
      </c>
      <c r="B67" s="4">
        <v>3852</v>
      </c>
      <c r="C67" s="4">
        <v>3823</v>
      </c>
      <c r="D67" s="4">
        <v>3779</v>
      </c>
      <c r="E67" s="13">
        <f t="shared" si="1"/>
        <v>3818</v>
      </c>
    </row>
    <row r="68" spans="1:5" ht="12" customHeight="1" x14ac:dyDescent="0.25">
      <c r="A68" s="7" t="str">
        <f>'Pregnant Women Participating'!A68</f>
        <v>Otoe-Missouria Tribe, OK</v>
      </c>
      <c r="B68" s="4">
        <v>232</v>
      </c>
      <c r="C68" s="4">
        <v>227</v>
      </c>
      <c r="D68" s="4">
        <v>231</v>
      </c>
      <c r="E68" s="13">
        <f t="shared" si="1"/>
        <v>230</v>
      </c>
    </row>
    <row r="69" spans="1:5" ht="12" customHeight="1" x14ac:dyDescent="0.25">
      <c r="A69" s="7" t="str">
        <f>'Pregnant Women Participating'!A69</f>
        <v>Wichita, Caddo &amp; Delaware (WCD), OK</v>
      </c>
      <c r="B69" s="4">
        <v>4202</v>
      </c>
      <c r="C69" s="4">
        <v>4187</v>
      </c>
      <c r="D69" s="4">
        <v>4180</v>
      </c>
      <c r="E69" s="13">
        <f t="shared" si="1"/>
        <v>4189.666666666667</v>
      </c>
    </row>
    <row r="70" spans="1:5" s="17" customFormat="1" ht="24.75" customHeight="1" x14ac:dyDescent="0.25">
      <c r="A70" s="14" t="str">
        <f>'Pregnant Women Participating'!A70</f>
        <v>Southwest Region</v>
      </c>
      <c r="B70" s="15">
        <v>1193809</v>
      </c>
      <c r="C70" s="15">
        <v>1199477</v>
      </c>
      <c r="D70" s="15">
        <v>1189315</v>
      </c>
      <c r="E70" s="16">
        <f t="shared" si="1"/>
        <v>1194200.3333333333</v>
      </c>
    </row>
    <row r="71" spans="1:5" ht="12" customHeight="1" x14ac:dyDescent="0.25">
      <c r="A71" s="7" t="str">
        <f>'Pregnant Women Participating'!A71</f>
        <v>Colorado</v>
      </c>
      <c r="B71" s="13">
        <v>80679</v>
      </c>
      <c r="C71" s="4">
        <v>80876</v>
      </c>
      <c r="D71" s="4">
        <v>81356</v>
      </c>
      <c r="E71" s="13">
        <f t="shared" si="1"/>
        <v>80970.333333333328</v>
      </c>
    </row>
    <row r="72" spans="1:5" ht="12" customHeight="1" x14ac:dyDescent="0.25">
      <c r="A72" s="7" t="str">
        <f>'Pregnant Women Participating'!A72</f>
        <v>Kansas</v>
      </c>
      <c r="B72" s="13">
        <v>46537</v>
      </c>
      <c r="C72" s="4">
        <v>45328</v>
      </c>
      <c r="D72" s="4">
        <v>42248</v>
      </c>
      <c r="E72" s="13">
        <f t="shared" si="1"/>
        <v>44704.333333333336</v>
      </c>
    </row>
    <row r="73" spans="1:5" ht="12" customHeight="1" x14ac:dyDescent="0.25">
      <c r="A73" s="7" t="str">
        <f>'Pregnant Women Participating'!A73</f>
        <v>Missouri</v>
      </c>
      <c r="B73" s="13">
        <v>86362</v>
      </c>
      <c r="C73" s="4">
        <v>88065</v>
      </c>
      <c r="D73" s="4">
        <v>87092</v>
      </c>
      <c r="E73" s="13">
        <f t="shared" si="1"/>
        <v>87173</v>
      </c>
    </row>
    <row r="74" spans="1:5" ht="12" customHeight="1" x14ac:dyDescent="0.25">
      <c r="A74" s="7" t="str">
        <f>'Pregnant Women Participating'!A74</f>
        <v>Montana</v>
      </c>
      <c r="B74" s="13">
        <v>13687</v>
      </c>
      <c r="C74" s="4">
        <v>13906</v>
      </c>
      <c r="D74" s="4">
        <v>13895</v>
      </c>
      <c r="E74" s="13">
        <f t="shared" si="1"/>
        <v>13829.333333333334</v>
      </c>
    </row>
    <row r="75" spans="1:5" ht="12" customHeight="1" x14ac:dyDescent="0.25">
      <c r="A75" s="7" t="str">
        <f>'Pregnant Women Participating'!A75</f>
        <v>Nebraska</v>
      </c>
      <c r="B75" s="13">
        <v>34873</v>
      </c>
      <c r="C75" s="4">
        <v>34886</v>
      </c>
      <c r="D75" s="4">
        <v>34826</v>
      </c>
      <c r="E75" s="13">
        <f t="shared" si="1"/>
        <v>34861.666666666664</v>
      </c>
    </row>
    <row r="76" spans="1:5" ht="12" customHeight="1" x14ac:dyDescent="0.25">
      <c r="A76" s="7" t="str">
        <f>'Pregnant Women Participating'!A76</f>
        <v>North Dakota</v>
      </c>
      <c r="B76" s="13">
        <v>9917</v>
      </c>
      <c r="C76" s="4">
        <v>9888</v>
      </c>
      <c r="D76" s="4">
        <v>9783</v>
      </c>
      <c r="E76" s="13">
        <f t="shared" si="1"/>
        <v>9862.6666666666661</v>
      </c>
    </row>
    <row r="77" spans="1:5" ht="12" customHeight="1" x14ac:dyDescent="0.25">
      <c r="A77" s="7" t="str">
        <f>'Pregnant Women Participating'!A77</f>
        <v>South Dakota</v>
      </c>
      <c r="B77" s="13">
        <v>13745</v>
      </c>
      <c r="C77" s="4">
        <v>13692</v>
      </c>
      <c r="D77" s="4">
        <v>13510</v>
      </c>
      <c r="E77" s="13">
        <f t="shared" si="1"/>
        <v>13649</v>
      </c>
    </row>
    <row r="78" spans="1:5" ht="12" customHeight="1" x14ac:dyDescent="0.25">
      <c r="A78" s="7" t="str">
        <f>'Pregnant Women Participating'!A78</f>
        <v>Wyoming</v>
      </c>
      <c r="B78" s="13">
        <v>7027</v>
      </c>
      <c r="C78" s="4">
        <v>7067</v>
      </c>
      <c r="D78" s="4">
        <v>7099</v>
      </c>
      <c r="E78" s="13">
        <f t="shared" si="1"/>
        <v>7064.333333333333</v>
      </c>
    </row>
    <row r="79" spans="1:5" ht="12" customHeight="1" x14ac:dyDescent="0.25">
      <c r="A79" s="7" t="str">
        <f>'Pregnant Women Participating'!A79</f>
        <v>Ute Mountain Ute Tribe, CO</v>
      </c>
      <c r="B79" s="13">
        <v>139</v>
      </c>
      <c r="C79" s="4">
        <v>144</v>
      </c>
      <c r="D79" s="4">
        <v>140</v>
      </c>
      <c r="E79" s="13">
        <f t="shared" si="1"/>
        <v>141</v>
      </c>
    </row>
    <row r="80" spans="1:5" ht="12" customHeight="1" x14ac:dyDescent="0.25">
      <c r="A80" s="7" t="str">
        <f>'Pregnant Women Participating'!A80</f>
        <v>Omaha Sioux, NE</v>
      </c>
      <c r="B80" s="13">
        <v>226</v>
      </c>
      <c r="C80" s="4">
        <v>240</v>
      </c>
      <c r="D80" s="4">
        <v>230</v>
      </c>
      <c r="E80" s="13">
        <f t="shared" si="1"/>
        <v>232</v>
      </c>
    </row>
    <row r="81" spans="1:5" ht="12" customHeight="1" x14ac:dyDescent="0.25">
      <c r="A81" s="7" t="str">
        <f>'Pregnant Women Participating'!A81</f>
        <v>Santee Sioux, NE</v>
      </c>
      <c r="B81" s="13">
        <v>32</v>
      </c>
      <c r="C81" s="4">
        <v>36</v>
      </c>
      <c r="D81" s="4">
        <v>39</v>
      </c>
      <c r="E81" s="13">
        <f t="shared" si="1"/>
        <v>35.666666666666664</v>
      </c>
    </row>
    <row r="82" spans="1:5" ht="12" customHeight="1" x14ac:dyDescent="0.25">
      <c r="A82" s="7" t="str">
        <f>'Pregnant Women Participating'!A82</f>
        <v>Winnebago Tribe, NE</v>
      </c>
      <c r="B82" s="13">
        <v>122</v>
      </c>
      <c r="C82" s="4">
        <v>114</v>
      </c>
      <c r="D82" s="4">
        <v>111</v>
      </c>
      <c r="E82" s="13">
        <f t="shared" si="1"/>
        <v>115.66666666666667</v>
      </c>
    </row>
    <row r="83" spans="1:5" ht="12" customHeight="1" x14ac:dyDescent="0.25">
      <c r="A83" s="7" t="str">
        <f>'Pregnant Women Participating'!A83</f>
        <v>Standing Rock Sioux Tribe, ND</v>
      </c>
      <c r="B83" s="13">
        <v>229</v>
      </c>
      <c r="C83" s="4">
        <v>217</v>
      </c>
      <c r="D83" s="4">
        <v>225</v>
      </c>
      <c r="E83" s="13">
        <f t="shared" si="1"/>
        <v>223.66666666666666</v>
      </c>
    </row>
    <row r="84" spans="1:5" ht="12" customHeight="1" x14ac:dyDescent="0.25">
      <c r="A84" s="7" t="str">
        <f>'Pregnant Women Participating'!A84</f>
        <v>Three Affiliated Tribes, ND</v>
      </c>
      <c r="B84" s="13">
        <v>88</v>
      </c>
      <c r="C84" s="4">
        <v>88</v>
      </c>
      <c r="D84" s="4">
        <v>82</v>
      </c>
      <c r="E84" s="13">
        <f t="shared" si="1"/>
        <v>86</v>
      </c>
    </row>
    <row r="85" spans="1:5" ht="12" customHeight="1" x14ac:dyDescent="0.25">
      <c r="A85" s="7" t="str">
        <f>'Pregnant Women Participating'!A85</f>
        <v>Cheyenne River Sioux, SD</v>
      </c>
      <c r="B85" s="13">
        <v>509</v>
      </c>
      <c r="C85" s="4">
        <v>495</v>
      </c>
      <c r="D85" s="4">
        <v>516</v>
      </c>
      <c r="E85" s="13">
        <f t="shared" si="1"/>
        <v>506.66666666666669</v>
      </c>
    </row>
    <row r="86" spans="1:5" ht="12" customHeight="1" x14ac:dyDescent="0.25">
      <c r="A86" s="7" t="str">
        <f>'Pregnant Women Participating'!A86</f>
        <v>Rosebud Sioux, SD</v>
      </c>
      <c r="B86" s="13">
        <v>875</v>
      </c>
      <c r="C86" s="4">
        <v>898</v>
      </c>
      <c r="D86" s="4">
        <v>871</v>
      </c>
      <c r="E86" s="13">
        <f t="shared" si="1"/>
        <v>881.33333333333337</v>
      </c>
    </row>
    <row r="87" spans="1:5" ht="12" customHeight="1" x14ac:dyDescent="0.25">
      <c r="A87" s="7" t="str">
        <f>'Pregnant Women Participating'!A87</f>
        <v>Northern Arapahoe, WY</v>
      </c>
      <c r="B87" s="13">
        <v>192</v>
      </c>
      <c r="C87" s="4">
        <v>186</v>
      </c>
      <c r="D87" s="4">
        <v>184</v>
      </c>
      <c r="E87" s="13">
        <f t="shared" si="1"/>
        <v>187.33333333333334</v>
      </c>
    </row>
    <row r="88" spans="1:5" ht="12" customHeight="1" x14ac:dyDescent="0.25">
      <c r="A88" s="7" t="str">
        <f>'Pregnant Women Participating'!A88</f>
        <v>Shoshone Tribe, WY</v>
      </c>
      <c r="B88" s="13">
        <v>93</v>
      </c>
      <c r="C88" s="4">
        <v>98</v>
      </c>
      <c r="D88" s="4">
        <v>93</v>
      </c>
      <c r="E88" s="13">
        <f t="shared" si="1"/>
        <v>94.666666666666671</v>
      </c>
    </row>
    <row r="89" spans="1:5" s="17" customFormat="1" ht="24.75" customHeight="1" x14ac:dyDescent="0.25">
      <c r="A89" s="14" t="str">
        <f>'Pregnant Women Participating'!A89</f>
        <v>Mountain Plains</v>
      </c>
      <c r="B89" s="15">
        <v>295332</v>
      </c>
      <c r="C89" s="15">
        <v>296224</v>
      </c>
      <c r="D89" s="15">
        <v>292300</v>
      </c>
      <c r="E89" s="16">
        <f t="shared" si="1"/>
        <v>294618.66666666669</v>
      </c>
    </row>
    <row r="90" spans="1:5" ht="12" customHeight="1" x14ac:dyDescent="0.25">
      <c r="A90" s="8" t="str">
        <f>'Pregnant Women Participating'!A90</f>
        <v>Alaska</v>
      </c>
      <c r="B90" s="13">
        <v>13347</v>
      </c>
      <c r="C90" s="4">
        <v>13282</v>
      </c>
      <c r="D90" s="4">
        <v>13244</v>
      </c>
      <c r="E90" s="13">
        <f t="shared" si="1"/>
        <v>13291</v>
      </c>
    </row>
    <row r="91" spans="1:5" ht="12" customHeight="1" x14ac:dyDescent="0.25">
      <c r="A91" s="8" t="str">
        <f>'Pregnant Women Participating'!A91</f>
        <v>American Samoa</v>
      </c>
      <c r="B91" s="13">
        <v>3803</v>
      </c>
      <c r="C91" s="4">
        <v>3750</v>
      </c>
      <c r="D91" s="4">
        <v>3722</v>
      </c>
      <c r="E91" s="13">
        <f t="shared" si="1"/>
        <v>3758.3333333333335</v>
      </c>
    </row>
    <row r="92" spans="1:5" ht="12" customHeight="1" x14ac:dyDescent="0.25">
      <c r="A92" s="8" t="str">
        <f>'Pregnant Women Participating'!A92</f>
        <v>California</v>
      </c>
      <c r="B92" s="13">
        <v>955360</v>
      </c>
      <c r="C92" s="4">
        <v>952810</v>
      </c>
      <c r="D92" s="4">
        <v>949918</v>
      </c>
      <c r="E92" s="13">
        <f t="shared" si="1"/>
        <v>952696</v>
      </c>
    </row>
    <row r="93" spans="1:5" ht="12" customHeight="1" x14ac:dyDescent="0.25">
      <c r="A93" s="8" t="str">
        <f>'Pregnant Women Participating'!A93</f>
        <v>Guam</v>
      </c>
      <c r="B93" s="13">
        <v>5551</v>
      </c>
      <c r="C93" s="4">
        <v>5514</v>
      </c>
      <c r="D93" s="4">
        <v>5522</v>
      </c>
      <c r="E93" s="13">
        <f t="shared" si="1"/>
        <v>5529</v>
      </c>
    </row>
    <row r="94" spans="1:5" ht="12" customHeight="1" x14ac:dyDescent="0.25">
      <c r="A94" s="8" t="str">
        <f>'Pregnant Women Participating'!A94</f>
        <v>Hawaii</v>
      </c>
      <c r="B94" s="13">
        <v>25979</v>
      </c>
      <c r="C94" s="4">
        <v>26237</v>
      </c>
      <c r="D94" s="4">
        <v>26310</v>
      </c>
      <c r="E94" s="13">
        <f t="shared" si="1"/>
        <v>26175.333333333332</v>
      </c>
    </row>
    <row r="95" spans="1:5" ht="12" customHeight="1" x14ac:dyDescent="0.25">
      <c r="A95" s="8" t="str">
        <f>'Pregnant Women Participating'!A95</f>
        <v>Idaho</v>
      </c>
      <c r="B95" s="13">
        <v>29982</v>
      </c>
      <c r="C95" s="4">
        <v>30267</v>
      </c>
      <c r="D95" s="4">
        <v>30168</v>
      </c>
      <c r="E95" s="13">
        <f t="shared" si="1"/>
        <v>30139</v>
      </c>
    </row>
    <row r="96" spans="1:5" ht="12" customHeight="1" x14ac:dyDescent="0.25">
      <c r="A96" s="8" t="str">
        <f>'Pregnant Women Participating'!A96</f>
        <v>Nevada</v>
      </c>
      <c r="B96" s="13">
        <v>52004</v>
      </c>
      <c r="C96" s="4">
        <v>51539</v>
      </c>
      <c r="D96" s="4">
        <v>51073</v>
      </c>
      <c r="E96" s="13">
        <f t="shared" si="1"/>
        <v>51538.666666666664</v>
      </c>
    </row>
    <row r="97" spans="1:5" ht="12" customHeight="1" x14ac:dyDescent="0.25">
      <c r="A97" s="8" t="str">
        <f>'Pregnant Women Participating'!A97</f>
        <v>Oregon</v>
      </c>
      <c r="B97" s="13">
        <v>75697</v>
      </c>
      <c r="C97" s="4">
        <v>75383</v>
      </c>
      <c r="D97" s="4">
        <v>75035</v>
      </c>
      <c r="E97" s="13">
        <f t="shared" si="1"/>
        <v>75371.666666666672</v>
      </c>
    </row>
    <row r="98" spans="1:5" ht="12" customHeight="1" x14ac:dyDescent="0.25">
      <c r="A98" s="8" t="str">
        <f>'Pregnant Women Participating'!A98</f>
        <v>Washington</v>
      </c>
      <c r="B98" s="13">
        <v>124999</v>
      </c>
      <c r="C98" s="4">
        <v>124328</v>
      </c>
      <c r="D98" s="4">
        <v>123721</v>
      </c>
      <c r="E98" s="13">
        <f t="shared" si="1"/>
        <v>124349.33333333333</v>
      </c>
    </row>
    <row r="99" spans="1:5" ht="12" customHeight="1" x14ac:dyDescent="0.25">
      <c r="A99" s="8" t="str">
        <f>'Pregnant Women Participating'!A99</f>
        <v>Northern Marianas</v>
      </c>
      <c r="B99" s="13">
        <v>2611</v>
      </c>
      <c r="C99" s="4">
        <v>2553</v>
      </c>
      <c r="D99" s="4">
        <v>2544</v>
      </c>
      <c r="E99" s="13">
        <f t="shared" si="1"/>
        <v>2569.3333333333335</v>
      </c>
    </row>
    <row r="100" spans="1:5" ht="12" customHeight="1" x14ac:dyDescent="0.25">
      <c r="A100" s="8" t="str">
        <f>'Pregnant Women Participating'!A100</f>
        <v>Inter-Tribal Council, NV</v>
      </c>
      <c r="B100" s="13">
        <v>613</v>
      </c>
      <c r="C100" s="4">
        <v>606</v>
      </c>
      <c r="D100" s="4">
        <v>589</v>
      </c>
      <c r="E100" s="13">
        <f t="shared" si="1"/>
        <v>602.66666666666663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5">
        <v>1289946</v>
      </c>
      <c r="C101" s="15">
        <v>1286269</v>
      </c>
      <c r="D101" s="15">
        <v>1281846</v>
      </c>
      <c r="E101" s="71">
        <f t="shared" si="1"/>
        <v>1286020.3333333333</v>
      </c>
    </row>
    <row r="102" spans="1:5" s="25" customFormat="1" ht="16.5" customHeight="1" thickBot="1" x14ac:dyDescent="0.3">
      <c r="A102" s="22" t="str">
        <f>'Pregnant Women Participating'!A102</f>
        <v>TOTAL</v>
      </c>
      <c r="B102" s="23">
        <v>6393440</v>
      </c>
      <c r="C102" s="24">
        <v>6383891</v>
      </c>
      <c r="D102" s="24">
        <v>6307388</v>
      </c>
      <c r="E102" s="72">
        <f t="shared" si="1"/>
        <v>6361573</v>
      </c>
    </row>
    <row r="103" spans="1:5" ht="12.75" customHeight="1" thickTop="1" x14ac:dyDescent="0.25">
      <c r="A103" s="9"/>
    </row>
    <row r="104" spans="1:5" x14ac:dyDescent="0.25">
      <c r="A104" s="9"/>
    </row>
    <row r="105" spans="1:5" s="27" customFormat="1" ht="13" x14ac:dyDescent="0.3">
      <c r="A105" s="26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1CC-0B62-437C-A83B-4D80E19167CA}">
  <sheetPr>
    <pageSetUpPr fitToPage="1"/>
  </sheetPr>
  <dimension ref="A1:E60"/>
  <sheetViews>
    <sheetView showGridLines="0" workbookViewId="0">
      <selection activeCell="B6" sqref="B6:C56"/>
    </sheetView>
  </sheetViews>
  <sheetFormatPr defaultColWidth="9.1796875" defaultRowHeight="11.5" x14ac:dyDescent="0.25"/>
  <cols>
    <col min="1" max="1" width="36.1796875" style="3" customWidth="1"/>
    <col min="2" max="4" width="11.7265625" style="3" customWidth="1"/>
    <col min="5" max="5" width="19.90625" style="3" customWidth="1"/>
    <col min="6" max="16384" width="9.1796875" style="3"/>
  </cols>
  <sheetData>
    <row r="1" spans="1:5" ht="12" customHeight="1" x14ac:dyDescent="0.3">
      <c r="A1" s="10" t="s">
        <v>6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75" t="s">
        <v>0</v>
      </c>
      <c r="B5" s="76" t="s">
        <v>144</v>
      </c>
      <c r="C5" s="77" t="s">
        <v>145</v>
      </c>
      <c r="D5" s="77" t="s">
        <v>146</v>
      </c>
      <c r="E5" s="78" t="s">
        <v>12</v>
      </c>
    </row>
    <row r="6" spans="1:5" ht="12" customHeight="1" x14ac:dyDescent="0.25">
      <c r="A6" s="7" t="str">
        <f>'Pregnant Women Participating'!A26</f>
        <v>Alabama</v>
      </c>
      <c r="B6" s="13">
        <v>110093</v>
      </c>
      <c r="C6" s="4">
        <v>109483</v>
      </c>
      <c r="D6" s="4">
        <v>109834</v>
      </c>
      <c r="E6" s="13">
        <f>IF(SUM(B6:D6)&gt;0,AVERAGE(B6:D6)," ")</f>
        <v>109803.33333333333</v>
      </c>
    </row>
    <row r="7" spans="1:5" ht="12" customHeight="1" x14ac:dyDescent="0.25">
      <c r="A7" s="8" t="str">
        <f>'Pregnant Women Participating'!A90</f>
        <v>Alaska</v>
      </c>
      <c r="B7" s="13">
        <v>13347</v>
      </c>
      <c r="C7" s="4">
        <v>13282</v>
      </c>
      <c r="D7" s="4">
        <v>13244</v>
      </c>
      <c r="E7" s="13">
        <f>IF(SUM(B7:D7)&gt;0,AVERAGE(B7:D7)," ")</f>
        <v>13291</v>
      </c>
    </row>
    <row r="8" spans="1:5" ht="12" customHeight="1" x14ac:dyDescent="0.25">
      <c r="A8" s="7" t="str">
        <f>'Pregnant Women Participating'!A45</f>
        <v>Arizona</v>
      </c>
      <c r="B8" s="13">
        <v>135047</v>
      </c>
      <c r="C8" s="4">
        <v>135247</v>
      </c>
      <c r="D8" s="4">
        <v>135510</v>
      </c>
      <c r="E8" s="13">
        <f>IF(SUM(B8:D8)&gt;0,AVERAGE(B8:D8)," ")</f>
        <v>135268</v>
      </c>
    </row>
    <row r="9" spans="1:5" ht="12" customHeight="1" x14ac:dyDescent="0.25">
      <c r="A9" s="7" t="str">
        <f>'Pregnant Women Participating'!A46</f>
        <v>Arkansas</v>
      </c>
      <c r="B9" s="13">
        <v>55472</v>
      </c>
      <c r="C9" s="4">
        <v>59019</v>
      </c>
      <c r="D9" s="4">
        <v>60742</v>
      </c>
      <c r="E9" s="13">
        <f>IF(SUM(B9:D9)&gt;0,AVERAGE(B9:D9)," ")</f>
        <v>58411</v>
      </c>
    </row>
    <row r="10" spans="1:5" ht="12" customHeight="1" x14ac:dyDescent="0.25">
      <c r="A10" s="8" t="str">
        <f>'Pregnant Women Participating'!A92</f>
        <v>California</v>
      </c>
      <c r="B10" s="13">
        <v>955360</v>
      </c>
      <c r="C10" s="4">
        <v>952810</v>
      </c>
      <c r="D10" s="4">
        <v>949918</v>
      </c>
      <c r="E10" s="13">
        <f>IF(SUM(B10:D10)&gt;0,AVERAGE(B10:D10)," ")</f>
        <v>952696</v>
      </c>
    </row>
    <row r="11" spans="1:5" ht="12" customHeight="1" x14ac:dyDescent="0.25">
      <c r="A11" s="7" t="str">
        <f>'Pregnant Women Participating'!A71</f>
        <v>Colorado</v>
      </c>
      <c r="B11" s="79">
        <v>80679</v>
      </c>
      <c r="C11" s="4">
        <v>80876</v>
      </c>
      <c r="D11" s="4">
        <v>81356</v>
      </c>
      <c r="E11" s="13">
        <f>IF(SUM(B11:D11)&gt;0,AVERAGE(B11:D11)," ")</f>
        <v>80970.333333333328</v>
      </c>
    </row>
    <row r="12" spans="1:5" ht="12" customHeight="1" x14ac:dyDescent="0.25">
      <c r="A12" s="7" t="str">
        <f>'Pregnant Women Participating'!A6</f>
        <v>Connecticut</v>
      </c>
      <c r="B12" s="79">
        <v>47817</v>
      </c>
      <c r="C12" s="4">
        <v>47370</v>
      </c>
      <c r="D12" s="4"/>
      <c r="E12" s="13">
        <f>IF(SUM(B12:D12)&gt;0,AVERAGE(B12:D12)," ")</f>
        <v>47593.5</v>
      </c>
    </row>
    <row r="13" spans="1:5" ht="12" customHeight="1" x14ac:dyDescent="0.25">
      <c r="A13" s="7" t="str">
        <f>'Pregnant Women Participating'!A17</f>
        <v>Delaware</v>
      </c>
      <c r="B13" s="4">
        <v>18508</v>
      </c>
      <c r="C13" s="4">
        <v>18481</v>
      </c>
      <c r="D13" s="4">
        <v>18821</v>
      </c>
      <c r="E13" s="13">
        <f>IF(SUM(B13:D13)&gt;0,AVERAGE(B13:D13)," ")</f>
        <v>18603.333333333332</v>
      </c>
    </row>
    <row r="14" spans="1:5" ht="12" customHeight="1" x14ac:dyDescent="0.25">
      <c r="A14" s="7" t="str">
        <f>'Pregnant Women Participating'!A18</f>
        <v>District of Columbia</v>
      </c>
      <c r="B14" s="4">
        <v>10111</v>
      </c>
      <c r="C14" s="4">
        <v>10263</v>
      </c>
      <c r="D14" s="4">
        <v>10450</v>
      </c>
      <c r="E14" s="13">
        <f>IF(SUM(B14:D14)&gt;0,AVERAGE(B14:D14)," ")</f>
        <v>10274.666666666666</v>
      </c>
    </row>
    <row r="15" spans="1:5" ht="12" customHeight="1" x14ac:dyDescent="0.25">
      <c r="A15" s="7" t="str">
        <f>'Pregnant Women Participating'!A27</f>
        <v>Florida</v>
      </c>
      <c r="B15" s="4">
        <v>422292</v>
      </c>
      <c r="C15" s="4">
        <v>413899</v>
      </c>
      <c r="D15" s="4">
        <v>400306</v>
      </c>
      <c r="E15" s="13">
        <f>IF(SUM(B15:D15)&gt;0,AVERAGE(B15:D15)," ")</f>
        <v>412165.66666666669</v>
      </c>
    </row>
    <row r="16" spans="1:5" ht="12" customHeight="1" x14ac:dyDescent="0.25">
      <c r="A16" s="7" t="str">
        <f>'Pregnant Women Participating'!A28</f>
        <v>Georgia</v>
      </c>
      <c r="B16" s="4">
        <v>177426</v>
      </c>
      <c r="C16" s="4">
        <v>178495</v>
      </c>
      <c r="D16" s="4">
        <v>180837</v>
      </c>
      <c r="E16" s="13">
        <f>IF(SUM(B16:D16)&gt;0,AVERAGE(B16:D16)," ")</f>
        <v>178919.33333333334</v>
      </c>
    </row>
    <row r="17" spans="1:5" ht="12" customHeight="1" x14ac:dyDescent="0.25">
      <c r="A17" s="8" t="str">
        <f>'Pregnant Women Participating'!A94</f>
        <v>Hawaii</v>
      </c>
      <c r="B17" s="79">
        <v>25979</v>
      </c>
      <c r="C17" s="4">
        <v>26237</v>
      </c>
      <c r="D17" s="4">
        <v>26310</v>
      </c>
      <c r="E17" s="13">
        <f>IF(SUM(B17:D17)&gt;0,AVERAGE(B17:D17)," ")</f>
        <v>26175.333333333332</v>
      </c>
    </row>
    <row r="18" spans="1:5" ht="12" customHeight="1" x14ac:dyDescent="0.25">
      <c r="A18" s="8" t="str">
        <f>'Pregnant Women Participating'!A95</f>
        <v>Idaho</v>
      </c>
      <c r="B18" s="79">
        <v>29982</v>
      </c>
      <c r="C18" s="4">
        <v>30267</v>
      </c>
      <c r="D18" s="4">
        <v>30168</v>
      </c>
      <c r="E18" s="13">
        <f>IF(SUM(B18:D18)&gt;0,AVERAGE(B18:D18)," ")</f>
        <v>30139</v>
      </c>
    </row>
    <row r="19" spans="1:5" ht="12" customHeight="1" x14ac:dyDescent="0.25">
      <c r="A19" s="7" t="str">
        <f>'Pregnant Women Participating'!A37</f>
        <v>Illinois</v>
      </c>
      <c r="B19" s="4">
        <v>160858</v>
      </c>
      <c r="C19" s="4">
        <v>159832</v>
      </c>
      <c r="D19" s="4">
        <v>159403</v>
      </c>
      <c r="E19" s="13">
        <f>IF(SUM(B19:D19)&gt;0,AVERAGE(B19:D19)," ")</f>
        <v>160031</v>
      </c>
    </row>
    <row r="20" spans="1:5" ht="12" customHeight="1" x14ac:dyDescent="0.25">
      <c r="A20" s="7" t="str">
        <f>'Pregnant Women Participating'!A38</f>
        <v>Indiana</v>
      </c>
      <c r="B20" s="4">
        <v>143013</v>
      </c>
      <c r="C20" s="4">
        <v>142274</v>
      </c>
      <c r="D20" s="4">
        <v>141422</v>
      </c>
      <c r="E20" s="13">
        <f>IF(SUM(B20:D20)&gt;0,AVERAGE(B20:D20)," ")</f>
        <v>142236.33333333334</v>
      </c>
    </row>
    <row r="21" spans="1:5" ht="12" customHeight="1" x14ac:dyDescent="0.25">
      <c r="A21" s="7" t="str">
        <f>'Pregnant Women Participating'!A39</f>
        <v>Iowa</v>
      </c>
      <c r="B21" s="4">
        <v>57768</v>
      </c>
      <c r="C21" s="4">
        <v>57625</v>
      </c>
      <c r="D21" s="4">
        <v>57554</v>
      </c>
      <c r="E21" s="13">
        <f>IF(SUM(B21:D21)&gt;0,AVERAGE(B21:D21)," ")</f>
        <v>57649</v>
      </c>
    </row>
    <row r="22" spans="1:5" ht="12" customHeight="1" x14ac:dyDescent="0.25">
      <c r="A22" s="7" t="str">
        <f>'Pregnant Women Participating'!A72</f>
        <v>Kansas</v>
      </c>
      <c r="B22" s="79">
        <v>46537</v>
      </c>
      <c r="C22" s="4">
        <v>45328</v>
      </c>
      <c r="D22" s="4">
        <v>42248</v>
      </c>
      <c r="E22" s="13">
        <f>IF(SUM(B22:D22)&gt;0,AVERAGE(B22:D22)," ")</f>
        <v>44704.333333333336</v>
      </c>
    </row>
    <row r="23" spans="1:5" ht="12" customHeight="1" x14ac:dyDescent="0.25">
      <c r="A23" s="7" t="str">
        <f>'Pregnant Women Participating'!A29</f>
        <v>Kentucky</v>
      </c>
      <c r="B23" s="4">
        <v>113991</v>
      </c>
      <c r="C23" s="4">
        <v>114626</v>
      </c>
      <c r="D23" s="4">
        <v>114590</v>
      </c>
      <c r="E23" s="13">
        <f>IF(SUM(B23:D23)&gt;0,AVERAGE(B23:D23)," ")</f>
        <v>114402.33333333333</v>
      </c>
    </row>
    <row r="24" spans="1:5" ht="12" customHeight="1" x14ac:dyDescent="0.25">
      <c r="A24" s="7" t="str">
        <f>'Pregnant Women Participating'!A47</f>
        <v>Louisiana</v>
      </c>
      <c r="B24" s="4">
        <v>86604</v>
      </c>
      <c r="C24" s="4">
        <v>84870</v>
      </c>
      <c r="D24" s="4">
        <v>84146</v>
      </c>
      <c r="E24" s="13">
        <f>IF(SUM(B24:D24)&gt;0,AVERAGE(B24:D24)," ")</f>
        <v>85206.666666666672</v>
      </c>
    </row>
    <row r="25" spans="1:5" ht="12" customHeight="1" x14ac:dyDescent="0.25">
      <c r="A25" s="7" t="str">
        <f>'Pregnant Women Participating'!A7</f>
        <v>Maine</v>
      </c>
      <c r="B25" s="79">
        <v>17000</v>
      </c>
      <c r="C25" s="4">
        <v>16902</v>
      </c>
      <c r="D25" s="4">
        <v>17081</v>
      </c>
      <c r="E25" s="13">
        <f>IF(SUM(B25:D25)&gt;0,AVERAGE(B25:D25)," ")</f>
        <v>16994.333333333332</v>
      </c>
    </row>
    <row r="26" spans="1:5" ht="12" customHeight="1" x14ac:dyDescent="0.25">
      <c r="A26" s="7" t="str">
        <f>'Pregnant Women Participating'!A19</f>
        <v>Maryland</v>
      </c>
      <c r="B26" s="4">
        <v>122971</v>
      </c>
      <c r="C26" s="4">
        <v>121640</v>
      </c>
      <c r="D26" s="4">
        <v>120073</v>
      </c>
      <c r="E26" s="13">
        <f>IF(SUM(B26:D26)&gt;0,AVERAGE(B26:D26)," ")</f>
        <v>121561.33333333333</v>
      </c>
    </row>
    <row r="27" spans="1:5" ht="12" customHeight="1" x14ac:dyDescent="0.25">
      <c r="A27" s="7" t="str">
        <f>'Pregnant Women Participating'!A8</f>
        <v>Massachusetts</v>
      </c>
      <c r="B27" s="79">
        <v>120480</v>
      </c>
      <c r="C27" s="4">
        <v>119934</v>
      </c>
      <c r="D27" s="4">
        <v>120687</v>
      </c>
      <c r="E27" s="13">
        <f>IF(SUM(B27:D27)&gt;0,AVERAGE(B27:D27)," ")</f>
        <v>120367</v>
      </c>
    </row>
    <row r="28" spans="1:5" ht="12" customHeight="1" x14ac:dyDescent="0.25">
      <c r="A28" s="7" t="str">
        <f>'Pregnant Women Participating'!A40</f>
        <v>Michigan</v>
      </c>
      <c r="B28" s="4">
        <v>204133</v>
      </c>
      <c r="C28" s="4">
        <v>204210</v>
      </c>
      <c r="D28" s="4">
        <v>204021</v>
      </c>
      <c r="E28" s="13">
        <f>IF(SUM(B28:D28)&gt;0,AVERAGE(B28:D28)," ")</f>
        <v>204121.33333333334</v>
      </c>
    </row>
    <row r="29" spans="1:5" ht="12" customHeight="1" x14ac:dyDescent="0.25">
      <c r="A29" s="7" t="str">
        <f>'Pregnant Women Participating'!A41</f>
        <v>Minnesota</v>
      </c>
      <c r="B29" s="4">
        <v>102465</v>
      </c>
      <c r="C29" s="4">
        <v>102629</v>
      </c>
      <c r="D29" s="4">
        <v>102830</v>
      </c>
      <c r="E29" s="13">
        <f>IF(SUM(B29:D29)&gt;0,AVERAGE(B29:D29)," ")</f>
        <v>102641.33333333333</v>
      </c>
    </row>
    <row r="30" spans="1:5" ht="12" customHeight="1" x14ac:dyDescent="0.25">
      <c r="A30" s="7" t="str">
        <f>'Pregnant Women Participating'!A30</f>
        <v>Mississippi</v>
      </c>
      <c r="B30" s="4">
        <v>62261</v>
      </c>
      <c r="C30" s="4">
        <v>63440</v>
      </c>
      <c r="D30" s="4">
        <v>62863</v>
      </c>
      <c r="E30" s="13">
        <f>IF(SUM(B30:D30)&gt;0,AVERAGE(B30:D30)," ")</f>
        <v>62854.666666666664</v>
      </c>
    </row>
    <row r="31" spans="1:5" ht="12" customHeight="1" x14ac:dyDescent="0.25">
      <c r="A31" s="7" t="str">
        <f>'Pregnant Women Participating'!A73</f>
        <v>Missouri</v>
      </c>
      <c r="B31" s="79">
        <v>86362</v>
      </c>
      <c r="C31" s="4">
        <v>88065</v>
      </c>
      <c r="D31" s="4">
        <v>87092</v>
      </c>
      <c r="E31" s="13">
        <f>IF(SUM(B31:D31)&gt;0,AVERAGE(B31:D31)," ")</f>
        <v>87173</v>
      </c>
    </row>
    <row r="32" spans="1:5" ht="12" customHeight="1" x14ac:dyDescent="0.25">
      <c r="A32" s="7" t="str">
        <f>'Pregnant Women Participating'!A74</f>
        <v>Montana</v>
      </c>
      <c r="B32" s="79">
        <v>13687</v>
      </c>
      <c r="C32" s="4">
        <v>13906</v>
      </c>
      <c r="D32" s="4">
        <v>13895</v>
      </c>
      <c r="E32" s="13">
        <f>IF(SUM(B32:D32)&gt;0,AVERAGE(B32:D32)," ")</f>
        <v>13829.333333333334</v>
      </c>
    </row>
    <row r="33" spans="1:5" ht="12" customHeight="1" x14ac:dyDescent="0.25">
      <c r="A33" s="7" t="str">
        <f>'Pregnant Women Participating'!A75</f>
        <v>Nebraska</v>
      </c>
      <c r="B33" s="79">
        <v>34873</v>
      </c>
      <c r="C33" s="4">
        <v>34886</v>
      </c>
      <c r="D33" s="4">
        <v>34826</v>
      </c>
      <c r="E33" s="13">
        <f>IF(SUM(B33:D33)&gt;0,AVERAGE(B33:D33)," ")</f>
        <v>34861.666666666664</v>
      </c>
    </row>
    <row r="34" spans="1:5" ht="12" customHeight="1" x14ac:dyDescent="0.25">
      <c r="A34" s="8" t="str">
        <f>'Pregnant Women Participating'!A96</f>
        <v>Nevada</v>
      </c>
      <c r="B34" s="79">
        <v>52004</v>
      </c>
      <c r="C34" s="4">
        <v>51539</v>
      </c>
      <c r="D34" s="4">
        <v>51073</v>
      </c>
      <c r="E34" s="13">
        <f>IF(SUM(B34:D34)&gt;0,AVERAGE(B34:D34)," ")</f>
        <v>51538.666666666664</v>
      </c>
    </row>
    <row r="35" spans="1:5" ht="12" customHeight="1" x14ac:dyDescent="0.25">
      <c r="A35" s="7" t="str">
        <f>'Pregnant Women Participating'!A9</f>
        <v>New Hampshire</v>
      </c>
      <c r="B35" s="79">
        <v>13450</v>
      </c>
      <c r="C35" s="4">
        <v>13537</v>
      </c>
      <c r="D35" s="4">
        <v>13355</v>
      </c>
      <c r="E35" s="13">
        <f>IF(SUM(B35:D35)&gt;0,AVERAGE(B35:D35)," ")</f>
        <v>13447.333333333334</v>
      </c>
    </row>
    <row r="36" spans="1:5" ht="12" customHeight="1" x14ac:dyDescent="0.25">
      <c r="A36" s="7" t="str">
        <f>'Pregnant Women Participating'!A20</f>
        <v>New Jersey</v>
      </c>
      <c r="B36" s="4">
        <v>154441</v>
      </c>
      <c r="C36" s="4">
        <v>156102</v>
      </c>
      <c r="D36" s="4">
        <v>156817</v>
      </c>
      <c r="E36" s="13">
        <f>IF(SUM(B36:D36)&gt;0,AVERAGE(B36:D36)," ")</f>
        <v>155786.66666666666</v>
      </c>
    </row>
    <row r="37" spans="1:5" ht="12" customHeight="1" x14ac:dyDescent="0.25">
      <c r="A37" s="7" t="str">
        <f>'Pregnant Women Participating'!A48</f>
        <v>New Mexico</v>
      </c>
      <c r="B37" s="4">
        <v>35239</v>
      </c>
      <c r="C37" s="4">
        <v>34858</v>
      </c>
      <c r="D37" s="4">
        <v>34177</v>
      </c>
      <c r="E37" s="13">
        <f>IF(SUM(B37:D37)&gt;0,AVERAGE(B37:D37)," ")</f>
        <v>34758</v>
      </c>
    </row>
    <row r="38" spans="1:5" ht="12" customHeight="1" x14ac:dyDescent="0.25">
      <c r="A38" s="7" t="str">
        <f>'Pregnant Women Participating'!A10</f>
        <v>New York</v>
      </c>
      <c r="B38" s="79">
        <v>403452</v>
      </c>
      <c r="C38" s="4">
        <v>405145</v>
      </c>
      <c r="D38" s="4">
        <v>400005</v>
      </c>
      <c r="E38" s="13">
        <f>IF(SUM(B38:D38)&gt;0,AVERAGE(B38:D38)," ")</f>
        <v>402867.33333333331</v>
      </c>
    </row>
    <row r="39" spans="1:5" ht="12" customHeight="1" x14ac:dyDescent="0.25">
      <c r="A39" s="7" t="str">
        <f>'Pregnant Women Participating'!A31</f>
        <v>North Carolina</v>
      </c>
      <c r="B39" s="4">
        <v>263340</v>
      </c>
      <c r="C39" s="4">
        <v>262957</v>
      </c>
      <c r="D39" s="4">
        <v>262520</v>
      </c>
      <c r="E39" s="13">
        <f>IF(SUM(B39:D39)&gt;0,AVERAGE(B39:D39)," ")</f>
        <v>262939</v>
      </c>
    </row>
    <row r="40" spans="1:5" ht="12" customHeight="1" x14ac:dyDescent="0.25">
      <c r="A40" s="7" t="str">
        <f>'Pregnant Women Participating'!A76</f>
        <v>North Dakota</v>
      </c>
      <c r="B40" s="79">
        <v>9917</v>
      </c>
      <c r="C40" s="4">
        <v>9888</v>
      </c>
      <c r="D40" s="4">
        <v>9783</v>
      </c>
      <c r="E40" s="13">
        <f>IF(SUM(B40:D40)&gt;0,AVERAGE(B40:D40)," ")</f>
        <v>9862.6666666666661</v>
      </c>
    </row>
    <row r="41" spans="1:5" ht="12" customHeight="1" x14ac:dyDescent="0.25">
      <c r="A41" s="7" t="str">
        <f>'Pregnant Women Participating'!A42</f>
        <v>Ohio</v>
      </c>
      <c r="B41" s="4">
        <v>165991</v>
      </c>
      <c r="C41" s="4">
        <v>167365</v>
      </c>
      <c r="D41" s="4">
        <v>166503</v>
      </c>
      <c r="E41" s="13">
        <f>IF(SUM(B41:D41)&gt;0,AVERAGE(B41:D41)," ")</f>
        <v>166619.66666666666</v>
      </c>
    </row>
    <row r="42" spans="1:5" ht="12" customHeight="1" x14ac:dyDescent="0.25">
      <c r="A42" s="7" t="str">
        <f>'Pregnant Women Participating'!A49</f>
        <v>Oklahoma</v>
      </c>
      <c r="B42" s="4">
        <v>65850</v>
      </c>
      <c r="C42" s="4">
        <v>66716</v>
      </c>
      <c r="D42" s="4">
        <v>65326</v>
      </c>
      <c r="E42" s="13">
        <f>IF(SUM(B42:D42)&gt;0,AVERAGE(B42:D42)," ")</f>
        <v>65964</v>
      </c>
    </row>
    <row r="43" spans="1:5" ht="12" customHeight="1" x14ac:dyDescent="0.25">
      <c r="A43" s="8" t="str">
        <f>'Pregnant Women Participating'!A97</f>
        <v>Oregon</v>
      </c>
      <c r="B43" s="79">
        <v>75697</v>
      </c>
      <c r="C43" s="4">
        <v>75383</v>
      </c>
      <c r="D43" s="4">
        <v>75035</v>
      </c>
      <c r="E43" s="13">
        <f>IF(SUM(B43:D43)&gt;0,AVERAGE(B43:D43)," ")</f>
        <v>75371.666666666672</v>
      </c>
    </row>
    <row r="44" spans="1:5" ht="12" customHeight="1" x14ac:dyDescent="0.25">
      <c r="A44" s="7" t="str">
        <f>'Pregnant Women Participating'!A21</f>
        <v>Pennsylvania</v>
      </c>
      <c r="B44" s="13">
        <v>164545</v>
      </c>
      <c r="C44" s="4">
        <v>161599</v>
      </c>
      <c r="D44" s="4">
        <v>159442</v>
      </c>
      <c r="E44" s="13">
        <f>IF(SUM(B44:D44)&gt;0,AVERAGE(B44:D44)," ")</f>
        <v>161862</v>
      </c>
    </row>
    <row r="45" spans="1:5" ht="12" customHeight="1" x14ac:dyDescent="0.25">
      <c r="A45" s="7" t="str">
        <f>'Pregnant Women Participating'!A11</f>
        <v>Rhode Island</v>
      </c>
      <c r="B45" s="13">
        <v>16125</v>
      </c>
      <c r="C45" s="4">
        <v>16219</v>
      </c>
      <c r="D45" s="4">
        <v>16440</v>
      </c>
      <c r="E45" s="13">
        <f>IF(SUM(B45:D45)&gt;0,AVERAGE(B45:D45)," ")</f>
        <v>16261.333333333334</v>
      </c>
    </row>
    <row r="46" spans="1:5" ht="12" customHeight="1" x14ac:dyDescent="0.25">
      <c r="A46" s="7" t="str">
        <f>'Pregnant Women Participating'!A32</f>
        <v>South Carolina</v>
      </c>
      <c r="B46" s="13">
        <v>88373</v>
      </c>
      <c r="C46" s="4">
        <v>88763</v>
      </c>
      <c r="D46" s="4">
        <v>88097</v>
      </c>
      <c r="E46" s="13">
        <f>IF(SUM(B46:D46)&gt;0,AVERAGE(B46:D46)," ")</f>
        <v>88411</v>
      </c>
    </row>
    <row r="47" spans="1:5" ht="12" customHeight="1" x14ac:dyDescent="0.25">
      <c r="A47" s="7" t="str">
        <f>'Pregnant Women Participating'!A77</f>
        <v>South Dakota</v>
      </c>
      <c r="B47" s="13">
        <v>13745</v>
      </c>
      <c r="C47" s="4">
        <v>13692</v>
      </c>
      <c r="D47" s="4">
        <v>13510</v>
      </c>
      <c r="E47" s="13">
        <f>IF(SUM(B47:D47)&gt;0,AVERAGE(B47:D47)," ")</f>
        <v>13649</v>
      </c>
    </row>
    <row r="48" spans="1:5" ht="12" customHeight="1" x14ac:dyDescent="0.25">
      <c r="A48" s="7" t="str">
        <f>'Pregnant Women Participating'!A33</f>
        <v>Tennessee</v>
      </c>
      <c r="B48" s="13">
        <v>119115</v>
      </c>
      <c r="C48" s="4">
        <v>118610</v>
      </c>
      <c r="D48" s="4">
        <v>118435</v>
      </c>
      <c r="E48" s="13">
        <f>IF(SUM(B48:D48)&gt;0,AVERAGE(B48:D48)," ")</f>
        <v>118720</v>
      </c>
    </row>
    <row r="49" spans="1:5" ht="12" customHeight="1" x14ac:dyDescent="0.25">
      <c r="A49" s="7" t="str">
        <f>'Pregnant Women Participating'!A50</f>
        <v>Texas</v>
      </c>
      <c r="B49" s="13">
        <v>736195</v>
      </c>
      <c r="C49" s="4">
        <v>739248</v>
      </c>
      <c r="D49" s="4">
        <v>729995</v>
      </c>
      <c r="E49" s="13">
        <f>IF(SUM(B49:D49)&gt;0,AVERAGE(B49:D49)," ")</f>
        <v>735146</v>
      </c>
    </row>
    <row r="50" spans="1:5" ht="12" customHeight="1" x14ac:dyDescent="0.25">
      <c r="A50" s="7" t="str">
        <f>'Pregnant Women Participating'!A51</f>
        <v>Utah</v>
      </c>
      <c r="B50" s="13">
        <v>39370</v>
      </c>
      <c r="C50" s="4">
        <v>39727</v>
      </c>
      <c r="D50" s="4">
        <v>39722</v>
      </c>
      <c r="E50" s="13">
        <f>IF(SUM(B50:D50)&gt;0,AVERAGE(B50:D50)," ")</f>
        <v>39606.333333333336</v>
      </c>
    </row>
    <row r="51" spans="1:5" ht="12" customHeight="1" x14ac:dyDescent="0.25">
      <c r="A51" s="7" t="str">
        <f>'Pregnant Women Participating'!A12</f>
        <v>Vermont</v>
      </c>
      <c r="B51" s="13">
        <v>11305</v>
      </c>
      <c r="C51" s="4">
        <v>10434</v>
      </c>
      <c r="D51" s="4">
        <v>10428</v>
      </c>
      <c r="E51" s="13">
        <f>IF(SUM(B51:D51)&gt;0,AVERAGE(B51:D51)," ")</f>
        <v>10722.333333333334</v>
      </c>
    </row>
    <row r="52" spans="1:5" ht="12" customHeight="1" x14ac:dyDescent="0.25">
      <c r="A52" s="7" t="str">
        <f>'Pregnant Women Participating'!A23</f>
        <v>Virginia</v>
      </c>
      <c r="B52" s="13">
        <v>121469</v>
      </c>
      <c r="C52" s="4">
        <v>120378</v>
      </c>
      <c r="D52" s="4">
        <v>120181</v>
      </c>
      <c r="E52" s="13">
        <f>IF(SUM(B52:D52)&gt;0,AVERAGE(B52:D52)," ")</f>
        <v>120676</v>
      </c>
    </row>
    <row r="53" spans="1:5" ht="12" customHeight="1" x14ac:dyDescent="0.25">
      <c r="A53" s="8" t="str">
        <f>'Pregnant Women Participating'!A98</f>
        <v>Washington</v>
      </c>
      <c r="B53" s="13">
        <v>124999</v>
      </c>
      <c r="C53" s="4">
        <v>124328</v>
      </c>
      <c r="D53" s="4">
        <v>123721</v>
      </c>
      <c r="E53" s="13">
        <f>IF(SUM(B53:D53)&gt;0,AVERAGE(B53:D53)," ")</f>
        <v>124349.33333333333</v>
      </c>
    </row>
    <row r="54" spans="1:5" ht="12" customHeight="1" x14ac:dyDescent="0.25">
      <c r="A54" s="7" t="str">
        <f>'Pregnant Women Participating'!A24</f>
        <v>West Virginia</v>
      </c>
      <c r="B54" s="13">
        <v>36863</v>
      </c>
      <c r="C54" s="4">
        <v>36688</v>
      </c>
      <c r="D54" s="4">
        <v>36596</v>
      </c>
      <c r="E54" s="13">
        <f>IF(SUM(B54:D54)&gt;0,AVERAGE(B54:D54)," ")</f>
        <v>36715.666666666664</v>
      </c>
    </row>
    <row r="55" spans="1:5" ht="12" customHeight="1" x14ac:dyDescent="0.25">
      <c r="A55" s="7" t="str">
        <f>'Pregnant Women Participating'!A43</f>
        <v>Wisconsin</v>
      </c>
      <c r="B55" s="13">
        <v>85558</v>
      </c>
      <c r="C55" s="4">
        <v>86428</v>
      </c>
      <c r="D55" s="4">
        <v>85559</v>
      </c>
      <c r="E55" s="13">
        <f>IF(SUM(B55:D55)&gt;0,AVERAGE(B55:D55)," ")</f>
        <v>85848.333333333328</v>
      </c>
    </row>
    <row r="56" spans="1:5" ht="12" customHeight="1" x14ac:dyDescent="0.25">
      <c r="A56" s="7" t="str">
        <f>'Pregnant Women Participating'!A78</f>
        <v>Wyoming</v>
      </c>
      <c r="B56" s="13">
        <v>7027</v>
      </c>
      <c r="C56" s="4">
        <v>7067</v>
      </c>
      <c r="D56" s="4">
        <v>7099</v>
      </c>
      <c r="E56" s="13">
        <f>IF(SUM(B56:D56)&gt;0,AVERAGE(B56:D56)," ")</f>
        <v>7064.333333333333</v>
      </c>
    </row>
    <row r="57" spans="1:5" s="25" customFormat="1" ht="16.5" customHeight="1" thickBot="1" x14ac:dyDescent="0.3">
      <c r="A57" s="22" t="str">
        <f>'Pregnant Women Participating'!A102</f>
        <v>TOTAL</v>
      </c>
      <c r="B57" s="23">
        <v>6393440</v>
      </c>
      <c r="C57" s="24">
        <v>6383891</v>
      </c>
      <c r="D57" s="24">
        <v>6307388</v>
      </c>
      <c r="E57" s="72">
        <f t="shared" ref="E57" si="0">IF(SUM(B57:D57)&gt;0,AVERAGE(B57:D57)," ")</f>
        <v>6361573</v>
      </c>
    </row>
    <row r="58" spans="1:5" ht="12.75" customHeight="1" thickTop="1" x14ac:dyDescent="0.25">
      <c r="A58" s="9"/>
    </row>
    <row r="59" spans="1:5" x14ac:dyDescent="0.25">
      <c r="A59" s="9"/>
    </row>
    <row r="60" spans="1:5" s="27" customFormat="1" ht="13" x14ac:dyDescent="0.3">
      <c r="A60" s="26" t="s">
        <v>1</v>
      </c>
    </row>
  </sheetData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pageSetUpPr fitToPage="1"/>
  </sheetPr>
  <dimension ref="A1:E177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5" customWidth="1"/>
    <col min="5" max="5" width="13.7265625" style="5" customWidth="1"/>
    <col min="6" max="16384" width="9.1796875" style="3"/>
  </cols>
  <sheetData>
    <row r="1" spans="1:5" ht="12" customHeight="1" x14ac:dyDescent="0.3">
      <c r="A1" s="10" t="s">
        <v>5</v>
      </c>
      <c r="B1" s="32"/>
      <c r="C1" s="32"/>
      <c r="D1" s="32"/>
    </row>
    <row r="2" spans="1:5" ht="12" customHeight="1" x14ac:dyDescent="0.3">
      <c r="A2" s="10" t="str">
        <f>'Pregnant Women Participating'!A2</f>
        <v>FISCAL YEAR 2023</v>
      </c>
      <c r="B2" s="32"/>
      <c r="C2" s="32"/>
      <c r="D2" s="32"/>
    </row>
    <row r="3" spans="1:5" ht="12" customHeight="1" x14ac:dyDescent="0.25">
      <c r="A3" s="1" t="str">
        <f>'Pregnant Women Participating'!A3</f>
        <v>Data as of March 10, 2023</v>
      </c>
      <c r="B3" s="32"/>
      <c r="C3" s="32"/>
      <c r="D3" s="32"/>
    </row>
    <row r="4" spans="1:5" ht="12" customHeight="1" x14ac:dyDescent="0.25">
      <c r="A4" s="2"/>
      <c r="B4" s="32"/>
      <c r="C4" s="32"/>
      <c r="D4" s="3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33" t="s">
        <v>23</v>
      </c>
    </row>
    <row r="6" spans="1:5" ht="12" customHeight="1" x14ac:dyDescent="0.25">
      <c r="A6" s="7" t="str">
        <f>'Pregnant Women Participating'!A6</f>
        <v>Connecticut</v>
      </c>
      <c r="B6" s="34">
        <v>56.287799999999997</v>
      </c>
      <c r="C6" s="35">
        <v>53.124600000000001</v>
      </c>
      <c r="D6" s="35"/>
      <c r="E6" s="34">
        <f>IF(SUM('Total Number of Participants'!B6:D6)&gt;0,'Food Costs'!E6/SUM('Total Number of Participants'!B6:D6)," ")</f>
        <v>83.476178469749016</v>
      </c>
    </row>
    <row r="7" spans="1:5" ht="12" customHeight="1" x14ac:dyDescent="0.25">
      <c r="A7" s="7" t="str">
        <f>'Pregnant Women Participating'!A7</f>
        <v>Maine</v>
      </c>
      <c r="B7" s="34">
        <v>42.783700000000003</v>
      </c>
      <c r="C7" s="35">
        <v>40.122599999999998</v>
      </c>
      <c r="D7" s="35">
        <v>41.025599999999997</v>
      </c>
      <c r="E7" s="34">
        <f>IF(SUM('Total Number of Participants'!B7:D7)&gt;0,'Food Costs'!E7/SUM('Total Number of Participants'!B7:D7)," ")</f>
        <v>41.312476707922251</v>
      </c>
    </row>
    <row r="8" spans="1:5" ht="12" customHeight="1" x14ac:dyDescent="0.25">
      <c r="A8" s="7" t="str">
        <f>'Pregnant Women Participating'!A8</f>
        <v>Massachusetts</v>
      </c>
      <c r="B8" s="34">
        <v>48.629600000000003</v>
      </c>
      <c r="C8" s="35">
        <v>51.867800000000003</v>
      </c>
      <c r="D8" s="35">
        <v>54.127899999999997</v>
      </c>
      <c r="E8" s="34">
        <f>IF(SUM('Total Number of Participants'!B8:D8)&gt;0,'Food Costs'!E8/SUM('Total Number of Participants'!B8:D8)," ")</f>
        <v>51.542781659424925</v>
      </c>
    </row>
    <row r="9" spans="1:5" ht="12" customHeight="1" x14ac:dyDescent="0.25">
      <c r="A9" s="7" t="str">
        <f>'Pregnant Women Participating'!A9</f>
        <v>New Hampshire</v>
      </c>
      <c r="B9" s="34">
        <v>41.033799999999999</v>
      </c>
      <c r="C9" s="35">
        <v>41.993600000000001</v>
      </c>
      <c r="D9" s="35">
        <v>38.852400000000003</v>
      </c>
      <c r="E9" s="34">
        <f>IF(SUM('Total Number of Participants'!B9:D9)&gt;0,'Food Costs'!E9/SUM('Total Number of Participants'!B9:D9)," ")</f>
        <v>40.63373159486391</v>
      </c>
    </row>
    <row r="10" spans="1:5" ht="12" customHeight="1" x14ac:dyDescent="0.25">
      <c r="A10" s="7" t="str">
        <f>'Pregnant Women Participating'!A10</f>
        <v>New York</v>
      </c>
      <c r="B10" s="34">
        <v>71.002700000000004</v>
      </c>
      <c r="C10" s="35">
        <v>70.221900000000005</v>
      </c>
      <c r="D10" s="35">
        <v>72.569299999999998</v>
      </c>
      <c r="E10" s="34">
        <f>IF(SUM('Total Number of Participants'!B10:D10)&gt;0,'Food Costs'!E10/SUM('Total Number of Participants'!B10:D10)," ")</f>
        <v>71.259472514525044</v>
      </c>
    </row>
    <row r="11" spans="1:5" ht="12" customHeight="1" x14ac:dyDescent="0.25">
      <c r="A11" s="7" t="str">
        <f>'Pregnant Women Participating'!A11</f>
        <v>Rhode Island</v>
      </c>
      <c r="B11" s="34">
        <v>70.077500000000001</v>
      </c>
      <c r="C11" s="35">
        <v>48.030099999999997</v>
      </c>
      <c r="D11" s="35">
        <v>52.615600000000001</v>
      </c>
      <c r="E11" s="34">
        <f>IF(SUM('Total Number of Participants'!B11:D11)&gt;0,'Food Costs'!E11/SUM('Total Number of Participants'!B11:D11)," ")</f>
        <v>56.862905870777304</v>
      </c>
    </row>
    <row r="12" spans="1:5" ht="12" customHeight="1" x14ac:dyDescent="0.25">
      <c r="A12" s="7" t="str">
        <f>'Pregnant Women Participating'!A12</f>
        <v>Vermont</v>
      </c>
      <c r="B12" s="34">
        <v>57.995399999999997</v>
      </c>
      <c r="C12" s="35">
        <v>62.8367</v>
      </c>
      <c r="D12" s="35">
        <v>62.3934</v>
      </c>
      <c r="E12" s="34">
        <f>IF(SUM('Total Number of Participants'!B12:D12)&gt;0,'Food Costs'!E12/SUM('Total Number of Participants'!B12:D12)," ")</f>
        <v>60.991513041315635</v>
      </c>
    </row>
    <row r="13" spans="1:5" ht="12" customHeight="1" x14ac:dyDescent="0.25">
      <c r="A13" s="7" t="str">
        <f>'Pregnant Women Participating'!A13</f>
        <v>Virgin Islands</v>
      </c>
      <c r="B13" s="34">
        <v>109.0371</v>
      </c>
      <c r="C13" s="35">
        <v>105.54340000000001</v>
      </c>
      <c r="D13" s="35">
        <v>106.503</v>
      </c>
      <c r="E13" s="34">
        <f>IF(SUM('Total Number of Participants'!B13:D13)&gt;0,'Food Costs'!E13/SUM('Total Number of Participants'!B13:D13)," ")</f>
        <v>107.02429956181118</v>
      </c>
    </row>
    <row r="14" spans="1:5" ht="12" customHeight="1" x14ac:dyDescent="0.25">
      <c r="A14" s="7" t="str">
        <f>'Pregnant Women Participating'!A14</f>
        <v>Indian Township, ME</v>
      </c>
      <c r="B14" s="34">
        <v>24.104500000000002</v>
      </c>
      <c r="C14" s="35">
        <v>24.104500000000002</v>
      </c>
      <c r="D14" s="35">
        <v>32.299999999999997</v>
      </c>
      <c r="E14" s="34">
        <f>IF(SUM('Total Number of Participants'!B14:D14)&gt;0,'Food Costs'!E14/SUM('Total Number of Participants'!B14:D14)," ")</f>
        <v>26.331521739130434</v>
      </c>
    </row>
    <row r="15" spans="1:5" ht="12" customHeight="1" x14ac:dyDescent="0.25">
      <c r="A15" s="7" t="str">
        <f>'Pregnant Women Participating'!A15</f>
        <v>Pleasant Point, ME</v>
      </c>
      <c r="B15" s="34">
        <v>45.965499999999999</v>
      </c>
      <c r="C15" s="35">
        <v>41.7667</v>
      </c>
      <c r="D15" s="35">
        <v>33.090899999999998</v>
      </c>
      <c r="E15" s="34">
        <f>IF(SUM('Total Number of Participants'!B15:D15)&gt;0,'Food Costs'!E15/SUM('Total Number of Participants'!B15:D15)," ")</f>
        <v>39.978260869565219</v>
      </c>
    </row>
    <row r="16" spans="1:5" s="17" customFormat="1" ht="24.75" customHeight="1" x14ac:dyDescent="0.25">
      <c r="A16" s="14" t="str">
        <f>'Pregnant Women Participating'!A16</f>
        <v>Northeast Region</v>
      </c>
      <c r="B16" s="36">
        <v>64.118600000000001</v>
      </c>
      <c r="C16" s="37">
        <v>63.493400000000001</v>
      </c>
      <c r="D16" s="37">
        <v>71.14</v>
      </c>
      <c r="E16" s="44">
        <f>IF(SUM('Total Number of Participants'!B16:D16)&gt;0,'Food Costs'!E16/SUM('Total Number of Participants'!B16:D16)," ")</f>
        <v>66.113842858404979</v>
      </c>
    </row>
    <row r="17" spans="1:5" ht="12" customHeight="1" x14ac:dyDescent="0.25">
      <c r="A17" s="7" t="str">
        <f>'Pregnant Women Participating'!A17</f>
        <v>Delaware</v>
      </c>
      <c r="B17" s="35">
        <v>36.600299999999997</v>
      </c>
      <c r="C17" s="35">
        <v>19.462900000000001</v>
      </c>
      <c r="D17" s="35">
        <v>61.198</v>
      </c>
      <c r="E17" s="34">
        <f>IF(SUM('Total Number of Participants'!B17:D17)&gt;0,'Food Costs'!E17/SUM('Total Number of Participants'!B17:D17)," ")</f>
        <v>39.220551872424295</v>
      </c>
    </row>
    <row r="18" spans="1:5" ht="12" customHeight="1" x14ac:dyDescent="0.25">
      <c r="A18" s="7" t="str">
        <f>'Pregnant Women Participating'!A18</f>
        <v>District of Columbia</v>
      </c>
      <c r="B18" s="35">
        <v>43.761400000000002</v>
      </c>
      <c r="C18" s="35">
        <v>40.795299999999997</v>
      </c>
      <c r="D18" s="35">
        <v>68.237700000000004</v>
      </c>
      <c r="E18" s="34">
        <f>IF(SUM('Total Number of Participants'!B18:D18)&gt;0,'Food Costs'!E18/SUM('Total Number of Participants'!B18:D18)," ")</f>
        <v>51.071827147677133</v>
      </c>
    </row>
    <row r="19" spans="1:5" ht="12" customHeight="1" x14ac:dyDescent="0.25">
      <c r="A19" s="7" t="str">
        <f>'Pregnant Women Participating'!A19</f>
        <v>Maryland</v>
      </c>
      <c r="B19" s="35">
        <v>49.666800000000002</v>
      </c>
      <c r="C19" s="35">
        <v>69.486800000000002</v>
      </c>
      <c r="D19" s="35">
        <v>27.619299999999999</v>
      </c>
      <c r="E19" s="34">
        <f>IF(SUM('Total Number of Participants'!B19:D19)&gt;0,'Food Costs'!E19/SUM('Total Number of Participants'!B19:D19)," ")</f>
        <v>49.01855030656678</v>
      </c>
    </row>
    <row r="20" spans="1:5" ht="12" customHeight="1" x14ac:dyDescent="0.25">
      <c r="A20" s="7" t="str">
        <f>'Pregnant Women Participating'!A20</f>
        <v>New Jersey</v>
      </c>
      <c r="B20" s="35">
        <v>65.831000000000003</v>
      </c>
      <c r="C20" s="35">
        <v>69.296000000000006</v>
      </c>
      <c r="D20" s="35">
        <v>74.665700000000001</v>
      </c>
      <c r="E20" s="34">
        <f>IF(SUM('Total Number of Participants'!B20:D20)&gt;0,'Food Costs'!E20/SUM('Total Number of Participants'!B20:D20)," ")</f>
        <v>69.952723810338924</v>
      </c>
    </row>
    <row r="21" spans="1:5" ht="12" customHeight="1" x14ac:dyDescent="0.25">
      <c r="A21" s="7" t="str">
        <f>'Pregnant Women Participating'!A21</f>
        <v>Pennsylvania</v>
      </c>
      <c r="B21" s="35">
        <v>44.592100000000002</v>
      </c>
      <c r="C21" s="35">
        <v>47.0047</v>
      </c>
      <c r="D21" s="35">
        <v>30.4621</v>
      </c>
      <c r="E21" s="34">
        <f>IF(SUM('Total Number of Participants'!B21:D21)&gt;0,'Food Costs'!E21/SUM('Total Number of Participants'!B21:D21)," ")</f>
        <v>40.755410987960936</v>
      </c>
    </row>
    <row r="22" spans="1:5" ht="12" customHeight="1" x14ac:dyDescent="0.25">
      <c r="A22" s="7" t="str">
        <f>'Pregnant Women Participating'!A22</f>
        <v>Puerto Rico</v>
      </c>
      <c r="B22" s="35">
        <v>127.48690000000001</v>
      </c>
      <c r="C22" s="35">
        <v>137.9802</v>
      </c>
      <c r="D22" s="35">
        <v>139.4958</v>
      </c>
      <c r="E22" s="34">
        <f>IF(SUM('Total Number of Participants'!B22:D22)&gt;0,'Food Costs'!E22/SUM('Total Number of Participants'!B22:D22)," ")</f>
        <v>135.14203837528035</v>
      </c>
    </row>
    <row r="23" spans="1:5" ht="12" customHeight="1" x14ac:dyDescent="0.25">
      <c r="A23" s="7" t="str">
        <f>'Pregnant Women Participating'!A23</f>
        <v>Virginia</v>
      </c>
      <c r="B23" s="35">
        <v>42.960700000000003</v>
      </c>
      <c r="C23" s="35">
        <v>41.438099999999999</v>
      </c>
      <c r="D23" s="35">
        <v>45.086799999999997</v>
      </c>
      <c r="E23" s="34">
        <f>IF(SUM('Total Number of Participants'!B23:D23)&gt;0,'Food Costs'!E23/SUM('Total Number of Participants'!B23:D23)," ")</f>
        <v>43.160192029345794</v>
      </c>
    </row>
    <row r="24" spans="1:5" ht="12" customHeight="1" x14ac:dyDescent="0.25">
      <c r="A24" s="7" t="str">
        <f>'Pregnant Women Participating'!A24</f>
        <v>West Virginia</v>
      </c>
      <c r="B24" s="35">
        <v>25.369399999999999</v>
      </c>
      <c r="C24" s="35">
        <v>45.225299999999997</v>
      </c>
      <c r="D24" s="35">
        <v>47.710599999999999</v>
      </c>
      <c r="E24" s="34">
        <f>IF(SUM('Total Number of Participants'!B24:D24)&gt;0,'Food Costs'!E24/SUM('Total Number of Participants'!B24:D24)," ")</f>
        <v>39.40583946907315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37">
        <v>57.482399999999998</v>
      </c>
      <c r="C25" s="37">
        <v>63.504100000000001</v>
      </c>
      <c r="D25" s="37">
        <v>57.623800000000003</v>
      </c>
      <c r="E25" s="44">
        <f>IF(SUM('Total Number of Participants'!B25:D25)&gt;0,'Food Costs'!E25/SUM('Total Number of Participants'!B25:D25)," ")</f>
        <v>59.521941804282491</v>
      </c>
    </row>
    <row r="26" spans="1:5" ht="12" customHeight="1" x14ac:dyDescent="0.25">
      <c r="A26" s="7" t="str">
        <f>'Pregnant Women Participating'!A26</f>
        <v>Alabama</v>
      </c>
      <c r="B26" s="35">
        <v>48.047400000000003</v>
      </c>
      <c r="C26" s="35">
        <v>49.539099999999998</v>
      </c>
      <c r="D26" s="35">
        <v>49.234200000000001</v>
      </c>
      <c r="E26" s="34">
        <f>IF(SUM('Total Number of Participants'!B26:D26)&gt;0,'Food Costs'!E26/SUM('Total Number of Participants'!B26:D26)," ")</f>
        <v>48.938884672596458</v>
      </c>
    </row>
    <row r="27" spans="1:5" ht="12" customHeight="1" x14ac:dyDescent="0.25">
      <c r="A27" s="7" t="str">
        <f>'Pregnant Women Participating'!A27</f>
        <v>Florida</v>
      </c>
      <c r="B27" s="35">
        <v>55.9955</v>
      </c>
      <c r="C27" s="35">
        <v>58.7943</v>
      </c>
      <c r="D27" s="35">
        <v>56.2425</v>
      </c>
      <c r="E27" s="34">
        <f>IF(SUM('Total Number of Participants'!B27:D27)&gt;0,'Food Costs'!E27/SUM('Total Number of Participants'!B27:D27)," ")</f>
        <v>57.012329993522023</v>
      </c>
    </row>
    <row r="28" spans="1:5" ht="12" customHeight="1" x14ac:dyDescent="0.25">
      <c r="A28" s="7" t="str">
        <f>'Pregnant Women Participating'!A28</f>
        <v>Georgia</v>
      </c>
      <c r="B28" s="35">
        <v>39.783000000000001</v>
      </c>
      <c r="C28" s="35">
        <v>47.043500000000002</v>
      </c>
      <c r="D28" s="35">
        <v>40.001300000000001</v>
      </c>
      <c r="E28" s="34">
        <f>IF(SUM('Total Number of Participants'!B28:D28)&gt;0,'Food Costs'!E28/SUM('Total Number of Participants'!B28:D28)," ")</f>
        <v>42.270989906065672</v>
      </c>
    </row>
    <row r="29" spans="1:5" ht="12" customHeight="1" x14ac:dyDescent="0.25">
      <c r="A29" s="7" t="str">
        <f>'Pregnant Women Participating'!A29</f>
        <v>Kentucky</v>
      </c>
      <c r="B29" s="35">
        <v>46.537399999999998</v>
      </c>
      <c r="C29" s="35">
        <v>47.905900000000003</v>
      </c>
      <c r="D29" s="35">
        <v>37.602499999999999</v>
      </c>
      <c r="E29" s="34">
        <f>IF(SUM('Total Number of Participants'!B29:D29)&gt;0,'Food Costs'!E29/SUM('Total Number of Participants'!B29:D29)," ")</f>
        <v>44.01127890748149</v>
      </c>
    </row>
    <row r="30" spans="1:5" ht="12" customHeight="1" x14ac:dyDescent="0.25">
      <c r="A30" s="7" t="str">
        <f>'Pregnant Women Participating'!A30</f>
        <v>Mississippi</v>
      </c>
      <c r="B30" s="35">
        <v>40.169800000000002</v>
      </c>
      <c r="C30" s="35">
        <v>37.991799999999998</v>
      </c>
      <c r="D30" s="35">
        <v>45.084800000000001</v>
      </c>
      <c r="E30" s="34">
        <f>IF(SUM('Total Number of Participants'!B30:D30)&gt;0,'Food Costs'!E30/SUM('Total Number of Participants'!B30:D30)," ")</f>
        <v>41.075560552385397</v>
      </c>
    </row>
    <row r="31" spans="1:5" ht="12" customHeight="1" x14ac:dyDescent="0.25">
      <c r="A31" s="7" t="str">
        <f>'Pregnant Women Participating'!A31</f>
        <v>North Carolina</v>
      </c>
      <c r="B31" s="35">
        <v>43.085700000000003</v>
      </c>
      <c r="C31" s="35">
        <v>40.731900000000003</v>
      </c>
      <c r="D31" s="35">
        <v>35.671199999999999</v>
      </c>
      <c r="E31" s="34">
        <f>IF(SUM('Total Number of Participants'!B31:D31)&gt;0,'Food Costs'!E31/SUM('Total Number of Participants'!B31:D31)," ")</f>
        <v>39.833463274751942</v>
      </c>
    </row>
    <row r="32" spans="1:5" ht="12" customHeight="1" x14ac:dyDescent="0.25">
      <c r="A32" s="7" t="str">
        <f>'Pregnant Women Participating'!A32</f>
        <v>South Carolina</v>
      </c>
      <c r="B32" s="35">
        <v>40.889899999999997</v>
      </c>
      <c r="C32" s="35">
        <v>40.913899999999998</v>
      </c>
      <c r="D32" s="35">
        <v>48.7562</v>
      </c>
      <c r="E32" s="34">
        <f>IF(SUM('Total Number of Participants'!B32:D32)&gt;0,'Food Costs'!E32/SUM('Total Number of Participants'!B32:D32)," ")</f>
        <v>43.510724532769302</v>
      </c>
    </row>
    <row r="33" spans="1:5" ht="12" customHeight="1" x14ac:dyDescent="0.25">
      <c r="A33" s="7" t="str">
        <f>'Pregnant Women Participating'!A33</f>
        <v>Tennessee</v>
      </c>
      <c r="B33" s="35">
        <v>23.677199999999999</v>
      </c>
      <c r="C33" s="35">
        <v>18.114699999999999</v>
      </c>
      <c r="D33" s="35">
        <v>23.875299999999999</v>
      </c>
      <c r="E33" s="34">
        <f>IF(SUM('Total Number of Participants'!B33:D33)&gt;0,'Food Costs'!E33/SUM('Total Number of Participants'!B33:D33)," ")</f>
        <v>21.890625</v>
      </c>
    </row>
    <row r="34" spans="1:5" ht="12" customHeight="1" x14ac:dyDescent="0.25">
      <c r="A34" s="7" t="str">
        <f>'Pregnant Women Participating'!A34</f>
        <v>Choctaw Indians, MS</v>
      </c>
      <c r="B34" s="35">
        <v>38.6098</v>
      </c>
      <c r="C34" s="35">
        <v>50.469000000000001</v>
      </c>
      <c r="D34" s="35">
        <v>53.001300000000001</v>
      </c>
      <c r="E34" s="34">
        <f>IF(SUM('Total Number of Participants'!B34:D34)&gt;0,'Food Costs'!E34/SUM('Total Number of Participants'!B34:D34)," ")</f>
        <v>47.360799001248438</v>
      </c>
    </row>
    <row r="35" spans="1:5" ht="12" customHeight="1" x14ac:dyDescent="0.25">
      <c r="A35" s="7" t="str">
        <f>'Pregnant Women Participating'!A35</f>
        <v>Eastern Cherokee, NC</v>
      </c>
      <c r="B35" s="35">
        <v>24.7437</v>
      </c>
      <c r="C35" s="35">
        <v>42.793500000000002</v>
      </c>
      <c r="D35" s="35">
        <v>38.699800000000003</v>
      </c>
      <c r="E35" s="34">
        <f>IF(SUM('Total Number of Participants'!B35:D35)&gt;0,'Food Costs'!E35/SUM('Total Number of Participants'!B35:D35)," ")</f>
        <v>35.397411003236243</v>
      </c>
    </row>
    <row r="36" spans="1:5" s="17" customFormat="1" ht="24.75" customHeight="1" x14ac:dyDescent="0.25">
      <c r="A36" s="14" t="str">
        <f>'Pregnant Women Participating'!A36</f>
        <v>Southeast Region</v>
      </c>
      <c r="B36" s="37">
        <v>45.371699999999997</v>
      </c>
      <c r="C36" s="37">
        <v>46.323700000000002</v>
      </c>
      <c r="D36" s="37">
        <v>43.956000000000003</v>
      </c>
      <c r="E36" s="44">
        <f>IF(SUM('Total Number of Participants'!B36:D36)&gt;0,'Food Costs'!E36/SUM('Total Number of Participants'!B36:D36)," ")</f>
        <v>45.221385745273544</v>
      </c>
    </row>
    <row r="37" spans="1:5" ht="12" customHeight="1" x14ac:dyDescent="0.25">
      <c r="A37" s="7" t="str">
        <f>'Pregnant Women Participating'!A37</f>
        <v>Illinois</v>
      </c>
      <c r="B37" s="35">
        <v>50.914299999999997</v>
      </c>
      <c r="C37" s="35">
        <v>32.7819</v>
      </c>
      <c r="D37" s="35">
        <v>35.584400000000002</v>
      </c>
      <c r="E37" s="34">
        <f>IF(SUM('Total Number of Participants'!B37:D37)&gt;0,'Food Costs'!E37/SUM('Total Number of Participants'!B37:D37)," ")</f>
        <v>39.787780700822552</v>
      </c>
    </row>
    <row r="38" spans="1:5" ht="12" customHeight="1" x14ac:dyDescent="0.25">
      <c r="A38" s="7" t="str">
        <f>'Pregnant Women Participating'!A38</f>
        <v>Indiana</v>
      </c>
      <c r="B38" s="35">
        <v>48.009399999999999</v>
      </c>
      <c r="C38" s="35">
        <v>42.740499999999997</v>
      </c>
      <c r="D38" s="35">
        <v>88.367400000000004</v>
      </c>
      <c r="E38" s="34">
        <f>IF(SUM('Total Number of Participants'!B38:D38)&gt;0,'Food Costs'!E38/SUM('Total Number of Participants'!B38:D38)," ")</f>
        <v>59.628264226908733</v>
      </c>
    </row>
    <row r="39" spans="1:5" ht="12" customHeight="1" x14ac:dyDescent="0.25">
      <c r="A39" s="7" t="str">
        <f>'Pregnant Women Participating'!A39</f>
        <v>Iowa</v>
      </c>
      <c r="B39" s="35">
        <v>48.3202</v>
      </c>
      <c r="C39" s="35">
        <v>44.075600000000001</v>
      </c>
      <c r="D39" s="35">
        <v>50.9923</v>
      </c>
      <c r="E39" s="34">
        <f>IF(SUM('Total Number of Participants'!B39:D39)&gt;0,'Food Costs'!E39/SUM('Total Number of Participants'!B39:D39)," ")</f>
        <v>47.795122205068601</v>
      </c>
    </row>
    <row r="40" spans="1:5" ht="12" customHeight="1" x14ac:dyDescent="0.25">
      <c r="A40" s="7" t="str">
        <f>'Pregnant Women Participating'!A40</f>
        <v>Michigan</v>
      </c>
      <c r="B40" s="35">
        <v>42.002099999999999</v>
      </c>
      <c r="C40" s="35">
        <v>44.423299999999998</v>
      </c>
      <c r="D40" s="35">
        <v>47.447600000000001</v>
      </c>
      <c r="E40" s="34">
        <f>IF(SUM('Total Number of Participants'!B40:D40)&gt;0,'Food Costs'!E40/SUM('Total Number of Participants'!B40:D40)," ")</f>
        <v>44.623794017937044</v>
      </c>
    </row>
    <row r="41" spans="1:5" ht="12" customHeight="1" x14ac:dyDescent="0.25">
      <c r="A41" s="7" t="str">
        <f>'Pregnant Women Participating'!A41</f>
        <v>Minnesota</v>
      </c>
      <c r="B41" s="35">
        <v>50.255200000000002</v>
      </c>
      <c r="C41" s="35">
        <v>51.246099999999998</v>
      </c>
      <c r="D41" s="35">
        <v>55.165300000000002</v>
      </c>
      <c r="E41" s="34">
        <f>IF(SUM('Total Number of Participants'!B41:D41)&gt;0,'Food Costs'!E41/SUM('Total Number of Participants'!B41:D41)," ")</f>
        <v>52.225178940257983</v>
      </c>
    </row>
    <row r="42" spans="1:5" ht="12" customHeight="1" x14ac:dyDescent="0.25">
      <c r="A42" s="7" t="str">
        <f>'Pregnant Women Participating'!A42</f>
        <v>Ohio</v>
      </c>
      <c r="B42" s="35">
        <v>44.848100000000002</v>
      </c>
      <c r="C42" s="35">
        <v>50.598199999999999</v>
      </c>
      <c r="D42" s="35">
        <v>54.6629</v>
      </c>
      <c r="E42" s="34">
        <f>IF(SUM('Total Number of Participants'!B42:D42)&gt;0,'Food Costs'!E42/SUM('Total Number of Participants'!B42:D42)," ")</f>
        <v>50.042678035205931</v>
      </c>
    </row>
    <row r="43" spans="1:5" ht="12" customHeight="1" x14ac:dyDescent="0.25">
      <c r="A43" s="7" t="str">
        <f>'Pregnant Women Participating'!A43</f>
        <v>Wisconsin</v>
      </c>
      <c r="B43" s="35">
        <v>55.788400000000003</v>
      </c>
      <c r="C43" s="35">
        <v>51.694299999999998</v>
      </c>
      <c r="D43" s="35">
        <v>60.581800000000001</v>
      </c>
      <c r="E43" s="34">
        <f>IF(SUM('Total Number of Participants'!B43:D43)&gt;0,'Food Costs'!E43/SUM('Total Number of Participants'!B43:D43)," ")</f>
        <v>56.006895882273</v>
      </c>
    </row>
    <row r="44" spans="1:5" s="17" customFormat="1" ht="24.75" customHeight="1" x14ac:dyDescent="0.25">
      <c r="A44" s="14" t="str">
        <f>'Pregnant Women Participating'!A44</f>
        <v>Midwest Region</v>
      </c>
      <c r="B44" s="37">
        <v>47.606999999999999</v>
      </c>
      <c r="C44" s="37">
        <v>44.686199999999999</v>
      </c>
      <c r="D44" s="37">
        <v>55.317100000000003</v>
      </c>
      <c r="E44" s="44">
        <f>IF(SUM('Total Number of Participants'!B44:D44)&gt;0,'Food Costs'!E44/SUM('Total Number of Participants'!B44:D44)," ")</f>
        <v>49.196971032199784</v>
      </c>
    </row>
    <row r="45" spans="1:5" ht="12" customHeight="1" x14ac:dyDescent="0.25">
      <c r="A45" s="7" t="str">
        <f>'Pregnant Women Participating'!A45</f>
        <v>Arizona</v>
      </c>
      <c r="B45" s="35">
        <v>41.408499999999997</v>
      </c>
      <c r="C45" s="35">
        <v>46.572800000000001</v>
      </c>
      <c r="D45" s="35">
        <v>50.736800000000002</v>
      </c>
      <c r="E45" s="34">
        <f>IF(SUM('Total Number of Participants'!B45:D45)&gt;0,'Food Costs'!E45/SUM('Total Number of Participants'!B45:D45)," ")</f>
        <v>46.244672304856529</v>
      </c>
    </row>
    <row r="46" spans="1:5" ht="12" customHeight="1" x14ac:dyDescent="0.25">
      <c r="A46" s="7" t="str">
        <f>'Pregnant Women Participating'!A46</f>
        <v>Arkansas</v>
      </c>
      <c r="B46" s="35">
        <v>71.3245</v>
      </c>
      <c r="C46" s="35">
        <v>68.013599999999997</v>
      </c>
      <c r="D46" s="35">
        <v>62.898200000000003</v>
      </c>
      <c r="E46" s="34">
        <f>IF(SUM('Total Number of Participants'!B46:D46)&gt;0,'Food Costs'!E46/SUM('Total Number of Participants'!B46:D46)," ")</f>
        <v>67.288513008394531</v>
      </c>
    </row>
    <row r="47" spans="1:5" ht="12" customHeight="1" x14ac:dyDescent="0.25">
      <c r="A47" s="7" t="str">
        <f>'Pregnant Women Participating'!A47</f>
        <v>Louisiana</v>
      </c>
      <c r="B47" s="35">
        <v>62.025599999999997</v>
      </c>
      <c r="C47" s="35">
        <v>20.9436</v>
      </c>
      <c r="D47" s="35">
        <v>15.938599999999999</v>
      </c>
      <c r="E47" s="34">
        <f>IF(SUM('Total Number of Participants'!B47:D47)&gt;0,'Food Costs'!E47/SUM('Total Number of Participants'!B47:D47)," ")</f>
        <v>33.214591972459118</v>
      </c>
    </row>
    <row r="48" spans="1:5" ht="12" customHeight="1" x14ac:dyDescent="0.25">
      <c r="A48" s="7" t="str">
        <f>'Pregnant Women Participating'!A48</f>
        <v>New Mexico</v>
      </c>
      <c r="B48" s="35">
        <v>41.145499999999998</v>
      </c>
      <c r="C48" s="35">
        <v>44.951099999999997</v>
      </c>
      <c r="D48" s="35">
        <v>46.684100000000001</v>
      </c>
      <c r="E48" s="34">
        <f>IF(SUM('Total Number of Participants'!B48:D48)&gt;0,'Food Costs'!E48/SUM('Total Number of Participants'!B48:D48)," ")</f>
        <v>44.233011105357043</v>
      </c>
    </row>
    <row r="49" spans="1:5" ht="12" customHeight="1" x14ac:dyDescent="0.25">
      <c r="A49" s="7" t="str">
        <f>'Pregnant Women Participating'!A49</f>
        <v>Oklahoma</v>
      </c>
      <c r="B49" s="35">
        <v>42.788699999999999</v>
      </c>
      <c r="C49" s="35">
        <v>41.5593</v>
      </c>
      <c r="D49" s="35">
        <v>41.723500000000001</v>
      </c>
      <c r="E49" s="34">
        <f>IF(SUM('Total Number of Participants'!B49:D49)&gt;0,'Food Costs'!E49/SUM('Total Number of Participants'!B49:D49)," ")</f>
        <v>42.022603238129889</v>
      </c>
    </row>
    <row r="50" spans="1:5" ht="12" customHeight="1" x14ac:dyDescent="0.25">
      <c r="A50" s="7" t="str">
        <f>'Pregnant Women Participating'!A50</f>
        <v>Texas</v>
      </c>
      <c r="B50" s="35">
        <v>60.5578</v>
      </c>
      <c r="C50" s="35">
        <v>19.594899999999999</v>
      </c>
      <c r="D50" s="35">
        <v>45.829900000000002</v>
      </c>
      <c r="E50" s="34">
        <f>IF(SUM('Total Number of Participants'!B50:D50)&gt;0,'Food Costs'!E50/SUM('Total Number of Participants'!B50:D50)," ")</f>
        <v>41.95238904925008</v>
      </c>
    </row>
    <row r="51" spans="1:5" ht="12" customHeight="1" x14ac:dyDescent="0.25">
      <c r="A51" s="7" t="str">
        <f>'Pregnant Women Participating'!A51</f>
        <v>Utah</v>
      </c>
      <c r="B51" s="35">
        <v>44.851700000000001</v>
      </c>
      <c r="C51" s="35">
        <v>67.290899999999993</v>
      </c>
      <c r="D51" s="35">
        <v>37.8904</v>
      </c>
      <c r="E51" s="34">
        <f>IF(SUM('Total Number of Participants'!B51:D51)&gt;0,'Food Costs'!E51/SUM('Total Number of Participants'!B51:D51)," ")</f>
        <v>50.027015881298446</v>
      </c>
    </row>
    <row r="52" spans="1:5" ht="12" customHeight="1" x14ac:dyDescent="0.25">
      <c r="A52" s="7" t="str">
        <f>'Pregnant Women Participating'!A52</f>
        <v>Inter-Tribal Council, AZ</v>
      </c>
      <c r="B52" s="35">
        <v>41.685200000000002</v>
      </c>
      <c r="C52" s="35">
        <v>42.6081</v>
      </c>
      <c r="D52" s="35">
        <v>37.963200000000001</v>
      </c>
      <c r="E52" s="34">
        <f>IF(SUM('Total Number of Participants'!B52:D52)&gt;0,'Food Costs'!E52/SUM('Total Number of Participants'!B52:D52)," ")</f>
        <v>40.765694076038905</v>
      </c>
    </row>
    <row r="53" spans="1:5" ht="12" customHeight="1" x14ac:dyDescent="0.25">
      <c r="A53" s="7" t="str">
        <f>'Pregnant Women Participating'!A53</f>
        <v>Navajo Nation, AZ</v>
      </c>
      <c r="B53" s="35">
        <v>27.131399999999999</v>
      </c>
      <c r="C53" s="35">
        <v>31.441600000000001</v>
      </c>
      <c r="D53" s="35">
        <v>37.842300000000002</v>
      </c>
      <c r="E53" s="34">
        <f>IF(SUM('Total Number of Participants'!B53:D53)&gt;0,'Food Costs'!E53/SUM('Total Number of Participants'!B53:D53)," ")</f>
        <v>32.104618354618353</v>
      </c>
    </row>
    <row r="54" spans="1:5" ht="12" customHeight="1" x14ac:dyDescent="0.25">
      <c r="A54" s="7" t="str">
        <f>'Pregnant Women Participating'!A54</f>
        <v>Acoma, Canoncito &amp; Laguna, NM</v>
      </c>
      <c r="B54" s="35">
        <v>56.648499999999999</v>
      </c>
      <c r="C54" s="35">
        <v>20.338999999999999</v>
      </c>
      <c r="D54" s="35">
        <v>62.947400000000002</v>
      </c>
      <c r="E54" s="34">
        <f>IF(SUM('Total Number of Participants'!B54:D54)&gt;0,'Food Costs'!E54/SUM('Total Number of Participants'!B54:D54)," ")</f>
        <v>46.435280641466207</v>
      </c>
    </row>
    <row r="55" spans="1:5" ht="12" customHeight="1" x14ac:dyDescent="0.25">
      <c r="A55" s="7" t="str">
        <f>'Pregnant Women Participating'!A55</f>
        <v>Eight Northern Pueblos, NM</v>
      </c>
      <c r="B55" s="35">
        <v>57.704799999999999</v>
      </c>
      <c r="C55" s="35">
        <v>60.869599999999998</v>
      </c>
      <c r="D55" s="35">
        <v>58.577399999999997</v>
      </c>
      <c r="E55" s="34">
        <f>IF(SUM('Total Number of Participants'!B55:D55)&gt;0,'Food Costs'!E55/SUM('Total Number of Participants'!B55:D55)," ")</f>
        <v>59.050287356321839</v>
      </c>
    </row>
    <row r="56" spans="1:5" ht="12" customHeight="1" x14ac:dyDescent="0.25">
      <c r="A56" s="7" t="str">
        <f>'Pregnant Women Participating'!A56</f>
        <v>Five Sandoval Pueblos, NM</v>
      </c>
      <c r="B56" s="35">
        <v>59.859200000000001</v>
      </c>
      <c r="C56" s="35">
        <v>56.666699999999999</v>
      </c>
      <c r="D56" s="35">
        <v>71.350399999999993</v>
      </c>
      <c r="E56" s="34">
        <f>IF(SUM('Total Number of Participants'!B56:D56)&gt;0,'Food Costs'!E56/SUM('Total Number of Participants'!B56:D56)," ")</f>
        <v>62.412587412587413</v>
      </c>
    </row>
    <row r="57" spans="1:5" ht="12" customHeight="1" x14ac:dyDescent="0.25">
      <c r="A57" s="7" t="str">
        <f>'Pregnant Women Participating'!A57</f>
        <v>Isleta Pueblo, NM</v>
      </c>
      <c r="B57" s="35">
        <v>48.848599999999998</v>
      </c>
      <c r="C57" s="35">
        <v>52.250599999999999</v>
      </c>
      <c r="D57" s="35">
        <v>55.6995</v>
      </c>
      <c r="E57" s="34">
        <f>IF(SUM('Total Number of Participants'!B57:D57)&gt;0,'Food Costs'!E57/SUM('Total Number of Participants'!B57:D57)," ")</f>
        <v>52.322008305020759</v>
      </c>
    </row>
    <row r="58" spans="1:5" ht="12" customHeight="1" x14ac:dyDescent="0.25">
      <c r="A58" s="7" t="str">
        <f>'Pregnant Women Participating'!A58</f>
        <v>San Felipe Pueblo, NM</v>
      </c>
      <c r="B58" s="35">
        <v>138.6935</v>
      </c>
      <c r="C58" s="35">
        <v>169.35480000000001</v>
      </c>
      <c r="D58" s="35">
        <v>218.66669999999999</v>
      </c>
      <c r="E58" s="34">
        <f>IF(SUM('Total Number of Participants'!B58:D58)&gt;0,'Food Costs'!E58/SUM('Total Number of Participants'!B58:D58)," ")</f>
        <v>171.77570093457945</v>
      </c>
    </row>
    <row r="59" spans="1:5" ht="12" customHeight="1" x14ac:dyDescent="0.25">
      <c r="A59" s="7" t="str">
        <f>'Pregnant Women Participating'!A59</f>
        <v>Santo Domingo Tribe, NM</v>
      </c>
      <c r="B59" s="35">
        <v>124.31619999999999</v>
      </c>
      <c r="C59" s="35">
        <v>148.97540000000001</v>
      </c>
      <c r="D59" s="35">
        <v>150.38759999999999</v>
      </c>
      <c r="E59" s="34">
        <f>IF(SUM('Total Number of Participants'!B59:D59)&gt;0,'Food Costs'!E59/SUM('Total Number of Participants'!B59:D59)," ")</f>
        <v>141.63043478260869</v>
      </c>
    </row>
    <row r="60" spans="1:5" ht="12" customHeight="1" x14ac:dyDescent="0.25">
      <c r="A60" s="7" t="str">
        <f>'Pregnant Women Participating'!A60</f>
        <v>Zuni Pueblo, NM</v>
      </c>
      <c r="B60" s="35">
        <v>46.269300000000001</v>
      </c>
      <c r="C60" s="35">
        <v>50.556899999999999</v>
      </c>
      <c r="D60" s="35">
        <v>57.359099999999998</v>
      </c>
      <c r="E60" s="34">
        <f>IF(SUM('Total Number of Participants'!B60:D60)&gt;0,'Food Costs'!E60/SUM('Total Number of Participants'!B60:D60)," ")</f>
        <v>51.69319114027892</v>
      </c>
    </row>
    <row r="61" spans="1:5" ht="12" customHeight="1" x14ac:dyDescent="0.25">
      <c r="A61" s="7" t="str">
        <f>'Pregnant Women Participating'!A61</f>
        <v>Cherokee Nation, OK</v>
      </c>
      <c r="B61" s="35">
        <v>37.273400000000002</v>
      </c>
      <c r="C61" s="35">
        <v>35.846499999999999</v>
      </c>
      <c r="D61" s="35">
        <v>37.346499999999999</v>
      </c>
      <c r="E61" s="34">
        <f>IF(SUM('Total Number of Participants'!B61:D61)&gt;0,'Food Costs'!E61/SUM('Total Number of Participants'!B61:D61)," ")</f>
        <v>36.818497495826378</v>
      </c>
    </row>
    <row r="62" spans="1:5" ht="12" customHeight="1" x14ac:dyDescent="0.25">
      <c r="A62" s="7" t="str">
        <f>'Pregnant Women Participating'!A62</f>
        <v>Chickasaw Nation, OK</v>
      </c>
      <c r="B62" s="35">
        <v>36.748399999999997</v>
      </c>
      <c r="C62" s="35">
        <v>37.151200000000003</v>
      </c>
      <c r="D62" s="35">
        <v>45.935899999999997</v>
      </c>
      <c r="E62" s="34">
        <f>IF(SUM('Total Number of Participants'!B62:D62)&gt;0,'Food Costs'!E62/SUM('Total Number of Participants'!B62:D62)," ")</f>
        <v>39.893824067829271</v>
      </c>
    </row>
    <row r="63" spans="1:5" ht="12" customHeight="1" x14ac:dyDescent="0.25">
      <c r="A63" s="7" t="str">
        <f>'Pregnant Women Participating'!A63</f>
        <v>Choctaw Nation, OK</v>
      </c>
      <c r="B63" s="35">
        <v>29.531199999999998</v>
      </c>
      <c r="C63" s="35">
        <v>29.727699999999999</v>
      </c>
      <c r="D63" s="35">
        <v>29.650099999999998</v>
      </c>
      <c r="E63" s="34">
        <f>IF(SUM('Total Number of Participants'!B63:D63)&gt;0,'Food Costs'!E63/SUM('Total Number of Participants'!B63:D63)," ")</f>
        <v>29.636240536714471</v>
      </c>
    </row>
    <row r="64" spans="1:5" ht="12" customHeight="1" x14ac:dyDescent="0.25">
      <c r="A64" s="7" t="str">
        <f>'Pregnant Women Participating'!A64</f>
        <v>Citizen Potawatomi Nation, OK</v>
      </c>
      <c r="B64" s="35">
        <v>30.5962</v>
      </c>
      <c r="C64" s="35">
        <v>31.4419</v>
      </c>
      <c r="D64" s="35">
        <v>31.804600000000001</v>
      </c>
      <c r="E64" s="34">
        <f>IF(SUM('Total Number of Participants'!B64:D64)&gt;0,'Food Costs'!E64/SUM('Total Number of Participants'!B64:D64)," ")</f>
        <v>31.286505538771401</v>
      </c>
    </row>
    <row r="65" spans="1:5" ht="12" customHeight="1" x14ac:dyDescent="0.25">
      <c r="A65" s="7" t="str">
        <f>'Pregnant Women Participating'!A65</f>
        <v>Inter-Tribal Council, OK</v>
      </c>
      <c r="B65" s="35">
        <v>62.295099999999998</v>
      </c>
      <c r="C65" s="35">
        <v>60.578699999999998</v>
      </c>
      <c r="D65" s="35">
        <v>61.02</v>
      </c>
      <c r="E65" s="34">
        <f>IF(SUM('Total Number of Participants'!B65:D65)&gt;0,'Food Costs'!E65/SUM('Total Number of Participants'!B65:D65)," ")</f>
        <v>61.296184130829801</v>
      </c>
    </row>
    <row r="66" spans="1:5" ht="12" customHeight="1" x14ac:dyDescent="0.25">
      <c r="A66" s="7" t="str">
        <f>'Pregnant Women Participating'!A66</f>
        <v>Muscogee Creek Nation, OK</v>
      </c>
      <c r="B66" s="35">
        <v>34.786900000000003</v>
      </c>
      <c r="C66" s="35">
        <v>35.173200000000001</v>
      </c>
      <c r="D66" s="35">
        <v>31.084499999999998</v>
      </c>
      <c r="E66" s="34">
        <f>IF(SUM('Total Number of Participants'!B66:D66)&gt;0,'Food Costs'!E66/SUM('Total Number of Participants'!B66:D66)," ")</f>
        <v>33.668049792531122</v>
      </c>
    </row>
    <row r="67" spans="1:5" ht="12" customHeight="1" x14ac:dyDescent="0.25">
      <c r="A67" s="7" t="str">
        <f>'Pregnant Women Participating'!A67</f>
        <v>Osage Tribal Council, OK</v>
      </c>
      <c r="B67" s="35">
        <v>26.479800000000001</v>
      </c>
      <c r="C67" s="35">
        <v>28.511600000000001</v>
      </c>
      <c r="D67" s="35">
        <v>26.5943</v>
      </c>
      <c r="E67" s="34">
        <f>IF(SUM('Total Number of Participants'!B67:D67)&gt;0,'Food Costs'!E67/SUM('Total Number of Participants'!B67:D67)," ")</f>
        <v>27.19573947965776</v>
      </c>
    </row>
    <row r="68" spans="1:5" ht="12" customHeight="1" x14ac:dyDescent="0.25">
      <c r="A68" s="7" t="str">
        <f>'Pregnant Women Participating'!A68</f>
        <v>Otoe-Missouria Tribe, OK</v>
      </c>
      <c r="B68" s="35">
        <v>37.788800000000002</v>
      </c>
      <c r="C68" s="35">
        <v>17.1233</v>
      </c>
      <c r="D68" s="35">
        <v>4.3E-3</v>
      </c>
      <c r="E68" s="34">
        <f>IF(SUM('Total Number of Participants'!B68:D68)&gt;0,'Food Costs'!E68/SUM('Total Number of Participants'!B68:D68)," ")</f>
        <v>18.340579710144926</v>
      </c>
    </row>
    <row r="69" spans="1:5" ht="12" customHeight="1" x14ac:dyDescent="0.25">
      <c r="A69" s="7" t="str">
        <f>'Pregnant Women Participating'!A69</f>
        <v>Wichita, Caddo &amp; Delaware (WCD), OK</v>
      </c>
      <c r="B69" s="35">
        <v>16.940300000000001</v>
      </c>
      <c r="C69" s="35">
        <v>35.095300000000002</v>
      </c>
      <c r="D69" s="35">
        <v>26.745000000000001</v>
      </c>
      <c r="E69" s="34">
        <f>IF(SUM('Total Number of Participants'!B69:D69)&gt;0,'Food Costs'!E69/SUM('Total Number of Participants'!B69:D69)," ")</f>
        <v>26.248786697430184</v>
      </c>
    </row>
    <row r="70" spans="1:5" s="17" customFormat="1" ht="24.75" customHeight="1" x14ac:dyDescent="0.25">
      <c r="A70" s="14" t="str">
        <f>'Pregnant Women Participating'!A70</f>
        <v>Southwest Region</v>
      </c>
      <c r="B70" s="37">
        <v>56.037799999999997</v>
      </c>
      <c r="C70" s="37">
        <v>29.2181</v>
      </c>
      <c r="D70" s="37">
        <v>44.375799999999998</v>
      </c>
      <c r="E70" s="44">
        <f>IF(SUM('Total Number of Participants'!B70:D70)&gt;0,'Food Costs'!E70/SUM('Total Number of Participants'!B70:D70)," ")</f>
        <v>43.18697644532562</v>
      </c>
    </row>
    <row r="71" spans="1:5" ht="12" customHeight="1" x14ac:dyDescent="0.25">
      <c r="A71" s="7" t="str">
        <f>'Pregnant Women Participating'!A71</f>
        <v>Colorado</v>
      </c>
      <c r="B71" s="34">
        <v>33.873800000000003</v>
      </c>
      <c r="C71" s="35">
        <v>49.862099999999998</v>
      </c>
      <c r="D71" s="35">
        <v>50.715000000000003</v>
      </c>
      <c r="E71" s="34">
        <f>IF(SUM('Total Number of Participants'!B71:D71)&gt;0,'Food Costs'!E71/SUM('Total Number of Participants'!B71:D71)," ")</f>
        <v>44.83748780417519</v>
      </c>
    </row>
    <row r="72" spans="1:5" ht="12" customHeight="1" x14ac:dyDescent="0.25">
      <c r="A72" s="7" t="str">
        <f>'Pregnant Women Participating'!A72</f>
        <v>Kansas</v>
      </c>
      <c r="B72" s="34">
        <v>30.743200000000002</v>
      </c>
      <c r="C72" s="35">
        <v>31.238900000000001</v>
      </c>
      <c r="D72" s="35">
        <v>33.833300000000001</v>
      </c>
      <c r="E72" s="34">
        <f>IF(SUM('Total Number of Participants'!B72:D72)&gt;0,'Food Costs'!E72/SUM('Total Number of Participants'!B72:D72)," ")</f>
        <v>31.884172302461359</v>
      </c>
    </row>
    <row r="73" spans="1:5" ht="12" customHeight="1" x14ac:dyDescent="0.25">
      <c r="A73" s="7" t="str">
        <f>'Pregnant Women Participating'!A73</f>
        <v>Missouri</v>
      </c>
      <c r="B73" s="34">
        <v>14.974</v>
      </c>
      <c r="C73" s="35">
        <v>17.630700000000001</v>
      </c>
      <c r="D73" s="35">
        <v>56.429900000000004</v>
      </c>
      <c r="E73" s="34">
        <f>IF(SUM('Total Number of Participants'!B73:D73)&gt;0,'Food Costs'!E73/SUM('Total Number of Participants'!B73:D73)," ")</f>
        <v>29.674444304237934</v>
      </c>
    </row>
    <row r="74" spans="1:5" ht="12" customHeight="1" x14ac:dyDescent="0.25">
      <c r="A74" s="7" t="str">
        <f>'Pregnant Women Participating'!A74</f>
        <v>Montana</v>
      </c>
      <c r="B74" s="34">
        <v>35.609299999999998</v>
      </c>
      <c r="C74" s="35">
        <v>45.562100000000001</v>
      </c>
      <c r="D74" s="35">
        <v>63.974600000000002</v>
      </c>
      <c r="E74" s="34">
        <f>IF(SUM('Total Number of Participants'!B74:D74)&gt;0,'Food Costs'!E74/SUM('Total Number of Participants'!B74:D74)," ")</f>
        <v>48.445285383725412</v>
      </c>
    </row>
    <row r="75" spans="1:5" ht="12" customHeight="1" x14ac:dyDescent="0.25">
      <c r="A75" s="7" t="str">
        <f>'Pregnant Women Participating'!A75</f>
        <v>Nebraska</v>
      </c>
      <c r="B75" s="34">
        <v>45.297199999999997</v>
      </c>
      <c r="C75" s="35">
        <v>44.339399999999998</v>
      </c>
      <c r="D75" s="35">
        <v>47.154800000000002</v>
      </c>
      <c r="E75" s="34">
        <f>IF(SUM('Total Number of Participants'!B75:D75)&gt;0,'Food Costs'!E75/SUM('Total Number of Participants'!B75:D75)," ")</f>
        <v>45.596290098962569</v>
      </c>
    </row>
    <row r="76" spans="1:5" ht="12" customHeight="1" x14ac:dyDescent="0.25">
      <c r="A76" s="7" t="str">
        <f>'Pregnant Women Participating'!A76</f>
        <v>North Dakota</v>
      </c>
      <c r="B76" s="34">
        <v>49.336799999999997</v>
      </c>
      <c r="C76" s="35">
        <v>53.322200000000002</v>
      </c>
      <c r="D76" s="35">
        <v>53.894500000000001</v>
      </c>
      <c r="E76" s="34">
        <f>IF(SUM('Total Number of Participants'!B76:D76)&gt;0,'Food Costs'!E76/SUM('Total Number of Participants'!B76:D76)," ")</f>
        <v>52.175645531972421</v>
      </c>
    </row>
    <row r="77" spans="1:5" ht="12" customHeight="1" x14ac:dyDescent="0.25">
      <c r="A77" s="7" t="str">
        <f>'Pregnant Women Participating'!A77</f>
        <v>South Dakota</v>
      </c>
      <c r="B77" s="34">
        <v>64.637699999999995</v>
      </c>
      <c r="C77" s="35">
        <v>19.41</v>
      </c>
      <c r="D77" s="35">
        <v>66.453400000000002</v>
      </c>
      <c r="E77" s="34">
        <f>IF(SUM('Total Number of Participants'!B77:D77)&gt;0,'Food Costs'!E77/SUM('Total Number of Participants'!B77:D77)," ")</f>
        <v>50.11339048037707</v>
      </c>
    </row>
    <row r="78" spans="1:5" ht="12" customHeight="1" x14ac:dyDescent="0.25">
      <c r="A78" s="7" t="str">
        <f>'Pregnant Women Participating'!A78</f>
        <v>Wyoming</v>
      </c>
      <c r="B78" s="34">
        <v>41.691299999999998</v>
      </c>
      <c r="C78" s="35">
        <v>47.5715</v>
      </c>
      <c r="D78" s="35">
        <v>48.522500000000001</v>
      </c>
      <c r="E78" s="34">
        <f>IF(SUM('Total Number of Participants'!B78:D78)&gt;0,'Food Costs'!E78/SUM('Total Number of Participants'!B78:D78)," ")</f>
        <v>45.940357665266831</v>
      </c>
    </row>
    <row r="79" spans="1:5" ht="12" customHeight="1" x14ac:dyDescent="0.25">
      <c r="A79" s="7" t="str">
        <f>'Pregnant Women Participating'!A79</f>
        <v>Ute Mountain Ute Tribe, CO</v>
      </c>
      <c r="B79" s="34">
        <v>45.352499999999999</v>
      </c>
      <c r="C79" s="35">
        <v>73</v>
      </c>
      <c r="D79" s="35">
        <v>74.5</v>
      </c>
      <c r="E79" s="34">
        <f>IF(SUM('Total Number of Participants'!B79:D79)&gt;0,'Food Costs'!E79/SUM('Total Number of Participants'!B79:D79)," ")</f>
        <v>64.411347517730491</v>
      </c>
    </row>
    <row r="80" spans="1:5" ht="12" customHeight="1" x14ac:dyDescent="0.25">
      <c r="A80" s="7" t="str">
        <f>'Pregnant Women Participating'!A80</f>
        <v>Omaha Sioux, NE</v>
      </c>
      <c r="B80" s="34">
        <v>66.761099999999999</v>
      </c>
      <c r="C80" s="35">
        <v>68.487499999999997</v>
      </c>
      <c r="D80" s="35">
        <v>72.343500000000006</v>
      </c>
      <c r="E80" s="34">
        <f>IF(SUM('Total Number of Participants'!B80:D80)&gt;0,'Food Costs'!E80/SUM('Total Number of Participants'!B80:D80)," ")</f>
        <v>69.201149425287355</v>
      </c>
    </row>
    <row r="81" spans="1:5" ht="12" customHeight="1" x14ac:dyDescent="0.25">
      <c r="A81" s="7" t="str">
        <f>'Pregnant Women Participating'!A81</f>
        <v>Santee Sioux, NE</v>
      </c>
      <c r="B81" s="34">
        <v>74.75</v>
      </c>
      <c r="C81" s="35">
        <v>154.11109999999999</v>
      </c>
      <c r="D81" s="35">
        <v>154.23079999999999</v>
      </c>
      <c r="E81" s="34">
        <f>IF(SUM('Total Number of Participants'!B81:D81)&gt;0,'Food Costs'!E81/SUM('Total Number of Participants'!B81:D81)," ")</f>
        <v>130.42056074766356</v>
      </c>
    </row>
    <row r="82" spans="1:5" ht="12" customHeight="1" x14ac:dyDescent="0.25">
      <c r="A82" s="7" t="str">
        <f>'Pregnant Women Participating'!A82</f>
        <v>Winnebago Tribe, NE</v>
      </c>
      <c r="B82" s="34">
        <v>81.573800000000006</v>
      </c>
      <c r="C82" s="35">
        <v>81.008799999999994</v>
      </c>
      <c r="D82" s="35">
        <v>79.477500000000006</v>
      </c>
      <c r="E82" s="34">
        <f>IF(SUM('Total Number of Participants'!B82:D82)&gt;0,'Food Costs'!E82/SUM('Total Number of Participants'!B82:D82)," ")</f>
        <v>80.717579250720462</v>
      </c>
    </row>
    <row r="83" spans="1:5" ht="12" customHeight="1" x14ac:dyDescent="0.25">
      <c r="A83" s="7" t="str">
        <f>'Pregnant Women Participating'!A83</f>
        <v>Standing Rock Sioux Tribe, ND</v>
      </c>
      <c r="B83" s="34">
        <v>66.253299999999996</v>
      </c>
      <c r="C83" s="35">
        <v>59.290300000000002</v>
      </c>
      <c r="D83" s="35">
        <v>54.702199999999998</v>
      </c>
      <c r="E83" s="34">
        <f>IF(SUM('Total Number of Participants'!B83:D83)&gt;0,'Food Costs'!E83/SUM('Total Number of Participants'!B83:D83)," ")</f>
        <v>60.128166915052162</v>
      </c>
    </row>
    <row r="84" spans="1:5" ht="12" customHeight="1" x14ac:dyDescent="0.25">
      <c r="A84" s="7" t="str">
        <f>'Pregnant Women Participating'!A84</f>
        <v>Three Affiliated Tribes, ND</v>
      </c>
      <c r="B84" s="34">
        <v>76.863600000000005</v>
      </c>
      <c r="C84" s="35">
        <v>162.2955</v>
      </c>
      <c r="D84" s="35">
        <v>162.2927</v>
      </c>
      <c r="E84" s="34">
        <f>IF(SUM('Total Number of Participants'!B84:D84)&gt;0,'Food Costs'!E84/SUM('Total Number of Participants'!B84:D84)," ")</f>
        <v>133.15503875968992</v>
      </c>
    </row>
    <row r="85" spans="1:5" ht="12" customHeight="1" x14ac:dyDescent="0.25">
      <c r="A85" s="7" t="str">
        <f>'Pregnant Women Participating'!A85</f>
        <v>Cheyenne River Sioux, SD</v>
      </c>
      <c r="B85" s="34">
        <v>131.2397</v>
      </c>
      <c r="C85" s="35">
        <v>134.95150000000001</v>
      </c>
      <c r="D85" s="35">
        <v>129.45930000000001</v>
      </c>
      <c r="E85" s="34">
        <f>IF(SUM('Total Number of Participants'!B85:D85)&gt;0,'Food Costs'!E85/SUM('Total Number of Participants'!B85:D85)," ")</f>
        <v>131.84407894736842</v>
      </c>
    </row>
    <row r="86" spans="1:5" ht="12" customHeight="1" x14ac:dyDescent="0.25">
      <c r="A86" s="7" t="str">
        <f>'Pregnant Women Participating'!A86</f>
        <v>Rosebud Sioux, SD</v>
      </c>
      <c r="B86" s="34">
        <v>147.92230000000001</v>
      </c>
      <c r="C86" s="35">
        <v>147.1292</v>
      </c>
      <c r="D86" s="35">
        <v>199.08609999999999</v>
      </c>
      <c r="E86" s="34">
        <f>IF(SUM('Total Number of Participants'!B86:D86)&gt;0,'Food Costs'!E86/SUM('Total Number of Participants'!B86:D86)," ")</f>
        <v>164.50756429652043</v>
      </c>
    </row>
    <row r="87" spans="1:5" ht="12" customHeight="1" x14ac:dyDescent="0.25">
      <c r="A87" s="7" t="str">
        <f>'Pregnant Women Participating'!A87</f>
        <v>Northern Arapahoe, WY</v>
      </c>
      <c r="B87" s="34">
        <v>55.468800000000002</v>
      </c>
      <c r="C87" s="35">
        <v>51.4086</v>
      </c>
      <c r="D87" s="35">
        <v>81.668499999999995</v>
      </c>
      <c r="E87" s="34">
        <f>IF(SUM('Total Number of Participants'!B87:D87)&gt;0,'Food Costs'!E87/SUM('Total Number of Participants'!B87:D87)," ")</f>
        <v>62.702846975088967</v>
      </c>
    </row>
    <row r="88" spans="1:5" ht="12" customHeight="1" x14ac:dyDescent="0.25">
      <c r="A88" s="7" t="str">
        <f>'Pregnant Women Participating'!A88</f>
        <v>Shoshone Tribe, WY</v>
      </c>
      <c r="B88" s="34">
        <v>172.45160000000001</v>
      </c>
      <c r="C88" s="35">
        <v>163.65309999999999</v>
      </c>
      <c r="D88" s="35">
        <v>172.45160000000001</v>
      </c>
      <c r="E88" s="34">
        <f>IF(SUM('Total Number of Participants'!B88:D88)&gt;0,'Food Costs'!E88/SUM('Total Number of Participants'!B88:D88)," ")</f>
        <v>169.41549295774647</v>
      </c>
    </row>
    <row r="89" spans="1:5" s="17" customFormat="1" ht="24.75" customHeight="1" x14ac:dyDescent="0.25">
      <c r="A89" s="14" t="str">
        <f>'Pregnant Women Participating'!A89</f>
        <v>Mountain Plains</v>
      </c>
      <c r="B89" s="37">
        <v>32.076099999999997</v>
      </c>
      <c r="C89" s="37">
        <v>35.798299999999998</v>
      </c>
      <c r="D89" s="37">
        <v>51.691299999999998</v>
      </c>
      <c r="E89" s="44">
        <f>IF(SUM('Total Number of Participants'!B89:D89)&gt;0,'Food Costs'!E89/SUM('Total Number of Participants'!B89:D89)," ")</f>
        <v>39.810541536177837</v>
      </c>
    </row>
    <row r="90" spans="1:5" ht="12" customHeight="1" x14ac:dyDescent="0.25">
      <c r="A90" s="8" t="str">
        <f>'Pregnant Women Participating'!A90</f>
        <v>Alaska</v>
      </c>
      <c r="B90" s="34">
        <v>54.950600000000001</v>
      </c>
      <c r="C90" s="35">
        <v>54.802</v>
      </c>
      <c r="D90" s="35">
        <v>55.884500000000003</v>
      </c>
      <c r="E90" s="34">
        <f>IF(SUM('Total Number of Participants'!B90:D90)&gt;0,'Food Costs'!E90/SUM('Total Number of Participants'!B90:D90)," ")</f>
        <v>55.211270784741558</v>
      </c>
    </row>
    <row r="91" spans="1:5" ht="12" customHeight="1" x14ac:dyDescent="0.25">
      <c r="A91" s="8" t="str">
        <f>'Pregnant Women Participating'!A91</f>
        <v>American Samoa</v>
      </c>
      <c r="B91" s="34">
        <v>83.953999999999994</v>
      </c>
      <c r="C91" s="35">
        <v>84.464500000000001</v>
      </c>
      <c r="D91" s="35">
        <v>85.004599999999996</v>
      </c>
      <c r="E91" s="34">
        <f>IF(SUM('Total Number of Participants'!B91:D91)&gt;0,'Food Costs'!E91/SUM('Total Number of Participants'!B91:D91)," ")</f>
        <v>84.470598669623058</v>
      </c>
    </row>
    <row r="92" spans="1:5" ht="12" customHeight="1" x14ac:dyDescent="0.25">
      <c r="A92" s="8" t="str">
        <f>'Pregnant Women Participating'!A92</f>
        <v>California</v>
      </c>
      <c r="B92" s="34">
        <v>56.584099999999999</v>
      </c>
      <c r="C92" s="35">
        <v>59.2729</v>
      </c>
      <c r="D92" s="35">
        <v>75.101900000000001</v>
      </c>
      <c r="E92" s="34">
        <f>IF(SUM('Total Number of Participants'!B92:D92)&gt;0,'Food Costs'!E92/SUM('Total Number of Participants'!B92:D92)," ")</f>
        <v>63.635046926476718</v>
      </c>
    </row>
    <row r="93" spans="1:5" ht="12" customHeight="1" x14ac:dyDescent="0.25">
      <c r="A93" s="8" t="str">
        <f>'Pregnant Women Participating'!A93</f>
        <v>Guam</v>
      </c>
      <c r="B93" s="34">
        <v>83.596500000000006</v>
      </c>
      <c r="C93" s="35">
        <v>87.402600000000007</v>
      </c>
      <c r="D93" s="35">
        <v>87.120599999999996</v>
      </c>
      <c r="E93" s="34">
        <f>IF(SUM('Total Number of Participants'!B93:D93)&gt;0,'Food Costs'!E93/SUM('Total Number of Participants'!B93:D93)," ")</f>
        <v>86.034967142943273</v>
      </c>
    </row>
    <row r="94" spans="1:5" ht="12" customHeight="1" x14ac:dyDescent="0.25">
      <c r="A94" s="8" t="str">
        <f>'Pregnant Women Participating'!A94</f>
        <v>Hawaii</v>
      </c>
      <c r="B94" s="34">
        <v>63.0137</v>
      </c>
      <c r="C94" s="35">
        <v>62.7057</v>
      </c>
      <c r="D94" s="35">
        <v>66.050700000000006</v>
      </c>
      <c r="E94" s="34">
        <f>IF(SUM('Total Number of Participants'!B94:D94)&gt;0,'Food Costs'!E94/SUM('Total Number of Participants'!B94:D94)," ")</f>
        <v>63.928304001222529</v>
      </c>
    </row>
    <row r="95" spans="1:5" ht="12" customHeight="1" x14ac:dyDescent="0.25">
      <c r="A95" s="8" t="str">
        <f>'Pregnant Women Participating'!A95</f>
        <v>Idaho</v>
      </c>
      <c r="B95" s="34">
        <v>44.9895</v>
      </c>
      <c r="C95" s="35">
        <v>45.209800000000001</v>
      </c>
      <c r="D95" s="35">
        <v>46.748899999999999</v>
      </c>
      <c r="E95" s="34">
        <f>IF(SUM('Total Number of Participants'!B95:D95)&gt;0,'Food Costs'!E95/SUM('Total Number of Participants'!B95:D95)," ")</f>
        <v>45.650275943683155</v>
      </c>
    </row>
    <row r="96" spans="1:5" ht="12" customHeight="1" x14ac:dyDescent="0.25">
      <c r="A96" s="8" t="str">
        <f>'Pregnant Women Participating'!A96</f>
        <v>Nevada</v>
      </c>
      <c r="B96" s="34">
        <v>24.935700000000001</v>
      </c>
      <c r="C96" s="35">
        <v>46.512700000000002</v>
      </c>
      <c r="D96" s="35">
        <v>51.161200000000001</v>
      </c>
      <c r="E96" s="34">
        <f>IF(SUM('Total Number of Participants'!B96:D96)&gt;0,'Food Costs'!E96/SUM('Total Number of Participants'!B96:D96)," ")</f>
        <v>40.790920732653802</v>
      </c>
    </row>
    <row r="97" spans="1:5" ht="12" customHeight="1" x14ac:dyDescent="0.25">
      <c r="A97" s="8" t="str">
        <f>'Pregnant Women Participating'!A97</f>
        <v>Oregon</v>
      </c>
      <c r="B97" s="34">
        <v>24.386900000000001</v>
      </c>
      <c r="C97" s="35">
        <v>41.767200000000003</v>
      </c>
      <c r="D97" s="35">
        <v>50.589599999999997</v>
      </c>
      <c r="E97" s="34">
        <f>IF(SUM('Total Number of Participants'!B97:D97)&gt;0,'Food Costs'!E97/SUM('Total Number of Participants'!B97:D97)," ")</f>
        <v>38.876425712579881</v>
      </c>
    </row>
    <row r="98" spans="1:5" ht="12" customHeight="1" x14ac:dyDescent="0.25">
      <c r="A98" s="8" t="str">
        <f>'Pregnant Women Participating'!A98</f>
        <v>Washington</v>
      </c>
      <c r="B98" s="34">
        <v>44.118600000000001</v>
      </c>
      <c r="C98" s="35">
        <v>46.587899999999998</v>
      </c>
      <c r="D98" s="35">
        <v>46.737499999999997</v>
      </c>
      <c r="E98" s="34">
        <f>IF(SUM('Total Number of Participants'!B98:D98)&gt;0,'Food Costs'!E98/SUM('Total Number of Participants'!B98:D98)," ")</f>
        <v>45.810104865861767</v>
      </c>
    </row>
    <row r="99" spans="1:5" ht="12" customHeight="1" x14ac:dyDescent="0.25">
      <c r="A99" s="8" t="str">
        <f>'Pregnant Women Participating'!A99</f>
        <v>Northern Marianas</v>
      </c>
      <c r="B99" s="34">
        <v>78.220600000000005</v>
      </c>
      <c r="C99" s="35">
        <v>77.826499999999996</v>
      </c>
      <c r="D99" s="35">
        <v>81.649799999999999</v>
      </c>
      <c r="E99" s="34">
        <f>IF(SUM('Total Number of Participants'!B99:D99)&gt;0,'Food Costs'!E99/SUM('Total Number of Participants'!B99:D99)," ")</f>
        <v>79.221847431240263</v>
      </c>
    </row>
    <row r="100" spans="1:5" ht="12" customHeight="1" x14ac:dyDescent="0.25">
      <c r="A100" s="8" t="str">
        <f>'Pregnant Women Participating'!A100</f>
        <v>Inter-Tribal Council, NV</v>
      </c>
      <c r="B100" s="34">
        <v>40.985300000000002</v>
      </c>
      <c r="C100" s="35">
        <v>23.2211</v>
      </c>
      <c r="D100" s="35">
        <v>31.241099999999999</v>
      </c>
      <c r="E100" s="34">
        <f>IF(SUM('Total Number of Participants'!B100:D100)&gt;0,'Food Costs'!E100/SUM('Total Number of Participants'!B100:D100)," ")</f>
        <v>31.856747787610619</v>
      </c>
    </row>
    <row r="101" spans="1:5" s="17" customFormat="1" ht="24.75" customHeight="1" x14ac:dyDescent="0.25">
      <c r="A101" s="14" t="str">
        <f>'Pregnant Women Participating'!A101</f>
        <v>Western Region</v>
      </c>
      <c r="B101" s="37">
        <v>52.287199999999999</v>
      </c>
      <c r="C101" s="37">
        <v>56.416400000000003</v>
      </c>
      <c r="D101" s="37">
        <v>68.997200000000007</v>
      </c>
      <c r="E101" s="44">
        <f>IF(SUM('Total Number of Participants'!B101:D101)&gt;0,'Food Costs'!E101/SUM('Total Number of Participants'!B101:D101)," ")</f>
        <v>59.215793892320519</v>
      </c>
    </row>
    <row r="102" spans="1:5" s="31" customFormat="1" ht="16.5" customHeight="1" thickBot="1" x14ac:dyDescent="0.3">
      <c r="A102" s="28" t="str">
        <f>'Pregnant Women Participating'!A102</f>
        <v>TOTAL</v>
      </c>
      <c r="B102" s="38">
        <v>51.653599999999997</v>
      </c>
      <c r="C102" s="39">
        <v>47.996899999999997</v>
      </c>
      <c r="D102" s="39">
        <v>55.169899999999998</v>
      </c>
      <c r="E102" s="45">
        <f>IF(SUM('Total Number of Participants'!B102:D102)&gt;0,'Food Costs'!E102/SUM('Total Number of Participants'!B102:D102)," ")</f>
        <v>51.592529604444266</v>
      </c>
    </row>
    <row r="103" spans="1:5" ht="12.75" customHeight="1" thickTop="1" x14ac:dyDescent="0.25">
      <c r="A103" s="9"/>
    </row>
    <row r="104" spans="1:5" x14ac:dyDescent="0.25">
      <c r="A104" s="9"/>
    </row>
    <row r="105" spans="1:5" customFormat="1" ht="13" x14ac:dyDescent="0.3">
      <c r="A105" s="10" t="s">
        <v>1</v>
      </c>
      <c r="B105" s="40"/>
      <c r="C105" s="40"/>
      <c r="D105" s="40"/>
      <c r="E105" s="40"/>
    </row>
    <row r="106" spans="1:5" ht="12.75" customHeight="1" x14ac:dyDescent="0.25"/>
    <row r="107" spans="1:5" ht="12.75" customHeight="1" x14ac:dyDescent="0.25"/>
    <row r="108" spans="1:5" ht="12.75" customHeight="1" x14ac:dyDescent="0.25"/>
    <row r="109" spans="1:5" ht="12.75" customHeight="1" x14ac:dyDescent="0.25"/>
    <row r="110" spans="1:5" ht="12.75" customHeight="1" x14ac:dyDescent="0.25"/>
    <row r="111" spans="1:5" ht="12.75" customHeight="1" x14ac:dyDescent="0.25"/>
    <row r="112" spans="1:5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4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24</v>
      </c>
    </row>
    <row r="6" spans="1:5" ht="12" customHeight="1" x14ac:dyDescent="0.25">
      <c r="A6" s="7" t="str">
        <f>'Pregnant Women Participating'!A6</f>
        <v>Connecticut</v>
      </c>
      <c r="B6" s="13">
        <v>2691515</v>
      </c>
      <c r="C6" s="4">
        <v>2516512</v>
      </c>
      <c r="D6" s="42">
        <v>2737820</v>
      </c>
      <c r="E6" s="13">
        <f t="shared" ref="E6:E102" si="0">IF(SUM(B6:D6)&gt;0,SUM(B6:D6)," ")</f>
        <v>7945847</v>
      </c>
    </row>
    <row r="7" spans="1:5" ht="12" customHeight="1" x14ac:dyDescent="0.25">
      <c r="A7" s="7" t="str">
        <f>'Pregnant Women Participating'!A7</f>
        <v>Maine</v>
      </c>
      <c r="B7" s="13">
        <v>727323</v>
      </c>
      <c r="C7" s="4">
        <v>678153</v>
      </c>
      <c r="D7" s="42">
        <v>700758</v>
      </c>
      <c r="E7" s="13">
        <f t="shared" si="0"/>
        <v>2106234</v>
      </c>
    </row>
    <row r="8" spans="1:5" ht="12" customHeight="1" x14ac:dyDescent="0.25">
      <c r="A8" s="7" t="str">
        <f>'Pregnant Women Participating'!A8</f>
        <v>Massachusetts</v>
      </c>
      <c r="B8" s="13">
        <v>5858897</v>
      </c>
      <c r="C8" s="4">
        <v>6220714</v>
      </c>
      <c r="D8" s="42">
        <v>6532539</v>
      </c>
      <c r="E8" s="13">
        <f t="shared" si="0"/>
        <v>18612150</v>
      </c>
    </row>
    <row r="9" spans="1:5" ht="12" customHeight="1" x14ac:dyDescent="0.25">
      <c r="A9" s="7" t="str">
        <f>'Pregnant Women Participating'!A9</f>
        <v>New Hampshire</v>
      </c>
      <c r="B9" s="13">
        <v>551905</v>
      </c>
      <c r="C9" s="4">
        <v>568467</v>
      </c>
      <c r="D9" s="42">
        <v>518874</v>
      </c>
      <c r="E9" s="13">
        <f t="shared" si="0"/>
        <v>1639246</v>
      </c>
    </row>
    <row r="10" spans="1:5" ht="12" customHeight="1" x14ac:dyDescent="0.25">
      <c r="A10" s="7" t="str">
        <f>'Pregnant Women Participating'!A10</f>
        <v>New York</v>
      </c>
      <c r="B10" s="13">
        <v>28646193</v>
      </c>
      <c r="C10" s="4">
        <v>28450051</v>
      </c>
      <c r="D10" s="42">
        <v>29028097</v>
      </c>
      <c r="E10" s="13">
        <f t="shared" si="0"/>
        <v>86124341</v>
      </c>
    </row>
    <row r="11" spans="1:5" ht="12" customHeight="1" x14ac:dyDescent="0.25">
      <c r="A11" s="7" t="str">
        <f>'Pregnant Women Participating'!A11</f>
        <v>Rhode Island</v>
      </c>
      <c r="B11" s="13">
        <v>1130000</v>
      </c>
      <c r="C11" s="4">
        <v>779000</v>
      </c>
      <c r="D11" s="42">
        <v>865000</v>
      </c>
      <c r="E11" s="13">
        <f t="shared" si="0"/>
        <v>2774000</v>
      </c>
    </row>
    <row r="12" spans="1:5" ht="12" customHeight="1" x14ac:dyDescent="0.25">
      <c r="A12" s="7" t="str">
        <f>'Pregnant Women Participating'!A12</f>
        <v>Vermont</v>
      </c>
      <c r="B12" s="13">
        <v>655638</v>
      </c>
      <c r="C12" s="4">
        <v>655638</v>
      </c>
      <c r="D12" s="42">
        <v>650638</v>
      </c>
      <c r="E12" s="13">
        <f t="shared" si="0"/>
        <v>1961914</v>
      </c>
    </row>
    <row r="13" spans="1:5" ht="12" customHeight="1" x14ac:dyDescent="0.25">
      <c r="A13" s="7" t="str">
        <f>'Pregnant Women Participating'!A13</f>
        <v>Virgin Islands</v>
      </c>
      <c r="B13" s="13">
        <v>273465</v>
      </c>
      <c r="C13" s="4">
        <v>267236</v>
      </c>
      <c r="D13" s="42">
        <v>265299</v>
      </c>
      <c r="E13" s="13">
        <f t="shared" si="0"/>
        <v>806000</v>
      </c>
    </row>
    <row r="14" spans="1:5" ht="12" customHeight="1" x14ac:dyDescent="0.25">
      <c r="A14" s="7" t="str">
        <f>'Pregnant Women Participating'!A14</f>
        <v>Indian Township, ME</v>
      </c>
      <c r="B14" s="13">
        <v>1615</v>
      </c>
      <c r="C14" s="4">
        <v>1615</v>
      </c>
      <c r="D14" s="42">
        <v>1615</v>
      </c>
      <c r="E14" s="13">
        <f t="shared" si="0"/>
        <v>4845</v>
      </c>
    </row>
    <row r="15" spans="1:5" ht="12" customHeight="1" x14ac:dyDescent="0.25">
      <c r="A15" s="7" t="str">
        <f>'Pregnant Women Participating'!A15</f>
        <v>Pleasant Point, ME</v>
      </c>
      <c r="B15" s="13">
        <v>1333</v>
      </c>
      <c r="C15" s="4">
        <v>1253</v>
      </c>
      <c r="D15" s="42">
        <v>1092</v>
      </c>
      <c r="E15" s="13">
        <f t="shared" si="0"/>
        <v>3678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40537884</v>
      </c>
      <c r="C16" s="15">
        <v>40138639</v>
      </c>
      <c r="D16" s="41">
        <v>41301732</v>
      </c>
      <c r="E16" s="16">
        <f t="shared" si="0"/>
        <v>121978255</v>
      </c>
    </row>
    <row r="17" spans="1:5" ht="12" customHeight="1" x14ac:dyDescent="0.25">
      <c r="A17" s="7" t="str">
        <f>'Pregnant Women Participating'!A17</f>
        <v>Delaware</v>
      </c>
      <c r="B17" s="13">
        <v>677398</v>
      </c>
      <c r="C17" s="4">
        <v>359694</v>
      </c>
      <c r="D17" s="42">
        <v>1151807</v>
      </c>
      <c r="E17" s="13">
        <f t="shared" si="0"/>
        <v>2188899</v>
      </c>
    </row>
    <row r="18" spans="1:5" ht="12" customHeight="1" x14ac:dyDescent="0.25">
      <c r="A18" s="7" t="str">
        <f>'Pregnant Women Participating'!A18</f>
        <v>District of Columbia</v>
      </c>
      <c r="B18" s="13">
        <v>442472</v>
      </c>
      <c r="C18" s="4">
        <v>418682</v>
      </c>
      <c r="D18" s="42">
        <v>713084</v>
      </c>
      <c r="E18" s="13">
        <f t="shared" si="0"/>
        <v>1574238</v>
      </c>
    </row>
    <row r="19" spans="1:5" ht="12" customHeight="1" x14ac:dyDescent="0.25">
      <c r="A19" s="7" t="str">
        <f>'Pregnant Women Participating'!A19</f>
        <v>Maryland</v>
      </c>
      <c r="B19" s="13">
        <v>6107578</v>
      </c>
      <c r="C19" s="4">
        <v>8452371</v>
      </c>
      <c r="D19" s="42">
        <v>3316332</v>
      </c>
      <c r="E19" s="13">
        <f t="shared" si="0"/>
        <v>17876281</v>
      </c>
    </row>
    <row r="20" spans="1:5" ht="12" customHeight="1" x14ac:dyDescent="0.25">
      <c r="A20" s="7" t="str">
        <f>'Pregnant Women Participating'!A20</f>
        <v>New Jersey</v>
      </c>
      <c r="B20" s="13">
        <v>10167010</v>
      </c>
      <c r="C20" s="4">
        <v>10817244</v>
      </c>
      <c r="D20" s="42">
        <v>11708851</v>
      </c>
      <c r="E20" s="13">
        <f t="shared" si="0"/>
        <v>32693105</v>
      </c>
    </row>
    <row r="21" spans="1:5" ht="12" customHeight="1" x14ac:dyDescent="0.25">
      <c r="A21" s="7" t="str">
        <f>'Pregnant Women Participating'!A21</f>
        <v>Pennsylvania</v>
      </c>
      <c r="B21" s="13">
        <v>7337410</v>
      </c>
      <c r="C21" s="4">
        <v>7595914</v>
      </c>
      <c r="D21" s="42">
        <v>4856933</v>
      </c>
      <c r="E21" s="13">
        <f t="shared" si="0"/>
        <v>19790257</v>
      </c>
    </row>
    <row r="22" spans="1:5" ht="12" customHeight="1" x14ac:dyDescent="0.25">
      <c r="A22" s="7" t="str">
        <f>'Pregnant Women Participating'!A22</f>
        <v>Puerto Rico</v>
      </c>
      <c r="B22" s="13">
        <v>9589439</v>
      </c>
      <c r="C22" s="4">
        <v>10019846</v>
      </c>
      <c r="D22" s="42">
        <v>11845565</v>
      </c>
      <c r="E22" s="13">
        <f t="shared" si="0"/>
        <v>31454850</v>
      </c>
    </row>
    <row r="23" spans="1:5" ht="12" customHeight="1" x14ac:dyDescent="0.25">
      <c r="A23" s="7" t="str">
        <f>'Pregnant Women Participating'!A23</f>
        <v>Virginia</v>
      </c>
      <c r="B23" s="13">
        <v>5218396</v>
      </c>
      <c r="C23" s="4">
        <v>4988230</v>
      </c>
      <c r="D23" s="42">
        <v>5418572</v>
      </c>
      <c r="E23" s="13">
        <f t="shared" si="0"/>
        <v>15625198</v>
      </c>
    </row>
    <row r="24" spans="1:5" ht="12" customHeight="1" x14ac:dyDescent="0.25">
      <c r="A24" s="7" t="str">
        <f>'Pregnant Women Participating'!A24</f>
        <v>West Virginia</v>
      </c>
      <c r="B24" s="13">
        <v>935194</v>
      </c>
      <c r="C24" s="4">
        <v>1659225</v>
      </c>
      <c r="D24" s="42">
        <v>1746016</v>
      </c>
      <c r="E24" s="13">
        <f t="shared" si="0"/>
        <v>4340435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6">
        <v>40474897</v>
      </c>
      <c r="C25" s="15">
        <v>44311206</v>
      </c>
      <c r="D25" s="41">
        <v>40757160</v>
      </c>
      <c r="E25" s="16">
        <f t="shared" si="0"/>
        <v>125543263</v>
      </c>
    </row>
    <row r="26" spans="1:5" ht="12" customHeight="1" x14ac:dyDescent="0.25">
      <c r="A26" s="7" t="str">
        <f>'Pregnant Women Participating'!A26</f>
        <v>Alabama</v>
      </c>
      <c r="B26" s="13">
        <v>5289678</v>
      </c>
      <c r="C26" s="4">
        <v>5423693</v>
      </c>
      <c r="D26" s="42">
        <v>5407587</v>
      </c>
      <c r="E26" s="13">
        <f t="shared" si="0"/>
        <v>16120958</v>
      </c>
    </row>
    <row r="27" spans="1:5" ht="12" customHeight="1" x14ac:dyDescent="0.25">
      <c r="A27" s="7" t="str">
        <f>'Pregnant Women Participating'!A27</f>
        <v>Florida</v>
      </c>
      <c r="B27" s="13">
        <v>23646458</v>
      </c>
      <c r="C27" s="4">
        <v>24334897</v>
      </c>
      <c r="D27" s="42">
        <v>22514220</v>
      </c>
      <c r="E27" s="13">
        <f t="shared" si="0"/>
        <v>70495575</v>
      </c>
    </row>
    <row r="28" spans="1:5" ht="12" customHeight="1" x14ac:dyDescent="0.25">
      <c r="A28" s="7" t="str">
        <f>'Pregnant Women Participating'!A28</f>
        <v>Georgia</v>
      </c>
      <c r="B28" s="13">
        <v>7058535</v>
      </c>
      <c r="C28" s="4">
        <v>8397033</v>
      </c>
      <c r="D28" s="42">
        <v>7233724</v>
      </c>
      <c r="E28" s="13">
        <f t="shared" si="0"/>
        <v>22689292</v>
      </c>
    </row>
    <row r="29" spans="1:5" ht="12" customHeight="1" x14ac:dyDescent="0.25">
      <c r="A29" s="7" t="str">
        <f>'Pregnant Women Participating'!A29</f>
        <v>Kentucky</v>
      </c>
      <c r="B29" s="13">
        <v>5304845</v>
      </c>
      <c r="C29" s="4">
        <v>5491267</v>
      </c>
      <c r="D29" s="42">
        <v>4308867</v>
      </c>
      <c r="E29" s="13">
        <f t="shared" si="0"/>
        <v>15104979</v>
      </c>
    </row>
    <row r="30" spans="1:5" ht="12" customHeight="1" x14ac:dyDescent="0.25">
      <c r="A30" s="7" t="str">
        <f>'Pregnant Women Participating'!A30</f>
        <v>Mississippi</v>
      </c>
      <c r="B30" s="13">
        <v>2501009</v>
      </c>
      <c r="C30" s="4">
        <v>2410199</v>
      </c>
      <c r="D30" s="42">
        <v>2834164</v>
      </c>
      <c r="E30" s="13">
        <f t="shared" si="0"/>
        <v>7745372</v>
      </c>
    </row>
    <row r="31" spans="1:5" ht="12" customHeight="1" x14ac:dyDescent="0.25">
      <c r="A31" s="7" t="str">
        <f>'Pregnant Women Participating'!A31</f>
        <v>North Carolina</v>
      </c>
      <c r="B31" s="13">
        <v>11346190</v>
      </c>
      <c r="C31" s="4">
        <v>10710726</v>
      </c>
      <c r="D31" s="42">
        <v>9364397</v>
      </c>
      <c r="E31" s="13">
        <f t="shared" si="0"/>
        <v>31421313</v>
      </c>
    </row>
    <row r="32" spans="1:5" ht="12" customHeight="1" x14ac:dyDescent="0.25">
      <c r="A32" s="7" t="str">
        <f>'Pregnant Women Participating'!A32</f>
        <v>South Carolina</v>
      </c>
      <c r="B32" s="13">
        <v>3613567</v>
      </c>
      <c r="C32" s="4">
        <v>3631638</v>
      </c>
      <c r="D32" s="42">
        <v>4295275</v>
      </c>
      <c r="E32" s="13">
        <f t="shared" si="0"/>
        <v>11540480</v>
      </c>
    </row>
    <row r="33" spans="1:5" ht="12" customHeight="1" x14ac:dyDescent="0.25">
      <c r="A33" s="7" t="str">
        <f>'Pregnant Women Participating'!A33</f>
        <v>Tennessee</v>
      </c>
      <c r="B33" s="13">
        <v>2820307</v>
      </c>
      <c r="C33" s="4">
        <v>2148582</v>
      </c>
      <c r="D33" s="42">
        <v>2827676</v>
      </c>
      <c r="E33" s="13">
        <f t="shared" si="0"/>
        <v>7796565</v>
      </c>
    </row>
    <row r="34" spans="1:5" ht="12" customHeight="1" x14ac:dyDescent="0.25">
      <c r="A34" s="7" t="str">
        <f>'Pregnant Women Participating'!A34</f>
        <v>Choctaw Indians, MS</v>
      </c>
      <c r="B34" s="13">
        <v>30772</v>
      </c>
      <c r="C34" s="4">
        <v>41536</v>
      </c>
      <c r="D34" s="42">
        <v>41500</v>
      </c>
      <c r="E34" s="13">
        <f t="shared" si="0"/>
        <v>113808</v>
      </c>
    </row>
    <row r="35" spans="1:5" ht="12" customHeight="1" x14ac:dyDescent="0.25">
      <c r="A35" s="7" t="str">
        <f>'Pregnant Women Participating'!A35</f>
        <v>Eastern Cherokee, NC</v>
      </c>
      <c r="B35" s="13">
        <v>12842</v>
      </c>
      <c r="C35" s="4">
        <v>22381</v>
      </c>
      <c r="D35" s="42">
        <v>19466</v>
      </c>
      <c r="E35" s="13">
        <f t="shared" si="0"/>
        <v>54689</v>
      </c>
    </row>
    <row r="36" spans="1:5" s="17" customFormat="1" ht="24.75" customHeight="1" x14ac:dyDescent="0.25">
      <c r="A36" s="14" t="str">
        <f>'Pregnant Women Participating'!A36</f>
        <v>Southeast Region</v>
      </c>
      <c r="B36" s="16">
        <v>61624203</v>
      </c>
      <c r="C36" s="15">
        <v>62611952</v>
      </c>
      <c r="D36" s="41">
        <v>58846876</v>
      </c>
      <c r="E36" s="16">
        <f t="shared" si="0"/>
        <v>183083031</v>
      </c>
    </row>
    <row r="37" spans="1:5" ht="12" customHeight="1" x14ac:dyDescent="0.25">
      <c r="A37" s="7" t="str">
        <f>'Pregnant Women Participating'!A37</f>
        <v>Illinois</v>
      </c>
      <c r="B37" s="13">
        <v>8189972</v>
      </c>
      <c r="C37" s="4">
        <v>5239597</v>
      </c>
      <c r="D37" s="42">
        <v>5672266</v>
      </c>
      <c r="E37" s="13">
        <f t="shared" si="0"/>
        <v>19101835</v>
      </c>
    </row>
    <row r="38" spans="1:5" ht="12" customHeight="1" x14ac:dyDescent="0.25">
      <c r="A38" s="7" t="str">
        <f>'Pregnant Women Participating'!A38</f>
        <v>Indiana</v>
      </c>
      <c r="B38" s="13">
        <v>6865964</v>
      </c>
      <c r="C38" s="4">
        <v>6080863</v>
      </c>
      <c r="D38" s="42">
        <v>12497090</v>
      </c>
      <c r="E38" s="13">
        <f t="shared" si="0"/>
        <v>25443917</v>
      </c>
    </row>
    <row r="39" spans="1:5" ht="12" customHeight="1" x14ac:dyDescent="0.25">
      <c r="A39" s="7" t="str">
        <f>'Pregnant Women Participating'!A39</f>
        <v>Iowa</v>
      </c>
      <c r="B39" s="13">
        <v>2791359</v>
      </c>
      <c r="C39" s="4">
        <v>2539854</v>
      </c>
      <c r="D39" s="42">
        <v>2934810</v>
      </c>
      <c r="E39" s="13">
        <f t="shared" si="0"/>
        <v>8266023</v>
      </c>
    </row>
    <row r="40" spans="1:5" ht="12" customHeight="1" x14ac:dyDescent="0.25">
      <c r="A40" s="7" t="str">
        <f>'Pregnant Women Participating'!A40</f>
        <v>Michigan</v>
      </c>
      <c r="B40" s="13">
        <v>8574022</v>
      </c>
      <c r="C40" s="4">
        <v>9071679</v>
      </c>
      <c r="D40" s="42">
        <v>9680304</v>
      </c>
      <c r="E40" s="13">
        <f t="shared" si="0"/>
        <v>27326005</v>
      </c>
    </row>
    <row r="41" spans="1:5" ht="12" customHeight="1" x14ac:dyDescent="0.25">
      <c r="A41" s="7" t="str">
        <f>'Pregnant Women Participating'!A41</f>
        <v>Minnesota</v>
      </c>
      <c r="B41" s="13">
        <v>5149400</v>
      </c>
      <c r="C41" s="4">
        <v>5259338</v>
      </c>
      <c r="D41" s="42">
        <v>5672648</v>
      </c>
      <c r="E41" s="13">
        <f t="shared" si="0"/>
        <v>16081386</v>
      </c>
    </row>
    <row r="42" spans="1:5" ht="12" customHeight="1" x14ac:dyDescent="0.25">
      <c r="A42" s="7" t="str">
        <f>'Pregnant Women Participating'!A42</f>
        <v>Ohio</v>
      </c>
      <c r="B42" s="13">
        <v>7444382</v>
      </c>
      <c r="C42" s="4">
        <v>8468369</v>
      </c>
      <c r="D42" s="42">
        <v>9101532</v>
      </c>
      <c r="E42" s="13">
        <f t="shared" si="0"/>
        <v>25014283</v>
      </c>
    </row>
    <row r="43" spans="1:5" ht="12" customHeight="1" x14ac:dyDescent="0.25">
      <c r="A43" s="7" t="str">
        <f>'Pregnant Women Participating'!A43</f>
        <v>Wisconsin</v>
      </c>
      <c r="B43" s="13">
        <v>4773143</v>
      </c>
      <c r="C43" s="4">
        <v>4467838</v>
      </c>
      <c r="D43" s="42">
        <v>5183315</v>
      </c>
      <c r="E43" s="13">
        <f t="shared" si="0"/>
        <v>14424296</v>
      </c>
    </row>
    <row r="44" spans="1:5" s="17" customFormat="1" ht="24.75" customHeight="1" x14ac:dyDescent="0.25">
      <c r="A44" s="14" t="str">
        <f>'Pregnant Women Participating'!A44</f>
        <v>Midwest Region</v>
      </c>
      <c r="B44" s="16">
        <v>43788242</v>
      </c>
      <c r="C44" s="15">
        <v>41127538</v>
      </c>
      <c r="D44" s="41">
        <v>50741965</v>
      </c>
      <c r="E44" s="16">
        <f t="shared" si="0"/>
        <v>135657745</v>
      </c>
    </row>
    <row r="45" spans="1:5" ht="12" customHeight="1" x14ac:dyDescent="0.25">
      <c r="A45" s="7" t="str">
        <f>'Pregnant Women Participating'!A45</f>
        <v>Arizona</v>
      </c>
      <c r="B45" s="13">
        <v>5592096</v>
      </c>
      <c r="C45" s="4">
        <v>6298838</v>
      </c>
      <c r="D45" s="42">
        <v>6875339</v>
      </c>
      <c r="E45" s="13">
        <f t="shared" si="0"/>
        <v>18766273</v>
      </c>
    </row>
    <row r="46" spans="1:5" ht="12" customHeight="1" x14ac:dyDescent="0.25">
      <c r="A46" s="7" t="str">
        <f>'Pregnant Women Participating'!A46</f>
        <v>Arkansas</v>
      </c>
      <c r="B46" s="13">
        <v>3956515</v>
      </c>
      <c r="C46" s="4">
        <v>4014093</v>
      </c>
      <c r="D46" s="42">
        <v>3820560</v>
      </c>
      <c r="E46" s="13">
        <f t="shared" si="0"/>
        <v>11791168</v>
      </c>
    </row>
    <row r="47" spans="1:5" ht="12" customHeight="1" x14ac:dyDescent="0.25">
      <c r="A47" s="7" t="str">
        <f>'Pregnant Women Participating'!A47</f>
        <v>Louisiana</v>
      </c>
      <c r="B47" s="13">
        <v>5371664</v>
      </c>
      <c r="C47" s="4">
        <v>1777481</v>
      </c>
      <c r="D47" s="42">
        <v>1341169</v>
      </c>
      <c r="E47" s="13">
        <f t="shared" si="0"/>
        <v>8490314</v>
      </c>
    </row>
    <row r="48" spans="1:5" ht="12" customHeight="1" x14ac:dyDescent="0.25">
      <c r="A48" s="7" t="str">
        <f>'Pregnant Women Participating'!A48</f>
        <v>New Mexico</v>
      </c>
      <c r="B48" s="13">
        <v>1449927</v>
      </c>
      <c r="C48" s="4">
        <v>1566904</v>
      </c>
      <c r="D48" s="42">
        <v>1595522</v>
      </c>
      <c r="E48" s="13">
        <f t="shared" si="0"/>
        <v>4612353</v>
      </c>
    </row>
    <row r="49" spans="1:5" ht="12" customHeight="1" x14ac:dyDescent="0.25">
      <c r="A49" s="7" t="str">
        <f>'Pregnant Women Participating'!A49</f>
        <v>Oklahoma</v>
      </c>
      <c r="B49" s="13">
        <v>2817639</v>
      </c>
      <c r="C49" s="4">
        <v>2772669</v>
      </c>
      <c r="D49" s="42">
        <v>2725629</v>
      </c>
      <c r="E49" s="13">
        <f t="shared" si="0"/>
        <v>8315937</v>
      </c>
    </row>
    <row r="50" spans="1:5" ht="12" customHeight="1" x14ac:dyDescent="0.25">
      <c r="A50" s="7" t="str">
        <f>'Pregnant Women Participating'!A50</f>
        <v>Texas</v>
      </c>
      <c r="B50" s="13">
        <v>44582344</v>
      </c>
      <c r="C50" s="4">
        <v>14485471</v>
      </c>
      <c r="D50" s="42">
        <v>33455578</v>
      </c>
      <c r="E50" s="13">
        <f t="shared" si="0"/>
        <v>92523393</v>
      </c>
    </row>
    <row r="51" spans="1:5" ht="12" customHeight="1" x14ac:dyDescent="0.25">
      <c r="A51" s="7" t="str">
        <f>'Pregnant Women Participating'!A51</f>
        <v>Utah</v>
      </c>
      <c r="B51" s="13">
        <v>1765811</v>
      </c>
      <c r="C51" s="4">
        <v>2673266</v>
      </c>
      <c r="D51" s="42">
        <v>1505083</v>
      </c>
      <c r="E51" s="13">
        <f t="shared" si="0"/>
        <v>5944160</v>
      </c>
    </row>
    <row r="52" spans="1:5" ht="12" customHeight="1" x14ac:dyDescent="0.25">
      <c r="A52" s="7" t="str">
        <f>'Pregnant Women Participating'!A52</f>
        <v>Inter-Tribal Council, AZ</v>
      </c>
      <c r="B52" s="13">
        <v>287836</v>
      </c>
      <c r="C52" s="4">
        <v>287605</v>
      </c>
      <c r="D52" s="42">
        <v>254467</v>
      </c>
      <c r="E52" s="13">
        <f t="shared" si="0"/>
        <v>829908</v>
      </c>
    </row>
    <row r="53" spans="1:5" ht="12" customHeight="1" x14ac:dyDescent="0.25">
      <c r="A53" s="7" t="str">
        <f>'Pregnant Women Participating'!A53</f>
        <v>Navajo Nation, AZ</v>
      </c>
      <c r="B53" s="13">
        <v>123448</v>
      </c>
      <c r="C53" s="4">
        <v>140198</v>
      </c>
      <c r="D53" s="42">
        <v>168739</v>
      </c>
      <c r="E53" s="13">
        <f t="shared" si="0"/>
        <v>432385</v>
      </c>
    </row>
    <row r="54" spans="1:5" ht="12" customHeight="1" x14ac:dyDescent="0.25">
      <c r="A54" s="7" t="str">
        <f>'Pregnant Women Participating'!A54</f>
        <v>Acoma, Canoncito &amp; Laguna, NM</v>
      </c>
      <c r="B54" s="13">
        <v>16598</v>
      </c>
      <c r="C54" s="4">
        <v>6000</v>
      </c>
      <c r="D54" s="42">
        <v>17940</v>
      </c>
      <c r="E54" s="13">
        <f t="shared" si="0"/>
        <v>40538</v>
      </c>
    </row>
    <row r="55" spans="1:5" ht="12" customHeight="1" x14ac:dyDescent="0.25">
      <c r="A55" s="7" t="str">
        <f>'Pregnant Women Participating'!A55</f>
        <v>Eight Northern Pueblos, NM</v>
      </c>
      <c r="B55" s="13">
        <v>13099</v>
      </c>
      <c r="C55" s="4">
        <v>14000</v>
      </c>
      <c r="D55" s="42">
        <v>14000</v>
      </c>
      <c r="E55" s="13">
        <f t="shared" si="0"/>
        <v>41099</v>
      </c>
    </row>
    <row r="56" spans="1:5" ht="12" customHeight="1" x14ac:dyDescent="0.25">
      <c r="A56" s="7" t="str">
        <f>'Pregnant Women Participating'!A56</f>
        <v>Five Sandoval Pueblos, NM</v>
      </c>
      <c r="B56" s="13">
        <v>8500</v>
      </c>
      <c r="C56" s="4">
        <v>8500</v>
      </c>
      <c r="D56" s="42">
        <v>9775</v>
      </c>
      <c r="E56" s="13">
        <f t="shared" si="0"/>
        <v>26775</v>
      </c>
    </row>
    <row r="57" spans="1:5" ht="12" customHeight="1" x14ac:dyDescent="0.25">
      <c r="A57" s="7" t="str">
        <f>'Pregnant Women Participating'!A57</f>
        <v>Isleta Pueblo, NM</v>
      </c>
      <c r="B57" s="13">
        <v>42596</v>
      </c>
      <c r="C57" s="4">
        <v>45040</v>
      </c>
      <c r="D57" s="42">
        <v>50965</v>
      </c>
      <c r="E57" s="13">
        <f t="shared" si="0"/>
        <v>138601</v>
      </c>
    </row>
    <row r="58" spans="1:5" ht="12" customHeight="1" x14ac:dyDescent="0.25">
      <c r="A58" s="7" t="str">
        <f>'Pregnant Women Participating'!A58</f>
        <v>San Felipe Pueblo, NM</v>
      </c>
      <c r="B58" s="13">
        <v>27600</v>
      </c>
      <c r="C58" s="4">
        <v>31500</v>
      </c>
      <c r="D58" s="42">
        <v>32800</v>
      </c>
      <c r="E58" s="13">
        <f t="shared" si="0"/>
        <v>91900</v>
      </c>
    </row>
    <row r="59" spans="1:5" ht="12" customHeight="1" x14ac:dyDescent="0.25">
      <c r="A59" s="7" t="str">
        <f>'Pregnant Women Participating'!A59</f>
        <v>Santo Domingo Tribe, NM</v>
      </c>
      <c r="B59" s="13">
        <v>14545</v>
      </c>
      <c r="C59" s="4">
        <v>18175</v>
      </c>
      <c r="D59" s="42">
        <v>19400</v>
      </c>
      <c r="E59" s="13">
        <f t="shared" si="0"/>
        <v>52120</v>
      </c>
    </row>
    <row r="60" spans="1:5" ht="12" customHeight="1" x14ac:dyDescent="0.25">
      <c r="A60" s="7" t="str">
        <f>'Pregnant Women Participating'!A60</f>
        <v>Zuni Pueblo, NM</v>
      </c>
      <c r="B60" s="13">
        <v>17351</v>
      </c>
      <c r="C60" s="4">
        <v>20425</v>
      </c>
      <c r="D60" s="42">
        <v>25238</v>
      </c>
      <c r="E60" s="13">
        <f t="shared" si="0"/>
        <v>63014</v>
      </c>
    </row>
    <row r="61" spans="1:5" ht="12" customHeight="1" x14ac:dyDescent="0.25">
      <c r="A61" s="7" t="str">
        <f>'Pregnant Women Participating'!A61</f>
        <v>Cherokee Nation, OK</v>
      </c>
      <c r="B61" s="13">
        <v>185398</v>
      </c>
      <c r="C61" s="4">
        <v>180272</v>
      </c>
      <c r="D61" s="42">
        <v>185687</v>
      </c>
      <c r="E61" s="13">
        <f t="shared" si="0"/>
        <v>551357</v>
      </c>
    </row>
    <row r="62" spans="1:5" ht="12" customHeight="1" x14ac:dyDescent="0.25">
      <c r="A62" s="7" t="str">
        <f>'Pregnant Women Participating'!A62</f>
        <v>Chickasaw Nation, OK</v>
      </c>
      <c r="B62" s="13">
        <v>129538</v>
      </c>
      <c r="C62" s="4">
        <v>128246</v>
      </c>
      <c r="D62" s="42">
        <v>156274</v>
      </c>
      <c r="E62" s="13">
        <f t="shared" si="0"/>
        <v>414058</v>
      </c>
    </row>
    <row r="63" spans="1:5" ht="12" customHeight="1" x14ac:dyDescent="0.25">
      <c r="A63" s="7" t="str">
        <f>'Pregnant Women Participating'!A63</f>
        <v>Choctaw Nation, OK</v>
      </c>
      <c r="B63" s="13">
        <v>160000</v>
      </c>
      <c r="C63" s="4">
        <v>160500</v>
      </c>
      <c r="D63" s="42">
        <v>161000</v>
      </c>
      <c r="E63" s="13">
        <f t="shared" si="0"/>
        <v>481500</v>
      </c>
    </row>
    <row r="64" spans="1:5" ht="12" customHeight="1" x14ac:dyDescent="0.25">
      <c r="A64" s="7" t="str">
        <f>'Pregnant Women Participating'!A64</f>
        <v>Citizen Potawatomi Nation, OK</v>
      </c>
      <c r="B64" s="13">
        <v>39928</v>
      </c>
      <c r="C64" s="4">
        <v>41692</v>
      </c>
      <c r="D64" s="42">
        <v>42650</v>
      </c>
      <c r="E64" s="13">
        <f t="shared" si="0"/>
        <v>124270</v>
      </c>
    </row>
    <row r="65" spans="1:5" ht="12" customHeight="1" x14ac:dyDescent="0.25">
      <c r="A65" s="7" t="str">
        <f>'Pregnant Women Participating'!A65</f>
        <v>Inter-Tribal Council, OK</v>
      </c>
      <c r="B65" s="13">
        <v>34200</v>
      </c>
      <c r="C65" s="4">
        <v>33500</v>
      </c>
      <c r="D65" s="42">
        <v>33500</v>
      </c>
      <c r="E65" s="13">
        <f t="shared" si="0"/>
        <v>101200</v>
      </c>
    </row>
    <row r="66" spans="1:5" ht="12" customHeight="1" x14ac:dyDescent="0.25">
      <c r="A66" s="7" t="str">
        <f>'Pregnant Women Participating'!A66</f>
        <v>Muscogee Creek Nation, OK</v>
      </c>
      <c r="B66" s="13">
        <v>79836</v>
      </c>
      <c r="C66" s="4">
        <v>82235</v>
      </c>
      <c r="D66" s="42">
        <v>73235</v>
      </c>
      <c r="E66" s="13">
        <f t="shared" si="0"/>
        <v>235306</v>
      </c>
    </row>
    <row r="67" spans="1:5" ht="12" customHeight="1" x14ac:dyDescent="0.25">
      <c r="A67" s="7" t="str">
        <f>'Pregnant Women Participating'!A67</f>
        <v>Osage Tribal Council, OK</v>
      </c>
      <c r="B67" s="13">
        <v>102000</v>
      </c>
      <c r="C67" s="4">
        <v>109000</v>
      </c>
      <c r="D67" s="42">
        <v>100500</v>
      </c>
      <c r="E67" s="13">
        <f t="shared" si="0"/>
        <v>311500</v>
      </c>
    </row>
    <row r="68" spans="1:5" ht="12" customHeight="1" x14ac:dyDescent="0.25">
      <c r="A68" s="7" t="str">
        <f>'Pregnant Women Participating'!A68</f>
        <v>Otoe-Missouria Tribe, OK</v>
      </c>
      <c r="B68" s="13">
        <v>8767</v>
      </c>
      <c r="C68" s="4">
        <v>3887</v>
      </c>
      <c r="D68" s="42">
        <v>1</v>
      </c>
      <c r="E68" s="13">
        <f t="shared" si="0"/>
        <v>12655</v>
      </c>
    </row>
    <row r="69" spans="1:5" ht="12" customHeight="1" x14ac:dyDescent="0.25">
      <c r="A69" s="7" t="str">
        <f>'Pregnant Women Participating'!A69</f>
        <v>Wichita, Caddo &amp; Delaware (WCD), OK</v>
      </c>
      <c r="B69" s="13">
        <v>71183</v>
      </c>
      <c r="C69" s="4">
        <v>146944</v>
      </c>
      <c r="D69" s="42">
        <v>111794</v>
      </c>
      <c r="E69" s="13">
        <f t="shared" si="0"/>
        <v>329921</v>
      </c>
    </row>
    <row r="70" spans="1:5" s="17" customFormat="1" ht="24.75" customHeight="1" x14ac:dyDescent="0.25">
      <c r="A70" s="14" t="str">
        <f>'Pregnant Women Participating'!A70</f>
        <v>Southwest Region</v>
      </c>
      <c r="B70" s="16">
        <v>66898419</v>
      </c>
      <c r="C70" s="15">
        <v>35046441</v>
      </c>
      <c r="D70" s="41">
        <v>52776845</v>
      </c>
      <c r="E70" s="16">
        <f t="shared" si="0"/>
        <v>154721705</v>
      </c>
    </row>
    <row r="71" spans="1:5" ht="12" customHeight="1" x14ac:dyDescent="0.25">
      <c r="A71" s="7" t="str">
        <f>'Pregnant Women Participating'!A71</f>
        <v>Colorado</v>
      </c>
      <c r="B71" s="13">
        <v>2732901</v>
      </c>
      <c r="C71" s="4">
        <v>4032649</v>
      </c>
      <c r="D71" s="42">
        <v>4125969</v>
      </c>
      <c r="E71" s="13">
        <f t="shared" si="0"/>
        <v>10891519</v>
      </c>
    </row>
    <row r="72" spans="1:5" ht="12" customHeight="1" x14ac:dyDescent="0.25">
      <c r="A72" s="7" t="str">
        <f>'Pregnant Women Participating'!A72</f>
        <v>Kansas</v>
      </c>
      <c r="B72" s="13">
        <v>1430697</v>
      </c>
      <c r="C72" s="4">
        <v>1415996</v>
      </c>
      <c r="D72" s="42">
        <v>1429389</v>
      </c>
      <c r="E72" s="13">
        <f t="shared" si="0"/>
        <v>4276082</v>
      </c>
    </row>
    <row r="73" spans="1:5" ht="12" customHeight="1" x14ac:dyDescent="0.25">
      <c r="A73" s="7" t="str">
        <f>'Pregnant Women Participating'!A73</f>
        <v>Missouri</v>
      </c>
      <c r="B73" s="13">
        <v>1293187</v>
      </c>
      <c r="C73" s="4">
        <v>1552651</v>
      </c>
      <c r="D73" s="42">
        <v>4914593</v>
      </c>
      <c r="E73" s="13">
        <f t="shared" si="0"/>
        <v>7760431</v>
      </c>
    </row>
    <row r="74" spans="1:5" ht="12" customHeight="1" x14ac:dyDescent="0.25">
      <c r="A74" s="7" t="str">
        <f>'Pregnant Women Participating'!A74</f>
        <v>Montana</v>
      </c>
      <c r="B74" s="13">
        <v>487385</v>
      </c>
      <c r="C74" s="4">
        <v>633586</v>
      </c>
      <c r="D74" s="42">
        <v>888927</v>
      </c>
      <c r="E74" s="13">
        <f t="shared" si="0"/>
        <v>2009898</v>
      </c>
    </row>
    <row r="75" spans="1:5" ht="12" customHeight="1" x14ac:dyDescent="0.25">
      <c r="A75" s="7" t="str">
        <f>'Pregnant Women Participating'!A75</f>
        <v>Nebraska</v>
      </c>
      <c r="B75" s="13">
        <v>1579650</v>
      </c>
      <c r="C75" s="4">
        <v>1546825</v>
      </c>
      <c r="D75" s="42">
        <v>1642213</v>
      </c>
      <c r="E75" s="13">
        <f t="shared" si="0"/>
        <v>4768688</v>
      </c>
    </row>
    <row r="76" spans="1:5" ht="12" customHeight="1" x14ac:dyDescent="0.25">
      <c r="A76" s="7" t="str">
        <f>'Pregnant Women Participating'!A76</f>
        <v>North Dakota</v>
      </c>
      <c r="B76" s="13">
        <v>489273</v>
      </c>
      <c r="C76" s="4">
        <v>527250</v>
      </c>
      <c r="D76" s="42">
        <v>527250</v>
      </c>
      <c r="E76" s="13">
        <f t="shared" si="0"/>
        <v>1543773</v>
      </c>
    </row>
    <row r="77" spans="1:5" ht="12" customHeight="1" x14ac:dyDescent="0.25">
      <c r="A77" s="7" t="str">
        <f>'Pregnant Women Participating'!A77</f>
        <v>South Dakota</v>
      </c>
      <c r="B77" s="13">
        <v>888445</v>
      </c>
      <c r="C77" s="4">
        <v>265762</v>
      </c>
      <c r="D77" s="42">
        <v>897786</v>
      </c>
      <c r="E77" s="13">
        <f t="shared" si="0"/>
        <v>2051993</v>
      </c>
    </row>
    <row r="78" spans="1:5" ht="12" customHeight="1" x14ac:dyDescent="0.25">
      <c r="A78" s="7" t="str">
        <f>'Pregnant Women Participating'!A78</f>
        <v>Wyoming</v>
      </c>
      <c r="B78" s="13">
        <v>292965</v>
      </c>
      <c r="C78" s="4">
        <v>336188</v>
      </c>
      <c r="D78" s="42">
        <v>344461</v>
      </c>
      <c r="E78" s="13">
        <f t="shared" si="0"/>
        <v>973614</v>
      </c>
    </row>
    <row r="79" spans="1:5" ht="12" customHeight="1" x14ac:dyDescent="0.25">
      <c r="A79" s="7" t="str">
        <f>'Pregnant Women Participating'!A79</f>
        <v>Ute Mountain Ute Tribe, CO</v>
      </c>
      <c r="B79" s="13">
        <v>6304</v>
      </c>
      <c r="C79" s="4">
        <v>10512</v>
      </c>
      <c r="D79" s="42">
        <v>10430</v>
      </c>
      <c r="E79" s="13">
        <f t="shared" si="0"/>
        <v>27246</v>
      </c>
    </row>
    <row r="80" spans="1:5" ht="12" customHeight="1" x14ac:dyDescent="0.25">
      <c r="A80" s="7" t="str">
        <f>'Pregnant Women Participating'!A80</f>
        <v>Omaha Sioux, NE</v>
      </c>
      <c r="B80" s="13">
        <v>15088</v>
      </c>
      <c r="C80" s="4">
        <v>16437</v>
      </c>
      <c r="D80" s="42">
        <v>16639</v>
      </c>
      <c r="E80" s="13">
        <f t="shared" si="0"/>
        <v>48164</v>
      </c>
    </row>
    <row r="81" spans="1:5" ht="12" customHeight="1" x14ac:dyDescent="0.25">
      <c r="A81" s="7" t="str">
        <f>'Pregnant Women Participating'!A81</f>
        <v>Santee Sioux, NE</v>
      </c>
      <c r="B81" s="13">
        <v>2392</v>
      </c>
      <c r="C81" s="4">
        <v>5548</v>
      </c>
      <c r="D81" s="42">
        <v>6015</v>
      </c>
      <c r="E81" s="13">
        <f t="shared" si="0"/>
        <v>13955</v>
      </c>
    </row>
    <row r="82" spans="1:5" ht="12" customHeight="1" x14ac:dyDescent="0.25">
      <c r="A82" s="7" t="str">
        <f>'Pregnant Women Participating'!A82</f>
        <v>Winnebago Tribe, NE</v>
      </c>
      <c r="B82" s="13">
        <v>9952</v>
      </c>
      <c r="C82" s="4">
        <v>9235</v>
      </c>
      <c r="D82" s="42">
        <v>8822</v>
      </c>
      <c r="E82" s="13">
        <f t="shared" si="0"/>
        <v>28009</v>
      </c>
    </row>
    <row r="83" spans="1:5" ht="12" customHeight="1" x14ac:dyDescent="0.25">
      <c r="A83" s="7" t="str">
        <f>'Pregnant Women Participating'!A83</f>
        <v>Standing Rock Sioux Tribe, ND</v>
      </c>
      <c r="B83" s="13">
        <v>15172</v>
      </c>
      <c r="C83" s="4">
        <v>12866</v>
      </c>
      <c r="D83" s="42">
        <v>12308</v>
      </c>
      <c r="E83" s="13">
        <f t="shared" si="0"/>
        <v>40346</v>
      </c>
    </row>
    <row r="84" spans="1:5" ht="12" customHeight="1" x14ac:dyDescent="0.25">
      <c r="A84" s="7" t="str">
        <f>'Pregnant Women Participating'!A84</f>
        <v>Three Affiliated Tribes, ND</v>
      </c>
      <c r="B84" s="13">
        <v>6764</v>
      </c>
      <c r="C84" s="4">
        <v>14282</v>
      </c>
      <c r="D84" s="42">
        <v>13308</v>
      </c>
      <c r="E84" s="13">
        <f t="shared" si="0"/>
        <v>34354</v>
      </c>
    </row>
    <row r="85" spans="1:5" ht="12" customHeight="1" x14ac:dyDescent="0.25">
      <c r="A85" s="7" t="str">
        <f>'Pregnant Women Participating'!A85</f>
        <v>Cheyenne River Sioux, SD</v>
      </c>
      <c r="B85" s="13">
        <v>66801</v>
      </c>
      <c r="C85" s="4">
        <v>66801</v>
      </c>
      <c r="D85" s="42">
        <v>66801</v>
      </c>
      <c r="E85" s="13">
        <f t="shared" si="0"/>
        <v>200403</v>
      </c>
    </row>
    <row r="86" spans="1:5" ht="12" customHeight="1" x14ac:dyDescent="0.25">
      <c r="A86" s="7" t="str">
        <f>'Pregnant Women Participating'!A86</f>
        <v>Rosebud Sioux, SD</v>
      </c>
      <c r="B86" s="13">
        <v>129432</v>
      </c>
      <c r="C86" s="4">
        <v>132122</v>
      </c>
      <c r="D86" s="42">
        <v>173404</v>
      </c>
      <c r="E86" s="13">
        <f t="shared" si="0"/>
        <v>434958</v>
      </c>
    </row>
    <row r="87" spans="1:5" ht="12" customHeight="1" x14ac:dyDescent="0.25">
      <c r="A87" s="7" t="str">
        <f>'Pregnant Women Participating'!A87</f>
        <v>Northern Arapahoe, WY</v>
      </c>
      <c r="B87" s="13">
        <v>10650</v>
      </c>
      <c r="C87" s="4">
        <v>9562</v>
      </c>
      <c r="D87" s="42">
        <v>15027</v>
      </c>
      <c r="E87" s="13">
        <f t="shared" si="0"/>
        <v>35239</v>
      </c>
    </row>
    <row r="88" spans="1:5" ht="12" customHeight="1" x14ac:dyDescent="0.25">
      <c r="A88" s="7" t="str">
        <f>'Pregnant Women Participating'!A88</f>
        <v>Shoshone Tribe, WY</v>
      </c>
      <c r="B88" s="13">
        <v>16038</v>
      </c>
      <c r="C88" s="4">
        <v>16038</v>
      </c>
      <c r="D88" s="42">
        <v>16038</v>
      </c>
      <c r="E88" s="13">
        <f t="shared" si="0"/>
        <v>48114</v>
      </c>
    </row>
    <row r="89" spans="1:5" s="17" customFormat="1" ht="24.75" customHeight="1" x14ac:dyDescent="0.25">
      <c r="A89" s="14" t="str">
        <f>'Pregnant Women Participating'!A89</f>
        <v>Mountain Plains</v>
      </c>
      <c r="B89" s="16">
        <v>9473096</v>
      </c>
      <c r="C89" s="15">
        <v>10604310</v>
      </c>
      <c r="D89" s="41">
        <v>15109380</v>
      </c>
      <c r="E89" s="16">
        <f t="shared" si="0"/>
        <v>35186786</v>
      </c>
    </row>
    <row r="90" spans="1:5" ht="12" customHeight="1" x14ac:dyDescent="0.25">
      <c r="A90" s="8" t="str">
        <f>'Pregnant Women Participating'!A90</f>
        <v>Alaska</v>
      </c>
      <c r="B90" s="13">
        <v>733425</v>
      </c>
      <c r="C90" s="4">
        <v>727880</v>
      </c>
      <c r="D90" s="42">
        <v>740134</v>
      </c>
      <c r="E90" s="13">
        <f t="shared" si="0"/>
        <v>2201439</v>
      </c>
    </row>
    <row r="91" spans="1:5" ht="12" customHeight="1" x14ac:dyDescent="0.25">
      <c r="A91" s="8" t="str">
        <f>'Pregnant Women Participating'!A91</f>
        <v>American Samoa</v>
      </c>
      <c r="B91" s="13">
        <v>319277</v>
      </c>
      <c r="C91" s="4">
        <v>316742</v>
      </c>
      <c r="D91" s="42">
        <v>316387</v>
      </c>
      <c r="E91" s="13">
        <f t="shared" si="0"/>
        <v>952406</v>
      </c>
    </row>
    <row r="92" spans="1:5" ht="12" customHeight="1" x14ac:dyDescent="0.25">
      <c r="A92" s="8" t="str">
        <f>'Pregnant Women Participating'!A92</f>
        <v>California</v>
      </c>
      <c r="B92" s="13">
        <v>54058156</v>
      </c>
      <c r="C92" s="4">
        <v>56475785</v>
      </c>
      <c r="D92" s="42">
        <v>71340623</v>
      </c>
      <c r="E92" s="13">
        <f t="shared" si="0"/>
        <v>181874564</v>
      </c>
    </row>
    <row r="93" spans="1:5" ht="12" customHeight="1" x14ac:dyDescent="0.25">
      <c r="A93" s="8" t="str">
        <f>'Pregnant Women Participating'!A93</f>
        <v>Guam</v>
      </c>
      <c r="B93" s="13">
        <v>464044</v>
      </c>
      <c r="C93" s="4">
        <v>481938</v>
      </c>
      <c r="D93" s="42">
        <v>481080</v>
      </c>
      <c r="E93" s="13">
        <f t="shared" si="0"/>
        <v>1427062</v>
      </c>
    </row>
    <row r="94" spans="1:5" ht="12" customHeight="1" x14ac:dyDescent="0.25">
      <c r="A94" s="8" t="str">
        <f>'Pregnant Women Participating'!A94</f>
        <v>Hawaii</v>
      </c>
      <c r="B94" s="13">
        <v>1637032</v>
      </c>
      <c r="C94" s="4">
        <v>1645209</v>
      </c>
      <c r="D94" s="42">
        <v>1737793</v>
      </c>
      <c r="E94" s="13">
        <f t="shared" si="0"/>
        <v>5020034</v>
      </c>
    </row>
    <row r="95" spans="1:5" ht="12" customHeight="1" x14ac:dyDescent="0.25">
      <c r="A95" s="8" t="str">
        <f>'Pregnant Women Participating'!A95</f>
        <v>Idaho</v>
      </c>
      <c r="B95" s="13">
        <v>1348874</v>
      </c>
      <c r="C95" s="4">
        <v>1368365</v>
      </c>
      <c r="D95" s="42">
        <v>1410322</v>
      </c>
      <c r="E95" s="13">
        <f t="shared" si="0"/>
        <v>4127561</v>
      </c>
    </row>
    <row r="96" spans="1:5" ht="12" customHeight="1" x14ac:dyDescent="0.25">
      <c r="A96" s="8" t="str">
        <f>'Pregnant Women Participating'!A96</f>
        <v>Nevada</v>
      </c>
      <c r="B96" s="13">
        <v>1296756</v>
      </c>
      <c r="C96" s="4">
        <v>2397219</v>
      </c>
      <c r="D96" s="42">
        <v>2612954</v>
      </c>
      <c r="E96" s="13">
        <f t="shared" si="0"/>
        <v>6306929</v>
      </c>
    </row>
    <row r="97" spans="1:5" ht="12" customHeight="1" x14ac:dyDescent="0.25">
      <c r="A97" s="8" t="str">
        <f>'Pregnant Women Participating'!A97</f>
        <v>Oregon</v>
      </c>
      <c r="B97" s="13">
        <v>1846016</v>
      </c>
      <c r="C97" s="4">
        <v>3148537</v>
      </c>
      <c r="D97" s="42">
        <v>3795990</v>
      </c>
      <c r="E97" s="13">
        <f t="shared" si="0"/>
        <v>8790543</v>
      </c>
    </row>
    <row r="98" spans="1:5" ht="12" customHeight="1" x14ac:dyDescent="0.25">
      <c r="A98" s="8" t="str">
        <f>'Pregnant Women Participating'!A98</f>
        <v>Washington</v>
      </c>
      <c r="B98" s="13">
        <v>5514779</v>
      </c>
      <c r="C98" s="4">
        <v>5792176</v>
      </c>
      <c r="D98" s="42">
        <v>5782413</v>
      </c>
      <c r="E98" s="13">
        <f t="shared" si="0"/>
        <v>17089368</v>
      </c>
    </row>
    <row r="99" spans="1:5" ht="12" customHeight="1" x14ac:dyDescent="0.25">
      <c r="A99" s="8" t="str">
        <f>'Pregnant Women Participating'!A99</f>
        <v>Northern Marianas</v>
      </c>
      <c r="B99" s="13">
        <v>204234</v>
      </c>
      <c r="C99" s="4">
        <v>198691</v>
      </c>
      <c r="D99" s="42">
        <v>207717</v>
      </c>
      <c r="E99" s="13">
        <f t="shared" si="0"/>
        <v>610642</v>
      </c>
    </row>
    <row r="100" spans="1:5" ht="12" customHeight="1" x14ac:dyDescent="0.25">
      <c r="A100" s="8" t="str">
        <f>'Pregnant Women Participating'!A100</f>
        <v>Inter-Tribal Council, NV</v>
      </c>
      <c r="B100" s="13">
        <v>25124</v>
      </c>
      <c r="C100" s="4">
        <v>14072</v>
      </c>
      <c r="D100" s="42">
        <v>18401</v>
      </c>
      <c r="E100" s="13">
        <f t="shared" si="0"/>
        <v>57597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6">
        <v>67447717</v>
      </c>
      <c r="C101" s="15">
        <v>72566614</v>
      </c>
      <c r="D101" s="41">
        <v>88443814</v>
      </c>
      <c r="E101" s="16">
        <f t="shared" si="0"/>
        <v>228458145</v>
      </c>
    </row>
    <row r="102" spans="1:5" s="31" customFormat="1" ht="16.5" customHeight="1" thickBot="1" x14ac:dyDescent="0.3">
      <c r="A102" s="28" t="str">
        <f>'Pregnant Women Participating'!A102</f>
        <v>TOTAL</v>
      </c>
      <c r="B102" s="29">
        <v>330244458</v>
      </c>
      <c r="C102" s="30">
        <v>306406700</v>
      </c>
      <c r="D102" s="43">
        <v>347977772</v>
      </c>
      <c r="E102" s="29">
        <f t="shared" si="0"/>
        <v>984628930</v>
      </c>
    </row>
    <row r="103" spans="1:5" ht="12.75" customHeight="1" thickTop="1" x14ac:dyDescent="0.25">
      <c r="A103" s="9"/>
    </row>
    <row r="104" spans="1:5" x14ac:dyDescent="0.25">
      <c r="A104" s="9"/>
    </row>
    <row r="105" spans="1:5" customFormat="1" ht="13" x14ac:dyDescent="0.3">
      <c r="A105" s="10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C9C0-7973-4202-8076-00E8D7F1B674}">
  <sheetPr>
    <pageSetUpPr fitToPage="1"/>
  </sheetPr>
  <dimension ref="A1:E56"/>
  <sheetViews>
    <sheetView showGridLines="0" tabSelected="1" workbookViewId="0">
      <selection activeCell="D6" sqref="D6:D56"/>
    </sheetView>
  </sheetViews>
  <sheetFormatPr defaultColWidth="9.1796875" defaultRowHeight="11.5" x14ac:dyDescent="0.25"/>
  <cols>
    <col min="1" max="1" width="36.1796875" style="3" customWidth="1"/>
    <col min="2" max="4" width="11.7265625" style="3" customWidth="1"/>
    <col min="5" max="5" width="16" style="3" customWidth="1"/>
    <col min="6" max="16384" width="9.1796875" style="3"/>
  </cols>
  <sheetData>
    <row r="1" spans="1:5" ht="12" customHeight="1" x14ac:dyDescent="0.3">
      <c r="A1" s="10" t="s">
        <v>4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75" t="s">
        <v>0</v>
      </c>
      <c r="B5" s="76" t="s">
        <v>144</v>
      </c>
      <c r="C5" s="77" t="s">
        <v>145</v>
      </c>
      <c r="D5" s="77" t="s">
        <v>146</v>
      </c>
      <c r="E5" s="78" t="s">
        <v>24</v>
      </c>
    </row>
    <row r="6" spans="1:5" ht="12" customHeight="1" x14ac:dyDescent="0.25">
      <c r="A6" s="7" t="str">
        <f>'Pregnant Women Participating'!A26</f>
        <v>Alabama</v>
      </c>
      <c r="B6" s="13">
        <v>5289678</v>
      </c>
      <c r="C6" s="4">
        <v>5423693</v>
      </c>
      <c r="D6" s="42">
        <v>5407587</v>
      </c>
      <c r="E6" s="13">
        <f>IF(SUM(B6:D6)&gt;0,SUM(B6:D6)," ")</f>
        <v>16120958</v>
      </c>
    </row>
    <row r="7" spans="1:5" ht="12" customHeight="1" x14ac:dyDescent="0.25">
      <c r="A7" s="8" t="str">
        <f>'Pregnant Women Participating'!A90</f>
        <v>Alaska</v>
      </c>
      <c r="B7" s="13">
        <v>733425</v>
      </c>
      <c r="C7" s="4">
        <v>727880</v>
      </c>
      <c r="D7" s="42">
        <v>740134</v>
      </c>
      <c r="E7" s="13">
        <f>IF(SUM(B7:D7)&gt;0,SUM(B7:D7)," ")</f>
        <v>2201439</v>
      </c>
    </row>
    <row r="8" spans="1:5" ht="12" customHeight="1" x14ac:dyDescent="0.25">
      <c r="A8" s="7" t="str">
        <f>'Pregnant Women Participating'!A45</f>
        <v>Arizona</v>
      </c>
      <c r="B8" s="13">
        <v>5592096</v>
      </c>
      <c r="C8" s="4">
        <v>6298838</v>
      </c>
      <c r="D8" s="42">
        <v>6875339</v>
      </c>
      <c r="E8" s="13">
        <f>IF(SUM(B8:D8)&gt;0,SUM(B8:D8)," ")</f>
        <v>18766273</v>
      </c>
    </row>
    <row r="9" spans="1:5" ht="12" customHeight="1" x14ac:dyDescent="0.25">
      <c r="A9" s="7" t="str">
        <f>'Pregnant Women Participating'!A46</f>
        <v>Arkansas</v>
      </c>
      <c r="B9" s="13">
        <v>3956515</v>
      </c>
      <c r="C9" s="4">
        <v>4014093</v>
      </c>
      <c r="D9" s="42">
        <v>3820560</v>
      </c>
      <c r="E9" s="13">
        <f>IF(SUM(B9:D9)&gt;0,SUM(B9:D9)," ")</f>
        <v>11791168</v>
      </c>
    </row>
    <row r="10" spans="1:5" ht="12" customHeight="1" x14ac:dyDescent="0.25">
      <c r="A10" s="8" t="str">
        <f>'Pregnant Women Participating'!A92</f>
        <v>California</v>
      </c>
      <c r="B10" s="13">
        <v>54058156</v>
      </c>
      <c r="C10" s="4">
        <v>56475785</v>
      </c>
      <c r="D10" s="42">
        <v>71340623</v>
      </c>
      <c r="E10" s="13">
        <f>IF(SUM(B10:D10)&gt;0,SUM(B10:D10)," ")</f>
        <v>181874564</v>
      </c>
    </row>
    <row r="11" spans="1:5" ht="12" customHeight="1" x14ac:dyDescent="0.25">
      <c r="A11" s="7" t="str">
        <f>'Pregnant Women Participating'!A71</f>
        <v>Colorado</v>
      </c>
      <c r="B11" s="13">
        <v>2732901</v>
      </c>
      <c r="C11" s="4">
        <v>4032649</v>
      </c>
      <c r="D11" s="42">
        <v>4125969</v>
      </c>
      <c r="E11" s="13">
        <f>IF(SUM(B11:D11)&gt;0,SUM(B11:D11)," ")</f>
        <v>10891519</v>
      </c>
    </row>
    <row r="12" spans="1:5" ht="12" customHeight="1" x14ac:dyDescent="0.25">
      <c r="A12" s="7" t="str">
        <f>'Pregnant Women Participating'!A6</f>
        <v>Connecticut</v>
      </c>
      <c r="B12" s="13">
        <v>2691515</v>
      </c>
      <c r="C12" s="4">
        <v>2516512</v>
      </c>
      <c r="D12" s="42">
        <v>2737820</v>
      </c>
      <c r="E12" s="13">
        <f>IF(SUM(B12:D12)&gt;0,SUM(B12:D12)," ")</f>
        <v>7945847</v>
      </c>
    </row>
    <row r="13" spans="1:5" ht="12" customHeight="1" x14ac:dyDescent="0.25">
      <c r="A13" s="7" t="str">
        <f>'Pregnant Women Participating'!A17</f>
        <v>Delaware</v>
      </c>
      <c r="B13" s="13">
        <v>677398</v>
      </c>
      <c r="C13" s="4">
        <v>359694</v>
      </c>
      <c r="D13" s="42">
        <v>1151807</v>
      </c>
      <c r="E13" s="13">
        <f>IF(SUM(B13:D13)&gt;0,SUM(B13:D13)," ")</f>
        <v>2188899</v>
      </c>
    </row>
    <row r="14" spans="1:5" ht="12" customHeight="1" x14ac:dyDescent="0.25">
      <c r="A14" s="7" t="str">
        <f>'Pregnant Women Participating'!A18</f>
        <v>District of Columbia</v>
      </c>
      <c r="B14" s="13">
        <v>442472</v>
      </c>
      <c r="C14" s="4">
        <v>418682</v>
      </c>
      <c r="D14" s="42">
        <v>713084</v>
      </c>
      <c r="E14" s="13">
        <f>IF(SUM(B14:D14)&gt;0,SUM(B14:D14)," ")</f>
        <v>1574238</v>
      </c>
    </row>
    <row r="15" spans="1:5" ht="12" customHeight="1" x14ac:dyDescent="0.25">
      <c r="A15" s="7" t="str">
        <f>'Pregnant Women Participating'!A27</f>
        <v>Florida</v>
      </c>
      <c r="B15" s="13">
        <v>23646458</v>
      </c>
      <c r="C15" s="4">
        <v>24334897</v>
      </c>
      <c r="D15" s="42">
        <v>22514220</v>
      </c>
      <c r="E15" s="13">
        <f>IF(SUM(B15:D15)&gt;0,SUM(B15:D15)," ")</f>
        <v>70495575</v>
      </c>
    </row>
    <row r="16" spans="1:5" ht="12" customHeight="1" x14ac:dyDescent="0.25">
      <c r="A16" s="7" t="str">
        <f>'Pregnant Women Participating'!A28</f>
        <v>Georgia</v>
      </c>
      <c r="B16" s="13">
        <v>7058535</v>
      </c>
      <c r="C16" s="4">
        <v>8397033</v>
      </c>
      <c r="D16" s="42">
        <v>7233724</v>
      </c>
      <c r="E16" s="13">
        <f>IF(SUM(B16:D16)&gt;0,SUM(B16:D16)," ")</f>
        <v>22689292</v>
      </c>
    </row>
    <row r="17" spans="1:5" ht="12" customHeight="1" x14ac:dyDescent="0.25">
      <c r="A17" s="8" t="str">
        <f>'Pregnant Women Participating'!A94</f>
        <v>Hawaii</v>
      </c>
      <c r="B17" s="13">
        <v>1637032</v>
      </c>
      <c r="C17" s="4">
        <v>1645209</v>
      </c>
      <c r="D17" s="42">
        <v>1737793</v>
      </c>
      <c r="E17" s="13">
        <f>IF(SUM(B17:D17)&gt;0,SUM(B17:D17)," ")</f>
        <v>5020034</v>
      </c>
    </row>
    <row r="18" spans="1:5" ht="12" customHeight="1" x14ac:dyDescent="0.25">
      <c r="A18" s="8" t="str">
        <f>'Pregnant Women Participating'!A95</f>
        <v>Idaho</v>
      </c>
      <c r="B18" s="13">
        <v>1348874</v>
      </c>
      <c r="C18" s="4">
        <v>1368365</v>
      </c>
      <c r="D18" s="42">
        <v>1410322</v>
      </c>
      <c r="E18" s="13">
        <f>IF(SUM(B18:D18)&gt;0,SUM(B18:D18)," ")</f>
        <v>4127561</v>
      </c>
    </row>
    <row r="19" spans="1:5" ht="12" customHeight="1" x14ac:dyDescent="0.25">
      <c r="A19" s="7" t="str">
        <f>'Pregnant Women Participating'!A37</f>
        <v>Illinois</v>
      </c>
      <c r="B19" s="13">
        <v>8189972</v>
      </c>
      <c r="C19" s="4">
        <v>5239597</v>
      </c>
      <c r="D19" s="42">
        <v>5672266</v>
      </c>
      <c r="E19" s="13">
        <f>IF(SUM(B19:D19)&gt;0,SUM(B19:D19)," ")</f>
        <v>19101835</v>
      </c>
    </row>
    <row r="20" spans="1:5" ht="12" customHeight="1" x14ac:dyDescent="0.25">
      <c r="A20" s="7" t="str">
        <f>'Pregnant Women Participating'!A38</f>
        <v>Indiana</v>
      </c>
      <c r="B20" s="13">
        <v>6865964</v>
      </c>
      <c r="C20" s="4">
        <v>6080863</v>
      </c>
      <c r="D20" s="42">
        <v>12497090</v>
      </c>
      <c r="E20" s="13">
        <f>IF(SUM(B20:D20)&gt;0,SUM(B20:D20)," ")</f>
        <v>25443917</v>
      </c>
    </row>
    <row r="21" spans="1:5" ht="12" customHeight="1" x14ac:dyDescent="0.25">
      <c r="A21" s="7" t="str">
        <f>'Pregnant Women Participating'!A39</f>
        <v>Iowa</v>
      </c>
      <c r="B21" s="13">
        <v>2791359</v>
      </c>
      <c r="C21" s="4">
        <v>2539854</v>
      </c>
      <c r="D21" s="42">
        <v>2934810</v>
      </c>
      <c r="E21" s="13">
        <f>IF(SUM(B21:D21)&gt;0,SUM(B21:D21)," ")</f>
        <v>8266023</v>
      </c>
    </row>
    <row r="22" spans="1:5" ht="12" customHeight="1" x14ac:dyDescent="0.25">
      <c r="A22" s="7" t="str">
        <f>'Pregnant Women Participating'!A72</f>
        <v>Kansas</v>
      </c>
      <c r="B22" s="13">
        <v>1430697</v>
      </c>
      <c r="C22" s="4">
        <v>1415996</v>
      </c>
      <c r="D22" s="42">
        <v>1429389</v>
      </c>
      <c r="E22" s="13">
        <f>IF(SUM(B22:D22)&gt;0,SUM(B22:D22)," ")</f>
        <v>4276082</v>
      </c>
    </row>
    <row r="23" spans="1:5" ht="12" customHeight="1" x14ac:dyDescent="0.25">
      <c r="A23" s="7" t="str">
        <f>'Pregnant Women Participating'!A29</f>
        <v>Kentucky</v>
      </c>
      <c r="B23" s="13">
        <v>5304845</v>
      </c>
      <c r="C23" s="4">
        <v>5491267</v>
      </c>
      <c r="D23" s="42">
        <v>4308867</v>
      </c>
      <c r="E23" s="13">
        <f>IF(SUM(B23:D23)&gt;0,SUM(B23:D23)," ")</f>
        <v>15104979</v>
      </c>
    </row>
    <row r="24" spans="1:5" ht="12" customHeight="1" x14ac:dyDescent="0.25">
      <c r="A24" s="7" t="str">
        <f>'Pregnant Women Participating'!A47</f>
        <v>Louisiana</v>
      </c>
      <c r="B24" s="13">
        <v>5371664</v>
      </c>
      <c r="C24" s="4">
        <v>1777481</v>
      </c>
      <c r="D24" s="42">
        <v>1341169</v>
      </c>
      <c r="E24" s="13">
        <f>IF(SUM(B24:D24)&gt;0,SUM(B24:D24)," ")</f>
        <v>8490314</v>
      </c>
    </row>
    <row r="25" spans="1:5" ht="12" customHeight="1" x14ac:dyDescent="0.25">
      <c r="A25" s="7" t="str">
        <f>'Pregnant Women Participating'!A7</f>
        <v>Maine</v>
      </c>
      <c r="B25" s="13">
        <v>727323</v>
      </c>
      <c r="C25" s="4">
        <v>678153</v>
      </c>
      <c r="D25" s="42">
        <v>700758</v>
      </c>
      <c r="E25" s="13">
        <f>IF(SUM(B25:D25)&gt;0,SUM(B25:D25)," ")</f>
        <v>2106234</v>
      </c>
    </row>
    <row r="26" spans="1:5" ht="12" customHeight="1" x14ac:dyDescent="0.25">
      <c r="A26" s="7" t="str">
        <f>'Pregnant Women Participating'!A19</f>
        <v>Maryland</v>
      </c>
      <c r="B26" s="13">
        <v>6107578</v>
      </c>
      <c r="C26" s="4">
        <v>8452371</v>
      </c>
      <c r="D26" s="42">
        <v>3316332</v>
      </c>
      <c r="E26" s="13">
        <f>IF(SUM(B26:D26)&gt;0,SUM(B26:D26)," ")</f>
        <v>17876281</v>
      </c>
    </row>
    <row r="27" spans="1:5" ht="12" customHeight="1" x14ac:dyDescent="0.25">
      <c r="A27" s="7" t="str">
        <f>'Pregnant Women Participating'!A8</f>
        <v>Massachusetts</v>
      </c>
      <c r="B27" s="13">
        <v>5858897</v>
      </c>
      <c r="C27" s="4">
        <v>6220714</v>
      </c>
      <c r="D27" s="42">
        <v>6532539</v>
      </c>
      <c r="E27" s="13">
        <f>IF(SUM(B27:D27)&gt;0,SUM(B27:D27)," ")</f>
        <v>18612150</v>
      </c>
    </row>
    <row r="28" spans="1:5" ht="12" customHeight="1" x14ac:dyDescent="0.25">
      <c r="A28" s="7" t="str">
        <f>'Pregnant Women Participating'!A40</f>
        <v>Michigan</v>
      </c>
      <c r="B28" s="13">
        <v>8574022</v>
      </c>
      <c r="C28" s="4">
        <v>9071679</v>
      </c>
      <c r="D28" s="42">
        <v>9680304</v>
      </c>
      <c r="E28" s="13">
        <f>IF(SUM(B28:D28)&gt;0,SUM(B28:D28)," ")</f>
        <v>27326005</v>
      </c>
    </row>
    <row r="29" spans="1:5" ht="12" customHeight="1" x14ac:dyDescent="0.25">
      <c r="A29" s="7" t="str">
        <f>'Pregnant Women Participating'!A41</f>
        <v>Minnesota</v>
      </c>
      <c r="B29" s="13">
        <v>5149400</v>
      </c>
      <c r="C29" s="4">
        <v>5259338</v>
      </c>
      <c r="D29" s="42">
        <v>5672648</v>
      </c>
      <c r="E29" s="13">
        <f>IF(SUM(B29:D29)&gt;0,SUM(B29:D29)," ")</f>
        <v>16081386</v>
      </c>
    </row>
    <row r="30" spans="1:5" ht="12" customHeight="1" x14ac:dyDescent="0.25">
      <c r="A30" s="7" t="str">
        <f>'Pregnant Women Participating'!A30</f>
        <v>Mississippi</v>
      </c>
      <c r="B30" s="13">
        <v>2501009</v>
      </c>
      <c r="C30" s="4">
        <v>2410199</v>
      </c>
      <c r="D30" s="42">
        <v>2834164</v>
      </c>
      <c r="E30" s="13">
        <f>IF(SUM(B30:D30)&gt;0,SUM(B30:D30)," ")</f>
        <v>7745372</v>
      </c>
    </row>
    <row r="31" spans="1:5" ht="12" customHeight="1" x14ac:dyDescent="0.25">
      <c r="A31" s="7" t="str">
        <f>'Pregnant Women Participating'!A73</f>
        <v>Missouri</v>
      </c>
      <c r="B31" s="13">
        <v>1293187</v>
      </c>
      <c r="C31" s="4">
        <v>1552651</v>
      </c>
      <c r="D31" s="42">
        <v>4914593</v>
      </c>
      <c r="E31" s="13">
        <f>IF(SUM(B31:D31)&gt;0,SUM(B31:D31)," ")</f>
        <v>7760431</v>
      </c>
    </row>
    <row r="32" spans="1:5" ht="12" customHeight="1" x14ac:dyDescent="0.25">
      <c r="A32" s="7" t="str">
        <f>'Pregnant Women Participating'!A74</f>
        <v>Montana</v>
      </c>
      <c r="B32" s="13">
        <v>487385</v>
      </c>
      <c r="C32" s="4">
        <v>633586</v>
      </c>
      <c r="D32" s="42">
        <v>888927</v>
      </c>
      <c r="E32" s="13">
        <f>IF(SUM(B32:D32)&gt;0,SUM(B32:D32)," ")</f>
        <v>2009898</v>
      </c>
    </row>
    <row r="33" spans="1:5" ht="12" customHeight="1" x14ac:dyDescent="0.25">
      <c r="A33" s="7" t="str">
        <f>'Pregnant Women Participating'!A75</f>
        <v>Nebraska</v>
      </c>
      <c r="B33" s="13">
        <v>1579650</v>
      </c>
      <c r="C33" s="4">
        <v>1546825</v>
      </c>
      <c r="D33" s="42">
        <v>1642213</v>
      </c>
      <c r="E33" s="13">
        <f>IF(SUM(B33:D33)&gt;0,SUM(B33:D33)," ")</f>
        <v>4768688</v>
      </c>
    </row>
    <row r="34" spans="1:5" ht="12" customHeight="1" x14ac:dyDescent="0.25">
      <c r="A34" s="8" t="str">
        <f>'Pregnant Women Participating'!A96</f>
        <v>Nevada</v>
      </c>
      <c r="B34" s="13">
        <v>1296756</v>
      </c>
      <c r="C34" s="4">
        <v>2397219</v>
      </c>
      <c r="D34" s="42">
        <v>2612954</v>
      </c>
      <c r="E34" s="13">
        <f>IF(SUM(B34:D34)&gt;0,SUM(B34:D34)," ")</f>
        <v>6306929</v>
      </c>
    </row>
    <row r="35" spans="1:5" ht="12" customHeight="1" x14ac:dyDescent="0.25">
      <c r="A35" s="7" t="str">
        <f>'Pregnant Women Participating'!A9</f>
        <v>New Hampshire</v>
      </c>
      <c r="B35" s="13">
        <v>551905</v>
      </c>
      <c r="C35" s="4">
        <v>568467</v>
      </c>
      <c r="D35" s="42">
        <v>518874</v>
      </c>
      <c r="E35" s="13">
        <f>IF(SUM(B35:D35)&gt;0,SUM(B35:D35)," ")</f>
        <v>1639246</v>
      </c>
    </row>
    <row r="36" spans="1:5" ht="12" customHeight="1" x14ac:dyDescent="0.25">
      <c r="A36" s="7" t="str">
        <f>'Pregnant Women Participating'!A20</f>
        <v>New Jersey</v>
      </c>
      <c r="B36" s="13">
        <v>10167010</v>
      </c>
      <c r="C36" s="4">
        <v>10817244</v>
      </c>
      <c r="D36" s="42">
        <v>11708851</v>
      </c>
      <c r="E36" s="13">
        <f>IF(SUM(B36:D36)&gt;0,SUM(B36:D36)," ")</f>
        <v>32693105</v>
      </c>
    </row>
    <row r="37" spans="1:5" ht="12" customHeight="1" x14ac:dyDescent="0.25">
      <c r="A37" s="7" t="str">
        <f>'Pregnant Women Participating'!A48</f>
        <v>New Mexico</v>
      </c>
      <c r="B37" s="13">
        <v>1449927</v>
      </c>
      <c r="C37" s="4">
        <v>1566904</v>
      </c>
      <c r="D37" s="42">
        <v>1595522</v>
      </c>
      <c r="E37" s="13">
        <f>IF(SUM(B37:D37)&gt;0,SUM(B37:D37)," ")</f>
        <v>4612353</v>
      </c>
    </row>
    <row r="38" spans="1:5" ht="12" customHeight="1" x14ac:dyDescent="0.25">
      <c r="A38" s="7" t="str">
        <f>'Pregnant Women Participating'!A10</f>
        <v>New York</v>
      </c>
      <c r="B38" s="13">
        <v>28646193</v>
      </c>
      <c r="C38" s="4">
        <v>28450051</v>
      </c>
      <c r="D38" s="42">
        <v>29028097</v>
      </c>
      <c r="E38" s="13">
        <f>IF(SUM(B38:D38)&gt;0,SUM(B38:D38)," ")</f>
        <v>86124341</v>
      </c>
    </row>
    <row r="39" spans="1:5" ht="12" customHeight="1" x14ac:dyDescent="0.25">
      <c r="A39" s="7" t="str">
        <f>'Pregnant Women Participating'!A31</f>
        <v>North Carolina</v>
      </c>
      <c r="B39" s="13">
        <v>11346190</v>
      </c>
      <c r="C39" s="4">
        <v>10710726</v>
      </c>
      <c r="D39" s="42">
        <v>9364397</v>
      </c>
      <c r="E39" s="13">
        <f>IF(SUM(B39:D39)&gt;0,SUM(B39:D39)," ")</f>
        <v>31421313</v>
      </c>
    </row>
    <row r="40" spans="1:5" ht="12" customHeight="1" x14ac:dyDescent="0.25">
      <c r="A40" s="7" t="str">
        <f>'Pregnant Women Participating'!A76</f>
        <v>North Dakota</v>
      </c>
      <c r="B40" s="13">
        <v>489273</v>
      </c>
      <c r="C40" s="4">
        <v>527250</v>
      </c>
      <c r="D40" s="42">
        <v>527250</v>
      </c>
      <c r="E40" s="13">
        <f>IF(SUM(B40:D40)&gt;0,SUM(B40:D40)," ")</f>
        <v>1543773</v>
      </c>
    </row>
    <row r="41" spans="1:5" ht="12" customHeight="1" x14ac:dyDescent="0.25">
      <c r="A41" s="7" t="str">
        <f>'Pregnant Women Participating'!A42</f>
        <v>Ohio</v>
      </c>
      <c r="B41" s="13">
        <v>7444382</v>
      </c>
      <c r="C41" s="4">
        <v>8468369</v>
      </c>
      <c r="D41" s="42">
        <v>9101532</v>
      </c>
      <c r="E41" s="13">
        <f>IF(SUM(B41:D41)&gt;0,SUM(B41:D41)," ")</f>
        <v>25014283</v>
      </c>
    </row>
    <row r="42" spans="1:5" ht="12" customHeight="1" x14ac:dyDescent="0.25">
      <c r="A42" s="7" t="str">
        <f>'Pregnant Women Participating'!A49</f>
        <v>Oklahoma</v>
      </c>
      <c r="B42" s="13">
        <v>2817639</v>
      </c>
      <c r="C42" s="4">
        <v>2772669</v>
      </c>
      <c r="D42" s="42">
        <v>2725629</v>
      </c>
      <c r="E42" s="13">
        <f>IF(SUM(B42:D42)&gt;0,SUM(B42:D42)," ")</f>
        <v>8315937</v>
      </c>
    </row>
    <row r="43" spans="1:5" ht="12" customHeight="1" x14ac:dyDescent="0.25">
      <c r="A43" s="8" t="str">
        <f>'Pregnant Women Participating'!A97</f>
        <v>Oregon</v>
      </c>
      <c r="B43" s="13">
        <v>1846016</v>
      </c>
      <c r="C43" s="4">
        <v>3148537</v>
      </c>
      <c r="D43" s="42">
        <v>3795990</v>
      </c>
      <c r="E43" s="13">
        <f>IF(SUM(B43:D43)&gt;0,SUM(B43:D43)," ")</f>
        <v>8790543</v>
      </c>
    </row>
    <row r="44" spans="1:5" ht="12" customHeight="1" x14ac:dyDescent="0.25">
      <c r="A44" s="7" t="str">
        <f>'Pregnant Women Participating'!A21</f>
        <v>Pennsylvania</v>
      </c>
      <c r="B44" s="13">
        <v>7337410</v>
      </c>
      <c r="C44" s="4">
        <v>7595914</v>
      </c>
      <c r="D44" s="42">
        <v>4856933</v>
      </c>
      <c r="E44" s="13">
        <f>IF(SUM(B44:D44)&gt;0,SUM(B44:D44)," ")</f>
        <v>19790257</v>
      </c>
    </row>
    <row r="45" spans="1:5" ht="12" customHeight="1" x14ac:dyDescent="0.25">
      <c r="A45" s="7" t="str">
        <f>'Pregnant Women Participating'!A11</f>
        <v>Rhode Island</v>
      </c>
      <c r="B45" s="13">
        <v>1130000</v>
      </c>
      <c r="C45" s="4">
        <v>779000</v>
      </c>
      <c r="D45" s="42">
        <v>865000</v>
      </c>
      <c r="E45" s="13">
        <f>IF(SUM(B45:D45)&gt;0,SUM(B45:D45)," ")</f>
        <v>2774000</v>
      </c>
    </row>
    <row r="46" spans="1:5" ht="12" customHeight="1" x14ac:dyDescent="0.25">
      <c r="A46" s="7" t="str">
        <f>'Pregnant Women Participating'!A32</f>
        <v>South Carolina</v>
      </c>
      <c r="B46" s="13">
        <v>3613567</v>
      </c>
      <c r="C46" s="4">
        <v>3631638</v>
      </c>
      <c r="D46" s="42">
        <v>4295275</v>
      </c>
      <c r="E46" s="13">
        <f>IF(SUM(B46:D46)&gt;0,SUM(B46:D46)," ")</f>
        <v>11540480</v>
      </c>
    </row>
    <row r="47" spans="1:5" ht="12" customHeight="1" x14ac:dyDescent="0.25">
      <c r="A47" s="7" t="str">
        <f>'Pregnant Women Participating'!A77</f>
        <v>South Dakota</v>
      </c>
      <c r="B47" s="13">
        <v>888445</v>
      </c>
      <c r="C47" s="4">
        <v>265762</v>
      </c>
      <c r="D47" s="42">
        <v>897786</v>
      </c>
      <c r="E47" s="13">
        <f>IF(SUM(B47:D47)&gt;0,SUM(B47:D47)," ")</f>
        <v>2051993</v>
      </c>
    </row>
    <row r="48" spans="1:5" ht="12" customHeight="1" x14ac:dyDescent="0.25">
      <c r="A48" s="7" t="str">
        <f>'Pregnant Women Participating'!A33</f>
        <v>Tennessee</v>
      </c>
      <c r="B48" s="13">
        <v>2820307</v>
      </c>
      <c r="C48" s="4">
        <v>2148582</v>
      </c>
      <c r="D48" s="42">
        <v>2827676</v>
      </c>
      <c r="E48" s="13">
        <f>IF(SUM(B48:D48)&gt;0,SUM(B48:D48)," ")</f>
        <v>7796565</v>
      </c>
    </row>
    <row r="49" spans="1:5" ht="12" customHeight="1" x14ac:dyDescent="0.25">
      <c r="A49" s="7" t="str">
        <f>'Pregnant Women Participating'!A50</f>
        <v>Texas</v>
      </c>
      <c r="B49" s="13">
        <v>44582344</v>
      </c>
      <c r="C49" s="4">
        <v>14485471</v>
      </c>
      <c r="D49" s="42">
        <v>33455578</v>
      </c>
      <c r="E49" s="13">
        <f>IF(SUM(B49:D49)&gt;0,SUM(B49:D49)," ")</f>
        <v>92523393</v>
      </c>
    </row>
    <row r="50" spans="1:5" ht="12" customHeight="1" x14ac:dyDescent="0.25">
      <c r="A50" s="7" t="str">
        <f>'Pregnant Women Participating'!A51</f>
        <v>Utah</v>
      </c>
      <c r="B50" s="13">
        <v>1765811</v>
      </c>
      <c r="C50" s="4">
        <v>2673266</v>
      </c>
      <c r="D50" s="42">
        <v>1505083</v>
      </c>
      <c r="E50" s="13">
        <f>IF(SUM(B50:D50)&gt;0,SUM(B50:D50)," ")</f>
        <v>5944160</v>
      </c>
    </row>
    <row r="51" spans="1:5" ht="12" customHeight="1" x14ac:dyDescent="0.25">
      <c r="A51" s="7" t="str">
        <f>'Pregnant Women Participating'!A12</f>
        <v>Vermont</v>
      </c>
      <c r="B51" s="13">
        <v>655638</v>
      </c>
      <c r="C51" s="4">
        <v>655638</v>
      </c>
      <c r="D51" s="42">
        <v>650638</v>
      </c>
      <c r="E51" s="13">
        <f>IF(SUM(B51:D51)&gt;0,SUM(B51:D51)," ")</f>
        <v>1961914</v>
      </c>
    </row>
    <row r="52" spans="1:5" ht="12" customHeight="1" x14ac:dyDescent="0.25">
      <c r="A52" s="7" t="str">
        <f>'Pregnant Women Participating'!A23</f>
        <v>Virginia</v>
      </c>
      <c r="B52" s="13">
        <v>5218396</v>
      </c>
      <c r="C52" s="4">
        <v>4988230</v>
      </c>
      <c r="D52" s="42">
        <v>5418572</v>
      </c>
      <c r="E52" s="13">
        <f>IF(SUM(B52:D52)&gt;0,SUM(B52:D52)," ")</f>
        <v>15625198</v>
      </c>
    </row>
    <row r="53" spans="1:5" ht="12" customHeight="1" x14ac:dyDescent="0.25">
      <c r="A53" s="8" t="str">
        <f>'Pregnant Women Participating'!A98</f>
        <v>Washington</v>
      </c>
      <c r="B53" s="13">
        <v>5514779</v>
      </c>
      <c r="C53" s="4">
        <v>5792176</v>
      </c>
      <c r="D53" s="42">
        <v>5782413</v>
      </c>
      <c r="E53" s="13">
        <f>IF(SUM(B53:D53)&gt;0,SUM(B53:D53)," ")</f>
        <v>17089368</v>
      </c>
    </row>
    <row r="54" spans="1:5" ht="12" customHeight="1" x14ac:dyDescent="0.25">
      <c r="A54" s="7" t="str">
        <f>'Pregnant Women Participating'!A24</f>
        <v>West Virginia</v>
      </c>
      <c r="B54" s="13">
        <v>935194</v>
      </c>
      <c r="C54" s="4">
        <v>1659225</v>
      </c>
      <c r="D54" s="42">
        <v>1746016</v>
      </c>
      <c r="E54" s="13">
        <f>IF(SUM(B54:D54)&gt;0,SUM(B54:D54)," ")</f>
        <v>4340435</v>
      </c>
    </row>
    <row r="55" spans="1:5" ht="12" customHeight="1" x14ac:dyDescent="0.25">
      <c r="A55" s="7" t="str">
        <f>'Pregnant Women Participating'!A43</f>
        <v>Wisconsin</v>
      </c>
      <c r="B55" s="13">
        <v>4773143</v>
      </c>
      <c r="C55" s="4">
        <v>4467838</v>
      </c>
      <c r="D55" s="42">
        <v>5183315</v>
      </c>
      <c r="E55" s="13">
        <f>IF(SUM(B55:D55)&gt;0,SUM(B55:D55)," ")</f>
        <v>14424296</v>
      </c>
    </row>
    <row r="56" spans="1:5" ht="12" customHeight="1" x14ac:dyDescent="0.25">
      <c r="A56" s="7" t="str">
        <f>'Pregnant Women Participating'!A78</f>
        <v>Wyoming</v>
      </c>
      <c r="B56" s="13">
        <v>292965</v>
      </c>
      <c r="C56" s="4">
        <v>336188</v>
      </c>
      <c r="D56" s="42">
        <v>344461</v>
      </c>
      <c r="E56" s="13">
        <f>IF(SUM(B56:D56)&gt;0,SUM(B56:D56)," ")</f>
        <v>973614</v>
      </c>
    </row>
  </sheetData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4" width="11.7265625" style="3" customWidth="1"/>
    <col min="5" max="5" width="13.7265625" style="3" customWidth="1"/>
    <col min="6" max="16384" width="9.1796875" style="3"/>
  </cols>
  <sheetData>
    <row r="1" spans="1:5" ht="12" customHeight="1" x14ac:dyDescent="0.3">
      <c r="A1" s="10" t="s">
        <v>39</v>
      </c>
      <c r="B1" s="2"/>
      <c r="C1" s="2"/>
      <c r="D1" s="2"/>
    </row>
    <row r="2" spans="1:5" ht="12" customHeight="1" x14ac:dyDescent="0.3">
      <c r="A2" s="10" t="str">
        <f>'Pregnant Women Participating'!A2</f>
        <v>FISCAL YEAR 2023</v>
      </c>
      <c r="B2" s="2"/>
      <c r="C2" s="2"/>
      <c r="D2" s="2"/>
    </row>
    <row r="3" spans="1:5" ht="12" customHeight="1" x14ac:dyDescent="0.25">
      <c r="A3" s="1" t="str">
        <f>'Pregnant Women Participating'!A3</f>
        <v>Data as of March 10, 2023</v>
      </c>
      <c r="B3" s="2"/>
      <c r="C3" s="2"/>
      <c r="D3" s="2"/>
    </row>
    <row r="4" spans="1:5" ht="12" customHeight="1" x14ac:dyDescent="0.25">
      <c r="A4" s="2"/>
      <c r="B4" s="2"/>
      <c r="C4" s="2"/>
      <c r="D4" s="2"/>
    </row>
    <row r="5" spans="1:5" ht="24" customHeight="1" x14ac:dyDescent="0.25">
      <c r="A5" s="6" t="s">
        <v>0</v>
      </c>
      <c r="B5" s="18">
        <f>DATE(RIGHT(A2,4)-1,10,1)</f>
        <v>44835</v>
      </c>
      <c r="C5" s="19">
        <f>DATE(RIGHT(A2,4)-1,11,1)</f>
        <v>44866</v>
      </c>
      <c r="D5" s="19">
        <f>DATE(RIGHT(A2,4)-1,12,1)</f>
        <v>44896</v>
      </c>
      <c r="E5" s="12" t="s">
        <v>24</v>
      </c>
    </row>
    <row r="6" spans="1:5" ht="12" customHeight="1" x14ac:dyDescent="0.25">
      <c r="A6" s="7" t="str">
        <f>'Pregnant Women Participating'!A6</f>
        <v>Connecticut</v>
      </c>
      <c r="B6" s="13">
        <v>1108424</v>
      </c>
      <c r="C6" s="4">
        <v>1067895</v>
      </c>
      <c r="D6" s="42">
        <v>1082195</v>
      </c>
      <c r="E6" s="13">
        <f t="shared" ref="E6:E102" si="0">IF(SUM(B6:D6)&gt;0,SUM(B6:D6)," ")</f>
        <v>3258514</v>
      </c>
    </row>
    <row r="7" spans="1:5" ht="12" customHeight="1" x14ac:dyDescent="0.25">
      <c r="A7" s="7" t="str">
        <f>'Pregnant Women Participating'!A7</f>
        <v>Maine</v>
      </c>
      <c r="B7" s="13">
        <v>313122</v>
      </c>
      <c r="C7" s="4">
        <v>245491</v>
      </c>
      <c r="D7" s="42">
        <v>287098</v>
      </c>
      <c r="E7" s="13">
        <f t="shared" si="0"/>
        <v>845711</v>
      </c>
    </row>
    <row r="8" spans="1:5" ht="12" customHeight="1" x14ac:dyDescent="0.25">
      <c r="A8" s="7" t="str">
        <f>'Pregnant Women Participating'!A8</f>
        <v>Massachusetts</v>
      </c>
      <c r="B8" s="13">
        <v>2052128</v>
      </c>
      <c r="C8" s="4">
        <v>2017855</v>
      </c>
      <c r="D8" s="42">
        <v>2103363</v>
      </c>
      <c r="E8" s="13">
        <f t="shared" si="0"/>
        <v>6173346</v>
      </c>
    </row>
    <row r="9" spans="1:5" ht="12" customHeight="1" x14ac:dyDescent="0.25">
      <c r="A9" s="7" t="str">
        <f>'Pregnant Women Participating'!A9</f>
        <v>New Hampshire</v>
      </c>
      <c r="B9" s="13">
        <v>214640</v>
      </c>
      <c r="C9" s="4">
        <v>203214</v>
      </c>
      <c r="D9" s="42">
        <v>209027</v>
      </c>
      <c r="E9" s="13">
        <f t="shared" si="0"/>
        <v>626881</v>
      </c>
    </row>
    <row r="10" spans="1:5" ht="12" customHeight="1" x14ac:dyDescent="0.25">
      <c r="A10" s="7" t="str">
        <f>'Pregnant Women Participating'!A10</f>
        <v>New York</v>
      </c>
      <c r="B10" s="13">
        <v>7581633</v>
      </c>
      <c r="C10" s="4">
        <v>7606272</v>
      </c>
      <c r="D10" s="42">
        <v>7439806</v>
      </c>
      <c r="E10" s="13">
        <f t="shared" si="0"/>
        <v>22627711</v>
      </c>
    </row>
    <row r="11" spans="1:5" ht="12" customHeight="1" x14ac:dyDescent="0.25">
      <c r="A11" s="7" t="str">
        <f>'Pregnant Women Participating'!A11</f>
        <v>Rhode Island</v>
      </c>
      <c r="B11" s="13">
        <v>0</v>
      </c>
      <c r="C11" s="4">
        <v>360764</v>
      </c>
      <c r="D11" s="42">
        <v>365018</v>
      </c>
      <c r="E11" s="13">
        <f t="shared" si="0"/>
        <v>725782</v>
      </c>
    </row>
    <row r="12" spans="1:5" ht="12" customHeight="1" x14ac:dyDescent="0.25">
      <c r="A12" s="7" t="str">
        <f>'Pregnant Women Participating'!A12</f>
        <v>Vermont</v>
      </c>
      <c r="B12" s="13">
        <v>127362</v>
      </c>
      <c r="C12" s="4">
        <v>133677</v>
      </c>
      <c r="D12" s="42">
        <v>132855</v>
      </c>
      <c r="E12" s="13">
        <f t="shared" si="0"/>
        <v>393894</v>
      </c>
    </row>
    <row r="13" spans="1:5" ht="12" customHeight="1" x14ac:dyDescent="0.25">
      <c r="A13" s="7" t="str">
        <f>'Pregnant Women Participating'!A13</f>
        <v>Virgin Islands</v>
      </c>
      <c r="B13" s="13">
        <v>62508</v>
      </c>
      <c r="C13" s="4">
        <v>52774</v>
      </c>
      <c r="D13" s="42">
        <v>55441</v>
      </c>
      <c r="E13" s="13">
        <f t="shared" si="0"/>
        <v>170723</v>
      </c>
    </row>
    <row r="14" spans="1:5" ht="12" customHeight="1" x14ac:dyDescent="0.25">
      <c r="A14" s="7" t="str">
        <f>'Pregnant Women Participating'!A14</f>
        <v>Indian Township, ME</v>
      </c>
      <c r="B14" s="13"/>
      <c r="C14" s="4"/>
      <c r="D14" s="42"/>
      <c r="E14" s="13" t="str">
        <f t="shared" si="0"/>
        <v xml:space="preserve"> </v>
      </c>
    </row>
    <row r="15" spans="1:5" ht="12" customHeight="1" x14ac:dyDescent="0.25">
      <c r="A15" s="7" t="str">
        <f>'Pregnant Women Participating'!A15</f>
        <v>Pleasant Point, ME</v>
      </c>
      <c r="B15" s="13"/>
      <c r="C15" s="4"/>
      <c r="D15" s="42"/>
      <c r="E15" s="13" t="str">
        <f t="shared" si="0"/>
        <v xml:space="preserve"> </v>
      </c>
    </row>
    <row r="16" spans="1:5" s="17" customFormat="1" ht="24.75" customHeight="1" x14ac:dyDescent="0.25">
      <c r="A16" s="14" t="str">
        <f>'Pregnant Women Participating'!A16</f>
        <v>Northeast Region</v>
      </c>
      <c r="B16" s="16">
        <v>11459817</v>
      </c>
      <c r="C16" s="15">
        <v>11687942</v>
      </c>
      <c r="D16" s="41">
        <v>11674803</v>
      </c>
      <c r="E16" s="16">
        <f t="shared" si="0"/>
        <v>34822562</v>
      </c>
    </row>
    <row r="17" spans="1:5" ht="12" customHeight="1" x14ac:dyDescent="0.25">
      <c r="A17" s="7" t="str">
        <f>'Pregnant Women Participating'!A17</f>
        <v>Delaware</v>
      </c>
      <c r="B17" s="13">
        <v>402746</v>
      </c>
      <c r="C17" s="4">
        <v>827550</v>
      </c>
      <c r="D17" s="42">
        <v>0</v>
      </c>
      <c r="E17" s="13">
        <f t="shared" si="0"/>
        <v>1230296</v>
      </c>
    </row>
    <row r="18" spans="1:5" ht="12" customHeight="1" x14ac:dyDescent="0.25">
      <c r="A18" s="7" t="str">
        <f>'Pregnant Women Participating'!A18</f>
        <v>District of Columbia</v>
      </c>
      <c r="B18" s="13">
        <v>234229</v>
      </c>
      <c r="C18" s="4">
        <v>263110</v>
      </c>
      <c r="D18" s="42">
        <v>0</v>
      </c>
      <c r="E18" s="13">
        <f t="shared" si="0"/>
        <v>497339</v>
      </c>
    </row>
    <row r="19" spans="1:5" ht="12" customHeight="1" x14ac:dyDescent="0.25">
      <c r="A19" s="7" t="str">
        <f>'Pregnant Women Participating'!A19</f>
        <v>Maryland</v>
      </c>
      <c r="B19" s="13">
        <v>2472771</v>
      </c>
      <c r="C19" s="4">
        <v>0</v>
      </c>
      <c r="D19" s="42">
        <v>2564683</v>
      </c>
      <c r="E19" s="13">
        <f t="shared" si="0"/>
        <v>5037454</v>
      </c>
    </row>
    <row r="20" spans="1:5" ht="12" customHeight="1" x14ac:dyDescent="0.25">
      <c r="A20" s="7" t="str">
        <f>'Pregnant Women Participating'!A20</f>
        <v>New Jersey</v>
      </c>
      <c r="B20" s="13">
        <v>2381441</v>
      </c>
      <c r="C20" s="4">
        <v>2477867</v>
      </c>
      <c r="D20" s="42">
        <v>2462793</v>
      </c>
      <c r="E20" s="13">
        <f t="shared" si="0"/>
        <v>7322101</v>
      </c>
    </row>
    <row r="21" spans="1:5" ht="12" customHeight="1" x14ac:dyDescent="0.25">
      <c r="A21" s="7" t="str">
        <f>'Pregnant Women Participating'!A21</f>
        <v>Pennsylvania</v>
      </c>
      <c r="B21" s="13">
        <v>3594790</v>
      </c>
      <c r="C21" s="4">
        <v>3573952</v>
      </c>
      <c r="D21" s="42">
        <v>7102727</v>
      </c>
      <c r="E21" s="13">
        <f t="shared" si="0"/>
        <v>14271469</v>
      </c>
    </row>
    <row r="22" spans="1:5" ht="12" customHeight="1" x14ac:dyDescent="0.25">
      <c r="A22" s="7" t="str">
        <f>'Pregnant Women Participating'!A22</f>
        <v>Puerto Rico</v>
      </c>
      <c r="B22" s="13">
        <v>813268</v>
      </c>
      <c r="C22" s="4">
        <v>812338</v>
      </c>
      <c r="D22" s="42">
        <v>876637</v>
      </c>
      <c r="E22" s="13">
        <f t="shared" si="0"/>
        <v>2502243</v>
      </c>
    </row>
    <row r="23" spans="1:5" ht="12" customHeight="1" x14ac:dyDescent="0.25">
      <c r="A23" s="7" t="str">
        <f>'Pregnant Women Participating'!A23</f>
        <v>Virginia</v>
      </c>
      <c r="B23" s="13">
        <v>1911513</v>
      </c>
      <c r="C23" s="4">
        <v>2152674</v>
      </c>
      <c r="D23" s="42">
        <v>2136419</v>
      </c>
      <c r="E23" s="13">
        <f t="shared" si="0"/>
        <v>6200606</v>
      </c>
    </row>
    <row r="24" spans="1:5" ht="12" customHeight="1" x14ac:dyDescent="0.25">
      <c r="A24" s="7" t="str">
        <f>'Pregnant Women Participating'!A24</f>
        <v>West Virginia</v>
      </c>
      <c r="B24" s="13">
        <v>1451944</v>
      </c>
      <c r="C24" s="4">
        <v>762134</v>
      </c>
      <c r="D24" s="42">
        <v>1587319</v>
      </c>
      <c r="E24" s="13">
        <f t="shared" si="0"/>
        <v>3801397</v>
      </c>
    </row>
    <row r="25" spans="1:5" s="17" customFormat="1" ht="24.75" customHeight="1" x14ac:dyDescent="0.25">
      <c r="A25" s="14" t="str">
        <f>'Pregnant Women Participating'!A25</f>
        <v>Mid-Atlantic Region</v>
      </c>
      <c r="B25" s="16">
        <v>13262702</v>
      </c>
      <c r="C25" s="15">
        <v>10869625</v>
      </c>
      <c r="D25" s="41">
        <v>16730578</v>
      </c>
      <c r="E25" s="16">
        <f t="shared" si="0"/>
        <v>40862905</v>
      </c>
    </row>
    <row r="26" spans="1:5" ht="12" customHeight="1" x14ac:dyDescent="0.25">
      <c r="A26" s="7" t="str">
        <f>'Pregnant Women Participating'!A26</f>
        <v>Alabama</v>
      </c>
      <c r="B26" s="13">
        <v>1969748</v>
      </c>
      <c r="C26" s="4">
        <v>1605948</v>
      </c>
      <c r="D26" s="42">
        <v>2076765</v>
      </c>
      <c r="E26" s="13">
        <f t="shared" si="0"/>
        <v>5652461</v>
      </c>
    </row>
    <row r="27" spans="1:5" ht="12" customHeight="1" x14ac:dyDescent="0.25">
      <c r="A27" s="7" t="str">
        <f>'Pregnant Women Participating'!A27</f>
        <v>Florida</v>
      </c>
      <c r="B27" s="13">
        <v>9882520</v>
      </c>
      <c r="C27" s="4">
        <v>8549153</v>
      </c>
      <c r="D27" s="42">
        <v>9285016</v>
      </c>
      <c r="E27" s="13">
        <f t="shared" si="0"/>
        <v>27716689</v>
      </c>
    </row>
    <row r="28" spans="1:5" ht="12" customHeight="1" x14ac:dyDescent="0.25">
      <c r="A28" s="7" t="str">
        <f>'Pregnant Women Participating'!A28</f>
        <v>Georgia</v>
      </c>
      <c r="B28" s="13">
        <v>3543133</v>
      </c>
      <c r="C28" s="4">
        <v>3373476</v>
      </c>
      <c r="D28" s="42">
        <v>3571938</v>
      </c>
      <c r="E28" s="13">
        <f t="shared" si="0"/>
        <v>10488547</v>
      </c>
    </row>
    <row r="29" spans="1:5" ht="12" customHeight="1" x14ac:dyDescent="0.25">
      <c r="A29" s="7" t="str">
        <f>'Pregnant Women Participating'!A29</f>
        <v>Kentucky</v>
      </c>
      <c r="B29" s="13">
        <v>2085199</v>
      </c>
      <c r="C29" s="4">
        <v>1990502</v>
      </c>
      <c r="D29" s="42">
        <v>2148536</v>
      </c>
      <c r="E29" s="13">
        <f t="shared" si="0"/>
        <v>6224237</v>
      </c>
    </row>
    <row r="30" spans="1:5" ht="12" customHeight="1" x14ac:dyDescent="0.25">
      <c r="A30" s="7" t="str">
        <f>'Pregnant Women Participating'!A30</f>
        <v>Mississippi</v>
      </c>
      <c r="B30" s="13">
        <v>1291466</v>
      </c>
      <c r="C30" s="4">
        <v>997579</v>
      </c>
      <c r="D30" s="42">
        <v>1080170</v>
      </c>
      <c r="E30" s="13">
        <f t="shared" si="0"/>
        <v>3369215</v>
      </c>
    </row>
    <row r="31" spans="1:5" ht="12" customHeight="1" x14ac:dyDescent="0.25">
      <c r="A31" s="7" t="str">
        <f>'Pregnant Women Participating'!A31</f>
        <v>North Carolina</v>
      </c>
      <c r="B31" s="13">
        <v>4571851</v>
      </c>
      <c r="C31" s="4">
        <v>3971072</v>
      </c>
      <c r="D31" s="42">
        <v>4667499</v>
      </c>
      <c r="E31" s="13">
        <f t="shared" si="0"/>
        <v>13210422</v>
      </c>
    </row>
    <row r="32" spans="1:5" ht="12" customHeight="1" x14ac:dyDescent="0.25">
      <c r="A32" s="7" t="str">
        <f>'Pregnant Women Participating'!A32</f>
        <v>South Carolina</v>
      </c>
      <c r="B32" s="13">
        <v>2245408</v>
      </c>
      <c r="C32" s="4">
        <v>2092048</v>
      </c>
      <c r="D32" s="42">
        <v>1887969</v>
      </c>
      <c r="E32" s="13">
        <f t="shared" si="0"/>
        <v>6225425</v>
      </c>
    </row>
    <row r="33" spans="1:5" ht="12" customHeight="1" x14ac:dyDescent="0.25">
      <c r="A33" s="7" t="str">
        <f>'Pregnant Women Participating'!A33</f>
        <v>Tennessee</v>
      </c>
      <c r="B33" s="13">
        <v>6107928</v>
      </c>
      <c r="C33" s="4">
        <v>6571304</v>
      </c>
      <c r="D33" s="42">
        <v>6673870</v>
      </c>
      <c r="E33" s="13">
        <f t="shared" si="0"/>
        <v>19353102</v>
      </c>
    </row>
    <row r="34" spans="1:5" ht="12" customHeight="1" x14ac:dyDescent="0.25">
      <c r="A34" s="7" t="str">
        <f>'Pregnant Women Participating'!A34</f>
        <v>Choctaw Indians, MS</v>
      </c>
      <c r="B34" s="13">
        <v>0</v>
      </c>
      <c r="C34" s="4">
        <v>0</v>
      </c>
      <c r="D34" s="42"/>
      <c r="E34" s="13" t="str">
        <f t="shared" si="0"/>
        <v xml:space="preserve"> </v>
      </c>
    </row>
    <row r="35" spans="1:5" ht="12" customHeight="1" x14ac:dyDescent="0.25">
      <c r="A35" s="7" t="str">
        <f>'Pregnant Women Participating'!A35</f>
        <v>Eastern Cherokee, NC</v>
      </c>
      <c r="B35" s="13">
        <v>8500</v>
      </c>
      <c r="C35" s="4">
        <v>7494</v>
      </c>
      <c r="D35" s="42">
        <v>6814</v>
      </c>
      <c r="E35" s="13">
        <f t="shared" si="0"/>
        <v>22808</v>
      </c>
    </row>
    <row r="36" spans="1:5" s="17" customFormat="1" ht="24.75" customHeight="1" x14ac:dyDescent="0.25">
      <c r="A36" s="14" t="str">
        <f>'Pregnant Women Participating'!A36</f>
        <v>Southeast Region</v>
      </c>
      <c r="B36" s="16">
        <v>31705753</v>
      </c>
      <c r="C36" s="15">
        <v>29158576</v>
      </c>
      <c r="D36" s="41">
        <v>31398577</v>
      </c>
      <c r="E36" s="16">
        <f t="shared" si="0"/>
        <v>92262906</v>
      </c>
    </row>
    <row r="37" spans="1:5" ht="12" customHeight="1" x14ac:dyDescent="0.25">
      <c r="A37" s="7" t="str">
        <f>'Pregnant Women Participating'!A37</f>
        <v>Illinois</v>
      </c>
      <c r="B37" s="13">
        <v>3166461</v>
      </c>
      <c r="C37" s="4">
        <v>3810224</v>
      </c>
      <c r="D37" s="42">
        <v>3883073</v>
      </c>
      <c r="E37" s="13">
        <f t="shared" si="0"/>
        <v>10859758</v>
      </c>
    </row>
    <row r="38" spans="1:5" ht="12" customHeight="1" x14ac:dyDescent="0.25">
      <c r="A38" s="7" t="str">
        <f>'Pregnant Women Participating'!A38</f>
        <v>Indiana</v>
      </c>
      <c r="B38" s="13">
        <v>3370324</v>
      </c>
      <c r="C38" s="4">
        <v>3151750</v>
      </c>
      <c r="D38" s="42">
        <v>3127420</v>
      </c>
      <c r="E38" s="13">
        <f t="shared" si="0"/>
        <v>9649494</v>
      </c>
    </row>
    <row r="39" spans="1:5" ht="12" customHeight="1" x14ac:dyDescent="0.25">
      <c r="A39" s="7" t="str">
        <f>'Pregnant Women Participating'!A39</f>
        <v>Iowa</v>
      </c>
      <c r="B39" s="13">
        <v>1176225</v>
      </c>
      <c r="C39" s="4">
        <v>1169505</v>
      </c>
      <c r="D39" s="42">
        <v>1154589</v>
      </c>
      <c r="E39" s="13">
        <f t="shared" si="0"/>
        <v>3500319</v>
      </c>
    </row>
    <row r="40" spans="1:5" ht="12" customHeight="1" x14ac:dyDescent="0.25">
      <c r="A40" s="7" t="str">
        <f>'Pregnant Women Participating'!A40</f>
        <v>Michigan</v>
      </c>
      <c r="B40" s="13">
        <v>3084832</v>
      </c>
      <c r="C40" s="4">
        <v>3239270</v>
      </c>
      <c r="D40" s="42">
        <v>2982353</v>
      </c>
      <c r="E40" s="13">
        <f t="shared" si="0"/>
        <v>9306455</v>
      </c>
    </row>
    <row r="41" spans="1:5" ht="12" customHeight="1" x14ac:dyDescent="0.25">
      <c r="A41" s="7" t="str">
        <f>'Pregnant Women Participating'!A41</f>
        <v>Minnesota</v>
      </c>
      <c r="B41" s="13">
        <v>1909471</v>
      </c>
      <c r="C41" s="4">
        <v>1874492</v>
      </c>
      <c r="D41" s="42">
        <v>0</v>
      </c>
      <c r="E41" s="13">
        <f t="shared" si="0"/>
        <v>3783963</v>
      </c>
    </row>
    <row r="42" spans="1:5" ht="12" customHeight="1" x14ac:dyDescent="0.25">
      <c r="A42" s="7" t="str">
        <f>'Pregnant Women Participating'!A42</f>
        <v>Ohio</v>
      </c>
      <c r="B42" s="13">
        <v>2999591</v>
      </c>
      <c r="C42" s="4">
        <v>2375245</v>
      </c>
      <c r="D42" s="42">
        <v>2474888</v>
      </c>
      <c r="E42" s="13">
        <f t="shared" si="0"/>
        <v>7849724</v>
      </c>
    </row>
    <row r="43" spans="1:5" ht="12" customHeight="1" x14ac:dyDescent="0.25">
      <c r="A43" s="7" t="str">
        <f>'Pregnant Women Participating'!A43</f>
        <v>Wisconsin</v>
      </c>
      <c r="B43" s="13"/>
      <c r="C43" s="4">
        <v>1755660</v>
      </c>
      <c r="D43" s="42"/>
      <c r="E43" s="13">
        <f t="shared" si="0"/>
        <v>1755660</v>
      </c>
    </row>
    <row r="44" spans="1:5" s="17" customFormat="1" ht="24.75" customHeight="1" x14ac:dyDescent="0.25">
      <c r="A44" s="14" t="str">
        <f>'Pregnant Women Participating'!A44</f>
        <v>Midwest Region</v>
      </c>
      <c r="B44" s="16">
        <v>15706904</v>
      </c>
      <c r="C44" s="15">
        <v>17376146</v>
      </c>
      <c r="D44" s="41">
        <v>13622323</v>
      </c>
      <c r="E44" s="16">
        <f t="shared" si="0"/>
        <v>46705373</v>
      </c>
    </row>
    <row r="45" spans="1:5" ht="12" customHeight="1" x14ac:dyDescent="0.25">
      <c r="A45" s="7" t="str">
        <f>'Pregnant Women Participating'!A45</f>
        <v>Arizona</v>
      </c>
      <c r="B45" s="13">
        <v>4088973</v>
      </c>
      <c r="C45" s="4">
        <v>3463829</v>
      </c>
      <c r="D45" s="42">
        <v>3335663</v>
      </c>
      <c r="E45" s="13">
        <f t="shared" si="0"/>
        <v>10888465</v>
      </c>
    </row>
    <row r="46" spans="1:5" ht="12" customHeight="1" x14ac:dyDescent="0.25">
      <c r="A46" s="7" t="str">
        <f>'Pregnant Women Participating'!A46</f>
        <v>Arkansas</v>
      </c>
      <c r="B46" s="13">
        <v>1590321</v>
      </c>
      <c r="C46" s="4">
        <v>1429819</v>
      </c>
      <c r="D46" s="42">
        <v>1292331</v>
      </c>
      <c r="E46" s="13">
        <f t="shared" si="0"/>
        <v>4312471</v>
      </c>
    </row>
    <row r="47" spans="1:5" ht="12" customHeight="1" x14ac:dyDescent="0.25">
      <c r="A47" s="7" t="str">
        <f>'Pregnant Women Participating'!A47</f>
        <v>Louisiana</v>
      </c>
      <c r="B47" s="13"/>
      <c r="C47" s="4">
        <v>3866052</v>
      </c>
      <c r="D47" s="42">
        <v>4169115</v>
      </c>
      <c r="E47" s="13">
        <f t="shared" si="0"/>
        <v>8035167</v>
      </c>
    </row>
    <row r="48" spans="1:5" ht="12" customHeight="1" x14ac:dyDescent="0.25">
      <c r="A48" s="7" t="str">
        <f>'Pregnant Women Participating'!A48</f>
        <v>New Mexico</v>
      </c>
      <c r="B48" s="13">
        <v>655335</v>
      </c>
      <c r="C48" s="4">
        <v>637441</v>
      </c>
      <c r="D48" s="42">
        <v>639703</v>
      </c>
      <c r="E48" s="13">
        <f t="shared" si="0"/>
        <v>1932479</v>
      </c>
    </row>
    <row r="49" spans="1:5" ht="12" customHeight="1" x14ac:dyDescent="0.25">
      <c r="A49" s="7" t="str">
        <f>'Pregnant Women Participating'!A49</f>
        <v>Oklahoma</v>
      </c>
      <c r="B49" s="13">
        <v>1611137</v>
      </c>
      <c r="C49" s="4">
        <v>1505318</v>
      </c>
      <c r="D49" s="42">
        <v>1616801</v>
      </c>
      <c r="E49" s="13">
        <f t="shared" si="0"/>
        <v>4733256</v>
      </c>
    </row>
    <row r="50" spans="1:5" ht="12" customHeight="1" x14ac:dyDescent="0.25">
      <c r="A50" s="7" t="str">
        <f>'Pregnant Women Participating'!A50</f>
        <v>Texas</v>
      </c>
      <c r="B50" s="13">
        <v>238016</v>
      </c>
      <c r="C50" s="4">
        <v>33451418</v>
      </c>
      <c r="D50" s="42">
        <v>16145851</v>
      </c>
      <c r="E50" s="13">
        <f t="shared" si="0"/>
        <v>49835285</v>
      </c>
    </row>
    <row r="51" spans="1:5" ht="12" customHeight="1" x14ac:dyDescent="0.25">
      <c r="A51" s="7" t="str">
        <f>'Pregnant Women Participating'!A51</f>
        <v>Utah</v>
      </c>
      <c r="B51" s="13">
        <v>686515</v>
      </c>
      <c r="C51" s="4"/>
      <c r="D51" s="42">
        <v>1333016</v>
      </c>
      <c r="E51" s="13">
        <f t="shared" si="0"/>
        <v>2019531</v>
      </c>
    </row>
    <row r="52" spans="1:5" ht="12" customHeight="1" x14ac:dyDescent="0.25">
      <c r="A52" s="7" t="str">
        <f>'Pregnant Women Participating'!A52</f>
        <v>Inter-Tribal Council, AZ</v>
      </c>
      <c r="B52" s="13">
        <v>134677</v>
      </c>
      <c r="C52" s="4">
        <v>126456</v>
      </c>
      <c r="D52" s="42">
        <v>143274</v>
      </c>
      <c r="E52" s="13">
        <f t="shared" si="0"/>
        <v>404407</v>
      </c>
    </row>
    <row r="53" spans="1:5" ht="12" customHeight="1" x14ac:dyDescent="0.25">
      <c r="A53" s="7" t="str">
        <f>'Pregnant Women Participating'!A53</f>
        <v>Navajo Nation, AZ</v>
      </c>
      <c r="B53" s="13">
        <v>77000</v>
      </c>
      <c r="C53" s="4"/>
      <c r="D53" s="42">
        <v>74843</v>
      </c>
      <c r="E53" s="13">
        <f t="shared" si="0"/>
        <v>151843</v>
      </c>
    </row>
    <row r="54" spans="1:5" ht="12" customHeight="1" x14ac:dyDescent="0.25">
      <c r="A54" s="7" t="str">
        <f>'Pregnant Women Participating'!A54</f>
        <v>Acoma, Canoncito &amp; Laguna, NM</v>
      </c>
      <c r="B54" s="13"/>
      <c r="C54" s="4"/>
      <c r="D54" s="42"/>
      <c r="E54" s="13" t="str">
        <f t="shared" si="0"/>
        <v xml:space="preserve"> </v>
      </c>
    </row>
    <row r="55" spans="1:5" ht="12" customHeight="1" x14ac:dyDescent="0.25">
      <c r="A55" s="7" t="str">
        <f>'Pregnant Women Participating'!A55</f>
        <v>Eight Northern Pueblos, NM</v>
      </c>
      <c r="B55" s="13"/>
      <c r="C55" s="4"/>
      <c r="D55" s="42"/>
      <c r="E55" s="13" t="str">
        <f t="shared" si="0"/>
        <v xml:space="preserve"> </v>
      </c>
    </row>
    <row r="56" spans="1:5" ht="12" customHeight="1" x14ac:dyDescent="0.25">
      <c r="A56" s="7" t="str">
        <f>'Pregnant Women Participating'!A56</f>
        <v>Five Sandoval Pueblos, NM</v>
      </c>
      <c r="B56" s="13">
        <v>0</v>
      </c>
      <c r="C56" s="4">
        <v>0</v>
      </c>
      <c r="D56" s="42">
        <v>0</v>
      </c>
      <c r="E56" s="13" t="str">
        <f t="shared" si="0"/>
        <v xml:space="preserve"> </v>
      </c>
    </row>
    <row r="57" spans="1:5" ht="12" customHeight="1" x14ac:dyDescent="0.25">
      <c r="A57" s="7" t="str">
        <f>'Pregnant Women Participating'!A57</f>
        <v>Isleta Pueblo, NM</v>
      </c>
      <c r="B57" s="13">
        <v>10820</v>
      </c>
      <c r="C57" s="4">
        <v>9581</v>
      </c>
      <c r="D57" s="42">
        <v>10177</v>
      </c>
      <c r="E57" s="13">
        <f t="shared" si="0"/>
        <v>30578</v>
      </c>
    </row>
    <row r="58" spans="1:5" ht="12" customHeight="1" x14ac:dyDescent="0.25">
      <c r="A58" s="7" t="str">
        <f>'Pregnant Women Participating'!A58</f>
        <v>San Felipe Pueblo, NM</v>
      </c>
      <c r="B58" s="13">
        <v>0</v>
      </c>
      <c r="C58" s="4">
        <v>0</v>
      </c>
      <c r="D58" s="42">
        <v>0</v>
      </c>
      <c r="E58" s="13" t="str">
        <f t="shared" si="0"/>
        <v xml:space="preserve"> </v>
      </c>
    </row>
    <row r="59" spans="1:5" ht="12" customHeight="1" x14ac:dyDescent="0.25">
      <c r="A59" s="7" t="str">
        <f>'Pregnant Women Participating'!A59</f>
        <v>Santo Domingo Tribe, NM</v>
      </c>
      <c r="B59" s="13"/>
      <c r="C59" s="4"/>
      <c r="D59" s="42"/>
      <c r="E59" s="13" t="str">
        <f t="shared" si="0"/>
        <v xml:space="preserve"> </v>
      </c>
    </row>
    <row r="60" spans="1:5" ht="12" customHeight="1" x14ac:dyDescent="0.25">
      <c r="A60" s="7" t="str">
        <f>'Pregnant Women Participating'!A60</f>
        <v>Zuni Pueblo, NM</v>
      </c>
      <c r="B60" s="13">
        <v>0</v>
      </c>
      <c r="C60" s="4">
        <v>1498</v>
      </c>
      <c r="D60" s="42">
        <v>1489</v>
      </c>
      <c r="E60" s="13">
        <f t="shared" si="0"/>
        <v>2987</v>
      </c>
    </row>
    <row r="61" spans="1:5" ht="12" customHeight="1" x14ac:dyDescent="0.25">
      <c r="A61" s="7" t="str">
        <f>'Pregnant Women Participating'!A61</f>
        <v>Cherokee Nation, OK</v>
      </c>
      <c r="B61" s="13">
        <v>122083</v>
      </c>
      <c r="C61" s="4">
        <v>126332</v>
      </c>
      <c r="D61" s="42">
        <v>128382</v>
      </c>
      <c r="E61" s="13">
        <f t="shared" si="0"/>
        <v>376797</v>
      </c>
    </row>
    <row r="62" spans="1:5" ht="12" customHeight="1" x14ac:dyDescent="0.25">
      <c r="A62" s="7" t="str">
        <f>'Pregnant Women Participating'!A62</f>
        <v>Chickasaw Nation, OK</v>
      </c>
      <c r="B62" s="13">
        <v>87347</v>
      </c>
      <c r="C62" s="4">
        <v>83375</v>
      </c>
      <c r="D62" s="42">
        <v>81627</v>
      </c>
      <c r="E62" s="13">
        <f t="shared" si="0"/>
        <v>252349</v>
      </c>
    </row>
    <row r="63" spans="1:5" ht="12" customHeight="1" x14ac:dyDescent="0.25">
      <c r="A63" s="7" t="str">
        <f>'Pregnant Women Participating'!A63</f>
        <v>Choctaw Nation, OK</v>
      </c>
      <c r="B63" s="13">
        <v>101738</v>
      </c>
      <c r="C63" s="4">
        <v>98884</v>
      </c>
      <c r="D63" s="42">
        <v>24573</v>
      </c>
      <c r="E63" s="13">
        <f t="shared" si="0"/>
        <v>225195</v>
      </c>
    </row>
    <row r="64" spans="1:5" ht="12" customHeight="1" x14ac:dyDescent="0.25">
      <c r="A64" s="7" t="str">
        <f>'Pregnant Women Participating'!A64</f>
        <v>Citizen Potawatomi Nation, OK</v>
      </c>
      <c r="B64" s="13">
        <v>0</v>
      </c>
      <c r="C64" s="4">
        <v>28771</v>
      </c>
      <c r="D64" s="42">
        <v>31366</v>
      </c>
      <c r="E64" s="13">
        <f t="shared" si="0"/>
        <v>60137</v>
      </c>
    </row>
    <row r="65" spans="1:5" ht="12" customHeight="1" x14ac:dyDescent="0.25">
      <c r="A65" s="7" t="str">
        <f>'Pregnant Women Participating'!A65</f>
        <v>Inter-Tribal Council, OK</v>
      </c>
      <c r="B65" s="13">
        <v>714</v>
      </c>
      <c r="C65" s="4">
        <v>1508</v>
      </c>
      <c r="D65" s="42">
        <v>1822</v>
      </c>
      <c r="E65" s="13">
        <f t="shared" si="0"/>
        <v>4044</v>
      </c>
    </row>
    <row r="66" spans="1:5" ht="12" customHeight="1" x14ac:dyDescent="0.25">
      <c r="A66" s="7" t="str">
        <f>'Pregnant Women Participating'!A66</f>
        <v>Muscogee Creek Nation, OK</v>
      </c>
      <c r="B66" s="13">
        <v>41841</v>
      </c>
      <c r="C66" s="4">
        <v>44816</v>
      </c>
      <c r="D66" s="42">
        <v>43986</v>
      </c>
      <c r="E66" s="13">
        <f t="shared" si="0"/>
        <v>130643</v>
      </c>
    </row>
    <row r="67" spans="1:5" ht="12" customHeight="1" x14ac:dyDescent="0.25">
      <c r="A67" s="7" t="str">
        <f>'Pregnant Women Participating'!A67</f>
        <v>Osage Tribal Council, OK</v>
      </c>
      <c r="B67" s="13"/>
      <c r="C67" s="4"/>
      <c r="D67" s="42">
        <v>185655</v>
      </c>
      <c r="E67" s="13">
        <f t="shared" si="0"/>
        <v>185655</v>
      </c>
    </row>
    <row r="68" spans="1:5" ht="12" customHeight="1" x14ac:dyDescent="0.25">
      <c r="A68" s="7" t="str">
        <f>'Pregnant Women Participating'!A68</f>
        <v>Otoe-Missouria Tribe, OK</v>
      </c>
      <c r="B68" s="13">
        <v>7995</v>
      </c>
      <c r="C68" s="4">
        <v>7516</v>
      </c>
      <c r="D68" s="42">
        <v>18019</v>
      </c>
      <c r="E68" s="13">
        <f t="shared" si="0"/>
        <v>33530</v>
      </c>
    </row>
    <row r="69" spans="1:5" ht="12" customHeight="1" x14ac:dyDescent="0.25">
      <c r="A69" s="7" t="str">
        <f>'Pregnant Women Participating'!A69</f>
        <v>Wichita, Caddo &amp; Delaware (WCD), OK</v>
      </c>
      <c r="B69" s="13">
        <v>167140</v>
      </c>
      <c r="C69" s="4">
        <v>87615</v>
      </c>
      <c r="D69" s="42">
        <v>85544</v>
      </c>
      <c r="E69" s="13">
        <f t="shared" si="0"/>
        <v>340299</v>
      </c>
    </row>
    <row r="70" spans="1:5" s="17" customFormat="1" ht="24.75" customHeight="1" x14ac:dyDescent="0.25">
      <c r="A70" s="14" t="str">
        <f>'Pregnant Women Participating'!A70</f>
        <v>Southwest Region</v>
      </c>
      <c r="B70" s="16">
        <v>9621652</v>
      </c>
      <c r="C70" s="15">
        <v>44970229</v>
      </c>
      <c r="D70" s="41">
        <v>29363237</v>
      </c>
      <c r="E70" s="16">
        <f t="shared" si="0"/>
        <v>83955118</v>
      </c>
    </row>
    <row r="71" spans="1:5" ht="12" customHeight="1" x14ac:dyDescent="0.25">
      <c r="A71" s="7" t="str">
        <f>'Pregnant Women Participating'!A71</f>
        <v>Colorado</v>
      </c>
      <c r="B71" s="13">
        <v>2492046</v>
      </c>
      <c r="C71" s="4">
        <v>1242464</v>
      </c>
      <c r="D71" s="42">
        <v>1319771</v>
      </c>
      <c r="E71" s="13">
        <f t="shared" si="0"/>
        <v>5054281</v>
      </c>
    </row>
    <row r="72" spans="1:5" ht="12" customHeight="1" x14ac:dyDescent="0.25">
      <c r="A72" s="7" t="str">
        <f>'Pregnant Women Participating'!A72</f>
        <v>Kansas</v>
      </c>
      <c r="B72" s="13"/>
      <c r="C72" s="4"/>
      <c r="D72" s="42"/>
      <c r="E72" s="13" t="str">
        <f t="shared" si="0"/>
        <v xml:space="preserve"> </v>
      </c>
    </row>
    <row r="73" spans="1:5" ht="12" customHeight="1" x14ac:dyDescent="0.25">
      <c r="A73" s="7" t="str">
        <f>'Pregnant Women Participating'!A73</f>
        <v>Missouri</v>
      </c>
      <c r="B73" s="13">
        <v>2586289</v>
      </c>
      <c r="C73" s="4">
        <v>4178892</v>
      </c>
      <c r="D73" s="42">
        <v>2330325</v>
      </c>
      <c r="E73" s="13">
        <f t="shared" si="0"/>
        <v>9095506</v>
      </c>
    </row>
    <row r="74" spans="1:5" ht="12" customHeight="1" x14ac:dyDescent="0.25">
      <c r="A74" s="7" t="str">
        <f>'Pregnant Women Participating'!A74</f>
        <v>Montana</v>
      </c>
      <c r="B74" s="13">
        <v>253122</v>
      </c>
      <c r="C74" s="4">
        <v>255454</v>
      </c>
      <c r="D74" s="42">
        <v>0</v>
      </c>
      <c r="E74" s="13">
        <f t="shared" si="0"/>
        <v>508576</v>
      </c>
    </row>
    <row r="75" spans="1:5" ht="12" customHeight="1" x14ac:dyDescent="0.25">
      <c r="A75" s="7" t="str">
        <f>'Pregnant Women Participating'!A75</f>
        <v>Nebraska</v>
      </c>
      <c r="B75" s="13">
        <v>920600</v>
      </c>
      <c r="C75" s="4">
        <v>877426</v>
      </c>
      <c r="D75" s="42">
        <v>897707</v>
      </c>
      <c r="E75" s="13">
        <f t="shared" si="0"/>
        <v>2695733</v>
      </c>
    </row>
    <row r="76" spans="1:5" ht="12" customHeight="1" x14ac:dyDescent="0.25">
      <c r="A76" s="7" t="str">
        <f>'Pregnant Women Participating'!A76</f>
        <v>North Dakota</v>
      </c>
      <c r="B76" s="13">
        <v>0</v>
      </c>
      <c r="C76" s="4">
        <v>0</v>
      </c>
      <c r="D76" s="42">
        <v>222977</v>
      </c>
      <c r="E76" s="13">
        <f t="shared" si="0"/>
        <v>222977</v>
      </c>
    </row>
    <row r="77" spans="1:5" ht="12" customHeight="1" x14ac:dyDescent="0.25">
      <c r="A77" s="7" t="str">
        <f>'Pregnant Women Participating'!A77</f>
        <v>South Dakota</v>
      </c>
      <c r="B77" s="13"/>
      <c r="C77" s="4">
        <v>575375</v>
      </c>
      <c r="D77" s="42"/>
      <c r="E77" s="13">
        <f t="shared" si="0"/>
        <v>575375</v>
      </c>
    </row>
    <row r="78" spans="1:5" ht="12" customHeight="1" x14ac:dyDescent="0.25">
      <c r="A78" s="7" t="str">
        <f>'Pregnant Women Participating'!A78</f>
        <v>Wyoming</v>
      </c>
      <c r="B78" s="13">
        <v>122327</v>
      </c>
      <c r="C78" s="4">
        <v>126418</v>
      </c>
      <c r="D78" s="42">
        <v>0</v>
      </c>
      <c r="E78" s="13">
        <f t="shared" si="0"/>
        <v>248745</v>
      </c>
    </row>
    <row r="79" spans="1:5" ht="12" customHeight="1" x14ac:dyDescent="0.25">
      <c r="A79" s="7" t="str">
        <f>'Pregnant Women Participating'!A79</f>
        <v>Ute Mountain Ute Tribe, CO</v>
      </c>
      <c r="B79" s="13"/>
      <c r="C79" s="4"/>
      <c r="D79" s="42"/>
      <c r="E79" s="13" t="str">
        <f t="shared" si="0"/>
        <v xml:space="preserve"> </v>
      </c>
    </row>
    <row r="80" spans="1:5" ht="12" customHeight="1" x14ac:dyDescent="0.25">
      <c r="A80" s="7" t="str">
        <f>'Pregnant Women Participating'!A80</f>
        <v>Omaha Sioux, NE</v>
      </c>
      <c r="B80" s="13"/>
      <c r="C80" s="4"/>
      <c r="D80" s="42"/>
      <c r="E80" s="13" t="str">
        <f t="shared" si="0"/>
        <v xml:space="preserve"> </v>
      </c>
    </row>
    <row r="81" spans="1:5" ht="12" customHeight="1" x14ac:dyDescent="0.25">
      <c r="A81" s="7" t="str">
        <f>'Pregnant Women Participating'!A81</f>
        <v>Santee Sioux, NE</v>
      </c>
      <c r="B81" s="13"/>
      <c r="C81" s="4"/>
      <c r="D81" s="42"/>
      <c r="E81" s="13" t="str">
        <f t="shared" si="0"/>
        <v xml:space="preserve"> </v>
      </c>
    </row>
    <row r="82" spans="1:5" ht="12" customHeight="1" x14ac:dyDescent="0.25">
      <c r="A82" s="7" t="str">
        <f>'Pregnant Women Participating'!A82</f>
        <v>Winnebago Tribe, NE</v>
      </c>
      <c r="B82" s="13"/>
      <c r="C82" s="4"/>
      <c r="D82" s="42"/>
      <c r="E82" s="13" t="str">
        <f t="shared" si="0"/>
        <v xml:space="preserve"> </v>
      </c>
    </row>
    <row r="83" spans="1:5" ht="12" customHeight="1" x14ac:dyDescent="0.25">
      <c r="A83" s="7" t="str">
        <f>'Pregnant Women Participating'!A83</f>
        <v>Standing Rock Sioux Tribe, ND</v>
      </c>
      <c r="B83" s="13"/>
      <c r="C83" s="4"/>
      <c r="D83" s="42"/>
      <c r="E83" s="13" t="str">
        <f t="shared" si="0"/>
        <v xml:space="preserve"> </v>
      </c>
    </row>
    <row r="84" spans="1:5" ht="12" customHeight="1" x14ac:dyDescent="0.25">
      <c r="A84" s="7" t="str">
        <f>'Pregnant Women Participating'!A84</f>
        <v>Three Affiliated Tribes, ND</v>
      </c>
      <c r="B84" s="13">
        <v>0</v>
      </c>
      <c r="C84" s="4">
        <v>0</v>
      </c>
      <c r="D84" s="42">
        <v>0</v>
      </c>
      <c r="E84" s="13" t="str">
        <f t="shared" si="0"/>
        <v xml:space="preserve"> </v>
      </c>
    </row>
    <row r="85" spans="1:5" ht="12" customHeight="1" x14ac:dyDescent="0.25">
      <c r="A85" s="7" t="str">
        <f>'Pregnant Women Participating'!A85</f>
        <v>Cheyenne River Sioux, SD</v>
      </c>
      <c r="B85" s="13">
        <v>0</v>
      </c>
      <c r="C85" s="4">
        <v>2078</v>
      </c>
      <c r="D85" s="42"/>
      <c r="E85" s="13">
        <f t="shared" si="0"/>
        <v>2078</v>
      </c>
    </row>
    <row r="86" spans="1:5" ht="12" customHeight="1" x14ac:dyDescent="0.25">
      <c r="A86" s="7" t="str">
        <f>'Pregnant Women Participating'!A86</f>
        <v>Rosebud Sioux, SD</v>
      </c>
      <c r="B86" s="13">
        <v>6845</v>
      </c>
      <c r="C86" s="4"/>
      <c r="D86" s="42"/>
      <c r="E86" s="13">
        <f t="shared" si="0"/>
        <v>6845</v>
      </c>
    </row>
    <row r="87" spans="1:5" ht="12" customHeight="1" x14ac:dyDescent="0.25">
      <c r="A87" s="7" t="str">
        <f>'Pregnant Women Participating'!A87</f>
        <v>Northern Arapahoe, WY</v>
      </c>
      <c r="B87" s="13"/>
      <c r="C87" s="4"/>
      <c r="D87" s="42"/>
      <c r="E87" s="13" t="str">
        <f t="shared" si="0"/>
        <v xml:space="preserve"> </v>
      </c>
    </row>
    <row r="88" spans="1:5" ht="12" customHeight="1" x14ac:dyDescent="0.25">
      <c r="A88" s="7" t="str">
        <f>'Pregnant Women Participating'!A88</f>
        <v>Shoshone Tribe, WY</v>
      </c>
      <c r="B88" s="13"/>
      <c r="C88" s="4"/>
      <c r="D88" s="42"/>
      <c r="E88" s="13" t="str">
        <f t="shared" si="0"/>
        <v xml:space="preserve"> </v>
      </c>
    </row>
    <row r="89" spans="1:5" s="17" customFormat="1" ht="24.75" customHeight="1" x14ac:dyDescent="0.25">
      <c r="A89" s="14" t="str">
        <f>'Pregnant Women Participating'!A89</f>
        <v>Mountain Plains</v>
      </c>
      <c r="B89" s="16">
        <v>6381229</v>
      </c>
      <c r="C89" s="15">
        <v>7258107</v>
      </c>
      <c r="D89" s="41">
        <v>4770780</v>
      </c>
      <c r="E89" s="16">
        <f t="shared" si="0"/>
        <v>18410116</v>
      </c>
    </row>
    <row r="90" spans="1:5" ht="12" customHeight="1" x14ac:dyDescent="0.25">
      <c r="A90" s="8" t="str">
        <f>'Pregnant Women Participating'!A90</f>
        <v>Alaska</v>
      </c>
      <c r="B90" s="13">
        <v>186782</v>
      </c>
      <c r="C90" s="4">
        <v>191966</v>
      </c>
      <c r="D90" s="42">
        <v>181208</v>
      </c>
      <c r="E90" s="13">
        <f t="shared" si="0"/>
        <v>559956</v>
      </c>
    </row>
    <row r="91" spans="1:5" ht="12" customHeight="1" x14ac:dyDescent="0.25">
      <c r="A91" s="8" t="str">
        <f>'Pregnant Women Participating'!A91</f>
        <v>American Samoa</v>
      </c>
      <c r="B91" s="13">
        <v>64825</v>
      </c>
      <c r="C91" s="4">
        <v>66705</v>
      </c>
      <c r="D91" s="42">
        <v>69632</v>
      </c>
      <c r="E91" s="13">
        <f t="shared" si="0"/>
        <v>201162</v>
      </c>
    </row>
    <row r="92" spans="1:5" ht="12" customHeight="1" x14ac:dyDescent="0.25">
      <c r="A92" s="8" t="str">
        <f>'Pregnant Women Participating'!A92</f>
        <v>California</v>
      </c>
      <c r="B92" s="13">
        <v>20349830</v>
      </c>
      <c r="C92" s="4">
        <v>16759367</v>
      </c>
      <c r="D92" s="42">
        <v>4777487</v>
      </c>
      <c r="E92" s="13">
        <f t="shared" si="0"/>
        <v>41886684</v>
      </c>
    </row>
    <row r="93" spans="1:5" ht="12" customHeight="1" x14ac:dyDescent="0.25">
      <c r="A93" s="8" t="str">
        <f>'Pregnant Women Participating'!A93</f>
        <v>Guam</v>
      </c>
      <c r="B93" s="13">
        <v>128904</v>
      </c>
      <c r="C93" s="4">
        <v>120906</v>
      </c>
      <c r="D93" s="42">
        <v>132283</v>
      </c>
      <c r="E93" s="13">
        <f t="shared" si="0"/>
        <v>382093</v>
      </c>
    </row>
    <row r="94" spans="1:5" ht="12" customHeight="1" x14ac:dyDescent="0.25">
      <c r="A94" s="8" t="str">
        <f>'Pregnant Women Participating'!A94</f>
        <v>Hawaii</v>
      </c>
      <c r="B94" s="13">
        <v>468179</v>
      </c>
      <c r="C94" s="4">
        <v>448733</v>
      </c>
      <c r="D94" s="42">
        <v>468179</v>
      </c>
      <c r="E94" s="13">
        <f t="shared" si="0"/>
        <v>1385091</v>
      </c>
    </row>
    <row r="95" spans="1:5" ht="12" customHeight="1" x14ac:dyDescent="0.25">
      <c r="A95" s="8" t="str">
        <f>'Pregnant Women Participating'!A95</f>
        <v>Idaho</v>
      </c>
      <c r="B95" s="13">
        <v>509747</v>
      </c>
      <c r="C95" s="4">
        <v>489725</v>
      </c>
      <c r="D95" s="42">
        <v>503501</v>
      </c>
      <c r="E95" s="13">
        <f t="shared" si="0"/>
        <v>1502973</v>
      </c>
    </row>
    <row r="96" spans="1:5" ht="12" customHeight="1" x14ac:dyDescent="0.25">
      <c r="A96" s="8" t="str">
        <f>'Pregnant Women Participating'!A96</f>
        <v>Nevada</v>
      </c>
      <c r="B96" s="13">
        <v>2025465</v>
      </c>
      <c r="C96" s="4">
        <v>1184115</v>
      </c>
      <c r="D96" s="42">
        <v>1198056</v>
      </c>
      <c r="E96" s="13">
        <f t="shared" si="0"/>
        <v>4407636</v>
      </c>
    </row>
    <row r="97" spans="1:5" ht="12" customHeight="1" x14ac:dyDescent="0.25">
      <c r="A97" s="8" t="str">
        <f>'Pregnant Women Participating'!A97</f>
        <v>Oregon</v>
      </c>
      <c r="B97" s="13">
        <v>1158372</v>
      </c>
      <c r="C97" s="4">
        <v>1114019</v>
      </c>
      <c r="D97" s="42">
        <v>1122728</v>
      </c>
      <c r="E97" s="13">
        <f t="shared" si="0"/>
        <v>3395119</v>
      </c>
    </row>
    <row r="98" spans="1:5" ht="12" customHeight="1" x14ac:dyDescent="0.25">
      <c r="A98" s="8" t="str">
        <f>'Pregnant Women Participating'!A98</f>
        <v>Washington</v>
      </c>
      <c r="B98" s="13">
        <v>1966473</v>
      </c>
      <c r="C98" s="4">
        <v>1842602</v>
      </c>
      <c r="D98" s="42">
        <v>2108813</v>
      </c>
      <c r="E98" s="13">
        <f t="shared" si="0"/>
        <v>5917888</v>
      </c>
    </row>
    <row r="99" spans="1:5" ht="12" customHeight="1" x14ac:dyDescent="0.25">
      <c r="A99" s="8" t="str">
        <f>'Pregnant Women Participating'!A99</f>
        <v>Northern Marianas</v>
      </c>
      <c r="B99" s="13">
        <v>41212</v>
      </c>
      <c r="C99" s="4">
        <v>41080</v>
      </c>
      <c r="D99" s="42">
        <v>37835</v>
      </c>
      <c r="E99" s="13">
        <f t="shared" si="0"/>
        <v>120127</v>
      </c>
    </row>
    <row r="100" spans="1:5" ht="12" customHeight="1" x14ac:dyDescent="0.25">
      <c r="A100" s="8" t="str">
        <f>'Pregnant Women Participating'!A100</f>
        <v>Inter-Tribal Council, NV</v>
      </c>
      <c r="B100" s="13"/>
      <c r="C100" s="4"/>
      <c r="D100" s="42"/>
      <c r="E100" s="13" t="str">
        <f t="shared" si="0"/>
        <v xml:space="preserve"> </v>
      </c>
    </row>
    <row r="101" spans="1:5" s="17" customFormat="1" ht="24.75" customHeight="1" x14ac:dyDescent="0.25">
      <c r="A101" s="14" t="str">
        <f>'Pregnant Women Participating'!A101</f>
        <v>Western Region</v>
      </c>
      <c r="B101" s="16">
        <v>26899789</v>
      </c>
      <c r="C101" s="15">
        <v>22259218</v>
      </c>
      <c r="D101" s="41">
        <v>10599722</v>
      </c>
      <c r="E101" s="16">
        <f t="shared" si="0"/>
        <v>59758729</v>
      </c>
    </row>
    <row r="102" spans="1:5" s="31" customFormat="1" ht="16.5" customHeight="1" thickBot="1" x14ac:dyDescent="0.3">
      <c r="A102" s="28" t="str">
        <f>'Pregnant Women Participating'!A102</f>
        <v>TOTAL</v>
      </c>
      <c r="B102" s="29">
        <v>115037846</v>
      </c>
      <c r="C102" s="30">
        <v>143579843</v>
      </c>
      <c r="D102" s="43">
        <v>118160020</v>
      </c>
      <c r="E102" s="29">
        <f t="shared" si="0"/>
        <v>376777709</v>
      </c>
    </row>
    <row r="103" spans="1:5" ht="12.75" customHeight="1" thickTop="1" x14ac:dyDescent="0.25">
      <c r="A103" s="9"/>
    </row>
    <row r="104" spans="1:5" x14ac:dyDescent="0.25">
      <c r="A104" s="9"/>
    </row>
    <row r="105" spans="1:5" customFormat="1" ht="13" x14ac:dyDescent="0.3">
      <c r="A105" s="10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1">
    <pageSetUpPr fitToPage="1"/>
  </sheetPr>
  <dimension ref="A1:B105"/>
  <sheetViews>
    <sheetView showGridLines="0" workbookViewId="0"/>
  </sheetViews>
  <sheetFormatPr defaultColWidth="9.1796875" defaultRowHeight="11.5" x14ac:dyDescent="0.25"/>
  <cols>
    <col min="1" max="1" width="34.7265625" style="3" customWidth="1"/>
    <col min="2" max="2" width="19.7265625" style="3" customWidth="1"/>
    <col min="3" max="16384" width="9.1796875" style="3"/>
  </cols>
  <sheetData>
    <row r="1" spans="1:2" ht="12" customHeight="1" x14ac:dyDescent="0.3">
      <c r="A1" s="10" t="s">
        <v>3</v>
      </c>
      <c r="B1" s="2"/>
    </row>
    <row r="2" spans="1:2" ht="12" customHeight="1" x14ac:dyDescent="0.3">
      <c r="A2" s="10" t="str">
        <f>'Pregnant Women Participating'!A2</f>
        <v>FISCAL YEAR 2023</v>
      </c>
      <c r="B2" s="2"/>
    </row>
    <row r="3" spans="1:2" ht="12" customHeight="1" x14ac:dyDescent="0.25">
      <c r="A3" s="1" t="str">
        <f>'Pregnant Women Participating'!A3</f>
        <v>Data as of March 10, 2023</v>
      </c>
      <c r="B3" s="2"/>
    </row>
    <row r="4" spans="1:2" ht="12" customHeight="1" x14ac:dyDescent="0.25">
      <c r="A4" s="2"/>
      <c r="B4" s="21"/>
    </row>
    <row r="5" spans="1:2" ht="24" customHeight="1" x14ac:dyDescent="0.25">
      <c r="A5" s="6" t="s">
        <v>0</v>
      </c>
      <c r="B5" s="11" t="s">
        <v>138</v>
      </c>
    </row>
    <row r="6" spans="1:2" ht="12" customHeight="1" x14ac:dyDescent="0.25">
      <c r="A6" s="7" t="str">
        <f>'Pregnant Women Participating'!A6</f>
        <v>Connecticut</v>
      </c>
      <c r="B6" s="4">
        <v>2564533</v>
      </c>
    </row>
    <row r="7" spans="1:2" ht="12" customHeight="1" x14ac:dyDescent="0.25">
      <c r="A7" s="7" t="str">
        <f>'Pregnant Women Participating'!A7</f>
        <v>Maine</v>
      </c>
      <c r="B7" s="4">
        <v>4325560</v>
      </c>
    </row>
    <row r="8" spans="1:2" ht="12" customHeight="1" x14ac:dyDescent="0.25">
      <c r="A8" s="7" t="str">
        <f>'Pregnant Women Participating'!A8</f>
        <v>Massachusetts</v>
      </c>
      <c r="B8" s="4">
        <v>6354594</v>
      </c>
    </row>
    <row r="9" spans="1:2" ht="12" customHeight="1" x14ac:dyDescent="0.25">
      <c r="A9" s="7" t="str">
        <f>'Pregnant Women Participating'!A9</f>
        <v>New Hampshire</v>
      </c>
      <c r="B9" s="4">
        <v>650857</v>
      </c>
    </row>
    <row r="10" spans="1:2" ht="12" customHeight="1" x14ac:dyDescent="0.25">
      <c r="A10" s="7" t="str">
        <f>'Pregnant Women Participating'!A10</f>
        <v>New York</v>
      </c>
      <c r="B10" s="4">
        <v>11375710</v>
      </c>
    </row>
    <row r="11" spans="1:2" ht="12" customHeight="1" x14ac:dyDescent="0.25">
      <c r="A11" s="7" t="str">
        <f>'Pregnant Women Participating'!A11</f>
        <v>Rhode Island</v>
      </c>
      <c r="B11" s="4">
        <v>1400356</v>
      </c>
    </row>
    <row r="12" spans="1:2" ht="12" customHeight="1" x14ac:dyDescent="0.25">
      <c r="A12" s="7" t="str">
        <f>'Pregnant Women Participating'!A12</f>
        <v>Vermont</v>
      </c>
      <c r="B12" s="4">
        <v>1286428</v>
      </c>
    </row>
    <row r="13" spans="1:2" ht="12" customHeight="1" x14ac:dyDescent="0.25">
      <c r="A13" s="7" t="str">
        <f>'Pregnant Women Participating'!A13</f>
        <v>Virgin Islands</v>
      </c>
      <c r="B13" s="4">
        <v>234816</v>
      </c>
    </row>
    <row r="14" spans="1:2" ht="12" customHeight="1" x14ac:dyDescent="0.25">
      <c r="A14" s="7" t="str">
        <f>'Pregnant Women Participating'!A14</f>
        <v>Indian Township, ME</v>
      </c>
      <c r="B14" s="4">
        <v>2058</v>
      </c>
    </row>
    <row r="15" spans="1:2" ht="12" customHeight="1" x14ac:dyDescent="0.25">
      <c r="A15" s="7" t="str">
        <f>'Pregnant Women Participating'!A15</f>
        <v>Pleasant Point, ME</v>
      </c>
      <c r="B15" s="4">
        <v>11593</v>
      </c>
    </row>
    <row r="16" spans="1:2" s="17" customFormat="1" ht="24.75" customHeight="1" x14ac:dyDescent="0.25">
      <c r="A16" s="14" t="str">
        <f>'Pregnant Women Participating'!A16</f>
        <v>Northeast Region</v>
      </c>
      <c r="B16" s="15">
        <v>28206505</v>
      </c>
    </row>
    <row r="17" spans="1:2" ht="12" customHeight="1" x14ac:dyDescent="0.25">
      <c r="A17" s="7" t="str">
        <f>'Pregnant Women Participating'!A17</f>
        <v>Delaware</v>
      </c>
      <c r="B17" s="4">
        <v>1957014</v>
      </c>
    </row>
    <row r="18" spans="1:2" ht="12" customHeight="1" x14ac:dyDescent="0.25">
      <c r="A18" s="7" t="str">
        <f>'Pregnant Women Participating'!A18</f>
        <v>District of Columbia</v>
      </c>
      <c r="B18" s="4">
        <v>502738</v>
      </c>
    </row>
    <row r="19" spans="1:2" ht="12" customHeight="1" x14ac:dyDescent="0.25">
      <c r="A19" s="7" t="str">
        <f>'Pregnant Women Participating'!A19</f>
        <v>Maryland</v>
      </c>
      <c r="B19" s="4">
        <v>8684660</v>
      </c>
    </row>
    <row r="20" spans="1:2" ht="12" customHeight="1" x14ac:dyDescent="0.25">
      <c r="A20" s="7" t="str">
        <f>'Pregnant Women Participating'!A20</f>
        <v>New Jersey</v>
      </c>
      <c r="B20" s="4">
        <v>36406247</v>
      </c>
    </row>
    <row r="21" spans="1:2" ht="12" customHeight="1" x14ac:dyDescent="0.25">
      <c r="A21" s="7" t="str">
        <f>'Pregnant Women Participating'!A21</f>
        <v>Pennsylvania</v>
      </c>
      <c r="B21" s="4">
        <v>15666385</v>
      </c>
    </row>
    <row r="22" spans="1:2" ht="12" customHeight="1" x14ac:dyDescent="0.25">
      <c r="A22" s="7" t="str">
        <f>'Pregnant Women Participating'!A22</f>
        <v>Puerto Rico</v>
      </c>
      <c r="B22" s="4">
        <v>5812752</v>
      </c>
    </row>
    <row r="23" spans="1:2" ht="12" customHeight="1" x14ac:dyDescent="0.25">
      <c r="A23" s="7" t="str">
        <f>'Pregnant Women Participating'!A23</f>
        <v>Virginia</v>
      </c>
      <c r="B23" s="4">
        <v>7238141</v>
      </c>
    </row>
    <row r="24" spans="1:2" ht="12" customHeight="1" x14ac:dyDescent="0.25">
      <c r="A24" s="7" t="str">
        <f>'Pregnant Women Participating'!A24</f>
        <v>West Virginia</v>
      </c>
      <c r="B24" s="4">
        <v>8729992</v>
      </c>
    </row>
    <row r="25" spans="1:2" s="17" customFormat="1" ht="24.75" customHeight="1" x14ac:dyDescent="0.25">
      <c r="A25" s="14" t="str">
        <f>'Pregnant Women Participating'!A25</f>
        <v>Mid-Atlantic Region</v>
      </c>
      <c r="B25" s="15">
        <v>84997929</v>
      </c>
    </row>
    <row r="26" spans="1:2" ht="12" customHeight="1" x14ac:dyDescent="0.25">
      <c r="A26" s="7" t="str">
        <f>'Pregnant Women Participating'!A26</f>
        <v>Alabama</v>
      </c>
      <c r="B26" s="4">
        <v>2052369</v>
      </c>
    </row>
    <row r="27" spans="1:2" ht="12" customHeight="1" x14ac:dyDescent="0.25">
      <c r="A27" s="7" t="str">
        <f>'Pregnant Women Participating'!A27</f>
        <v>Florida</v>
      </c>
      <c r="B27" s="4">
        <v>25428838</v>
      </c>
    </row>
    <row r="28" spans="1:2" ht="12" customHeight="1" x14ac:dyDescent="0.25">
      <c r="A28" s="7" t="str">
        <f>'Pregnant Women Participating'!A28</f>
        <v>Georgia</v>
      </c>
      <c r="B28" s="4">
        <v>14046183</v>
      </c>
    </row>
    <row r="29" spans="1:2" ht="12" customHeight="1" x14ac:dyDescent="0.25">
      <c r="A29" s="7" t="str">
        <f>'Pregnant Women Participating'!A29</f>
        <v>Kentucky</v>
      </c>
      <c r="B29" s="4">
        <v>6042149</v>
      </c>
    </row>
    <row r="30" spans="1:2" ht="12" customHeight="1" x14ac:dyDescent="0.25">
      <c r="A30" s="7" t="str">
        <f>'Pregnant Women Participating'!A30</f>
        <v>Mississippi</v>
      </c>
      <c r="B30" s="4">
        <v>4574441</v>
      </c>
    </row>
    <row r="31" spans="1:2" ht="12" customHeight="1" x14ac:dyDescent="0.25">
      <c r="A31" s="7" t="str">
        <f>'Pregnant Women Participating'!A31</f>
        <v>North Carolina</v>
      </c>
      <c r="B31" s="4">
        <v>15177025</v>
      </c>
    </row>
    <row r="32" spans="1:2" ht="12" customHeight="1" x14ac:dyDescent="0.25">
      <c r="A32" s="7" t="str">
        <f>'Pregnant Women Participating'!A32</f>
        <v>South Carolina</v>
      </c>
      <c r="B32" s="4">
        <v>7990337</v>
      </c>
    </row>
    <row r="33" spans="1:2" ht="12" customHeight="1" x14ac:dyDescent="0.25">
      <c r="A33" s="7" t="str">
        <f>'Pregnant Women Participating'!A33</f>
        <v>Tennessee</v>
      </c>
      <c r="B33" s="4">
        <v>11457993</v>
      </c>
    </row>
    <row r="34" spans="1:2" ht="12" customHeight="1" x14ac:dyDescent="0.25">
      <c r="A34" s="7" t="str">
        <f>'Pregnant Women Participating'!A34</f>
        <v>Choctaw Indians, MS</v>
      </c>
      <c r="B34" s="4">
        <v>88355</v>
      </c>
    </row>
    <row r="35" spans="1:2" ht="12" customHeight="1" x14ac:dyDescent="0.25">
      <c r="A35" s="7" t="str">
        <f>'Pregnant Women Participating'!A35</f>
        <v>Eastern Cherokee, NC</v>
      </c>
      <c r="B35" s="4">
        <v>75553</v>
      </c>
    </row>
    <row r="36" spans="1:2" s="17" customFormat="1" ht="24.75" customHeight="1" x14ac:dyDescent="0.25">
      <c r="A36" s="14" t="str">
        <f>'Pregnant Women Participating'!A36</f>
        <v>Southeast Region</v>
      </c>
      <c r="B36" s="15">
        <v>86933243</v>
      </c>
    </row>
    <row r="37" spans="1:2" ht="12" customHeight="1" x14ac:dyDescent="0.25">
      <c r="A37" s="7" t="str">
        <f>'Pregnant Women Participating'!A37</f>
        <v>Illinois</v>
      </c>
      <c r="B37" s="4">
        <v>7770289</v>
      </c>
    </row>
    <row r="38" spans="1:2" ht="12" customHeight="1" x14ac:dyDescent="0.25">
      <c r="A38" s="7" t="str">
        <f>'Pregnant Women Participating'!A38</f>
        <v>Indiana</v>
      </c>
      <c r="B38" s="4">
        <v>1719781</v>
      </c>
    </row>
    <row r="39" spans="1:2" ht="12" customHeight="1" x14ac:dyDescent="0.25">
      <c r="A39" s="7" t="str">
        <f>'Pregnant Women Participating'!A39</f>
        <v>Iowa</v>
      </c>
      <c r="B39" s="4">
        <v>4579647</v>
      </c>
    </row>
    <row r="40" spans="1:2" ht="12" customHeight="1" x14ac:dyDescent="0.25">
      <c r="A40" s="7" t="str">
        <f>'Pregnant Women Participating'!A40</f>
        <v>Michigan</v>
      </c>
      <c r="B40" s="4">
        <v>14514737</v>
      </c>
    </row>
    <row r="41" spans="1:2" ht="12" customHeight="1" x14ac:dyDescent="0.25">
      <c r="A41" s="7" t="str">
        <f>'Pregnant Women Participating'!A41</f>
        <v>Minnesota</v>
      </c>
      <c r="B41" s="4">
        <v>30164009</v>
      </c>
    </row>
    <row r="42" spans="1:2" ht="12" customHeight="1" x14ac:dyDescent="0.25">
      <c r="A42" s="7" t="str">
        <f>'Pregnant Women Participating'!A42</f>
        <v>Ohio</v>
      </c>
      <c r="B42" s="4">
        <v>4387256</v>
      </c>
    </row>
    <row r="43" spans="1:2" ht="12" customHeight="1" x14ac:dyDescent="0.25">
      <c r="A43" s="7" t="str">
        <f>'Pregnant Women Participating'!A43</f>
        <v>Wisconsin</v>
      </c>
      <c r="B43" s="4">
        <v>7515519</v>
      </c>
    </row>
    <row r="44" spans="1:2" s="17" customFormat="1" ht="24.75" customHeight="1" x14ac:dyDescent="0.25">
      <c r="A44" s="14" t="str">
        <f>'Pregnant Women Participating'!A44</f>
        <v>Midwest Region</v>
      </c>
      <c r="B44" s="15">
        <v>70651238</v>
      </c>
    </row>
    <row r="45" spans="1:2" ht="12" customHeight="1" x14ac:dyDescent="0.25">
      <c r="A45" s="7" t="str">
        <f>'Pregnant Women Participating'!A45</f>
        <v>Arizona</v>
      </c>
      <c r="B45" s="4">
        <v>34557571</v>
      </c>
    </row>
    <row r="46" spans="1:2" ht="12" customHeight="1" x14ac:dyDescent="0.25">
      <c r="A46" s="7" t="str">
        <f>'Pregnant Women Participating'!A46</f>
        <v>Arkansas</v>
      </c>
      <c r="B46" s="4">
        <v>5577541</v>
      </c>
    </row>
    <row r="47" spans="1:2" ht="12" customHeight="1" x14ac:dyDescent="0.25">
      <c r="A47" s="7" t="str">
        <f>'Pregnant Women Participating'!A47</f>
        <v>Louisiana</v>
      </c>
      <c r="B47" s="4">
        <v>4823188</v>
      </c>
    </row>
    <row r="48" spans="1:2" ht="12" customHeight="1" x14ac:dyDescent="0.25">
      <c r="A48" s="7" t="str">
        <f>'Pregnant Women Participating'!A48</f>
        <v>New Mexico</v>
      </c>
      <c r="B48" s="4">
        <v>5701754</v>
      </c>
    </row>
    <row r="49" spans="1:2" ht="12" customHeight="1" x14ac:dyDescent="0.25">
      <c r="A49" s="7" t="str">
        <f>'Pregnant Women Participating'!A49</f>
        <v>Oklahoma</v>
      </c>
      <c r="B49" s="4">
        <v>7249829</v>
      </c>
    </row>
    <row r="50" spans="1:2" ht="12" customHeight="1" x14ac:dyDescent="0.25">
      <c r="A50" s="7" t="str">
        <f>'Pregnant Women Participating'!A50</f>
        <v>Texas</v>
      </c>
      <c r="B50" s="4">
        <v>180517712</v>
      </c>
    </row>
    <row r="51" spans="1:2" ht="12" customHeight="1" x14ac:dyDescent="0.25">
      <c r="A51" s="7" t="str">
        <f>'Pregnant Women Participating'!A51</f>
        <v>Utah</v>
      </c>
      <c r="B51" s="4">
        <v>12552291</v>
      </c>
    </row>
    <row r="52" spans="1:2" ht="12" customHeight="1" x14ac:dyDescent="0.25">
      <c r="A52" s="7" t="str">
        <f>'Pregnant Women Participating'!A52</f>
        <v>Inter-Tribal Council, AZ</v>
      </c>
      <c r="B52" s="4">
        <v>918700</v>
      </c>
    </row>
    <row r="53" spans="1:2" ht="12" customHeight="1" x14ac:dyDescent="0.25">
      <c r="A53" s="7" t="str">
        <f>'Pregnant Women Participating'!A53</f>
        <v>Navajo Nation, AZ</v>
      </c>
      <c r="B53" s="4">
        <v>468406</v>
      </c>
    </row>
    <row r="54" spans="1:2" ht="12" customHeight="1" x14ac:dyDescent="0.25">
      <c r="A54" s="7" t="str">
        <f>'Pregnant Women Participating'!A54</f>
        <v>Acoma, Canoncito &amp; Laguna, NM</v>
      </c>
      <c r="B54" s="4">
        <v>32480</v>
      </c>
    </row>
    <row r="55" spans="1:2" ht="12" customHeight="1" x14ac:dyDescent="0.25">
      <c r="A55" s="7" t="str">
        <f>'Pregnant Women Participating'!A55</f>
        <v>Eight Northern Pueblos, NM</v>
      </c>
      <c r="B55" s="4">
        <v>60328</v>
      </c>
    </row>
    <row r="56" spans="1:2" ht="12" customHeight="1" x14ac:dyDescent="0.25">
      <c r="A56" s="7" t="str">
        <f>'Pregnant Women Participating'!A56</f>
        <v>Five Sandoval Pueblos, NM</v>
      </c>
      <c r="B56" s="4">
        <v>84482</v>
      </c>
    </row>
    <row r="57" spans="1:2" ht="12" customHeight="1" x14ac:dyDescent="0.25">
      <c r="A57" s="7" t="str">
        <f>'Pregnant Women Participating'!A57</f>
        <v>Isleta Pueblo, NM</v>
      </c>
      <c r="B57" s="4">
        <v>85915</v>
      </c>
    </row>
    <row r="58" spans="1:2" ht="12" customHeight="1" x14ac:dyDescent="0.25">
      <c r="A58" s="7" t="str">
        <f>'Pregnant Women Participating'!A58</f>
        <v>San Felipe Pueblo, NM</v>
      </c>
      <c r="B58" s="4">
        <v>69150</v>
      </c>
    </row>
    <row r="59" spans="1:2" ht="12" customHeight="1" x14ac:dyDescent="0.25">
      <c r="A59" s="7" t="str">
        <f>'Pregnant Women Participating'!A59</f>
        <v>Santo Domingo Tribe, NM</v>
      </c>
      <c r="B59" s="4">
        <v>71542</v>
      </c>
    </row>
    <row r="60" spans="1:2" ht="12" customHeight="1" x14ac:dyDescent="0.25">
      <c r="A60" s="7" t="str">
        <f>'Pregnant Women Participating'!A60</f>
        <v>Zuni Pueblo, NM</v>
      </c>
      <c r="B60" s="4">
        <v>103858</v>
      </c>
    </row>
    <row r="61" spans="1:2" ht="12" customHeight="1" x14ac:dyDescent="0.25">
      <c r="A61" s="7" t="str">
        <f>'Pregnant Women Participating'!A61</f>
        <v>Cherokee Nation, OK</v>
      </c>
      <c r="B61" s="4">
        <v>1275287</v>
      </c>
    </row>
    <row r="62" spans="1:2" ht="12" customHeight="1" x14ac:dyDescent="0.25">
      <c r="A62" s="7" t="str">
        <f>'Pregnant Women Participating'!A62</f>
        <v>Chickasaw Nation, OK</v>
      </c>
      <c r="B62" s="4">
        <v>1295474</v>
      </c>
    </row>
    <row r="63" spans="1:2" ht="12" customHeight="1" x14ac:dyDescent="0.25">
      <c r="A63" s="7" t="str">
        <f>'Pregnant Women Participating'!A63</f>
        <v>Choctaw Nation, OK</v>
      </c>
      <c r="B63" s="4">
        <v>463500</v>
      </c>
    </row>
    <row r="64" spans="1:2" ht="12" customHeight="1" x14ac:dyDescent="0.25">
      <c r="A64" s="7" t="str">
        <f>'Pregnant Women Participating'!A64</f>
        <v>Citizen Potawatomi Nation, OK</v>
      </c>
      <c r="B64" s="4">
        <v>139563</v>
      </c>
    </row>
    <row r="65" spans="1:2" ht="12" customHeight="1" x14ac:dyDescent="0.25">
      <c r="A65" s="7" t="str">
        <f>'Pregnant Women Participating'!A65</f>
        <v>Inter-Tribal Council, OK</v>
      </c>
      <c r="B65" s="4">
        <v>91758</v>
      </c>
    </row>
    <row r="66" spans="1:2" ht="12" customHeight="1" x14ac:dyDescent="0.25">
      <c r="A66" s="7" t="str">
        <f>'Pregnant Women Participating'!A66</f>
        <v>Muscogee Creek Nation, OK</v>
      </c>
      <c r="B66" s="4">
        <v>189844</v>
      </c>
    </row>
    <row r="67" spans="1:2" ht="12" customHeight="1" x14ac:dyDescent="0.25">
      <c r="A67" s="7" t="str">
        <f>'Pregnant Women Participating'!A67</f>
        <v>Osage Tribal Council, OK</v>
      </c>
      <c r="B67" s="4">
        <v>213113</v>
      </c>
    </row>
    <row r="68" spans="1:2" ht="12" customHeight="1" x14ac:dyDescent="0.25">
      <c r="A68" s="7" t="str">
        <f>'Pregnant Women Participating'!A68</f>
        <v>Otoe-Missouria Tribe, OK</v>
      </c>
      <c r="B68" s="4">
        <v>121636</v>
      </c>
    </row>
    <row r="69" spans="1:2" ht="12" customHeight="1" x14ac:dyDescent="0.25">
      <c r="A69" s="7" t="str">
        <f>'Pregnant Women Participating'!A69</f>
        <v>Wichita, Caddo &amp; Delaware (WCD), OK</v>
      </c>
      <c r="B69" s="4">
        <v>275365</v>
      </c>
    </row>
    <row r="70" spans="1:2" s="17" customFormat="1" ht="24.75" customHeight="1" x14ac:dyDescent="0.25">
      <c r="A70" s="14" t="str">
        <f>'Pregnant Women Participating'!A70</f>
        <v>Southwest Region</v>
      </c>
      <c r="B70" s="15">
        <v>256940287</v>
      </c>
    </row>
    <row r="71" spans="1:2" ht="12" customHeight="1" x14ac:dyDescent="0.25">
      <c r="A71" s="7" t="str">
        <f>'Pregnant Women Participating'!A71</f>
        <v>Colorado</v>
      </c>
      <c r="B71" s="13">
        <v>6153610</v>
      </c>
    </row>
    <row r="72" spans="1:2" ht="12" customHeight="1" x14ac:dyDescent="0.25">
      <c r="A72" s="7" t="str">
        <f>'Pregnant Women Participating'!A72</f>
        <v>Kansas</v>
      </c>
      <c r="B72" s="13">
        <v>1646370</v>
      </c>
    </row>
    <row r="73" spans="1:2" ht="12" customHeight="1" x14ac:dyDescent="0.25">
      <c r="A73" s="7" t="str">
        <f>'Pregnant Women Participating'!A73</f>
        <v>Missouri</v>
      </c>
      <c r="B73" s="13">
        <v>5366380</v>
      </c>
    </row>
    <row r="74" spans="1:2" ht="12" customHeight="1" x14ac:dyDescent="0.25">
      <c r="A74" s="7" t="str">
        <f>'Pregnant Women Participating'!A74</f>
        <v>Montana</v>
      </c>
      <c r="B74" s="13">
        <v>6804528</v>
      </c>
    </row>
    <row r="75" spans="1:2" ht="12" customHeight="1" x14ac:dyDescent="0.25">
      <c r="A75" s="7" t="str">
        <f>'Pregnant Women Participating'!A75</f>
        <v>Nebraska</v>
      </c>
      <c r="B75" s="13">
        <v>462358</v>
      </c>
    </row>
    <row r="76" spans="1:2" ht="12" customHeight="1" x14ac:dyDescent="0.25">
      <c r="A76" s="7" t="str">
        <f>'Pregnant Women Participating'!A76</f>
        <v>North Dakota</v>
      </c>
      <c r="B76" s="13">
        <v>1159558</v>
      </c>
    </row>
    <row r="77" spans="1:2" ht="12" customHeight="1" x14ac:dyDescent="0.25">
      <c r="A77" s="7" t="str">
        <f>'Pregnant Women Participating'!A77</f>
        <v>South Dakota</v>
      </c>
      <c r="B77" s="13">
        <v>1969096</v>
      </c>
    </row>
    <row r="78" spans="1:2" ht="12" customHeight="1" x14ac:dyDescent="0.25">
      <c r="A78" s="7" t="str">
        <f>'Pregnant Women Participating'!A78</f>
        <v>Wyoming</v>
      </c>
      <c r="B78" s="13">
        <v>1653960</v>
      </c>
    </row>
    <row r="79" spans="1:2" ht="12" customHeight="1" x14ac:dyDescent="0.25">
      <c r="A79" s="7" t="str">
        <f>'Pregnant Women Participating'!A79</f>
        <v>Ute Mountain Ute Tribe, CO</v>
      </c>
      <c r="B79" s="13">
        <v>43868</v>
      </c>
    </row>
    <row r="80" spans="1:2" ht="12" customHeight="1" x14ac:dyDescent="0.25">
      <c r="A80" s="7" t="str">
        <f>'Pregnant Women Participating'!A80</f>
        <v>Omaha Sioux, NE</v>
      </c>
      <c r="B80" s="13">
        <v>54296</v>
      </c>
    </row>
    <row r="81" spans="1:2" ht="12" customHeight="1" x14ac:dyDescent="0.25">
      <c r="A81" s="7" t="str">
        <f>'Pregnant Women Participating'!A81</f>
        <v>Santee Sioux, NE</v>
      </c>
      <c r="B81" s="13">
        <v>21892</v>
      </c>
    </row>
    <row r="82" spans="1:2" ht="12" customHeight="1" x14ac:dyDescent="0.25">
      <c r="A82" s="7" t="str">
        <f>'Pregnant Women Participating'!A82</f>
        <v>Winnebago Tribe, NE</v>
      </c>
      <c r="B82" s="13">
        <v>61254</v>
      </c>
    </row>
    <row r="83" spans="1:2" ht="12" customHeight="1" x14ac:dyDescent="0.25">
      <c r="A83" s="7" t="str">
        <f>'Pregnant Women Participating'!A83</f>
        <v>Standing Rock Sioux Tribe, ND</v>
      </c>
      <c r="B83" s="13">
        <v>167593</v>
      </c>
    </row>
    <row r="84" spans="1:2" ht="12" customHeight="1" x14ac:dyDescent="0.25">
      <c r="A84" s="7" t="str">
        <f>'Pregnant Women Participating'!A84</f>
        <v>Three Affiliated Tribes, ND</v>
      </c>
      <c r="B84" s="13">
        <v>111062</v>
      </c>
    </row>
    <row r="85" spans="1:2" ht="12" customHeight="1" x14ac:dyDescent="0.25">
      <c r="A85" s="7" t="str">
        <f>'Pregnant Women Participating'!A85</f>
        <v>Cheyenne River Sioux, SD</v>
      </c>
      <c r="B85" s="13">
        <v>75672</v>
      </c>
    </row>
    <row r="86" spans="1:2" ht="12" customHeight="1" x14ac:dyDescent="0.25">
      <c r="A86" s="7" t="str">
        <f>'Pregnant Women Participating'!A86</f>
        <v>Rosebud Sioux, SD</v>
      </c>
      <c r="B86" s="13">
        <v>165671</v>
      </c>
    </row>
    <row r="87" spans="1:2" ht="12" customHeight="1" x14ac:dyDescent="0.25">
      <c r="A87" s="7" t="str">
        <f>'Pregnant Women Participating'!A87</f>
        <v>Northern Arapahoe, WY</v>
      </c>
      <c r="B87" s="13">
        <v>76620</v>
      </c>
    </row>
    <row r="88" spans="1:2" ht="12" customHeight="1" x14ac:dyDescent="0.25">
      <c r="A88" s="7" t="str">
        <f>'Pregnant Women Participating'!A88</f>
        <v>Shoshone Tribe, WY</v>
      </c>
      <c r="B88" s="13">
        <v>73308</v>
      </c>
    </row>
    <row r="89" spans="1:2" s="17" customFormat="1" ht="24.75" customHeight="1" x14ac:dyDescent="0.25">
      <c r="A89" s="14" t="str">
        <f>'Pregnant Women Participating'!A89</f>
        <v>Mountain Plains</v>
      </c>
      <c r="B89" s="15">
        <v>26067096</v>
      </c>
    </row>
    <row r="90" spans="1:2" ht="12" customHeight="1" x14ac:dyDescent="0.25">
      <c r="A90" s="8" t="str">
        <f>'Pregnant Women Participating'!A90</f>
        <v>Alaska</v>
      </c>
      <c r="B90" s="13">
        <v>1322557</v>
      </c>
    </row>
    <row r="91" spans="1:2" ht="12" customHeight="1" x14ac:dyDescent="0.25">
      <c r="A91" s="8" t="str">
        <f>'Pregnant Women Participating'!A91</f>
        <v>American Samoa</v>
      </c>
      <c r="B91" s="13">
        <v>349235</v>
      </c>
    </row>
    <row r="92" spans="1:2" ht="12" customHeight="1" x14ac:dyDescent="0.25">
      <c r="A92" s="8" t="str">
        <f>'Pregnant Women Participating'!A92</f>
        <v>California</v>
      </c>
      <c r="B92" s="13">
        <v>321420818</v>
      </c>
    </row>
    <row r="93" spans="1:2" ht="12" customHeight="1" x14ac:dyDescent="0.25">
      <c r="A93" s="8" t="str">
        <f>'Pregnant Women Participating'!A93</f>
        <v>Guam</v>
      </c>
      <c r="B93" s="13">
        <v>483801</v>
      </c>
    </row>
    <row r="94" spans="1:2" ht="12" customHeight="1" x14ac:dyDescent="0.25">
      <c r="A94" s="8" t="str">
        <f>'Pregnant Women Participating'!A94</f>
        <v>Hawaii</v>
      </c>
      <c r="B94" s="13">
        <v>4899399</v>
      </c>
    </row>
    <row r="95" spans="1:2" ht="12" customHeight="1" x14ac:dyDescent="0.25">
      <c r="A95" s="8" t="str">
        <f>'Pregnant Women Participating'!A95</f>
        <v>Idaho</v>
      </c>
      <c r="B95" s="13">
        <v>2288399</v>
      </c>
    </row>
    <row r="96" spans="1:2" ht="12" customHeight="1" x14ac:dyDescent="0.25">
      <c r="A96" s="8" t="str">
        <f>'Pregnant Women Participating'!A96</f>
        <v>Nevada</v>
      </c>
      <c r="B96" s="13">
        <v>3993548</v>
      </c>
    </row>
    <row r="97" spans="1:2" ht="12" customHeight="1" x14ac:dyDescent="0.25">
      <c r="A97" s="8" t="str">
        <f>'Pregnant Women Participating'!A97</f>
        <v>Oregon</v>
      </c>
      <c r="B97" s="13">
        <v>5893544</v>
      </c>
    </row>
    <row r="98" spans="1:2" ht="12" customHeight="1" x14ac:dyDescent="0.25">
      <c r="A98" s="8" t="str">
        <f>'Pregnant Women Participating'!A98</f>
        <v>Washington</v>
      </c>
      <c r="B98" s="13">
        <v>13646951</v>
      </c>
    </row>
    <row r="99" spans="1:2" ht="12" customHeight="1" x14ac:dyDescent="0.25">
      <c r="A99" s="8" t="str">
        <f>'Pregnant Women Participating'!A99</f>
        <v>Northern Marianas</v>
      </c>
      <c r="B99" s="13">
        <v>368711</v>
      </c>
    </row>
    <row r="100" spans="1:2" ht="12" customHeight="1" x14ac:dyDescent="0.25">
      <c r="A100" s="8" t="str">
        <f>'Pregnant Women Participating'!A100</f>
        <v>Inter-Tribal Council, NV</v>
      </c>
      <c r="B100" s="13">
        <v>157500</v>
      </c>
    </row>
    <row r="101" spans="1:2" s="17" customFormat="1" ht="24.75" customHeight="1" x14ac:dyDescent="0.25">
      <c r="A101" s="14" t="str">
        <f>'Pregnant Women Participating'!A101</f>
        <v>Western Region</v>
      </c>
      <c r="B101" s="15">
        <v>354824463</v>
      </c>
    </row>
    <row r="102" spans="1:2" s="25" customFormat="1" ht="16.5" customHeight="1" thickBot="1" x14ac:dyDescent="0.3">
      <c r="A102" s="22" t="str">
        <f>'Pregnant Women Participating'!A102</f>
        <v>TOTAL</v>
      </c>
      <c r="B102" s="23">
        <v>908620761</v>
      </c>
    </row>
    <row r="103" spans="1:2" ht="12.75" customHeight="1" thickTop="1" x14ac:dyDescent="0.25">
      <c r="A103" s="9"/>
    </row>
    <row r="104" spans="1:2" x14ac:dyDescent="0.25">
      <c r="A104" s="9"/>
    </row>
    <row r="105" spans="1:2" s="27" customFormat="1" ht="13" x14ac:dyDescent="0.3">
      <c r="A105" s="26" t="s">
        <v>1</v>
      </c>
    </row>
  </sheetData>
  <phoneticPr fontId="2" type="noConversion"/>
  <pageMargins left="0.5" right="0.5" top="0.5" bottom="0.5" header="0.5" footer="0.3"/>
  <pageSetup fitToHeight="0" orientation="portrait" r:id="rId1"/>
  <headerFooter alignWithMargins="0">
    <oddFooter>&amp;L&amp;6Source: National Data Bank, USDA/Food and Nutrition Service&amp;C&amp;6Page &amp;P of &amp;N&amp;R&amp;6Printed on: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13</vt:i4>
      </vt:variant>
    </vt:vector>
  </HeadingPairs>
  <TitlesOfParts>
    <vt:vector size="32" baseType="lpstr">
      <vt:lpstr>Introduction</vt:lpstr>
      <vt:lpstr>Pregnant Women Participating</vt:lpstr>
      <vt:lpstr>Women Fully Breastfeeding</vt:lpstr>
      <vt:lpstr>Women Partially Breastfeeding</vt:lpstr>
      <vt:lpstr>Total Breastfeeding Women</vt:lpstr>
      <vt:lpstr>Postpartum Women Participating</vt:lpstr>
      <vt:lpstr>Total Women</vt:lpstr>
      <vt:lpstr>Infants Fully Breastfed</vt:lpstr>
      <vt:lpstr>Infants Partially Breastfed</vt:lpstr>
      <vt:lpstr>Infants Fully Formula-fed</vt:lpstr>
      <vt:lpstr>Total Infants</vt:lpstr>
      <vt:lpstr>Children Participating</vt:lpstr>
      <vt:lpstr>Total Number of Participants</vt:lpstr>
      <vt:lpstr>Total Number of Participant (2)</vt:lpstr>
      <vt:lpstr>Average Food Cost Per Person</vt:lpstr>
      <vt:lpstr>Food Costs</vt:lpstr>
      <vt:lpstr>Food Costs (2)</vt:lpstr>
      <vt:lpstr>Rebates Received</vt:lpstr>
      <vt:lpstr>Nut. Services &amp; Admin. Costs</vt:lpstr>
      <vt:lpstr>'Average Food Cost Per Person'!Print_Titles</vt:lpstr>
      <vt:lpstr>'Children Participating'!Print_Titles</vt:lpstr>
      <vt:lpstr>'Food Costs'!Print_Titles</vt:lpstr>
      <vt:lpstr>'Food Costs (2)'!Print_Titles</vt:lpstr>
      <vt:lpstr>'Nut. Services &amp; Admin. Costs'!Print_Titles</vt:lpstr>
      <vt:lpstr>'Postpartum Women Participating'!Print_Titles</vt:lpstr>
      <vt:lpstr>'Pregnant Women Participating'!Print_Titles</vt:lpstr>
      <vt:lpstr>'Rebates Received'!Print_Titles</vt:lpstr>
      <vt:lpstr>'Total Breastfeeding Women'!Print_Titles</vt:lpstr>
      <vt:lpstr>'Total Infants'!Print_Titles</vt:lpstr>
      <vt:lpstr>'Total Number of Participant (2)'!Print_Titles</vt:lpstr>
      <vt:lpstr>'Total Number of Participants'!Print_Titles</vt:lpstr>
      <vt:lpstr>'Total Women'!Print_Titles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Owner</cp:lastModifiedBy>
  <cp:lastPrinted>2007-07-12T20:45:57Z</cp:lastPrinted>
  <dcterms:created xsi:type="dcterms:W3CDTF">2003-03-31T18:32:09Z</dcterms:created>
  <dcterms:modified xsi:type="dcterms:W3CDTF">2023-03-15T13:07:32Z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