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WIC\"/>
    </mc:Choice>
  </mc:AlternateContent>
  <xr:revisionPtr revIDLastSave="0" documentId="8_{F7A81969-CD2B-40E0-B1C4-F8978F14FF1C}" xr6:coauthVersionLast="47" xr6:coauthVersionMax="47" xr10:uidLastSave="{00000000-0000-0000-0000-000000000000}"/>
  <bookViews>
    <workbookView xWindow="1900" yWindow="740" windowWidth="14320" windowHeight="10060" tabRatio="932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7" r:id="rId4"/>
    <sheet name="Total Breastfeeding Women" sheetId="10" r:id="rId5"/>
    <sheet name="Postpartum Women Participating" sheetId="9" r:id="rId6"/>
    <sheet name="Total Women" sheetId="8" r:id="rId7"/>
    <sheet name="Infants Fully Breastfed" sheetId="14" r:id="rId8"/>
    <sheet name="Infants Partially Breastfed" sheetId="15" r:id="rId9"/>
    <sheet name="Infants Fully Formula-fed" sheetId="16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F102" i="12"/>
  <c r="A102" i="12"/>
  <c r="F101" i="12"/>
  <c r="A101" i="12"/>
  <c r="F100" i="12"/>
  <c r="A100" i="12"/>
  <c r="F99" i="12"/>
  <c r="A99" i="12"/>
  <c r="F98" i="12"/>
  <c r="A98" i="12"/>
  <c r="F97" i="12"/>
  <c r="A97" i="12"/>
  <c r="F96" i="12"/>
  <c r="A96" i="12"/>
  <c r="F95" i="12"/>
  <c r="A95" i="12"/>
  <c r="F94" i="12"/>
  <c r="A94" i="12"/>
  <c r="F93" i="12"/>
  <c r="A93" i="12"/>
  <c r="F92" i="12"/>
  <c r="A92" i="12"/>
  <c r="F91" i="12"/>
  <c r="A91" i="12"/>
  <c r="F90" i="12"/>
  <c r="A90" i="12"/>
  <c r="F89" i="12"/>
  <c r="A89" i="12"/>
  <c r="F88" i="12"/>
  <c r="A88" i="12"/>
  <c r="F87" i="12"/>
  <c r="A87" i="12"/>
  <c r="F86" i="12"/>
  <c r="A86" i="12"/>
  <c r="F85" i="12"/>
  <c r="A85" i="12"/>
  <c r="F84" i="12"/>
  <c r="A84" i="12"/>
  <c r="F83" i="12"/>
  <c r="A83" i="12"/>
  <c r="F82" i="12"/>
  <c r="A82" i="12"/>
  <c r="F81" i="12"/>
  <c r="A81" i="12"/>
  <c r="F80" i="12"/>
  <c r="A80" i="12"/>
  <c r="F79" i="12"/>
  <c r="A79" i="12"/>
  <c r="F78" i="12"/>
  <c r="A78" i="12"/>
  <c r="F77" i="12"/>
  <c r="A77" i="12"/>
  <c r="F76" i="12"/>
  <c r="A76" i="12"/>
  <c r="F75" i="12"/>
  <c r="A75" i="12"/>
  <c r="F74" i="12"/>
  <c r="A74" i="12"/>
  <c r="F73" i="12"/>
  <c r="A73" i="12"/>
  <c r="F72" i="12"/>
  <c r="A72" i="12"/>
  <c r="F71" i="12"/>
  <c r="A71" i="12"/>
  <c r="F70" i="12"/>
  <c r="A70" i="12"/>
  <c r="F69" i="12"/>
  <c r="A69" i="12"/>
  <c r="F68" i="12"/>
  <c r="A68" i="12"/>
  <c r="F67" i="12"/>
  <c r="A67" i="12"/>
  <c r="F66" i="12"/>
  <c r="A66" i="12"/>
  <c r="F65" i="12"/>
  <c r="A65" i="12"/>
  <c r="F64" i="12"/>
  <c r="A64" i="12"/>
  <c r="F63" i="12"/>
  <c r="A63" i="12"/>
  <c r="F62" i="12"/>
  <c r="A62" i="12"/>
  <c r="F61" i="12"/>
  <c r="A61" i="12"/>
  <c r="F60" i="12"/>
  <c r="A60" i="12"/>
  <c r="F59" i="12"/>
  <c r="A59" i="12"/>
  <c r="F58" i="12"/>
  <c r="A58" i="12"/>
  <c r="F57" i="12"/>
  <c r="A57" i="12"/>
  <c r="F56" i="12"/>
  <c r="A56" i="12"/>
  <c r="F55" i="12"/>
  <c r="A55" i="12"/>
  <c r="F54" i="12"/>
  <c r="A54" i="12"/>
  <c r="F53" i="12"/>
  <c r="A53" i="12"/>
  <c r="F52" i="12"/>
  <c r="A52" i="12"/>
  <c r="F51" i="12"/>
  <c r="A51" i="12"/>
  <c r="F50" i="12"/>
  <c r="A50" i="12"/>
  <c r="F49" i="12"/>
  <c r="A49" i="12"/>
  <c r="F48" i="12"/>
  <c r="A48" i="12"/>
  <c r="F47" i="12"/>
  <c r="A47" i="12"/>
  <c r="F46" i="12"/>
  <c r="A46" i="12"/>
  <c r="F45" i="12"/>
  <c r="A45" i="12"/>
  <c r="F44" i="12"/>
  <c r="A44" i="12"/>
  <c r="F43" i="12"/>
  <c r="A43" i="12"/>
  <c r="F42" i="12"/>
  <c r="A42" i="12"/>
  <c r="F41" i="12"/>
  <c r="A41" i="12"/>
  <c r="F40" i="12"/>
  <c r="A40" i="12"/>
  <c r="F39" i="12"/>
  <c r="A39" i="12"/>
  <c r="F38" i="12"/>
  <c r="A38" i="12"/>
  <c r="F37" i="12"/>
  <c r="A37" i="12"/>
  <c r="F36" i="12"/>
  <c r="A36" i="12"/>
  <c r="F35" i="12"/>
  <c r="A35" i="12"/>
  <c r="F34" i="12"/>
  <c r="A34" i="12"/>
  <c r="F33" i="12"/>
  <c r="A33" i="12"/>
  <c r="F32" i="12"/>
  <c r="A32" i="12"/>
  <c r="F31" i="12"/>
  <c r="A31" i="12"/>
  <c r="F30" i="12"/>
  <c r="A30" i="12"/>
  <c r="F29" i="12"/>
  <c r="A29" i="12"/>
  <c r="F28" i="12"/>
  <c r="A28" i="12"/>
  <c r="F27" i="12"/>
  <c r="A27" i="12"/>
  <c r="F26" i="12"/>
  <c r="A26" i="12"/>
  <c r="F25" i="12"/>
  <c r="A25" i="12"/>
  <c r="F24" i="12"/>
  <c r="A24" i="12"/>
  <c r="F23" i="12"/>
  <c r="A23" i="12"/>
  <c r="F22" i="12"/>
  <c r="A22" i="12"/>
  <c r="F21" i="12"/>
  <c r="A21" i="12"/>
  <c r="F20" i="12"/>
  <c r="A20" i="12"/>
  <c r="F19" i="12"/>
  <c r="A19" i="12"/>
  <c r="F18" i="12"/>
  <c r="A18" i="12"/>
  <c r="F17" i="12"/>
  <c r="A17" i="12"/>
  <c r="F16" i="12"/>
  <c r="A16" i="12"/>
  <c r="F15" i="12"/>
  <c r="A15" i="12"/>
  <c r="F14" i="12"/>
  <c r="A14" i="12"/>
  <c r="F13" i="12"/>
  <c r="A13" i="12"/>
  <c r="F12" i="12"/>
  <c r="A12" i="12"/>
  <c r="F11" i="12"/>
  <c r="A11" i="12"/>
  <c r="F10" i="12"/>
  <c r="A10" i="12"/>
  <c r="F9" i="12"/>
  <c r="A9" i="12"/>
  <c r="F8" i="12"/>
  <c r="A8" i="12"/>
  <c r="F7" i="12"/>
  <c r="A7" i="12"/>
  <c r="F6" i="12"/>
  <c r="A6" i="12"/>
  <c r="E5" i="12"/>
  <c r="D5" i="12"/>
  <c r="C5" i="12"/>
  <c r="B5" i="12"/>
  <c r="A3" i="12"/>
  <c r="A2" i="12"/>
  <c r="F102" i="3"/>
  <c r="A102" i="3"/>
  <c r="F101" i="3"/>
  <c r="A101" i="3"/>
  <c r="F100" i="3"/>
  <c r="A100" i="3"/>
  <c r="F99" i="3"/>
  <c r="A99" i="3"/>
  <c r="F98" i="3"/>
  <c r="A98" i="3"/>
  <c r="F97" i="3"/>
  <c r="A97" i="3"/>
  <c r="F96" i="3"/>
  <c r="A96" i="3"/>
  <c r="F95" i="3"/>
  <c r="A95" i="3"/>
  <c r="F94" i="3"/>
  <c r="A94" i="3"/>
  <c r="F93" i="3"/>
  <c r="A93" i="3"/>
  <c r="F92" i="3"/>
  <c r="A92" i="3"/>
  <c r="F91" i="3"/>
  <c r="A91" i="3"/>
  <c r="F90" i="3"/>
  <c r="A90" i="3"/>
  <c r="F89" i="3"/>
  <c r="A89" i="3"/>
  <c r="F88" i="3"/>
  <c r="A88" i="3"/>
  <c r="F87" i="3"/>
  <c r="A87" i="3"/>
  <c r="F86" i="3"/>
  <c r="A86" i="3"/>
  <c r="F85" i="3"/>
  <c r="A85" i="3"/>
  <c r="F84" i="3"/>
  <c r="A84" i="3"/>
  <c r="F83" i="3"/>
  <c r="A83" i="3"/>
  <c r="F82" i="3"/>
  <c r="A82" i="3"/>
  <c r="F81" i="3"/>
  <c r="A81" i="3"/>
  <c r="F80" i="3"/>
  <c r="A80" i="3"/>
  <c r="F79" i="3"/>
  <c r="A79" i="3"/>
  <c r="F78" i="3"/>
  <c r="A78" i="3"/>
  <c r="F77" i="3"/>
  <c r="A77" i="3"/>
  <c r="F76" i="3"/>
  <c r="A76" i="3"/>
  <c r="F75" i="3"/>
  <c r="A75" i="3"/>
  <c r="F74" i="3"/>
  <c r="A74" i="3"/>
  <c r="F73" i="3"/>
  <c r="A73" i="3"/>
  <c r="F72" i="3"/>
  <c r="A72" i="3"/>
  <c r="F71" i="3"/>
  <c r="A71" i="3"/>
  <c r="F70" i="3"/>
  <c r="A70" i="3"/>
  <c r="F69" i="3"/>
  <c r="A69" i="3"/>
  <c r="F68" i="3"/>
  <c r="A68" i="3"/>
  <c r="F67" i="3"/>
  <c r="A67" i="3"/>
  <c r="F66" i="3"/>
  <c r="A66" i="3"/>
  <c r="F65" i="3"/>
  <c r="A65" i="3"/>
  <c r="F64" i="3"/>
  <c r="A64" i="3"/>
  <c r="F63" i="3"/>
  <c r="A63" i="3"/>
  <c r="F62" i="3"/>
  <c r="A62" i="3"/>
  <c r="F61" i="3"/>
  <c r="A61" i="3"/>
  <c r="F60" i="3"/>
  <c r="A60" i="3"/>
  <c r="F59" i="3"/>
  <c r="A59" i="3"/>
  <c r="F58" i="3"/>
  <c r="A58" i="3"/>
  <c r="F57" i="3"/>
  <c r="A57" i="3"/>
  <c r="F56" i="3"/>
  <c r="A56" i="3"/>
  <c r="F55" i="3"/>
  <c r="A55" i="3"/>
  <c r="F54" i="3"/>
  <c r="A54" i="3"/>
  <c r="F53" i="3"/>
  <c r="A53" i="3"/>
  <c r="F52" i="3"/>
  <c r="A52" i="3"/>
  <c r="F51" i="3"/>
  <c r="A51" i="3"/>
  <c r="F50" i="3"/>
  <c r="A50" i="3"/>
  <c r="F49" i="3"/>
  <c r="A49" i="3"/>
  <c r="F48" i="3"/>
  <c r="A48" i="3"/>
  <c r="F47" i="3"/>
  <c r="A47" i="3"/>
  <c r="F46" i="3"/>
  <c r="A46" i="3"/>
  <c r="F45" i="3"/>
  <c r="A45" i="3"/>
  <c r="F44" i="3"/>
  <c r="A44" i="3"/>
  <c r="F43" i="3"/>
  <c r="A43" i="3"/>
  <c r="F42" i="3"/>
  <c r="A42" i="3"/>
  <c r="F41" i="3"/>
  <c r="A41" i="3"/>
  <c r="F40" i="3"/>
  <c r="A40" i="3"/>
  <c r="F39" i="3"/>
  <c r="A39" i="3"/>
  <c r="F38" i="3"/>
  <c r="A38" i="3"/>
  <c r="F37" i="3"/>
  <c r="A37" i="3"/>
  <c r="F36" i="3"/>
  <c r="A36" i="3"/>
  <c r="F35" i="3"/>
  <c r="A35" i="3"/>
  <c r="F34" i="3"/>
  <c r="A34" i="3"/>
  <c r="F33" i="3"/>
  <c r="A33" i="3"/>
  <c r="F32" i="3"/>
  <c r="A32" i="3"/>
  <c r="F31" i="3"/>
  <c r="A31" i="3"/>
  <c r="F30" i="3"/>
  <c r="A30" i="3"/>
  <c r="F29" i="3"/>
  <c r="A29" i="3"/>
  <c r="F28" i="3"/>
  <c r="A28" i="3"/>
  <c r="F27" i="3"/>
  <c r="A27" i="3"/>
  <c r="F26" i="3"/>
  <c r="A26" i="3"/>
  <c r="F25" i="3"/>
  <c r="A25" i="3"/>
  <c r="F24" i="3"/>
  <c r="A24" i="3"/>
  <c r="F23" i="3"/>
  <c r="A23" i="3"/>
  <c r="F22" i="3"/>
  <c r="A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A7" i="3"/>
  <c r="F6" i="3"/>
  <c r="A6" i="3"/>
  <c r="E5" i="3"/>
  <c r="D5" i="3"/>
  <c r="C5" i="3"/>
  <c r="B5" i="3"/>
  <c r="A3" i="3"/>
  <c r="A2" i="3"/>
  <c r="F102" i="4"/>
  <c r="A102" i="4"/>
  <c r="F101" i="4"/>
  <c r="A101" i="4"/>
  <c r="F100" i="4"/>
  <c r="A100" i="4"/>
  <c r="F99" i="4"/>
  <c r="A99" i="4"/>
  <c r="F98" i="4"/>
  <c r="A98" i="4"/>
  <c r="F97" i="4"/>
  <c r="A97" i="4"/>
  <c r="F96" i="4"/>
  <c r="A96" i="4"/>
  <c r="F95" i="4"/>
  <c r="A95" i="4"/>
  <c r="F94" i="4"/>
  <c r="A94" i="4"/>
  <c r="F93" i="4"/>
  <c r="A93" i="4"/>
  <c r="F92" i="4"/>
  <c r="A92" i="4"/>
  <c r="F91" i="4"/>
  <c r="A91" i="4"/>
  <c r="F90" i="4"/>
  <c r="A90" i="4"/>
  <c r="F89" i="4"/>
  <c r="A89" i="4"/>
  <c r="F88" i="4"/>
  <c r="A88" i="4"/>
  <c r="F87" i="4"/>
  <c r="A87" i="4"/>
  <c r="F86" i="4"/>
  <c r="A86" i="4"/>
  <c r="F85" i="4"/>
  <c r="A85" i="4"/>
  <c r="F84" i="4"/>
  <c r="A84" i="4"/>
  <c r="F83" i="4"/>
  <c r="A83" i="4"/>
  <c r="F82" i="4"/>
  <c r="A82" i="4"/>
  <c r="F81" i="4"/>
  <c r="A81" i="4"/>
  <c r="F80" i="4"/>
  <c r="A80" i="4"/>
  <c r="F79" i="4"/>
  <c r="A79" i="4"/>
  <c r="F78" i="4"/>
  <c r="A78" i="4"/>
  <c r="F77" i="4"/>
  <c r="A77" i="4"/>
  <c r="F76" i="4"/>
  <c r="A76" i="4"/>
  <c r="F75" i="4"/>
  <c r="A75" i="4"/>
  <c r="F74" i="4"/>
  <c r="A74" i="4"/>
  <c r="F73" i="4"/>
  <c r="A73" i="4"/>
  <c r="F72" i="4"/>
  <c r="A72" i="4"/>
  <c r="F71" i="4"/>
  <c r="A71" i="4"/>
  <c r="F70" i="4"/>
  <c r="A70" i="4"/>
  <c r="F69" i="4"/>
  <c r="A69" i="4"/>
  <c r="F68" i="4"/>
  <c r="A68" i="4"/>
  <c r="F67" i="4"/>
  <c r="A67" i="4"/>
  <c r="F66" i="4"/>
  <c r="A66" i="4"/>
  <c r="F65" i="4"/>
  <c r="A65" i="4"/>
  <c r="F64" i="4"/>
  <c r="A64" i="4"/>
  <c r="F63" i="4"/>
  <c r="A63" i="4"/>
  <c r="F62" i="4"/>
  <c r="A62" i="4"/>
  <c r="F61" i="4"/>
  <c r="A61" i="4"/>
  <c r="F60" i="4"/>
  <c r="A60" i="4"/>
  <c r="F59" i="4"/>
  <c r="A59" i="4"/>
  <c r="F58" i="4"/>
  <c r="A58" i="4"/>
  <c r="F57" i="4"/>
  <c r="A57" i="4"/>
  <c r="F56" i="4"/>
  <c r="A56" i="4"/>
  <c r="F55" i="4"/>
  <c r="A55" i="4"/>
  <c r="F54" i="4"/>
  <c r="A54" i="4"/>
  <c r="F53" i="4"/>
  <c r="A53" i="4"/>
  <c r="F52" i="4"/>
  <c r="A52" i="4"/>
  <c r="F51" i="4"/>
  <c r="A51" i="4"/>
  <c r="F50" i="4"/>
  <c r="A50" i="4"/>
  <c r="F49" i="4"/>
  <c r="A49" i="4"/>
  <c r="F48" i="4"/>
  <c r="A48" i="4"/>
  <c r="F47" i="4"/>
  <c r="A47" i="4"/>
  <c r="F46" i="4"/>
  <c r="A46" i="4"/>
  <c r="F45" i="4"/>
  <c r="A45" i="4"/>
  <c r="F44" i="4"/>
  <c r="A44" i="4"/>
  <c r="F43" i="4"/>
  <c r="A43" i="4"/>
  <c r="F42" i="4"/>
  <c r="A42" i="4"/>
  <c r="F41" i="4"/>
  <c r="A41" i="4"/>
  <c r="F40" i="4"/>
  <c r="A40" i="4"/>
  <c r="F39" i="4"/>
  <c r="A39" i="4"/>
  <c r="F38" i="4"/>
  <c r="A38" i="4"/>
  <c r="F37" i="4"/>
  <c r="A37" i="4"/>
  <c r="F36" i="4"/>
  <c r="A36" i="4"/>
  <c r="F35" i="4"/>
  <c r="A35" i="4"/>
  <c r="F34" i="4"/>
  <c r="A34" i="4"/>
  <c r="F33" i="4"/>
  <c r="A33" i="4"/>
  <c r="F32" i="4"/>
  <c r="A32" i="4"/>
  <c r="F31" i="4"/>
  <c r="A31" i="4"/>
  <c r="F30" i="4"/>
  <c r="A30" i="4"/>
  <c r="F29" i="4"/>
  <c r="A29" i="4"/>
  <c r="F28" i="4"/>
  <c r="A28" i="4"/>
  <c r="F27" i="4"/>
  <c r="A27" i="4"/>
  <c r="F26" i="4"/>
  <c r="A26" i="4"/>
  <c r="F25" i="4"/>
  <c r="A25" i="4"/>
  <c r="F24" i="4"/>
  <c r="A24" i="4"/>
  <c r="F23" i="4"/>
  <c r="A23" i="4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A7" i="4"/>
  <c r="F6" i="4"/>
  <c r="A6" i="4"/>
  <c r="E5" i="4"/>
  <c r="D5" i="4"/>
  <c r="C5" i="4"/>
  <c r="B5" i="4"/>
  <c r="A3" i="4"/>
  <c r="A2" i="4"/>
  <c r="F102" i="5"/>
  <c r="A102" i="5"/>
  <c r="F101" i="5"/>
  <c r="A101" i="5"/>
  <c r="F100" i="5"/>
  <c r="A100" i="5"/>
  <c r="F99" i="5"/>
  <c r="A99" i="5"/>
  <c r="F98" i="5"/>
  <c r="A98" i="5"/>
  <c r="F97" i="5"/>
  <c r="A97" i="5"/>
  <c r="F96" i="5"/>
  <c r="A96" i="5"/>
  <c r="F95" i="5"/>
  <c r="A95" i="5"/>
  <c r="F94" i="5"/>
  <c r="A94" i="5"/>
  <c r="F93" i="5"/>
  <c r="A93" i="5"/>
  <c r="F92" i="5"/>
  <c r="A92" i="5"/>
  <c r="F91" i="5"/>
  <c r="A91" i="5"/>
  <c r="F90" i="5"/>
  <c r="A90" i="5"/>
  <c r="F89" i="5"/>
  <c r="A89" i="5"/>
  <c r="F88" i="5"/>
  <c r="A88" i="5"/>
  <c r="F87" i="5"/>
  <c r="A87" i="5"/>
  <c r="F86" i="5"/>
  <c r="A86" i="5"/>
  <c r="F85" i="5"/>
  <c r="A85" i="5"/>
  <c r="F84" i="5"/>
  <c r="A84" i="5"/>
  <c r="F83" i="5"/>
  <c r="A83" i="5"/>
  <c r="F82" i="5"/>
  <c r="A82" i="5"/>
  <c r="F81" i="5"/>
  <c r="A81" i="5"/>
  <c r="F80" i="5"/>
  <c r="A80" i="5"/>
  <c r="F79" i="5"/>
  <c r="A79" i="5"/>
  <c r="F78" i="5"/>
  <c r="A78" i="5"/>
  <c r="F77" i="5"/>
  <c r="A77" i="5"/>
  <c r="F76" i="5"/>
  <c r="A76" i="5"/>
  <c r="F75" i="5"/>
  <c r="A75" i="5"/>
  <c r="F74" i="5"/>
  <c r="A74" i="5"/>
  <c r="F73" i="5"/>
  <c r="A73" i="5"/>
  <c r="F72" i="5"/>
  <c r="A72" i="5"/>
  <c r="F71" i="5"/>
  <c r="A71" i="5"/>
  <c r="F70" i="5"/>
  <c r="A70" i="5"/>
  <c r="F69" i="5"/>
  <c r="A69" i="5"/>
  <c r="F68" i="5"/>
  <c r="A68" i="5"/>
  <c r="F67" i="5"/>
  <c r="A67" i="5"/>
  <c r="F66" i="5"/>
  <c r="A66" i="5"/>
  <c r="F65" i="5"/>
  <c r="A65" i="5"/>
  <c r="F64" i="5"/>
  <c r="A64" i="5"/>
  <c r="F63" i="5"/>
  <c r="A63" i="5"/>
  <c r="F62" i="5"/>
  <c r="A62" i="5"/>
  <c r="F61" i="5"/>
  <c r="A61" i="5"/>
  <c r="F60" i="5"/>
  <c r="A60" i="5"/>
  <c r="F59" i="5"/>
  <c r="A59" i="5"/>
  <c r="F58" i="5"/>
  <c r="A58" i="5"/>
  <c r="F57" i="5"/>
  <c r="A57" i="5"/>
  <c r="F56" i="5"/>
  <c r="A56" i="5"/>
  <c r="F55" i="5"/>
  <c r="A55" i="5"/>
  <c r="F54" i="5"/>
  <c r="A54" i="5"/>
  <c r="F53" i="5"/>
  <c r="A53" i="5"/>
  <c r="F52" i="5"/>
  <c r="A52" i="5"/>
  <c r="F51" i="5"/>
  <c r="A51" i="5"/>
  <c r="F50" i="5"/>
  <c r="A50" i="5"/>
  <c r="F49" i="5"/>
  <c r="A49" i="5"/>
  <c r="F48" i="5"/>
  <c r="A48" i="5"/>
  <c r="F47" i="5"/>
  <c r="A47" i="5"/>
  <c r="F46" i="5"/>
  <c r="A46" i="5"/>
  <c r="F45" i="5"/>
  <c r="A45" i="5"/>
  <c r="F44" i="5"/>
  <c r="A44" i="5"/>
  <c r="F43" i="5"/>
  <c r="A43" i="5"/>
  <c r="F42" i="5"/>
  <c r="A42" i="5"/>
  <c r="F41" i="5"/>
  <c r="A41" i="5"/>
  <c r="F40" i="5"/>
  <c r="A40" i="5"/>
  <c r="F39" i="5"/>
  <c r="A39" i="5"/>
  <c r="F38" i="5"/>
  <c r="A38" i="5"/>
  <c r="F37" i="5"/>
  <c r="A37" i="5"/>
  <c r="F36" i="5"/>
  <c r="A36" i="5"/>
  <c r="F35" i="5"/>
  <c r="A35" i="5"/>
  <c r="F34" i="5"/>
  <c r="A34" i="5"/>
  <c r="F33" i="5"/>
  <c r="A33" i="5"/>
  <c r="F32" i="5"/>
  <c r="A32" i="5"/>
  <c r="F31" i="5"/>
  <c r="A31" i="5"/>
  <c r="F30" i="5"/>
  <c r="A30" i="5"/>
  <c r="F29" i="5"/>
  <c r="A29" i="5"/>
  <c r="F28" i="5"/>
  <c r="A28" i="5"/>
  <c r="F27" i="5"/>
  <c r="A27" i="5"/>
  <c r="F26" i="5"/>
  <c r="A26" i="5"/>
  <c r="F25" i="5"/>
  <c r="A25" i="5"/>
  <c r="F24" i="5"/>
  <c r="A24" i="5"/>
  <c r="F23" i="5"/>
  <c r="A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A7" i="5"/>
  <c r="F6" i="5"/>
  <c r="A6" i="5"/>
  <c r="E5" i="5"/>
  <c r="D5" i="5"/>
  <c r="C5" i="5"/>
  <c r="B5" i="5"/>
  <c r="A3" i="5"/>
  <c r="A2" i="5"/>
  <c r="F102" i="6"/>
  <c r="A102" i="6"/>
  <c r="F101" i="6"/>
  <c r="A101" i="6"/>
  <c r="F100" i="6"/>
  <c r="A100" i="6"/>
  <c r="F99" i="6"/>
  <c r="A99" i="6"/>
  <c r="F98" i="6"/>
  <c r="A98" i="6"/>
  <c r="F97" i="6"/>
  <c r="A97" i="6"/>
  <c r="F96" i="6"/>
  <c r="A96" i="6"/>
  <c r="F95" i="6"/>
  <c r="A95" i="6"/>
  <c r="F94" i="6"/>
  <c r="A94" i="6"/>
  <c r="F93" i="6"/>
  <c r="A93" i="6"/>
  <c r="F92" i="6"/>
  <c r="A92" i="6"/>
  <c r="F91" i="6"/>
  <c r="A91" i="6"/>
  <c r="F90" i="6"/>
  <c r="A90" i="6"/>
  <c r="F89" i="6"/>
  <c r="A89" i="6"/>
  <c r="F88" i="6"/>
  <c r="A88" i="6"/>
  <c r="F87" i="6"/>
  <c r="A87" i="6"/>
  <c r="F86" i="6"/>
  <c r="A86" i="6"/>
  <c r="F85" i="6"/>
  <c r="A85" i="6"/>
  <c r="F84" i="6"/>
  <c r="A84" i="6"/>
  <c r="F83" i="6"/>
  <c r="A83" i="6"/>
  <c r="F82" i="6"/>
  <c r="A82" i="6"/>
  <c r="F81" i="6"/>
  <c r="A81" i="6"/>
  <c r="F80" i="6"/>
  <c r="A80" i="6"/>
  <c r="F79" i="6"/>
  <c r="A79" i="6"/>
  <c r="F78" i="6"/>
  <c r="A78" i="6"/>
  <c r="F77" i="6"/>
  <c r="A77" i="6"/>
  <c r="F76" i="6"/>
  <c r="A76" i="6"/>
  <c r="F75" i="6"/>
  <c r="A75" i="6"/>
  <c r="F74" i="6"/>
  <c r="A74" i="6"/>
  <c r="F73" i="6"/>
  <c r="A73" i="6"/>
  <c r="F72" i="6"/>
  <c r="A72" i="6"/>
  <c r="F71" i="6"/>
  <c r="A71" i="6"/>
  <c r="F70" i="6"/>
  <c r="A70" i="6"/>
  <c r="F69" i="6"/>
  <c r="A69" i="6"/>
  <c r="F68" i="6"/>
  <c r="A68" i="6"/>
  <c r="F67" i="6"/>
  <c r="A67" i="6"/>
  <c r="F66" i="6"/>
  <c r="A66" i="6"/>
  <c r="F65" i="6"/>
  <c r="A65" i="6"/>
  <c r="F64" i="6"/>
  <c r="A64" i="6"/>
  <c r="F63" i="6"/>
  <c r="A63" i="6"/>
  <c r="F62" i="6"/>
  <c r="A62" i="6"/>
  <c r="F61" i="6"/>
  <c r="A61" i="6"/>
  <c r="F60" i="6"/>
  <c r="A60" i="6"/>
  <c r="F59" i="6"/>
  <c r="A59" i="6"/>
  <c r="F58" i="6"/>
  <c r="A58" i="6"/>
  <c r="F57" i="6"/>
  <c r="A57" i="6"/>
  <c r="F56" i="6"/>
  <c r="A56" i="6"/>
  <c r="F55" i="6"/>
  <c r="A55" i="6"/>
  <c r="F54" i="6"/>
  <c r="A54" i="6"/>
  <c r="F53" i="6"/>
  <c r="A53" i="6"/>
  <c r="F52" i="6"/>
  <c r="A52" i="6"/>
  <c r="F51" i="6"/>
  <c r="A51" i="6"/>
  <c r="F50" i="6"/>
  <c r="A50" i="6"/>
  <c r="F49" i="6"/>
  <c r="A49" i="6"/>
  <c r="F48" i="6"/>
  <c r="A48" i="6"/>
  <c r="F47" i="6"/>
  <c r="A47" i="6"/>
  <c r="F46" i="6"/>
  <c r="A46" i="6"/>
  <c r="F45" i="6"/>
  <c r="A45" i="6"/>
  <c r="F44" i="6"/>
  <c r="A44" i="6"/>
  <c r="F43" i="6"/>
  <c r="A43" i="6"/>
  <c r="F42" i="6"/>
  <c r="A42" i="6"/>
  <c r="F41" i="6"/>
  <c r="A41" i="6"/>
  <c r="F40" i="6"/>
  <c r="A40" i="6"/>
  <c r="F39" i="6"/>
  <c r="A39" i="6"/>
  <c r="F38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F24" i="6"/>
  <c r="A24" i="6"/>
  <c r="F23" i="6"/>
  <c r="A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A7" i="6"/>
  <c r="F6" i="6"/>
  <c r="A6" i="6"/>
  <c r="E5" i="6"/>
  <c r="D5" i="6"/>
  <c r="C5" i="6"/>
  <c r="B5" i="6"/>
  <c r="A3" i="6"/>
  <c r="A2" i="6"/>
  <c r="F102" i="7"/>
  <c r="A102" i="7"/>
  <c r="F101" i="7"/>
  <c r="A101" i="7"/>
  <c r="F100" i="7"/>
  <c r="A100" i="7"/>
  <c r="F99" i="7"/>
  <c r="A99" i="7"/>
  <c r="F98" i="7"/>
  <c r="A98" i="7"/>
  <c r="F97" i="7"/>
  <c r="A97" i="7"/>
  <c r="F96" i="7"/>
  <c r="A96" i="7"/>
  <c r="F95" i="7"/>
  <c r="A95" i="7"/>
  <c r="F94" i="7"/>
  <c r="A94" i="7"/>
  <c r="F93" i="7"/>
  <c r="A93" i="7"/>
  <c r="F92" i="7"/>
  <c r="A92" i="7"/>
  <c r="F91" i="7"/>
  <c r="A91" i="7"/>
  <c r="F90" i="7"/>
  <c r="A90" i="7"/>
  <c r="F89" i="7"/>
  <c r="A89" i="7"/>
  <c r="F88" i="7"/>
  <c r="A88" i="7"/>
  <c r="F87" i="7"/>
  <c r="A87" i="7"/>
  <c r="F86" i="7"/>
  <c r="A86" i="7"/>
  <c r="F85" i="7"/>
  <c r="A85" i="7"/>
  <c r="F84" i="7"/>
  <c r="A84" i="7"/>
  <c r="F83" i="7"/>
  <c r="A83" i="7"/>
  <c r="F82" i="7"/>
  <c r="A82" i="7"/>
  <c r="F81" i="7"/>
  <c r="A81" i="7"/>
  <c r="F80" i="7"/>
  <c r="A80" i="7"/>
  <c r="F79" i="7"/>
  <c r="A79" i="7"/>
  <c r="F78" i="7"/>
  <c r="A78" i="7"/>
  <c r="F77" i="7"/>
  <c r="A77" i="7"/>
  <c r="F76" i="7"/>
  <c r="A76" i="7"/>
  <c r="F75" i="7"/>
  <c r="A75" i="7"/>
  <c r="F74" i="7"/>
  <c r="A74" i="7"/>
  <c r="F73" i="7"/>
  <c r="A73" i="7"/>
  <c r="F72" i="7"/>
  <c r="A72" i="7"/>
  <c r="F71" i="7"/>
  <c r="A71" i="7"/>
  <c r="F70" i="7"/>
  <c r="A70" i="7"/>
  <c r="F69" i="7"/>
  <c r="A69" i="7"/>
  <c r="F68" i="7"/>
  <c r="A68" i="7"/>
  <c r="F67" i="7"/>
  <c r="A67" i="7"/>
  <c r="F66" i="7"/>
  <c r="A66" i="7"/>
  <c r="F65" i="7"/>
  <c r="A65" i="7"/>
  <c r="F64" i="7"/>
  <c r="A64" i="7"/>
  <c r="F63" i="7"/>
  <c r="A63" i="7"/>
  <c r="F62" i="7"/>
  <c r="A62" i="7"/>
  <c r="F61" i="7"/>
  <c r="A61" i="7"/>
  <c r="F60" i="7"/>
  <c r="A60" i="7"/>
  <c r="F59" i="7"/>
  <c r="A59" i="7"/>
  <c r="F58" i="7"/>
  <c r="A58" i="7"/>
  <c r="F57" i="7"/>
  <c r="A57" i="7"/>
  <c r="F56" i="7"/>
  <c r="A56" i="7"/>
  <c r="F55" i="7"/>
  <c r="A55" i="7"/>
  <c r="F54" i="7"/>
  <c r="A54" i="7"/>
  <c r="F53" i="7"/>
  <c r="A53" i="7"/>
  <c r="F52" i="7"/>
  <c r="A52" i="7"/>
  <c r="F51" i="7"/>
  <c r="A51" i="7"/>
  <c r="F50" i="7"/>
  <c r="A50" i="7"/>
  <c r="F49" i="7"/>
  <c r="A49" i="7"/>
  <c r="F48" i="7"/>
  <c r="A48" i="7"/>
  <c r="F47" i="7"/>
  <c r="A47" i="7"/>
  <c r="F46" i="7"/>
  <c r="A46" i="7"/>
  <c r="F45" i="7"/>
  <c r="A45" i="7"/>
  <c r="F44" i="7"/>
  <c r="A44" i="7"/>
  <c r="F43" i="7"/>
  <c r="A43" i="7"/>
  <c r="F42" i="7"/>
  <c r="A42" i="7"/>
  <c r="F41" i="7"/>
  <c r="A41" i="7"/>
  <c r="F40" i="7"/>
  <c r="A40" i="7"/>
  <c r="F39" i="7"/>
  <c r="A39" i="7"/>
  <c r="F38" i="7"/>
  <c r="A38" i="7"/>
  <c r="F37" i="7"/>
  <c r="A37" i="7"/>
  <c r="F36" i="7"/>
  <c r="A36" i="7"/>
  <c r="F35" i="7"/>
  <c r="A35" i="7"/>
  <c r="F34" i="7"/>
  <c r="A34" i="7"/>
  <c r="F33" i="7"/>
  <c r="A33" i="7"/>
  <c r="F32" i="7"/>
  <c r="A32" i="7"/>
  <c r="F31" i="7"/>
  <c r="A31" i="7"/>
  <c r="F30" i="7"/>
  <c r="A30" i="7"/>
  <c r="F29" i="7"/>
  <c r="A29" i="7"/>
  <c r="F28" i="7"/>
  <c r="A28" i="7"/>
  <c r="F27" i="7"/>
  <c r="A27" i="7"/>
  <c r="F26" i="7"/>
  <c r="A26" i="7"/>
  <c r="F25" i="7"/>
  <c r="A25" i="7"/>
  <c r="F24" i="7"/>
  <c r="A24" i="7"/>
  <c r="F23" i="7"/>
  <c r="A23" i="7"/>
  <c r="F22" i="7"/>
  <c r="A22" i="7"/>
  <c r="F21" i="7"/>
  <c r="A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A7" i="7"/>
  <c r="F6" i="7"/>
  <c r="A6" i="7"/>
  <c r="E5" i="7"/>
  <c r="D5" i="7"/>
  <c r="C5" i="7"/>
  <c r="B5" i="7"/>
  <c r="A3" i="7"/>
  <c r="A2" i="7"/>
  <c r="F102" i="16"/>
  <c r="A102" i="16"/>
  <c r="F101" i="16"/>
  <c r="A101" i="16"/>
  <c r="F100" i="16"/>
  <c r="A100" i="16"/>
  <c r="F99" i="16"/>
  <c r="A99" i="16"/>
  <c r="F98" i="16"/>
  <c r="A98" i="16"/>
  <c r="F97" i="16"/>
  <c r="A97" i="16"/>
  <c r="F96" i="16"/>
  <c r="A96" i="16"/>
  <c r="F95" i="16"/>
  <c r="A95" i="16"/>
  <c r="F94" i="16"/>
  <c r="A94" i="16"/>
  <c r="F93" i="16"/>
  <c r="A93" i="16"/>
  <c r="F92" i="16"/>
  <c r="A92" i="16"/>
  <c r="F91" i="16"/>
  <c r="A91" i="16"/>
  <c r="F90" i="16"/>
  <c r="A90" i="16"/>
  <c r="F89" i="16"/>
  <c r="A89" i="16"/>
  <c r="F88" i="16"/>
  <c r="A88" i="16"/>
  <c r="F87" i="16"/>
  <c r="A87" i="16"/>
  <c r="F86" i="16"/>
  <c r="A86" i="16"/>
  <c r="F85" i="16"/>
  <c r="A85" i="16"/>
  <c r="F84" i="16"/>
  <c r="A84" i="16"/>
  <c r="F83" i="16"/>
  <c r="A83" i="16"/>
  <c r="F82" i="16"/>
  <c r="A82" i="16"/>
  <c r="F81" i="16"/>
  <c r="A81" i="16"/>
  <c r="F80" i="16"/>
  <c r="A80" i="16"/>
  <c r="F79" i="16"/>
  <c r="A79" i="16"/>
  <c r="F78" i="16"/>
  <c r="A78" i="16"/>
  <c r="F77" i="16"/>
  <c r="A77" i="16"/>
  <c r="F76" i="16"/>
  <c r="A76" i="16"/>
  <c r="F75" i="16"/>
  <c r="A75" i="16"/>
  <c r="F74" i="16"/>
  <c r="A74" i="16"/>
  <c r="F73" i="16"/>
  <c r="A73" i="16"/>
  <c r="F72" i="16"/>
  <c r="A72" i="16"/>
  <c r="F71" i="16"/>
  <c r="A71" i="16"/>
  <c r="F70" i="16"/>
  <c r="A70" i="16"/>
  <c r="F69" i="16"/>
  <c r="A69" i="16"/>
  <c r="F68" i="16"/>
  <c r="A68" i="16"/>
  <c r="F67" i="16"/>
  <c r="A67" i="16"/>
  <c r="F66" i="16"/>
  <c r="A66" i="16"/>
  <c r="F65" i="16"/>
  <c r="A65" i="16"/>
  <c r="F64" i="16"/>
  <c r="A64" i="16"/>
  <c r="F63" i="16"/>
  <c r="A63" i="16"/>
  <c r="F62" i="16"/>
  <c r="A62" i="16"/>
  <c r="F61" i="16"/>
  <c r="A61" i="16"/>
  <c r="F60" i="16"/>
  <c r="A60" i="16"/>
  <c r="F59" i="16"/>
  <c r="A59" i="16"/>
  <c r="F58" i="16"/>
  <c r="A58" i="16"/>
  <c r="F57" i="16"/>
  <c r="A57" i="16"/>
  <c r="F56" i="16"/>
  <c r="A56" i="16"/>
  <c r="F55" i="16"/>
  <c r="A55" i="16"/>
  <c r="F54" i="16"/>
  <c r="A54" i="16"/>
  <c r="F53" i="16"/>
  <c r="A53" i="16"/>
  <c r="F52" i="16"/>
  <c r="A52" i="16"/>
  <c r="F51" i="16"/>
  <c r="A51" i="16"/>
  <c r="F50" i="16"/>
  <c r="A50" i="16"/>
  <c r="F49" i="16"/>
  <c r="A49" i="16"/>
  <c r="F48" i="16"/>
  <c r="A48" i="16"/>
  <c r="F47" i="16"/>
  <c r="A47" i="16"/>
  <c r="F46" i="16"/>
  <c r="A46" i="16"/>
  <c r="F45" i="16"/>
  <c r="A45" i="16"/>
  <c r="F44" i="16"/>
  <c r="A44" i="16"/>
  <c r="F43" i="16"/>
  <c r="A43" i="16"/>
  <c r="F42" i="16"/>
  <c r="A42" i="16"/>
  <c r="F41" i="16"/>
  <c r="A41" i="16"/>
  <c r="F40" i="16"/>
  <c r="A40" i="16"/>
  <c r="F39" i="16"/>
  <c r="A39" i="16"/>
  <c r="F38" i="16"/>
  <c r="A38" i="16"/>
  <c r="F37" i="16"/>
  <c r="A37" i="16"/>
  <c r="F36" i="16"/>
  <c r="A36" i="16"/>
  <c r="F35" i="16"/>
  <c r="A35" i="16"/>
  <c r="F34" i="16"/>
  <c r="A34" i="16"/>
  <c r="F33" i="16"/>
  <c r="A33" i="16"/>
  <c r="F32" i="16"/>
  <c r="A32" i="16"/>
  <c r="F31" i="16"/>
  <c r="A31" i="16"/>
  <c r="F30" i="16"/>
  <c r="A30" i="16"/>
  <c r="F29" i="16"/>
  <c r="A29" i="16"/>
  <c r="F28" i="16"/>
  <c r="A28" i="16"/>
  <c r="F27" i="16"/>
  <c r="A27" i="16"/>
  <c r="F26" i="16"/>
  <c r="A26" i="16"/>
  <c r="F25" i="16"/>
  <c r="A25" i="16"/>
  <c r="F24" i="16"/>
  <c r="A24" i="16"/>
  <c r="F23" i="16"/>
  <c r="A23" i="16"/>
  <c r="F22" i="16"/>
  <c r="A22" i="16"/>
  <c r="F21" i="16"/>
  <c r="A21" i="16"/>
  <c r="F20" i="16"/>
  <c r="A20" i="16"/>
  <c r="F19" i="16"/>
  <c r="A19" i="16"/>
  <c r="F18" i="16"/>
  <c r="A18" i="16"/>
  <c r="F17" i="16"/>
  <c r="A17" i="16"/>
  <c r="F16" i="16"/>
  <c r="A16" i="16"/>
  <c r="F15" i="16"/>
  <c r="A15" i="16"/>
  <c r="F14" i="16"/>
  <c r="A14" i="16"/>
  <c r="F13" i="16"/>
  <c r="A13" i="16"/>
  <c r="F12" i="16"/>
  <c r="A12" i="16"/>
  <c r="F11" i="16"/>
  <c r="A11" i="16"/>
  <c r="F10" i="16"/>
  <c r="A10" i="16"/>
  <c r="F9" i="16"/>
  <c r="A9" i="16"/>
  <c r="F8" i="16"/>
  <c r="A8" i="16"/>
  <c r="F7" i="16"/>
  <c r="A7" i="16"/>
  <c r="F6" i="16"/>
  <c r="A6" i="16"/>
  <c r="E5" i="16"/>
  <c r="D5" i="16"/>
  <c r="C5" i="16"/>
  <c r="B5" i="16"/>
  <c r="A3" i="16"/>
  <c r="A2" i="16"/>
  <c r="F102" i="15"/>
  <c r="A102" i="15"/>
  <c r="F101" i="15"/>
  <c r="A101" i="15"/>
  <c r="F100" i="15"/>
  <c r="A100" i="15"/>
  <c r="F99" i="15"/>
  <c r="A99" i="15"/>
  <c r="F98" i="15"/>
  <c r="A98" i="15"/>
  <c r="F97" i="15"/>
  <c r="A97" i="15"/>
  <c r="F96" i="15"/>
  <c r="A96" i="15"/>
  <c r="F95" i="15"/>
  <c r="A95" i="15"/>
  <c r="F94" i="15"/>
  <c r="A94" i="15"/>
  <c r="F93" i="15"/>
  <c r="A93" i="15"/>
  <c r="F92" i="15"/>
  <c r="A92" i="15"/>
  <c r="F91" i="15"/>
  <c r="A91" i="15"/>
  <c r="F90" i="15"/>
  <c r="A90" i="15"/>
  <c r="F89" i="15"/>
  <c r="A89" i="15"/>
  <c r="F88" i="15"/>
  <c r="A88" i="15"/>
  <c r="F87" i="15"/>
  <c r="A87" i="15"/>
  <c r="F86" i="15"/>
  <c r="A86" i="15"/>
  <c r="F85" i="15"/>
  <c r="A85" i="15"/>
  <c r="F84" i="15"/>
  <c r="A84" i="15"/>
  <c r="F83" i="15"/>
  <c r="A83" i="15"/>
  <c r="F82" i="15"/>
  <c r="A82" i="15"/>
  <c r="F81" i="15"/>
  <c r="A81" i="15"/>
  <c r="F80" i="15"/>
  <c r="A80" i="15"/>
  <c r="F79" i="15"/>
  <c r="A79" i="15"/>
  <c r="F78" i="15"/>
  <c r="A78" i="15"/>
  <c r="F77" i="15"/>
  <c r="A77" i="15"/>
  <c r="F76" i="15"/>
  <c r="A76" i="15"/>
  <c r="F75" i="15"/>
  <c r="A75" i="15"/>
  <c r="F74" i="15"/>
  <c r="A74" i="15"/>
  <c r="F73" i="15"/>
  <c r="A73" i="15"/>
  <c r="F72" i="15"/>
  <c r="A72" i="15"/>
  <c r="F71" i="15"/>
  <c r="A71" i="15"/>
  <c r="F70" i="15"/>
  <c r="A70" i="15"/>
  <c r="F69" i="15"/>
  <c r="A69" i="15"/>
  <c r="F68" i="15"/>
  <c r="A68" i="15"/>
  <c r="F67" i="15"/>
  <c r="A67" i="15"/>
  <c r="F66" i="15"/>
  <c r="A66" i="15"/>
  <c r="F65" i="15"/>
  <c r="A65" i="15"/>
  <c r="F64" i="15"/>
  <c r="A64" i="15"/>
  <c r="F63" i="15"/>
  <c r="A63" i="15"/>
  <c r="F62" i="15"/>
  <c r="A62" i="15"/>
  <c r="F61" i="15"/>
  <c r="A61" i="15"/>
  <c r="F60" i="15"/>
  <c r="A60" i="15"/>
  <c r="F59" i="15"/>
  <c r="A59" i="15"/>
  <c r="F58" i="15"/>
  <c r="A58" i="15"/>
  <c r="F57" i="15"/>
  <c r="A57" i="15"/>
  <c r="F56" i="15"/>
  <c r="A56" i="15"/>
  <c r="F55" i="15"/>
  <c r="A55" i="15"/>
  <c r="F54" i="15"/>
  <c r="A54" i="15"/>
  <c r="F53" i="15"/>
  <c r="A53" i="15"/>
  <c r="F52" i="15"/>
  <c r="A52" i="15"/>
  <c r="F51" i="15"/>
  <c r="A51" i="15"/>
  <c r="F50" i="15"/>
  <c r="A50" i="15"/>
  <c r="F49" i="15"/>
  <c r="A49" i="15"/>
  <c r="F48" i="15"/>
  <c r="A48" i="15"/>
  <c r="F47" i="15"/>
  <c r="A47" i="15"/>
  <c r="F46" i="15"/>
  <c r="A46" i="15"/>
  <c r="F45" i="15"/>
  <c r="A45" i="15"/>
  <c r="F44" i="15"/>
  <c r="A44" i="15"/>
  <c r="F43" i="15"/>
  <c r="A43" i="15"/>
  <c r="F42" i="15"/>
  <c r="A42" i="15"/>
  <c r="F41" i="15"/>
  <c r="A41" i="15"/>
  <c r="F40" i="15"/>
  <c r="A40" i="15"/>
  <c r="F39" i="15"/>
  <c r="A39" i="15"/>
  <c r="F38" i="15"/>
  <c r="A38" i="15"/>
  <c r="F37" i="15"/>
  <c r="A37" i="15"/>
  <c r="F36" i="15"/>
  <c r="A36" i="15"/>
  <c r="F35" i="15"/>
  <c r="A35" i="15"/>
  <c r="F34" i="15"/>
  <c r="A34" i="15"/>
  <c r="F33" i="15"/>
  <c r="A33" i="15"/>
  <c r="F32" i="15"/>
  <c r="A32" i="15"/>
  <c r="F31" i="15"/>
  <c r="A31" i="15"/>
  <c r="F30" i="15"/>
  <c r="A30" i="15"/>
  <c r="F29" i="15"/>
  <c r="A29" i="15"/>
  <c r="F28" i="15"/>
  <c r="A28" i="15"/>
  <c r="F27" i="15"/>
  <c r="A27" i="15"/>
  <c r="F26" i="15"/>
  <c r="A26" i="15"/>
  <c r="F25" i="15"/>
  <c r="A25" i="15"/>
  <c r="F24" i="15"/>
  <c r="A24" i="15"/>
  <c r="F23" i="15"/>
  <c r="A23" i="15"/>
  <c r="F22" i="15"/>
  <c r="A22" i="15"/>
  <c r="F21" i="15"/>
  <c r="A21" i="15"/>
  <c r="F20" i="15"/>
  <c r="A20" i="15"/>
  <c r="F19" i="15"/>
  <c r="A19" i="15"/>
  <c r="F18" i="15"/>
  <c r="A18" i="15"/>
  <c r="F17" i="15"/>
  <c r="A17" i="15"/>
  <c r="F16" i="15"/>
  <c r="A16" i="15"/>
  <c r="F15" i="15"/>
  <c r="A15" i="15"/>
  <c r="F14" i="15"/>
  <c r="A14" i="15"/>
  <c r="F13" i="15"/>
  <c r="A13" i="15"/>
  <c r="F12" i="15"/>
  <c r="A12" i="15"/>
  <c r="F11" i="15"/>
  <c r="A11" i="15"/>
  <c r="F10" i="15"/>
  <c r="A10" i="15"/>
  <c r="F9" i="15"/>
  <c r="A9" i="15"/>
  <c r="F8" i="15"/>
  <c r="A8" i="15"/>
  <c r="F7" i="15"/>
  <c r="A7" i="15"/>
  <c r="F6" i="15"/>
  <c r="A6" i="15"/>
  <c r="E5" i="15"/>
  <c r="D5" i="15"/>
  <c r="C5" i="15"/>
  <c r="B5" i="15"/>
  <c r="A3" i="15"/>
  <c r="A2" i="15"/>
  <c r="F102" i="14"/>
  <c r="A102" i="14"/>
  <c r="F101" i="14"/>
  <c r="A101" i="14"/>
  <c r="F100" i="14"/>
  <c r="A100" i="14"/>
  <c r="F99" i="14"/>
  <c r="A99" i="14"/>
  <c r="F98" i="14"/>
  <c r="A98" i="14"/>
  <c r="F97" i="14"/>
  <c r="A97" i="14"/>
  <c r="F96" i="14"/>
  <c r="A96" i="14"/>
  <c r="F95" i="14"/>
  <c r="A95" i="14"/>
  <c r="F94" i="14"/>
  <c r="A94" i="14"/>
  <c r="F93" i="14"/>
  <c r="A93" i="14"/>
  <c r="F92" i="14"/>
  <c r="A92" i="14"/>
  <c r="F91" i="14"/>
  <c r="A91" i="14"/>
  <c r="F90" i="14"/>
  <c r="A90" i="14"/>
  <c r="F89" i="14"/>
  <c r="A89" i="14"/>
  <c r="F88" i="14"/>
  <c r="A88" i="14"/>
  <c r="F87" i="14"/>
  <c r="A87" i="14"/>
  <c r="F86" i="14"/>
  <c r="A86" i="14"/>
  <c r="F85" i="14"/>
  <c r="A85" i="14"/>
  <c r="F84" i="14"/>
  <c r="A84" i="14"/>
  <c r="F83" i="14"/>
  <c r="A83" i="14"/>
  <c r="F82" i="14"/>
  <c r="A82" i="14"/>
  <c r="F81" i="14"/>
  <c r="A81" i="14"/>
  <c r="F80" i="14"/>
  <c r="A80" i="14"/>
  <c r="F79" i="14"/>
  <c r="A79" i="14"/>
  <c r="F78" i="14"/>
  <c r="A78" i="14"/>
  <c r="F77" i="14"/>
  <c r="A77" i="14"/>
  <c r="F76" i="14"/>
  <c r="A76" i="14"/>
  <c r="F75" i="14"/>
  <c r="A75" i="14"/>
  <c r="F74" i="14"/>
  <c r="A74" i="14"/>
  <c r="F73" i="14"/>
  <c r="A73" i="14"/>
  <c r="F72" i="14"/>
  <c r="A72" i="14"/>
  <c r="F71" i="14"/>
  <c r="A71" i="14"/>
  <c r="F70" i="14"/>
  <c r="A70" i="14"/>
  <c r="F69" i="14"/>
  <c r="A69" i="14"/>
  <c r="F68" i="14"/>
  <c r="A68" i="14"/>
  <c r="F67" i="14"/>
  <c r="A67" i="14"/>
  <c r="F66" i="14"/>
  <c r="A66" i="14"/>
  <c r="F65" i="14"/>
  <c r="A65" i="14"/>
  <c r="F64" i="14"/>
  <c r="A64" i="14"/>
  <c r="F63" i="14"/>
  <c r="A63" i="14"/>
  <c r="F62" i="14"/>
  <c r="A62" i="14"/>
  <c r="F61" i="14"/>
  <c r="A61" i="14"/>
  <c r="F60" i="14"/>
  <c r="A60" i="14"/>
  <c r="F59" i="14"/>
  <c r="A59" i="14"/>
  <c r="F58" i="14"/>
  <c r="A58" i="14"/>
  <c r="F57" i="14"/>
  <c r="A57" i="14"/>
  <c r="F56" i="14"/>
  <c r="A56" i="14"/>
  <c r="F55" i="14"/>
  <c r="A55" i="14"/>
  <c r="F54" i="14"/>
  <c r="A54" i="14"/>
  <c r="F53" i="14"/>
  <c r="A53" i="14"/>
  <c r="F52" i="14"/>
  <c r="A52" i="14"/>
  <c r="F51" i="14"/>
  <c r="A51" i="14"/>
  <c r="F50" i="14"/>
  <c r="A50" i="14"/>
  <c r="F49" i="14"/>
  <c r="A49" i="14"/>
  <c r="F48" i="14"/>
  <c r="A48" i="14"/>
  <c r="F47" i="14"/>
  <c r="A47" i="14"/>
  <c r="F46" i="14"/>
  <c r="A46" i="14"/>
  <c r="F45" i="14"/>
  <c r="A45" i="14"/>
  <c r="F44" i="14"/>
  <c r="A44" i="14"/>
  <c r="F43" i="14"/>
  <c r="A43" i="14"/>
  <c r="F42" i="14"/>
  <c r="A42" i="14"/>
  <c r="F41" i="14"/>
  <c r="A41" i="14"/>
  <c r="F40" i="14"/>
  <c r="A40" i="14"/>
  <c r="F39" i="14"/>
  <c r="A39" i="14"/>
  <c r="F38" i="14"/>
  <c r="A38" i="14"/>
  <c r="F37" i="14"/>
  <c r="A37" i="14"/>
  <c r="F36" i="14"/>
  <c r="A36" i="14"/>
  <c r="F35" i="14"/>
  <c r="A35" i="14"/>
  <c r="F34" i="14"/>
  <c r="A34" i="14"/>
  <c r="F33" i="14"/>
  <c r="A33" i="14"/>
  <c r="F32" i="14"/>
  <c r="A32" i="14"/>
  <c r="F31" i="14"/>
  <c r="A31" i="14"/>
  <c r="F30" i="14"/>
  <c r="A30" i="14"/>
  <c r="F29" i="14"/>
  <c r="A29" i="14"/>
  <c r="F28" i="14"/>
  <c r="A28" i="14"/>
  <c r="F27" i="14"/>
  <c r="A27" i="14"/>
  <c r="F26" i="14"/>
  <c r="A26" i="14"/>
  <c r="F25" i="14"/>
  <c r="A25" i="14"/>
  <c r="F24" i="14"/>
  <c r="A24" i="14"/>
  <c r="F23" i="14"/>
  <c r="A23" i="14"/>
  <c r="F22" i="14"/>
  <c r="A22" i="14"/>
  <c r="F21" i="14"/>
  <c r="A21" i="14"/>
  <c r="F20" i="14"/>
  <c r="A20" i="14"/>
  <c r="F19" i="14"/>
  <c r="A19" i="14"/>
  <c r="F18" i="14"/>
  <c r="A18" i="14"/>
  <c r="F17" i="14"/>
  <c r="A17" i="14"/>
  <c r="F16" i="14"/>
  <c r="A16" i="14"/>
  <c r="F15" i="14"/>
  <c r="A15" i="14"/>
  <c r="F14" i="14"/>
  <c r="A14" i="14"/>
  <c r="F13" i="14"/>
  <c r="A13" i="14"/>
  <c r="F12" i="14"/>
  <c r="A12" i="14"/>
  <c r="F11" i="14"/>
  <c r="A11" i="14"/>
  <c r="F10" i="14"/>
  <c r="A10" i="14"/>
  <c r="F9" i="14"/>
  <c r="A9" i="14"/>
  <c r="F8" i="14"/>
  <c r="A8" i="14"/>
  <c r="F7" i="14"/>
  <c r="A7" i="14"/>
  <c r="F6" i="14"/>
  <c r="A6" i="14"/>
  <c r="E5" i="14"/>
  <c r="D5" i="14"/>
  <c r="C5" i="14"/>
  <c r="B5" i="14"/>
  <c r="A3" i="14"/>
  <c r="A2" i="14"/>
  <c r="F102" i="8"/>
  <c r="A102" i="8"/>
  <c r="F101" i="8"/>
  <c r="A101" i="8"/>
  <c r="F100" i="8"/>
  <c r="A100" i="8"/>
  <c r="F99" i="8"/>
  <c r="A99" i="8"/>
  <c r="F98" i="8"/>
  <c r="A98" i="8"/>
  <c r="F97" i="8"/>
  <c r="A97" i="8"/>
  <c r="F96" i="8"/>
  <c r="A96" i="8"/>
  <c r="F95" i="8"/>
  <c r="A95" i="8"/>
  <c r="F94" i="8"/>
  <c r="A94" i="8"/>
  <c r="F93" i="8"/>
  <c r="A93" i="8"/>
  <c r="F92" i="8"/>
  <c r="A92" i="8"/>
  <c r="F91" i="8"/>
  <c r="A91" i="8"/>
  <c r="F90" i="8"/>
  <c r="A90" i="8"/>
  <c r="F89" i="8"/>
  <c r="A89" i="8"/>
  <c r="F88" i="8"/>
  <c r="A88" i="8"/>
  <c r="F87" i="8"/>
  <c r="A87" i="8"/>
  <c r="F86" i="8"/>
  <c r="A86" i="8"/>
  <c r="F85" i="8"/>
  <c r="A85" i="8"/>
  <c r="F84" i="8"/>
  <c r="A84" i="8"/>
  <c r="F83" i="8"/>
  <c r="A83" i="8"/>
  <c r="F82" i="8"/>
  <c r="A82" i="8"/>
  <c r="F81" i="8"/>
  <c r="A81" i="8"/>
  <c r="F80" i="8"/>
  <c r="A80" i="8"/>
  <c r="F79" i="8"/>
  <c r="A79" i="8"/>
  <c r="F78" i="8"/>
  <c r="A78" i="8"/>
  <c r="F77" i="8"/>
  <c r="A77" i="8"/>
  <c r="F76" i="8"/>
  <c r="A76" i="8"/>
  <c r="F75" i="8"/>
  <c r="A75" i="8"/>
  <c r="F74" i="8"/>
  <c r="A74" i="8"/>
  <c r="F73" i="8"/>
  <c r="A73" i="8"/>
  <c r="F72" i="8"/>
  <c r="A72" i="8"/>
  <c r="F71" i="8"/>
  <c r="A71" i="8"/>
  <c r="F70" i="8"/>
  <c r="A70" i="8"/>
  <c r="F69" i="8"/>
  <c r="A69" i="8"/>
  <c r="F68" i="8"/>
  <c r="A68" i="8"/>
  <c r="F67" i="8"/>
  <c r="A67" i="8"/>
  <c r="F66" i="8"/>
  <c r="A66" i="8"/>
  <c r="F65" i="8"/>
  <c r="A65" i="8"/>
  <c r="F64" i="8"/>
  <c r="A64" i="8"/>
  <c r="F63" i="8"/>
  <c r="A63" i="8"/>
  <c r="F62" i="8"/>
  <c r="A62" i="8"/>
  <c r="F61" i="8"/>
  <c r="A61" i="8"/>
  <c r="F60" i="8"/>
  <c r="A60" i="8"/>
  <c r="F59" i="8"/>
  <c r="A59" i="8"/>
  <c r="F58" i="8"/>
  <c r="A58" i="8"/>
  <c r="F57" i="8"/>
  <c r="A57" i="8"/>
  <c r="F56" i="8"/>
  <c r="A56" i="8"/>
  <c r="F55" i="8"/>
  <c r="A55" i="8"/>
  <c r="F54" i="8"/>
  <c r="A54" i="8"/>
  <c r="F53" i="8"/>
  <c r="A53" i="8"/>
  <c r="F52" i="8"/>
  <c r="A52" i="8"/>
  <c r="F51" i="8"/>
  <c r="A51" i="8"/>
  <c r="F50" i="8"/>
  <c r="A50" i="8"/>
  <c r="F49" i="8"/>
  <c r="A49" i="8"/>
  <c r="F48" i="8"/>
  <c r="A48" i="8"/>
  <c r="F47" i="8"/>
  <c r="A47" i="8"/>
  <c r="F46" i="8"/>
  <c r="A46" i="8"/>
  <c r="F45" i="8"/>
  <c r="A45" i="8"/>
  <c r="F44" i="8"/>
  <c r="A44" i="8"/>
  <c r="F43" i="8"/>
  <c r="A43" i="8"/>
  <c r="F42" i="8"/>
  <c r="A42" i="8"/>
  <c r="F41" i="8"/>
  <c r="A41" i="8"/>
  <c r="F40" i="8"/>
  <c r="A40" i="8"/>
  <c r="F39" i="8"/>
  <c r="A39" i="8"/>
  <c r="F38" i="8"/>
  <c r="A38" i="8"/>
  <c r="F37" i="8"/>
  <c r="A37" i="8"/>
  <c r="F36" i="8"/>
  <c r="A36" i="8"/>
  <c r="F35" i="8"/>
  <c r="A35" i="8"/>
  <c r="F34" i="8"/>
  <c r="A34" i="8"/>
  <c r="F33" i="8"/>
  <c r="A33" i="8"/>
  <c r="F32" i="8"/>
  <c r="A32" i="8"/>
  <c r="F31" i="8"/>
  <c r="A31" i="8"/>
  <c r="F30" i="8"/>
  <c r="A30" i="8"/>
  <c r="F29" i="8"/>
  <c r="A29" i="8"/>
  <c r="F28" i="8"/>
  <c r="A28" i="8"/>
  <c r="F27" i="8"/>
  <c r="A27" i="8"/>
  <c r="F26" i="8"/>
  <c r="A26" i="8"/>
  <c r="F25" i="8"/>
  <c r="A25" i="8"/>
  <c r="F24" i="8"/>
  <c r="A24" i="8"/>
  <c r="F23" i="8"/>
  <c r="A23" i="8"/>
  <c r="F22" i="8"/>
  <c r="A22" i="8"/>
  <c r="F21" i="8"/>
  <c r="A21" i="8"/>
  <c r="F20" i="8"/>
  <c r="A20" i="8"/>
  <c r="F19" i="8"/>
  <c r="A19" i="8"/>
  <c r="F18" i="8"/>
  <c r="A18" i="8"/>
  <c r="F17" i="8"/>
  <c r="A17" i="8"/>
  <c r="F16" i="8"/>
  <c r="A16" i="8"/>
  <c r="F15" i="8"/>
  <c r="A15" i="8"/>
  <c r="F14" i="8"/>
  <c r="A14" i="8"/>
  <c r="F13" i="8"/>
  <c r="A13" i="8"/>
  <c r="F12" i="8"/>
  <c r="A12" i="8"/>
  <c r="F11" i="8"/>
  <c r="A11" i="8"/>
  <c r="F10" i="8"/>
  <c r="A10" i="8"/>
  <c r="F9" i="8"/>
  <c r="A9" i="8"/>
  <c r="F8" i="8"/>
  <c r="A8" i="8"/>
  <c r="F7" i="8"/>
  <c r="A7" i="8"/>
  <c r="F6" i="8"/>
  <c r="A6" i="8"/>
  <c r="E5" i="8"/>
  <c r="D5" i="8"/>
  <c r="C5" i="8"/>
  <c r="B5" i="8"/>
  <c r="A3" i="8"/>
  <c r="A2" i="8"/>
  <c r="F102" i="9"/>
  <c r="A102" i="9"/>
  <c r="F101" i="9"/>
  <c r="A101" i="9"/>
  <c r="F100" i="9"/>
  <c r="A100" i="9"/>
  <c r="F99" i="9"/>
  <c r="A99" i="9"/>
  <c r="F98" i="9"/>
  <c r="A98" i="9"/>
  <c r="F97" i="9"/>
  <c r="A97" i="9"/>
  <c r="F96" i="9"/>
  <c r="A96" i="9"/>
  <c r="F95" i="9"/>
  <c r="A95" i="9"/>
  <c r="F94" i="9"/>
  <c r="A94" i="9"/>
  <c r="F93" i="9"/>
  <c r="A93" i="9"/>
  <c r="F92" i="9"/>
  <c r="A92" i="9"/>
  <c r="F91" i="9"/>
  <c r="A91" i="9"/>
  <c r="F90" i="9"/>
  <c r="A90" i="9"/>
  <c r="F89" i="9"/>
  <c r="A89" i="9"/>
  <c r="F88" i="9"/>
  <c r="A88" i="9"/>
  <c r="F87" i="9"/>
  <c r="A87" i="9"/>
  <c r="F86" i="9"/>
  <c r="A86" i="9"/>
  <c r="F85" i="9"/>
  <c r="A85" i="9"/>
  <c r="F84" i="9"/>
  <c r="A84" i="9"/>
  <c r="F83" i="9"/>
  <c r="A83" i="9"/>
  <c r="F82" i="9"/>
  <c r="A82" i="9"/>
  <c r="F81" i="9"/>
  <c r="A81" i="9"/>
  <c r="F80" i="9"/>
  <c r="A80" i="9"/>
  <c r="F79" i="9"/>
  <c r="A79" i="9"/>
  <c r="F78" i="9"/>
  <c r="A78" i="9"/>
  <c r="F77" i="9"/>
  <c r="A77" i="9"/>
  <c r="F76" i="9"/>
  <c r="A76" i="9"/>
  <c r="F75" i="9"/>
  <c r="A75" i="9"/>
  <c r="F74" i="9"/>
  <c r="A74" i="9"/>
  <c r="F73" i="9"/>
  <c r="A73" i="9"/>
  <c r="F72" i="9"/>
  <c r="A72" i="9"/>
  <c r="F71" i="9"/>
  <c r="A71" i="9"/>
  <c r="F70" i="9"/>
  <c r="A70" i="9"/>
  <c r="F69" i="9"/>
  <c r="A69" i="9"/>
  <c r="F68" i="9"/>
  <c r="A68" i="9"/>
  <c r="F67" i="9"/>
  <c r="A67" i="9"/>
  <c r="F66" i="9"/>
  <c r="A66" i="9"/>
  <c r="F65" i="9"/>
  <c r="A65" i="9"/>
  <c r="F64" i="9"/>
  <c r="A64" i="9"/>
  <c r="F63" i="9"/>
  <c r="A63" i="9"/>
  <c r="F62" i="9"/>
  <c r="A62" i="9"/>
  <c r="F61" i="9"/>
  <c r="A61" i="9"/>
  <c r="F60" i="9"/>
  <c r="A60" i="9"/>
  <c r="F59" i="9"/>
  <c r="A59" i="9"/>
  <c r="F58" i="9"/>
  <c r="A58" i="9"/>
  <c r="F57" i="9"/>
  <c r="A57" i="9"/>
  <c r="F56" i="9"/>
  <c r="A56" i="9"/>
  <c r="F55" i="9"/>
  <c r="A55" i="9"/>
  <c r="F54" i="9"/>
  <c r="A54" i="9"/>
  <c r="F53" i="9"/>
  <c r="A53" i="9"/>
  <c r="F52" i="9"/>
  <c r="A52" i="9"/>
  <c r="F51" i="9"/>
  <c r="A51" i="9"/>
  <c r="F50" i="9"/>
  <c r="A50" i="9"/>
  <c r="F49" i="9"/>
  <c r="A49" i="9"/>
  <c r="F48" i="9"/>
  <c r="A48" i="9"/>
  <c r="F47" i="9"/>
  <c r="A47" i="9"/>
  <c r="F46" i="9"/>
  <c r="A46" i="9"/>
  <c r="F45" i="9"/>
  <c r="A45" i="9"/>
  <c r="F44" i="9"/>
  <c r="A44" i="9"/>
  <c r="F43" i="9"/>
  <c r="A43" i="9"/>
  <c r="F42" i="9"/>
  <c r="A42" i="9"/>
  <c r="F41" i="9"/>
  <c r="A41" i="9"/>
  <c r="F40" i="9"/>
  <c r="A40" i="9"/>
  <c r="F39" i="9"/>
  <c r="A39" i="9"/>
  <c r="F38" i="9"/>
  <c r="A38" i="9"/>
  <c r="F37" i="9"/>
  <c r="A37" i="9"/>
  <c r="F36" i="9"/>
  <c r="A36" i="9"/>
  <c r="F35" i="9"/>
  <c r="A35" i="9"/>
  <c r="F34" i="9"/>
  <c r="A34" i="9"/>
  <c r="F33" i="9"/>
  <c r="A33" i="9"/>
  <c r="F32" i="9"/>
  <c r="A32" i="9"/>
  <c r="F31" i="9"/>
  <c r="A31" i="9"/>
  <c r="F30" i="9"/>
  <c r="A30" i="9"/>
  <c r="F29" i="9"/>
  <c r="A29" i="9"/>
  <c r="F28" i="9"/>
  <c r="A28" i="9"/>
  <c r="F27" i="9"/>
  <c r="A27" i="9"/>
  <c r="F26" i="9"/>
  <c r="A26" i="9"/>
  <c r="F25" i="9"/>
  <c r="A25" i="9"/>
  <c r="F24" i="9"/>
  <c r="A24" i="9"/>
  <c r="F23" i="9"/>
  <c r="A23" i="9"/>
  <c r="F22" i="9"/>
  <c r="A22" i="9"/>
  <c r="F21" i="9"/>
  <c r="A21" i="9"/>
  <c r="F20" i="9"/>
  <c r="A20" i="9"/>
  <c r="F19" i="9"/>
  <c r="A19" i="9"/>
  <c r="F18" i="9"/>
  <c r="A18" i="9"/>
  <c r="F17" i="9"/>
  <c r="A17" i="9"/>
  <c r="F16" i="9"/>
  <c r="A16" i="9"/>
  <c r="F15" i="9"/>
  <c r="A15" i="9"/>
  <c r="F14" i="9"/>
  <c r="A14" i="9"/>
  <c r="F13" i="9"/>
  <c r="A13" i="9"/>
  <c r="F12" i="9"/>
  <c r="A12" i="9"/>
  <c r="F11" i="9"/>
  <c r="A11" i="9"/>
  <c r="F10" i="9"/>
  <c r="A10" i="9"/>
  <c r="F9" i="9"/>
  <c r="A9" i="9"/>
  <c r="F8" i="9"/>
  <c r="A8" i="9"/>
  <c r="F7" i="9"/>
  <c r="A7" i="9"/>
  <c r="F6" i="9"/>
  <c r="A6" i="9"/>
  <c r="E5" i="9"/>
  <c r="D5" i="9"/>
  <c r="C5" i="9"/>
  <c r="B5" i="9"/>
  <c r="A3" i="9"/>
  <c r="A2" i="9"/>
  <c r="F102" i="10"/>
  <c r="A102" i="10"/>
  <c r="F101" i="10"/>
  <c r="A101" i="10"/>
  <c r="F100" i="10"/>
  <c r="A100" i="10"/>
  <c r="F99" i="10"/>
  <c r="A99" i="10"/>
  <c r="F98" i="10"/>
  <c r="A98" i="10"/>
  <c r="F97" i="10"/>
  <c r="A97" i="10"/>
  <c r="F96" i="10"/>
  <c r="A96" i="10"/>
  <c r="F95" i="10"/>
  <c r="A95" i="10"/>
  <c r="F94" i="10"/>
  <c r="A94" i="10"/>
  <c r="F93" i="10"/>
  <c r="A93" i="10"/>
  <c r="F92" i="10"/>
  <c r="A92" i="10"/>
  <c r="F91" i="10"/>
  <c r="A91" i="10"/>
  <c r="F90" i="10"/>
  <c r="A90" i="10"/>
  <c r="F89" i="10"/>
  <c r="A89" i="10"/>
  <c r="F88" i="10"/>
  <c r="A88" i="10"/>
  <c r="F87" i="10"/>
  <c r="A87" i="10"/>
  <c r="F86" i="10"/>
  <c r="A86" i="10"/>
  <c r="F85" i="10"/>
  <c r="A85" i="10"/>
  <c r="F84" i="10"/>
  <c r="A84" i="10"/>
  <c r="F83" i="10"/>
  <c r="A83" i="10"/>
  <c r="F82" i="10"/>
  <c r="A82" i="10"/>
  <c r="F81" i="10"/>
  <c r="A81" i="10"/>
  <c r="F80" i="10"/>
  <c r="A80" i="10"/>
  <c r="F79" i="10"/>
  <c r="A79" i="10"/>
  <c r="F78" i="10"/>
  <c r="A78" i="10"/>
  <c r="F77" i="10"/>
  <c r="A77" i="10"/>
  <c r="F76" i="10"/>
  <c r="A76" i="10"/>
  <c r="F75" i="10"/>
  <c r="A75" i="10"/>
  <c r="F74" i="10"/>
  <c r="A74" i="10"/>
  <c r="F73" i="10"/>
  <c r="A73" i="10"/>
  <c r="F72" i="10"/>
  <c r="A72" i="10"/>
  <c r="F71" i="10"/>
  <c r="A71" i="10"/>
  <c r="F70" i="10"/>
  <c r="A70" i="10"/>
  <c r="F69" i="10"/>
  <c r="A69" i="10"/>
  <c r="F68" i="10"/>
  <c r="A68" i="10"/>
  <c r="F67" i="10"/>
  <c r="A67" i="10"/>
  <c r="F66" i="10"/>
  <c r="A66" i="10"/>
  <c r="F65" i="10"/>
  <c r="A65" i="10"/>
  <c r="F64" i="10"/>
  <c r="A64" i="10"/>
  <c r="F63" i="10"/>
  <c r="A63" i="10"/>
  <c r="F62" i="10"/>
  <c r="A62" i="10"/>
  <c r="F61" i="10"/>
  <c r="A61" i="10"/>
  <c r="F60" i="10"/>
  <c r="A60" i="10"/>
  <c r="F59" i="10"/>
  <c r="A59" i="10"/>
  <c r="F58" i="10"/>
  <c r="A58" i="10"/>
  <c r="F57" i="10"/>
  <c r="A57" i="10"/>
  <c r="F56" i="10"/>
  <c r="A56" i="10"/>
  <c r="F55" i="10"/>
  <c r="A55" i="10"/>
  <c r="F54" i="10"/>
  <c r="A54" i="10"/>
  <c r="F53" i="10"/>
  <c r="A53" i="10"/>
  <c r="F52" i="10"/>
  <c r="A52" i="10"/>
  <c r="F51" i="10"/>
  <c r="A51" i="10"/>
  <c r="F50" i="10"/>
  <c r="A50" i="10"/>
  <c r="F49" i="10"/>
  <c r="A49" i="10"/>
  <c r="F48" i="10"/>
  <c r="A48" i="10"/>
  <c r="F47" i="10"/>
  <c r="A47" i="10"/>
  <c r="F46" i="10"/>
  <c r="A46" i="10"/>
  <c r="F45" i="10"/>
  <c r="A45" i="10"/>
  <c r="F44" i="10"/>
  <c r="A44" i="10"/>
  <c r="F43" i="10"/>
  <c r="A43" i="10"/>
  <c r="F42" i="10"/>
  <c r="A42" i="10"/>
  <c r="F41" i="10"/>
  <c r="A41" i="10"/>
  <c r="F40" i="10"/>
  <c r="A40" i="10"/>
  <c r="F39" i="10"/>
  <c r="A39" i="10"/>
  <c r="F38" i="10"/>
  <c r="A38" i="10"/>
  <c r="F37" i="10"/>
  <c r="A37" i="10"/>
  <c r="F36" i="10"/>
  <c r="A36" i="10"/>
  <c r="F35" i="10"/>
  <c r="A35" i="10"/>
  <c r="F34" i="10"/>
  <c r="A34" i="10"/>
  <c r="F33" i="10"/>
  <c r="A33" i="10"/>
  <c r="F32" i="10"/>
  <c r="A32" i="10"/>
  <c r="F31" i="10"/>
  <c r="A31" i="10"/>
  <c r="F30" i="10"/>
  <c r="A30" i="10"/>
  <c r="F29" i="10"/>
  <c r="A29" i="10"/>
  <c r="F28" i="10"/>
  <c r="A28" i="10"/>
  <c r="F27" i="10"/>
  <c r="A27" i="10"/>
  <c r="F26" i="10"/>
  <c r="A26" i="10"/>
  <c r="F25" i="10"/>
  <c r="A25" i="10"/>
  <c r="F24" i="10"/>
  <c r="A24" i="10"/>
  <c r="F23" i="10"/>
  <c r="A23" i="10"/>
  <c r="F22" i="10"/>
  <c r="A22" i="10"/>
  <c r="F21" i="10"/>
  <c r="A21" i="10"/>
  <c r="F20" i="10"/>
  <c r="A20" i="10"/>
  <c r="F19" i="10"/>
  <c r="A19" i="10"/>
  <c r="F18" i="10"/>
  <c r="A18" i="10"/>
  <c r="F17" i="10"/>
  <c r="A17" i="10"/>
  <c r="F16" i="10"/>
  <c r="A16" i="10"/>
  <c r="F15" i="10"/>
  <c r="A15" i="10"/>
  <c r="F14" i="10"/>
  <c r="A14" i="10"/>
  <c r="F13" i="10"/>
  <c r="A13" i="10"/>
  <c r="F12" i="10"/>
  <c r="A12" i="10"/>
  <c r="F11" i="10"/>
  <c r="A11" i="10"/>
  <c r="F10" i="10"/>
  <c r="A10" i="10"/>
  <c r="F9" i="10"/>
  <c r="A9" i="10"/>
  <c r="F8" i="10"/>
  <c r="A8" i="10"/>
  <c r="F7" i="10"/>
  <c r="A7" i="10"/>
  <c r="F6" i="10"/>
  <c r="A6" i="10"/>
  <c r="E5" i="10"/>
  <c r="D5" i="10"/>
  <c r="C5" i="10"/>
  <c r="B5" i="10"/>
  <c r="A3" i="10"/>
  <c r="A2" i="10"/>
  <c r="F102" i="17"/>
  <c r="A102" i="17"/>
  <c r="F101" i="17"/>
  <c r="A101" i="17"/>
  <c r="F100" i="17"/>
  <c r="A100" i="17"/>
  <c r="F99" i="17"/>
  <c r="A99" i="17"/>
  <c r="F98" i="17"/>
  <c r="A98" i="17"/>
  <c r="F97" i="17"/>
  <c r="A97" i="17"/>
  <c r="F96" i="17"/>
  <c r="A96" i="17"/>
  <c r="F95" i="17"/>
  <c r="A95" i="17"/>
  <c r="F94" i="17"/>
  <c r="A94" i="17"/>
  <c r="F93" i="17"/>
  <c r="A93" i="17"/>
  <c r="F92" i="17"/>
  <c r="A92" i="17"/>
  <c r="F91" i="17"/>
  <c r="A91" i="17"/>
  <c r="F90" i="17"/>
  <c r="A90" i="17"/>
  <c r="F89" i="17"/>
  <c r="A89" i="17"/>
  <c r="F88" i="17"/>
  <c r="A88" i="17"/>
  <c r="F87" i="17"/>
  <c r="A87" i="17"/>
  <c r="F86" i="17"/>
  <c r="A86" i="17"/>
  <c r="F85" i="17"/>
  <c r="A85" i="17"/>
  <c r="F84" i="17"/>
  <c r="A84" i="17"/>
  <c r="F83" i="17"/>
  <c r="A83" i="17"/>
  <c r="F82" i="17"/>
  <c r="A82" i="17"/>
  <c r="F81" i="17"/>
  <c r="A81" i="17"/>
  <c r="F80" i="17"/>
  <c r="A80" i="17"/>
  <c r="F79" i="17"/>
  <c r="A79" i="17"/>
  <c r="F78" i="17"/>
  <c r="A78" i="17"/>
  <c r="F77" i="17"/>
  <c r="A77" i="17"/>
  <c r="F76" i="17"/>
  <c r="A76" i="17"/>
  <c r="F75" i="17"/>
  <c r="A75" i="17"/>
  <c r="F74" i="17"/>
  <c r="A74" i="17"/>
  <c r="F73" i="17"/>
  <c r="A73" i="17"/>
  <c r="F72" i="17"/>
  <c r="A72" i="17"/>
  <c r="F71" i="17"/>
  <c r="A71" i="17"/>
  <c r="F70" i="17"/>
  <c r="A70" i="17"/>
  <c r="F69" i="17"/>
  <c r="A69" i="17"/>
  <c r="F68" i="17"/>
  <c r="A68" i="17"/>
  <c r="F67" i="17"/>
  <c r="A67" i="17"/>
  <c r="F66" i="17"/>
  <c r="A66" i="17"/>
  <c r="F65" i="17"/>
  <c r="A65" i="17"/>
  <c r="F64" i="17"/>
  <c r="A64" i="17"/>
  <c r="F63" i="17"/>
  <c r="A63" i="17"/>
  <c r="F62" i="17"/>
  <c r="A62" i="17"/>
  <c r="F61" i="17"/>
  <c r="A61" i="17"/>
  <c r="F60" i="17"/>
  <c r="A60" i="17"/>
  <c r="F59" i="17"/>
  <c r="A59" i="17"/>
  <c r="F58" i="17"/>
  <c r="A58" i="17"/>
  <c r="F57" i="17"/>
  <c r="A57" i="17"/>
  <c r="F56" i="17"/>
  <c r="A56" i="17"/>
  <c r="F55" i="17"/>
  <c r="A55" i="17"/>
  <c r="F54" i="17"/>
  <c r="A54" i="17"/>
  <c r="F53" i="17"/>
  <c r="A53" i="17"/>
  <c r="F52" i="17"/>
  <c r="A52" i="17"/>
  <c r="F51" i="17"/>
  <c r="A51" i="17"/>
  <c r="F50" i="17"/>
  <c r="A50" i="17"/>
  <c r="F49" i="17"/>
  <c r="A49" i="17"/>
  <c r="F48" i="17"/>
  <c r="A48" i="17"/>
  <c r="F47" i="17"/>
  <c r="A47" i="17"/>
  <c r="F46" i="17"/>
  <c r="A46" i="17"/>
  <c r="F45" i="17"/>
  <c r="A45" i="17"/>
  <c r="F44" i="17"/>
  <c r="A44" i="17"/>
  <c r="F43" i="17"/>
  <c r="A43" i="17"/>
  <c r="F42" i="17"/>
  <c r="A42" i="17"/>
  <c r="F41" i="17"/>
  <c r="A41" i="17"/>
  <c r="F40" i="17"/>
  <c r="A40" i="17"/>
  <c r="F39" i="17"/>
  <c r="A39" i="17"/>
  <c r="F38" i="17"/>
  <c r="A38" i="17"/>
  <c r="F37" i="17"/>
  <c r="A37" i="17"/>
  <c r="F36" i="17"/>
  <c r="A36" i="17"/>
  <c r="F35" i="17"/>
  <c r="A35" i="17"/>
  <c r="F34" i="17"/>
  <c r="A34" i="17"/>
  <c r="F33" i="17"/>
  <c r="A33" i="17"/>
  <c r="F32" i="17"/>
  <c r="A32" i="17"/>
  <c r="F31" i="17"/>
  <c r="A31" i="17"/>
  <c r="F30" i="17"/>
  <c r="A30" i="17"/>
  <c r="F29" i="17"/>
  <c r="A29" i="17"/>
  <c r="F28" i="17"/>
  <c r="A28" i="17"/>
  <c r="F27" i="17"/>
  <c r="A27" i="17"/>
  <c r="F26" i="17"/>
  <c r="A26" i="17"/>
  <c r="F25" i="17"/>
  <c r="A25" i="17"/>
  <c r="F24" i="17"/>
  <c r="A24" i="17"/>
  <c r="F23" i="17"/>
  <c r="A23" i="17"/>
  <c r="F22" i="17"/>
  <c r="A22" i="17"/>
  <c r="F21" i="17"/>
  <c r="A21" i="17"/>
  <c r="F20" i="17"/>
  <c r="A20" i="17"/>
  <c r="F19" i="17"/>
  <c r="A19" i="17"/>
  <c r="F18" i="17"/>
  <c r="A18" i="17"/>
  <c r="F17" i="17"/>
  <c r="A17" i="17"/>
  <c r="F16" i="17"/>
  <c r="A16" i="17"/>
  <c r="F15" i="17"/>
  <c r="A15" i="17"/>
  <c r="F14" i="17"/>
  <c r="A14" i="17"/>
  <c r="F13" i="17"/>
  <c r="A13" i="17"/>
  <c r="F12" i="17"/>
  <c r="A12" i="17"/>
  <c r="F11" i="17"/>
  <c r="A11" i="17"/>
  <c r="F10" i="17"/>
  <c r="A10" i="17"/>
  <c r="F9" i="17"/>
  <c r="A9" i="17"/>
  <c r="F8" i="17"/>
  <c r="A8" i="17"/>
  <c r="F7" i="17"/>
  <c r="A7" i="17"/>
  <c r="F6" i="17"/>
  <c r="A6" i="17"/>
  <c r="E5" i="17"/>
  <c r="D5" i="17"/>
  <c r="C5" i="17"/>
  <c r="B5" i="17"/>
  <c r="A3" i="17"/>
  <c r="A2" i="17"/>
  <c r="F102" i="13"/>
  <c r="A102" i="13"/>
  <c r="F101" i="13"/>
  <c r="A101" i="13"/>
  <c r="F100" i="13"/>
  <c r="A100" i="13"/>
  <c r="F99" i="13"/>
  <c r="A99" i="13"/>
  <c r="F98" i="13"/>
  <c r="A98" i="13"/>
  <c r="F97" i="13"/>
  <c r="A97" i="13"/>
  <c r="F96" i="13"/>
  <c r="A96" i="13"/>
  <c r="F95" i="13"/>
  <c r="A95" i="13"/>
  <c r="F94" i="13"/>
  <c r="A94" i="13"/>
  <c r="F93" i="13"/>
  <c r="A93" i="13"/>
  <c r="F92" i="13"/>
  <c r="A92" i="13"/>
  <c r="F91" i="13"/>
  <c r="A91" i="13"/>
  <c r="F90" i="13"/>
  <c r="A90" i="13"/>
  <c r="F89" i="13"/>
  <c r="A89" i="13"/>
  <c r="F88" i="13"/>
  <c r="A88" i="13"/>
  <c r="F87" i="13"/>
  <c r="A87" i="13"/>
  <c r="F86" i="13"/>
  <c r="A86" i="13"/>
  <c r="F85" i="13"/>
  <c r="A85" i="13"/>
  <c r="F84" i="13"/>
  <c r="A84" i="13"/>
  <c r="F83" i="13"/>
  <c r="A83" i="13"/>
  <c r="F82" i="13"/>
  <c r="A82" i="13"/>
  <c r="F81" i="13"/>
  <c r="A81" i="13"/>
  <c r="F80" i="13"/>
  <c r="A80" i="13"/>
  <c r="F79" i="13"/>
  <c r="A79" i="13"/>
  <c r="F78" i="13"/>
  <c r="A78" i="13"/>
  <c r="F77" i="13"/>
  <c r="A77" i="13"/>
  <c r="F76" i="13"/>
  <c r="A76" i="13"/>
  <c r="F75" i="13"/>
  <c r="A75" i="13"/>
  <c r="F74" i="13"/>
  <c r="A74" i="13"/>
  <c r="F73" i="13"/>
  <c r="A73" i="13"/>
  <c r="F72" i="13"/>
  <c r="A72" i="13"/>
  <c r="F71" i="13"/>
  <c r="A71" i="13"/>
  <c r="F70" i="13"/>
  <c r="A70" i="13"/>
  <c r="F69" i="13"/>
  <c r="A69" i="13"/>
  <c r="F68" i="13"/>
  <c r="A68" i="13"/>
  <c r="F67" i="13"/>
  <c r="A67" i="13"/>
  <c r="F66" i="13"/>
  <c r="A66" i="13"/>
  <c r="F65" i="13"/>
  <c r="A65" i="13"/>
  <c r="F64" i="13"/>
  <c r="A64" i="13"/>
  <c r="F63" i="13"/>
  <c r="A63" i="13"/>
  <c r="F62" i="13"/>
  <c r="A62" i="13"/>
  <c r="F61" i="13"/>
  <c r="A61" i="13"/>
  <c r="F60" i="13"/>
  <c r="A60" i="13"/>
  <c r="F59" i="13"/>
  <c r="A59" i="13"/>
  <c r="F58" i="13"/>
  <c r="A58" i="13"/>
  <c r="F57" i="13"/>
  <c r="A57" i="13"/>
  <c r="F56" i="13"/>
  <c r="A56" i="13"/>
  <c r="F55" i="13"/>
  <c r="A55" i="13"/>
  <c r="F54" i="13"/>
  <c r="A54" i="13"/>
  <c r="F53" i="13"/>
  <c r="A53" i="13"/>
  <c r="F52" i="13"/>
  <c r="A52" i="13"/>
  <c r="F51" i="13"/>
  <c r="A51" i="13"/>
  <c r="F50" i="13"/>
  <c r="A50" i="13"/>
  <c r="F49" i="13"/>
  <c r="A49" i="13"/>
  <c r="F48" i="13"/>
  <c r="A48" i="13"/>
  <c r="F47" i="13"/>
  <c r="A47" i="13"/>
  <c r="F46" i="13"/>
  <c r="A46" i="13"/>
  <c r="F45" i="13"/>
  <c r="A45" i="13"/>
  <c r="F44" i="13"/>
  <c r="A44" i="13"/>
  <c r="F43" i="13"/>
  <c r="A43" i="13"/>
  <c r="F42" i="13"/>
  <c r="A42" i="13"/>
  <c r="F41" i="13"/>
  <c r="A41" i="13"/>
  <c r="F40" i="13"/>
  <c r="A40" i="13"/>
  <c r="F39" i="13"/>
  <c r="A39" i="13"/>
  <c r="F38" i="13"/>
  <c r="A38" i="13"/>
  <c r="F37" i="13"/>
  <c r="A37" i="13"/>
  <c r="F36" i="13"/>
  <c r="A36" i="13"/>
  <c r="F35" i="13"/>
  <c r="A35" i="13"/>
  <c r="F34" i="13"/>
  <c r="A34" i="13"/>
  <c r="F33" i="13"/>
  <c r="A33" i="13"/>
  <c r="F32" i="13"/>
  <c r="A32" i="13"/>
  <c r="F31" i="13"/>
  <c r="A31" i="13"/>
  <c r="F30" i="13"/>
  <c r="A30" i="13"/>
  <c r="F29" i="13"/>
  <c r="A29" i="13"/>
  <c r="F28" i="13"/>
  <c r="A28" i="13"/>
  <c r="F27" i="13"/>
  <c r="A27" i="13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E5" i="13"/>
  <c r="D5" i="13"/>
  <c r="C5" i="13"/>
  <c r="B5" i="13"/>
  <c r="A3" i="13"/>
  <c r="A2" i="13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5" i="1"/>
  <c r="D5" i="1"/>
  <c r="C5" i="1"/>
  <c r="B5" i="1"/>
</calcChain>
</file>

<file path=xl/sharedStrings.xml><?xml version="1.0" encoding="utf-8"?>
<sst xmlns="http://schemas.openxmlformats.org/spreadsheetml/2006/main" count="186" uniqueCount="144">
  <si>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</si>
  <si>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</si>
  <si>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</si>
  <si>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</si>
  <si>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</si>
  <si>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</si>
  <si>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</si>
  <si>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</si>
  <si>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</si>
  <si>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</si>
  <si>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</si>
  <si>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</si>
  <si>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</si>
  <si>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</si>
  <si>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</si>
  <si>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</si>
  <si>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</si>
  <si>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</si>
  <si>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</si>
  <si>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</si>
  <si>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</si>
  <si>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</si>
  <si>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</si>
  <si>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</si>
  <si>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</si>
  <si>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</si>
  <si>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>Sixteen spreadsheets are included in the following order: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</si>
  <si>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</si>
  <si>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</si>
  <si>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</si>
  <si>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</si>
  <si>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</si>
  <si>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</si>
  <si>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</si>
  <si>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</si>
  <si>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</si>
  <si>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</si>
  <si>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</si>
  <si>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</si>
  <si>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</si>
  <si>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FISCAL YEAR 2024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</si>
  <si>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</si>
  <si>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</si>
  <si>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</si>
  <si>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</si>
  <si>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</si>
  <si>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</si>
  <si>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</si>
  <si>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</si>
  <si>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</si>
  <si>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</si>
  <si>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</si>
  <si>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</si>
  <si>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</si>
  <si>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</si>
  <si>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</si>
  <si>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</si>
  <si>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</si>
  <si>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</si>
  <si>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</si>
  <si>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</si>
  <si>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</si>
  <si>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</si>
  <si>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</si>
  <si>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</si>
  <si>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</si>
  <si>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</si>
  <si>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</si>
  <si>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</si>
  <si>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</si>
  <si>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</si>
  <si>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</si>
  <si>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</si>
  <si>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</si>
  <si>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</si>
  <si>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</si>
  <si>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</si>
  <si>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</si>
  <si>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</si>
  <si>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</si>
  <si>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</si>
  <si>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</si>
  <si>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</si>
  <si>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</si>
  <si>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</si>
  <si>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</si>
  <si>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</si>
  <si>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</si>
  <si>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</si>
  <si>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</si>
  <si>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</si>
  <si>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</si>
  <si>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</si>
  <si>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</si>
  <si>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</si>
  <si>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</si>
  <si>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</si>
  <si>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</si>
  <si>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</si>
  <si>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</si>
  <si>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</si>
  <si>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</si>
  <si>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</si>
  <si>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</si>
  <si>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</si>
  <si>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</si>
  <si>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</si>
  <si>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</si>
  <si>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</si>
  <si>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</si>
  <si>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</si>
  <si>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</si>
  <si>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</si>
  <si>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</si>
  <si>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</si>
  <si>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</si>
  <si>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</si>
  <si>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</si>
  <si>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</si>
  <si>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</si>
  <si>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</si>
  <si>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</si>
  <si>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</si>
  <si>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</si>
  <si>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</si>
  <si>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</si>
  <si>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</si>
  <si>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</si>
  <si>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</si>
  <si>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</si>
  <si>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</si>
  <si>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</si>
  <si>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</si>
  <si>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</si>
  <si>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</si>
  <si>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</si>
  <si>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</si>
  <si>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</si>
  <si>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October-January</t>
  </si>
  <si>
    <t>This month's release provides data for October through January of FY 2024.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</si>
  <si>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</si>
  <si>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</si>
  <si>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April 12, 2024</t>
  </si>
  <si>
    <t>Data as of April 12,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</si>
</sst>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0" fillId="0" borderId="0" xfId="0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workbookViewId="0">
      <selection activeCell="A6" sqref="A6"/>
    </sheetView>
  </sheetViews>
  <sheetFormatPr defaultRowHeight="12.5" x14ac:dyDescent="0.25"/>
  <sheetData>
    <row r="1" spans="1:8" ht="13" x14ac:dyDescent="0.3">
      <c r="A1" s="78" t="s">
        <v>13</v>
      </c>
      <c r="B1" s="78"/>
      <c r="C1" s="78"/>
      <c r="D1" s="78"/>
      <c r="E1" s="78"/>
      <c r="F1" s="78"/>
      <c r="G1" s="78"/>
      <c r="H1" s="78"/>
    </row>
    <row r="3" spans="1:8" x14ac:dyDescent="0.25">
      <c r="A3" t="s">
        <v>14</v>
      </c>
    </row>
    <row r="4" spans="1:8" x14ac:dyDescent="0.25">
      <c r="A4" s="77" t="s">
        <v>140</v>
      </c>
    </row>
    <row r="5" spans="1:8" x14ac:dyDescent="0.25">
      <c r="A5" s="77" t="s">
        <v>141</v>
      </c>
    </row>
    <row r="7" spans="1:8" x14ac:dyDescent="0.25">
      <c r="A7" t="s">
        <v>26</v>
      </c>
    </row>
    <row r="8" spans="1:8" x14ac:dyDescent="0.25">
      <c r="A8" t="s">
        <v>15</v>
      </c>
    </row>
    <row r="9" spans="1:8" x14ac:dyDescent="0.25">
      <c r="A9" t="s">
        <v>35</v>
      </c>
    </row>
    <row r="10" spans="1:8" x14ac:dyDescent="0.25">
      <c r="A10" t="s">
        <v>36</v>
      </c>
    </row>
    <row r="11" spans="1:8" x14ac:dyDescent="0.25">
      <c r="A11" t="s">
        <v>37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27</v>
      </c>
    </row>
    <row r="15" spans="1:8" x14ac:dyDescent="0.25">
      <c r="A15" t="s">
        <v>28</v>
      </c>
    </row>
    <row r="16" spans="1:8" x14ac:dyDescent="0.25">
      <c r="A16" t="s">
        <v>29</v>
      </c>
    </row>
    <row r="17" spans="1:1" x14ac:dyDescent="0.25">
      <c r="A17" t="s">
        <v>38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25</v>
      </c>
    </row>
    <row r="23" spans="1:1" x14ac:dyDescent="0.25">
      <c r="A23" t="s">
        <v>22</v>
      </c>
    </row>
    <row r="25" spans="1:1" x14ac:dyDescent="0.25">
      <c r="A25" t="s">
        <v>139</v>
      </c>
    </row>
    <row r="26" spans="1:1" x14ac:dyDescent="0.25">
      <c r="A26" t="s">
        <v>142</v>
      </c>
    </row>
  </sheetData>
  <mergeCells count="1">
    <mergeCell ref="A1:H1"/>
  </mergeCells>
  <phoneticPr fontId="1" type="noConversion"/>
  <pageMargins left="0.5" right="0.5" top="0.5" bottom="0.5" header="0.5" footer="0.3"/>
  <pageSetup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5"/>
  <sheetViews>
    <sheetView workbookViewId="0"/>
  </sheetViews>
  <sheetFormatPr defaultColWidth="9.1796875" defaultRowHeight="11.5" x14ac:dyDescent="0.25"/>
  <cols>
    <col min="1" max="1" width="34.7265625" style="53" customWidth="1"/>
    <col min="2" max="5" width="11.7265625" style="53" customWidth="1"/>
    <col min="6" max="6" width="13.7265625" style="53" customWidth="1"/>
    <col min="7" max="16384" width="9.1796875" style="53"/>
  </cols>
  <sheetData>
    <row r="1" spans="1:6" ht="12" customHeight="1" x14ac:dyDescent="0.3">
      <c r="A1" s="51" t="s">
        <v>32</v>
      </c>
      <c r="B1" s="52"/>
      <c r="C1" s="52"/>
      <c r="D1" s="52"/>
      <c r="E1" s="52"/>
    </row>
    <row r="2" spans="1:6" ht="12" customHeight="1" x14ac:dyDescent="0.3">
      <c r="A2" s="51" t="str">
        <f>'Pregnant Women Participating'!A2</f>
        <v>FISCAL YEAR 2024</v>
      </c>
      <c r="B2" s="52"/>
      <c r="C2" s="52"/>
      <c r="D2" s="52"/>
      <c r="E2" s="52"/>
    </row>
    <row r="3" spans="1:6" ht="12" customHeight="1" x14ac:dyDescent="0.25">
      <c r="A3" s="54" t="str">
        <f>'Pregnant Women Participating'!A3</f>
        <v>Data as of April 12, 2024</v>
      </c>
      <c r="B3" s="52"/>
      <c r="C3" s="52"/>
      <c r="D3" s="52"/>
      <c r="E3" s="52"/>
    </row>
    <row r="4" spans="1:6" ht="12" customHeight="1" x14ac:dyDescent="0.25">
      <c r="A4" s="52"/>
      <c r="B4" s="52"/>
      <c r="C4" s="52"/>
      <c r="D4" s="52"/>
      <c r="E4" s="52"/>
    </row>
    <row r="5" spans="1:6" ht="24" customHeight="1" x14ac:dyDescent="0.25">
      <c r="A5" s="55" t="s">
        <v>0</v>
      </c>
      <c r="B5" s="56">
        <f>DATE(RIGHT(A2,4)-1,10,1)</f>
        <v>45200</v>
      </c>
      <c r="C5" s="57">
        <f>DATE(RIGHT(A2,4)-1,11,1)</f>
        <v>45231</v>
      </c>
      <c r="D5" s="57">
        <f>DATE(RIGHT(A2,4)-1,12,1)</f>
        <v>45261</v>
      </c>
      <c r="E5" s="58">
        <f>DATE(RIGHT(A2,4),1,1)</f>
        <v>45292</v>
      </c>
      <c r="F5" s="59" t="s">
        <v>12</v>
      </c>
    </row>
    <row r="6" spans="1:6" ht="12" customHeight="1" x14ac:dyDescent="0.25">
      <c r="A6" s="60" t="str">
        <f>'Pregnant Women Participating'!A6</f>
        <v>Connecticut</v>
      </c>
      <c r="B6" s="61">
        <v>6294</v>
      </c>
      <c r="C6" s="62">
        <v>6191</v>
      </c>
      <c r="D6" s="62">
        <v>6116</v>
      </c>
      <c r="E6" s="63">
        <v>7086</v>
      </c>
      <c r="F6" s="61">
        <f t="shared" ref="F6:F102" si="0">IF(SUM(B6:E6)&gt;0,AVERAGE(B6:E6),"0")</f>
        <v>6421.75</v>
      </c>
    </row>
    <row r="7" spans="1:6" ht="12" customHeight="1" x14ac:dyDescent="0.25">
      <c r="A7" s="60" t="str">
        <f>'Pregnant Women Participating'!A7</f>
        <v>Maine</v>
      </c>
      <c r="B7" s="61">
        <v>2221</v>
      </c>
      <c r="C7" s="62">
        <v>2181</v>
      </c>
      <c r="D7" s="62">
        <v>2110</v>
      </c>
      <c r="E7" s="63">
        <v>2088</v>
      </c>
      <c r="F7" s="61">
        <f t="shared" si="0"/>
        <v>2150</v>
      </c>
    </row>
    <row r="8" spans="1:6" ht="12" customHeight="1" x14ac:dyDescent="0.25">
      <c r="A8" s="60" t="str">
        <f>'Pregnant Women Participating'!A8</f>
        <v>Massachusetts</v>
      </c>
      <c r="B8" s="61">
        <v>13201</v>
      </c>
      <c r="C8" s="62">
        <v>13076</v>
      </c>
      <c r="D8" s="62">
        <v>12875</v>
      </c>
      <c r="E8" s="63">
        <v>12949</v>
      </c>
      <c r="F8" s="61">
        <f t="shared" si="0"/>
        <v>13025.25</v>
      </c>
    </row>
    <row r="9" spans="1:6" ht="12" customHeight="1" x14ac:dyDescent="0.25">
      <c r="A9" s="60" t="str">
        <f>'Pregnant Women Participating'!A9</f>
        <v>New Hampshire</v>
      </c>
      <c r="B9" s="61">
        <v>1343</v>
      </c>
      <c r="C9" s="62">
        <v>1362</v>
      </c>
      <c r="D9" s="62">
        <v>1338</v>
      </c>
      <c r="E9" s="63">
        <v>1345</v>
      </c>
      <c r="F9" s="61">
        <f t="shared" si="0"/>
        <v>1347</v>
      </c>
    </row>
    <row r="10" spans="1:6" ht="12" customHeight="1" x14ac:dyDescent="0.25">
      <c r="A10" s="60" t="str">
        <f>'Pregnant Women Participating'!A10</f>
        <v>New York</v>
      </c>
      <c r="B10" s="61">
        <v>39784</v>
      </c>
      <c r="C10" s="62">
        <v>39384</v>
      </c>
      <c r="D10" s="62">
        <v>38967</v>
      </c>
      <c r="E10" s="63">
        <v>39212</v>
      </c>
      <c r="F10" s="61">
        <f t="shared" si="0"/>
        <v>39336.75</v>
      </c>
    </row>
    <row r="11" spans="1:6" ht="12" customHeight="1" x14ac:dyDescent="0.25">
      <c r="A11" s="60" t="str">
        <f>'Pregnant Women Participating'!A11</f>
        <v>Rhode Island</v>
      </c>
      <c r="B11" s="61">
        <v>2476</v>
      </c>
      <c r="C11" s="62">
        <v>2448</v>
      </c>
      <c r="D11" s="62">
        <v>2448</v>
      </c>
      <c r="E11" s="63">
        <v>2470</v>
      </c>
      <c r="F11" s="61">
        <f t="shared" si="0"/>
        <v>2460.5</v>
      </c>
    </row>
    <row r="12" spans="1:6" ht="12" customHeight="1" x14ac:dyDescent="0.25">
      <c r="A12" s="60" t="str">
        <f>'Pregnant Women Participating'!A12</f>
        <v>Vermont</v>
      </c>
      <c r="B12" s="61">
        <v>816</v>
      </c>
      <c r="C12" s="62">
        <v>833</v>
      </c>
      <c r="D12" s="62">
        <v>815</v>
      </c>
      <c r="E12" s="63">
        <v>831</v>
      </c>
      <c r="F12" s="61">
        <f t="shared" si="0"/>
        <v>823.75</v>
      </c>
    </row>
    <row r="13" spans="1:6" ht="12" customHeight="1" x14ac:dyDescent="0.25">
      <c r="A13" s="60" t="str">
        <f>'Pregnant Women Participating'!A13</f>
        <v>Virgin Islands</v>
      </c>
      <c r="B13" s="61">
        <v>176</v>
      </c>
      <c r="C13" s="62">
        <v>166</v>
      </c>
      <c r="D13" s="62">
        <v>165</v>
      </c>
      <c r="E13" s="63">
        <v>159</v>
      </c>
      <c r="F13" s="61">
        <f t="shared" si="0"/>
        <v>166.5</v>
      </c>
    </row>
    <row r="14" spans="1:6" ht="12" customHeight="1" x14ac:dyDescent="0.25">
      <c r="A14" s="60" t="str">
        <f>'Pregnant Women Participating'!A14</f>
        <v>Indian Township, ME</v>
      </c>
      <c r="B14" s="61">
        <v>1</v>
      </c>
      <c r="C14" s="62">
        <v>2</v>
      </c>
      <c r="D14" s="62">
        <v>7</v>
      </c>
      <c r="E14" s="63">
        <v>3</v>
      </c>
      <c r="F14" s="61">
        <f t="shared" si="0"/>
        <v>3.25</v>
      </c>
    </row>
    <row r="15" spans="1:6" ht="12" customHeight="1" x14ac:dyDescent="0.25">
      <c r="A15" s="60" t="str">
        <f>'Pregnant Women Participating'!A15</f>
        <v>Pleasant Point, ME</v>
      </c>
      <c r="B15" s="61">
        <v>7</v>
      </c>
      <c r="C15" s="62">
        <v>7</v>
      </c>
      <c r="D15" s="62">
        <v>8</v>
      </c>
      <c r="E15" s="63">
        <v>7</v>
      </c>
      <c r="F15" s="61">
        <f t="shared" si="0"/>
        <v>7.25</v>
      </c>
    </row>
    <row r="16" spans="1:6" s="68" customFormat="1" ht="24.75" customHeight="1" x14ac:dyDescent="0.25">
      <c r="A16" s="64" t="str">
        <f>'Pregnant Women Participating'!A16</f>
        <v>Northeast Region</v>
      </c>
      <c r="B16" s="65">
        <v>66319</v>
      </c>
      <c r="C16" s="66">
        <v>65650</v>
      </c>
      <c r="D16" s="66">
        <v>64849</v>
      </c>
      <c r="E16" s="67">
        <v>66150</v>
      </c>
      <c r="F16" s="65">
        <f t="shared" si="0"/>
        <v>65742</v>
      </c>
    </row>
    <row r="17" spans="1:6" ht="12" customHeight="1" x14ac:dyDescent="0.25">
      <c r="A17" s="60" t="str">
        <f>'Pregnant Women Participating'!A17</f>
        <v>Delaware</v>
      </c>
      <c r="B17" s="61">
        <v>2816</v>
      </c>
      <c r="C17" s="62">
        <v>2772</v>
      </c>
      <c r="D17" s="62">
        <v>2725</v>
      </c>
      <c r="E17" s="63">
        <v>2707</v>
      </c>
      <c r="F17" s="61">
        <f t="shared" si="0"/>
        <v>2755</v>
      </c>
    </row>
    <row r="18" spans="1:6" ht="12" customHeight="1" x14ac:dyDescent="0.25">
      <c r="A18" s="60" t="str">
        <f>'Pregnant Women Participating'!A18</f>
        <v>District of Columbia</v>
      </c>
      <c r="B18" s="61">
        <v>1667</v>
      </c>
      <c r="C18" s="62">
        <v>1662</v>
      </c>
      <c r="D18" s="62">
        <v>1613</v>
      </c>
      <c r="E18" s="63">
        <v>1622</v>
      </c>
      <c r="F18" s="61">
        <f t="shared" si="0"/>
        <v>1641</v>
      </c>
    </row>
    <row r="19" spans="1:6" ht="12" customHeight="1" x14ac:dyDescent="0.25">
      <c r="A19" s="60" t="str">
        <f>'Pregnant Women Participating'!A19</f>
        <v>Maryland</v>
      </c>
      <c r="B19" s="61">
        <v>14064</v>
      </c>
      <c r="C19" s="62">
        <v>13990</v>
      </c>
      <c r="D19" s="62">
        <v>13892</v>
      </c>
      <c r="E19" s="63">
        <v>13871</v>
      </c>
      <c r="F19" s="61">
        <f t="shared" si="0"/>
        <v>13954.25</v>
      </c>
    </row>
    <row r="20" spans="1:6" ht="12" customHeight="1" x14ac:dyDescent="0.25">
      <c r="A20" s="60" t="str">
        <f>'Pregnant Women Participating'!A20</f>
        <v>New Jersey</v>
      </c>
      <c r="B20" s="61">
        <v>16650</v>
      </c>
      <c r="C20" s="62">
        <v>16331</v>
      </c>
      <c r="D20" s="62">
        <v>15778</v>
      </c>
      <c r="E20" s="63">
        <v>15695</v>
      </c>
      <c r="F20" s="61">
        <f t="shared" si="0"/>
        <v>16113.5</v>
      </c>
    </row>
    <row r="21" spans="1:6" ht="12" customHeight="1" x14ac:dyDescent="0.25">
      <c r="A21" s="60" t="str">
        <f>'Pregnant Women Participating'!A21</f>
        <v>Pennsylvania</v>
      </c>
      <c r="B21" s="61">
        <v>30357</v>
      </c>
      <c r="C21" s="62">
        <v>30209</v>
      </c>
      <c r="D21" s="62">
        <v>29727</v>
      </c>
      <c r="E21" s="63">
        <v>30062</v>
      </c>
      <c r="F21" s="61">
        <f t="shared" si="0"/>
        <v>30088.75</v>
      </c>
    </row>
    <row r="22" spans="1:6" ht="12" customHeight="1" x14ac:dyDescent="0.25">
      <c r="A22" s="60" t="str">
        <f>'Pregnant Women Participating'!A22</f>
        <v>Puerto Rico</v>
      </c>
      <c r="B22" s="61">
        <v>9612</v>
      </c>
      <c r="C22" s="62">
        <v>9502</v>
      </c>
      <c r="D22" s="62">
        <v>9389</v>
      </c>
      <c r="E22" s="63">
        <v>9506</v>
      </c>
      <c r="F22" s="61">
        <f t="shared" si="0"/>
        <v>9502.25</v>
      </c>
    </row>
    <row r="23" spans="1:6" ht="12" customHeight="1" x14ac:dyDescent="0.25">
      <c r="A23" s="60" t="str">
        <f>'Pregnant Women Participating'!A23</f>
        <v>Virginia</v>
      </c>
      <c r="B23" s="61">
        <v>17797</v>
      </c>
      <c r="C23" s="62">
        <v>17366</v>
      </c>
      <c r="D23" s="62">
        <v>16962</v>
      </c>
      <c r="E23" s="63">
        <v>16978</v>
      </c>
      <c r="F23" s="61">
        <f t="shared" si="0"/>
        <v>17275.75</v>
      </c>
    </row>
    <row r="24" spans="1:6" ht="12" customHeight="1" x14ac:dyDescent="0.25">
      <c r="A24" s="60" t="str">
        <f>'Pregnant Women Participating'!A24</f>
        <v>West Virginia</v>
      </c>
      <c r="B24" s="61">
        <v>6402</v>
      </c>
      <c r="C24" s="62">
        <v>6394</v>
      </c>
      <c r="D24" s="62">
        <v>6294</v>
      </c>
      <c r="E24" s="63">
        <v>6279</v>
      </c>
      <c r="F24" s="61">
        <f t="shared" si="0"/>
        <v>6342.25</v>
      </c>
    </row>
    <row r="25" spans="1:6" s="68" customFormat="1" ht="24.75" customHeight="1" x14ac:dyDescent="0.25">
      <c r="A25" s="64" t="str">
        <f>'Pregnant Women Participating'!A25</f>
        <v>Mid-Atlantic Region</v>
      </c>
      <c r="B25" s="65">
        <v>99365</v>
      </c>
      <c r="C25" s="66">
        <v>98226</v>
      </c>
      <c r="D25" s="66">
        <v>96380</v>
      </c>
      <c r="E25" s="67">
        <v>96720</v>
      </c>
      <c r="F25" s="65">
        <f t="shared" si="0"/>
        <v>97672.75</v>
      </c>
    </row>
    <row r="26" spans="1:6" ht="12" customHeight="1" x14ac:dyDescent="0.25">
      <c r="A26" s="60" t="str">
        <f>'Pregnant Women Participating'!A26</f>
        <v>Alabama</v>
      </c>
      <c r="B26" s="61">
        <v>23877</v>
      </c>
      <c r="C26" s="62">
        <v>23634</v>
      </c>
      <c r="D26" s="62">
        <v>23421</v>
      </c>
      <c r="E26" s="63">
        <v>23518</v>
      </c>
      <c r="F26" s="61">
        <f t="shared" si="0"/>
        <v>23612.5</v>
      </c>
    </row>
    <row r="27" spans="1:6" ht="12" customHeight="1" x14ac:dyDescent="0.25">
      <c r="A27" s="60" t="str">
        <f>'Pregnant Women Participating'!A27</f>
        <v>Florida</v>
      </c>
      <c r="B27" s="61">
        <v>52328</v>
      </c>
      <c r="C27" s="62">
        <v>51509</v>
      </c>
      <c r="D27" s="62">
        <v>50717</v>
      </c>
      <c r="E27" s="63">
        <v>49373</v>
      </c>
      <c r="F27" s="61">
        <f t="shared" si="0"/>
        <v>50981.75</v>
      </c>
    </row>
    <row r="28" spans="1:6" ht="12" customHeight="1" x14ac:dyDescent="0.25">
      <c r="A28" s="60" t="str">
        <f>'Pregnant Women Participating'!A28</f>
        <v>Georgia</v>
      </c>
      <c r="B28" s="61">
        <v>37877</v>
      </c>
      <c r="C28" s="62">
        <v>37731</v>
      </c>
      <c r="D28" s="62">
        <v>37447</v>
      </c>
      <c r="E28" s="63">
        <v>37424</v>
      </c>
      <c r="F28" s="61">
        <f t="shared" si="0"/>
        <v>37619.75</v>
      </c>
    </row>
    <row r="29" spans="1:6" ht="12" customHeight="1" x14ac:dyDescent="0.25">
      <c r="A29" s="60" t="str">
        <f>'Pregnant Women Participating'!A29</f>
        <v>Kentucky</v>
      </c>
      <c r="B29" s="61">
        <v>17435</v>
      </c>
      <c r="C29" s="62">
        <v>17425</v>
      </c>
      <c r="D29" s="62">
        <v>17212</v>
      </c>
      <c r="E29" s="63">
        <v>17519</v>
      </c>
      <c r="F29" s="61">
        <f t="shared" si="0"/>
        <v>17397.75</v>
      </c>
    </row>
    <row r="30" spans="1:6" ht="12" customHeight="1" x14ac:dyDescent="0.25">
      <c r="A30" s="60" t="str">
        <f>'Pregnant Women Participating'!A30</f>
        <v>Mississippi</v>
      </c>
      <c r="B30" s="61">
        <v>14673</v>
      </c>
      <c r="C30" s="62">
        <v>14842</v>
      </c>
      <c r="D30" s="62">
        <v>14340</v>
      </c>
      <c r="E30" s="63">
        <v>14051</v>
      </c>
      <c r="F30" s="61">
        <f t="shared" si="0"/>
        <v>14476.5</v>
      </c>
    </row>
    <row r="31" spans="1:6" ht="12" customHeight="1" x14ac:dyDescent="0.25">
      <c r="A31" s="60" t="str">
        <f>'Pregnant Women Participating'!A31</f>
        <v>North Carolina</v>
      </c>
      <c r="B31" s="61">
        <v>34025</v>
      </c>
      <c r="C31" s="62">
        <v>33298</v>
      </c>
      <c r="D31" s="62">
        <v>32789</v>
      </c>
      <c r="E31" s="63">
        <v>33134</v>
      </c>
      <c r="F31" s="61">
        <f t="shared" si="0"/>
        <v>33311.5</v>
      </c>
    </row>
    <row r="32" spans="1:6" ht="12" customHeight="1" x14ac:dyDescent="0.25">
      <c r="A32" s="60" t="str">
        <f>'Pregnant Women Participating'!A32</f>
        <v>South Carolina</v>
      </c>
      <c r="B32" s="61">
        <v>16819</v>
      </c>
      <c r="C32" s="62">
        <v>16666</v>
      </c>
      <c r="D32" s="62">
        <v>16390</v>
      </c>
      <c r="E32" s="63">
        <v>16421</v>
      </c>
      <c r="F32" s="61">
        <f t="shared" si="0"/>
        <v>16574</v>
      </c>
    </row>
    <row r="33" spans="1:6" ht="12" customHeight="1" x14ac:dyDescent="0.25">
      <c r="A33" s="60" t="str">
        <f>'Pregnant Women Participating'!A33</f>
        <v>Tennessee</v>
      </c>
      <c r="B33" s="61">
        <v>21664</v>
      </c>
      <c r="C33" s="62">
        <v>21443</v>
      </c>
      <c r="D33" s="62">
        <v>20728</v>
      </c>
      <c r="E33" s="63">
        <v>20761</v>
      </c>
      <c r="F33" s="61">
        <f t="shared" si="0"/>
        <v>21149</v>
      </c>
    </row>
    <row r="34" spans="1:6" ht="12" customHeight="1" x14ac:dyDescent="0.25">
      <c r="A34" s="60" t="str">
        <f>'Pregnant Women Participating'!A34</f>
        <v>Choctaw Indians, MS</v>
      </c>
      <c r="B34" s="61">
        <v>127</v>
      </c>
      <c r="C34" s="62">
        <v>120</v>
      </c>
      <c r="D34" s="62">
        <v>126</v>
      </c>
      <c r="E34" s="63">
        <v>129</v>
      </c>
      <c r="F34" s="61">
        <f t="shared" si="0"/>
        <v>125.5</v>
      </c>
    </row>
    <row r="35" spans="1:6" ht="12" customHeight="1" x14ac:dyDescent="0.25">
      <c r="A35" s="60" t="str">
        <f>'Pregnant Women Participating'!A35</f>
        <v>Eastern Cherokee, NC</v>
      </c>
      <c r="B35" s="61">
        <v>41</v>
      </c>
      <c r="C35" s="62">
        <v>43</v>
      </c>
      <c r="D35" s="62">
        <v>46</v>
      </c>
      <c r="E35" s="63">
        <v>44</v>
      </c>
      <c r="F35" s="61">
        <f t="shared" si="0"/>
        <v>43.5</v>
      </c>
    </row>
    <row r="36" spans="1:6" s="68" customFormat="1" ht="24.75" customHeight="1" x14ac:dyDescent="0.25">
      <c r="A36" s="64" t="str">
        <f>'Pregnant Women Participating'!A36</f>
        <v>Southeast Region</v>
      </c>
      <c r="B36" s="65">
        <v>218866</v>
      </c>
      <c r="C36" s="66">
        <v>216711</v>
      </c>
      <c r="D36" s="66">
        <v>213216</v>
      </c>
      <c r="E36" s="67">
        <v>212374</v>
      </c>
      <c r="F36" s="65">
        <f t="shared" si="0"/>
        <v>215291.75</v>
      </c>
    </row>
    <row r="37" spans="1:6" ht="12" customHeight="1" x14ac:dyDescent="0.25">
      <c r="A37" s="60" t="str">
        <f>'Pregnant Women Participating'!A37</f>
        <v>Illinois</v>
      </c>
      <c r="B37" s="61">
        <v>26546</v>
      </c>
      <c r="C37" s="62">
        <v>26298</v>
      </c>
      <c r="D37" s="62">
        <v>25962</v>
      </c>
      <c r="E37" s="63">
        <v>26177</v>
      </c>
      <c r="F37" s="61">
        <f t="shared" si="0"/>
        <v>26245.75</v>
      </c>
    </row>
    <row r="38" spans="1:6" ht="12" customHeight="1" x14ac:dyDescent="0.25">
      <c r="A38" s="60" t="str">
        <f>'Pregnant Women Participating'!A38</f>
        <v>Indiana</v>
      </c>
      <c r="B38" s="61">
        <v>21360</v>
      </c>
      <c r="C38" s="62">
        <v>21159</v>
      </c>
      <c r="D38" s="62">
        <v>20941</v>
      </c>
      <c r="E38" s="63">
        <v>21101</v>
      </c>
      <c r="F38" s="61">
        <f t="shared" si="0"/>
        <v>21140.25</v>
      </c>
    </row>
    <row r="39" spans="1:6" ht="12" customHeight="1" x14ac:dyDescent="0.25">
      <c r="A39" s="60" t="str">
        <f>'Pregnant Women Participating'!A39</f>
        <v>Iowa</v>
      </c>
      <c r="B39" s="61">
        <v>8374</v>
      </c>
      <c r="C39" s="62">
        <v>8429</v>
      </c>
      <c r="D39" s="62">
        <v>8260</v>
      </c>
      <c r="E39" s="63">
        <v>9200</v>
      </c>
      <c r="F39" s="61">
        <f t="shared" si="0"/>
        <v>8565.75</v>
      </c>
    </row>
    <row r="40" spans="1:6" ht="12" customHeight="1" x14ac:dyDescent="0.25">
      <c r="A40" s="60" t="str">
        <f>'Pregnant Women Participating'!A40</f>
        <v>Michigan</v>
      </c>
      <c r="B40" s="61">
        <v>29879</v>
      </c>
      <c r="C40" s="62">
        <v>29550</v>
      </c>
      <c r="D40" s="62">
        <v>28993</v>
      </c>
      <c r="E40" s="63">
        <v>28795</v>
      </c>
      <c r="F40" s="61">
        <f t="shared" si="0"/>
        <v>29304.25</v>
      </c>
    </row>
    <row r="41" spans="1:6" ht="12" customHeight="1" x14ac:dyDescent="0.25">
      <c r="A41" s="60" t="str">
        <f>'Pregnant Women Participating'!A41</f>
        <v>Minnesota</v>
      </c>
      <c r="B41" s="61">
        <v>11261</v>
      </c>
      <c r="C41" s="62">
        <v>11129</v>
      </c>
      <c r="D41" s="62">
        <v>10988</v>
      </c>
      <c r="E41" s="63">
        <v>10974</v>
      </c>
      <c r="F41" s="61">
        <f t="shared" si="0"/>
        <v>11088</v>
      </c>
    </row>
    <row r="42" spans="1:6" ht="12" customHeight="1" x14ac:dyDescent="0.25">
      <c r="A42" s="60" t="str">
        <f>'Pregnant Women Participating'!A42</f>
        <v>Ohio</v>
      </c>
      <c r="B42" s="61">
        <v>36246</v>
      </c>
      <c r="C42" s="62">
        <v>35895</v>
      </c>
      <c r="D42" s="62">
        <v>34927</v>
      </c>
      <c r="E42" s="63">
        <v>35209</v>
      </c>
      <c r="F42" s="61">
        <f t="shared" si="0"/>
        <v>35569.25</v>
      </c>
    </row>
    <row r="43" spans="1:6" ht="12" customHeight="1" x14ac:dyDescent="0.25">
      <c r="A43" s="60" t="str">
        <f>'Pregnant Women Participating'!A43</f>
        <v>Wisconsin</v>
      </c>
      <c r="B43" s="61">
        <v>12937</v>
      </c>
      <c r="C43" s="62">
        <v>12819</v>
      </c>
      <c r="D43" s="62">
        <v>12714</v>
      </c>
      <c r="E43" s="63">
        <v>12610</v>
      </c>
      <c r="F43" s="61">
        <f t="shared" si="0"/>
        <v>12770</v>
      </c>
    </row>
    <row r="44" spans="1:6" s="68" customFormat="1" ht="24.75" customHeight="1" x14ac:dyDescent="0.25">
      <c r="A44" s="64" t="str">
        <f>'Pregnant Women Participating'!A44</f>
        <v>Midwest Region</v>
      </c>
      <c r="B44" s="65">
        <v>146603</v>
      </c>
      <c r="C44" s="66">
        <v>145279</v>
      </c>
      <c r="D44" s="66">
        <v>142785</v>
      </c>
      <c r="E44" s="67">
        <v>144066</v>
      </c>
      <c r="F44" s="65">
        <f t="shared" si="0"/>
        <v>144683.25</v>
      </c>
    </row>
    <row r="45" spans="1:6" ht="12" customHeight="1" x14ac:dyDescent="0.25">
      <c r="A45" s="60" t="str">
        <f>'Pregnant Women Participating'!A45</f>
        <v>Arizona</v>
      </c>
      <c r="B45" s="61">
        <v>19921</v>
      </c>
      <c r="C45" s="62">
        <v>19454</v>
      </c>
      <c r="D45" s="62">
        <v>18949</v>
      </c>
      <c r="E45" s="63">
        <v>19432</v>
      </c>
      <c r="F45" s="61">
        <f t="shared" si="0"/>
        <v>19439</v>
      </c>
    </row>
    <row r="46" spans="1:6" ht="12" customHeight="1" x14ac:dyDescent="0.25">
      <c r="A46" s="60" t="str">
        <f>'Pregnant Women Participating'!A46</f>
        <v>Arkansas</v>
      </c>
      <c r="B46" s="61">
        <v>12941</v>
      </c>
      <c r="C46" s="62">
        <v>13249</v>
      </c>
      <c r="D46" s="62">
        <v>13092</v>
      </c>
      <c r="E46" s="63">
        <v>13004</v>
      </c>
      <c r="F46" s="61">
        <f t="shared" si="0"/>
        <v>13071.5</v>
      </c>
    </row>
    <row r="47" spans="1:6" ht="12" customHeight="1" x14ac:dyDescent="0.25">
      <c r="A47" s="60" t="str">
        <f>'Pregnant Women Participating'!A47</f>
        <v>Louisiana</v>
      </c>
      <c r="B47" s="61">
        <v>22502</v>
      </c>
      <c r="C47" s="62">
        <v>22396</v>
      </c>
      <c r="D47" s="62">
        <v>22081</v>
      </c>
      <c r="E47" s="63">
        <v>21844</v>
      </c>
      <c r="F47" s="61">
        <f t="shared" si="0"/>
        <v>22205.75</v>
      </c>
    </row>
    <row r="48" spans="1:6" ht="12" customHeight="1" x14ac:dyDescent="0.25">
      <c r="A48" s="60" t="str">
        <f>'Pregnant Women Participating'!A48</f>
        <v>New Mexico</v>
      </c>
      <c r="B48" s="61">
        <v>5393</v>
      </c>
      <c r="C48" s="62">
        <v>5374</v>
      </c>
      <c r="D48" s="62">
        <v>5322</v>
      </c>
      <c r="E48" s="63">
        <v>5291</v>
      </c>
      <c r="F48" s="61">
        <f t="shared" si="0"/>
        <v>5345</v>
      </c>
    </row>
    <row r="49" spans="1:6" ht="12" customHeight="1" x14ac:dyDescent="0.25">
      <c r="A49" s="60" t="str">
        <f>'Pregnant Women Participating'!A49</f>
        <v>Oklahoma</v>
      </c>
      <c r="B49" s="61">
        <v>13524</v>
      </c>
      <c r="C49" s="62">
        <v>13315</v>
      </c>
      <c r="D49" s="62">
        <v>13170</v>
      </c>
      <c r="E49" s="63">
        <v>14313</v>
      </c>
      <c r="F49" s="61">
        <f t="shared" si="0"/>
        <v>13580.5</v>
      </c>
    </row>
    <row r="50" spans="1:6" ht="12" customHeight="1" x14ac:dyDescent="0.25">
      <c r="A50" s="60" t="str">
        <f>'Pregnant Women Participating'!A50</f>
        <v>Texas</v>
      </c>
      <c r="B50" s="61">
        <v>75579</v>
      </c>
      <c r="C50" s="62">
        <v>74880</v>
      </c>
      <c r="D50" s="62">
        <v>73919</v>
      </c>
      <c r="E50" s="63">
        <v>74971</v>
      </c>
      <c r="F50" s="61">
        <f t="shared" si="0"/>
        <v>74837.25</v>
      </c>
    </row>
    <row r="51" spans="1:6" ht="12" customHeight="1" x14ac:dyDescent="0.25">
      <c r="A51" s="60" t="str">
        <f>'Pregnant Women Participating'!A51</f>
        <v>Utah</v>
      </c>
      <c r="B51" s="61">
        <v>5401</v>
      </c>
      <c r="C51" s="62">
        <v>5346</v>
      </c>
      <c r="D51" s="62">
        <v>5220</v>
      </c>
      <c r="E51" s="63">
        <v>5200</v>
      </c>
      <c r="F51" s="61">
        <f t="shared" si="0"/>
        <v>5291.75</v>
      </c>
    </row>
    <row r="52" spans="1:6" ht="12" customHeight="1" x14ac:dyDescent="0.25">
      <c r="A52" s="60" t="str">
        <f>'Pregnant Women Participating'!A52</f>
        <v>Inter-Tribal Council, AZ</v>
      </c>
      <c r="B52" s="61">
        <v>865</v>
      </c>
      <c r="C52" s="62">
        <v>842</v>
      </c>
      <c r="D52" s="62">
        <v>837</v>
      </c>
      <c r="E52" s="63">
        <v>850</v>
      </c>
      <c r="F52" s="61">
        <f t="shared" si="0"/>
        <v>848.5</v>
      </c>
    </row>
    <row r="53" spans="1:6" ht="12" customHeight="1" x14ac:dyDescent="0.25">
      <c r="A53" s="60" t="str">
        <f>'Pregnant Women Participating'!A53</f>
        <v>Navajo Nation, AZ</v>
      </c>
      <c r="B53" s="61">
        <v>17</v>
      </c>
      <c r="C53" s="62">
        <v>466</v>
      </c>
      <c r="D53" s="62">
        <v>444</v>
      </c>
      <c r="E53" s="63">
        <v>473</v>
      </c>
      <c r="F53" s="61">
        <f t="shared" si="0"/>
        <v>350</v>
      </c>
    </row>
    <row r="54" spans="1:6" ht="12" customHeight="1" x14ac:dyDescent="0.25">
      <c r="A54" s="60" t="str">
        <f>'Pregnant Women Participating'!A54</f>
        <v>Acoma, Canoncito &amp; Laguna, NM</v>
      </c>
      <c r="B54" s="61">
        <v>27</v>
      </c>
      <c r="C54" s="62">
        <v>26</v>
      </c>
      <c r="D54" s="62">
        <v>30</v>
      </c>
      <c r="E54" s="63">
        <v>37</v>
      </c>
      <c r="F54" s="61">
        <f t="shared" si="0"/>
        <v>30</v>
      </c>
    </row>
    <row r="55" spans="1:6" ht="12" customHeight="1" x14ac:dyDescent="0.25">
      <c r="A55" s="60" t="str">
        <f>'Pregnant Women Participating'!A55</f>
        <v>Eight Northern Pueblos, NM</v>
      </c>
      <c r="B55" s="61">
        <v>53</v>
      </c>
      <c r="C55" s="62">
        <v>55</v>
      </c>
      <c r="D55" s="62">
        <v>55</v>
      </c>
      <c r="E55" s="63">
        <v>0</v>
      </c>
      <c r="F55" s="61">
        <f t="shared" si="0"/>
        <v>40.75</v>
      </c>
    </row>
    <row r="56" spans="1:6" ht="12" customHeight="1" x14ac:dyDescent="0.25">
      <c r="A56" s="60" t="str">
        <f>'Pregnant Women Participating'!A56</f>
        <v>Five Sandoval Pueblos, NM</v>
      </c>
      <c r="B56" s="61">
        <v>28</v>
      </c>
      <c r="C56" s="62">
        <v>29</v>
      </c>
      <c r="D56" s="62">
        <v>28</v>
      </c>
      <c r="E56" s="63">
        <v>26</v>
      </c>
      <c r="F56" s="61">
        <f t="shared" si="0"/>
        <v>27.75</v>
      </c>
    </row>
    <row r="57" spans="1:6" ht="12" customHeight="1" x14ac:dyDescent="0.25">
      <c r="A57" s="60" t="str">
        <f>'Pregnant Women Participating'!A57</f>
        <v>Isleta Pueblo, NM</v>
      </c>
      <c r="B57" s="61">
        <v>202</v>
      </c>
      <c r="C57" s="62">
        <v>203</v>
      </c>
      <c r="D57" s="62">
        <v>206</v>
      </c>
      <c r="E57" s="63">
        <v>194</v>
      </c>
      <c r="F57" s="61">
        <f t="shared" si="0"/>
        <v>201.25</v>
      </c>
    </row>
    <row r="58" spans="1:6" ht="12" customHeight="1" x14ac:dyDescent="0.25">
      <c r="A58" s="60" t="str">
        <f>'Pregnant Women Participating'!A58</f>
        <v>San Felipe Pueblo, NM</v>
      </c>
      <c r="B58" s="61">
        <v>24</v>
      </c>
      <c r="C58" s="62">
        <v>23</v>
      </c>
      <c r="D58" s="62">
        <v>0</v>
      </c>
      <c r="E58" s="63">
        <v>0</v>
      </c>
      <c r="F58" s="61">
        <f t="shared" si="0"/>
        <v>11.75</v>
      </c>
    </row>
    <row r="59" spans="1:6" ht="12" customHeight="1" x14ac:dyDescent="0.25">
      <c r="A59" s="60" t="str">
        <f>'Pregnant Women Participating'!A59</f>
        <v>Santo Domingo Tribe, NM</v>
      </c>
      <c r="B59" s="61">
        <v>10</v>
      </c>
      <c r="C59" s="62">
        <v>14</v>
      </c>
      <c r="D59" s="62">
        <v>13</v>
      </c>
      <c r="E59" s="63">
        <v>12</v>
      </c>
      <c r="F59" s="61">
        <f t="shared" si="0"/>
        <v>12.25</v>
      </c>
    </row>
    <row r="60" spans="1:6" ht="12" customHeight="1" x14ac:dyDescent="0.25">
      <c r="A60" s="60" t="str">
        <f>'Pregnant Women Participating'!A60</f>
        <v>Zuni Pueblo, NM</v>
      </c>
      <c r="B60" s="61">
        <v>37</v>
      </c>
      <c r="C60" s="62">
        <v>41</v>
      </c>
      <c r="D60" s="62">
        <v>38</v>
      </c>
      <c r="E60" s="63">
        <v>36</v>
      </c>
      <c r="F60" s="61">
        <f t="shared" si="0"/>
        <v>38</v>
      </c>
    </row>
    <row r="61" spans="1:6" ht="12" customHeight="1" x14ac:dyDescent="0.25">
      <c r="A61" s="60" t="str">
        <f>'Pregnant Women Participating'!A61</f>
        <v>Cherokee Nation, OK</v>
      </c>
      <c r="B61" s="61">
        <v>1239</v>
      </c>
      <c r="C61" s="62">
        <v>1251</v>
      </c>
      <c r="D61" s="62">
        <v>1268</v>
      </c>
      <c r="E61" s="63">
        <v>1279</v>
      </c>
      <c r="F61" s="61">
        <f t="shared" si="0"/>
        <v>1259.25</v>
      </c>
    </row>
    <row r="62" spans="1:6" ht="12" customHeight="1" x14ac:dyDescent="0.25">
      <c r="A62" s="60" t="str">
        <f>'Pregnant Women Participating'!A62</f>
        <v>Chickasaw Nation, OK</v>
      </c>
      <c r="B62" s="61">
        <v>643</v>
      </c>
      <c r="C62" s="62">
        <v>667</v>
      </c>
      <c r="D62" s="62">
        <v>645</v>
      </c>
      <c r="E62" s="63">
        <v>671</v>
      </c>
      <c r="F62" s="61">
        <f t="shared" si="0"/>
        <v>656.5</v>
      </c>
    </row>
    <row r="63" spans="1:6" ht="12" customHeight="1" x14ac:dyDescent="0.25">
      <c r="A63" s="60" t="str">
        <f>'Pregnant Women Participating'!A63</f>
        <v>Choctaw Nation, OK</v>
      </c>
      <c r="B63" s="61">
        <v>909</v>
      </c>
      <c r="C63" s="62">
        <v>902</v>
      </c>
      <c r="D63" s="62">
        <v>859</v>
      </c>
      <c r="E63" s="63">
        <v>855</v>
      </c>
      <c r="F63" s="61">
        <f t="shared" si="0"/>
        <v>881.25</v>
      </c>
    </row>
    <row r="64" spans="1:6" ht="12" customHeight="1" x14ac:dyDescent="0.25">
      <c r="A64" s="60" t="str">
        <f>'Pregnant Women Participating'!A64</f>
        <v>Citizen Potawatomi Nation, OK</v>
      </c>
      <c r="B64" s="61">
        <v>229</v>
      </c>
      <c r="C64" s="62">
        <v>231</v>
      </c>
      <c r="D64" s="62">
        <v>229</v>
      </c>
      <c r="E64" s="63">
        <v>215</v>
      </c>
      <c r="F64" s="61">
        <f t="shared" si="0"/>
        <v>226</v>
      </c>
    </row>
    <row r="65" spans="1:6" ht="12" customHeight="1" x14ac:dyDescent="0.25">
      <c r="A65" s="60" t="str">
        <f>'Pregnant Women Participating'!A65</f>
        <v>Inter-Tribal Council, OK</v>
      </c>
      <c r="B65" s="61">
        <v>96</v>
      </c>
      <c r="C65" s="62">
        <v>89</v>
      </c>
      <c r="D65" s="62">
        <v>88</v>
      </c>
      <c r="E65" s="63">
        <v>89</v>
      </c>
      <c r="F65" s="61">
        <f t="shared" si="0"/>
        <v>90.5</v>
      </c>
    </row>
    <row r="66" spans="1:6" ht="12" customHeight="1" x14ac:dyDescent="0.25">
      <c r="A66" s="60" t="str">
        <f>'Pregnant Women Participating'!A66</f>
        <v>Muscogee Creek Nation, OK</v>
      </c>
      <c r="B66" s="61">
        <v>331</v>
      </c>
      <c r="C66" s="62">
        <v>322</v>
      </c>
      <c r="D66" s="62">
        <v>314</v>
      </c>
      <c r="E66" s="63">
        <v>327</v>
      </c>
      <c r="F66" s="61">
        <f t="shared" si="0"/>
        <v>323.5</v>
      </c>
    </row>
    <row r="67" spans="1:6" ht="12" customHeight="1" x14ac:dyDescent="0.25">
      <c r="A67" s="60" t="str">
        <f>'Pregnant Women Participating'!A67</f>
        <v>Osage Tribal Council, OK</v>
      </c>
      <c r="B67" s="61">
        <v>556</v>
      </c>
      <c r="C67" s="62">
        <v>565</v>
      </c>
      <c r="D67" s="62">
        <v>546</v>
      </c>
      <c r="E67" s="63">
        <v>554</v>
      </c>
      <c r="F67" s="61">
        <f t="shared" si="0"/>
        <v>555.25</v>
      </c>
    </row>
    <row r="68" spans="1:6" ht="12" customHeight="1" x14ac:dyDescent="0.25">
      <c r="A68" s="60" t="str">
        <f>'Pregnant Women Participating'!A68</f>
        <v>Otoe-Missouria Tribe, OK</v>
      </c>
      <c r="B68" s="61">
        <v>64</v>
      </c>
      <c r="C68" s="62">
        <v>61</v>
      </c>
      <c r="D68" s="62">
        <v>63</v>
      </c>
      <c r="E68" s="63">
        <v>63</v>
      </c>
      <c r="F68" s="61">
        <f t="shared" si="0"/>
        <v>62.75</v>
      </c>
    </row>
    <row r="69" spans="1:6" ht="12" customHeight="1" x14ac:dyDescent="0.25">
      <c r="A69" s="60" t="str">
        <f>'Pregnant Women Participating'!A69</f>
        <v>Wichita, Caddo &amp; Delaware (WCD), OK</v>
      </c>
      <c r="B69" s="61">
        <v>557</v>
      </c>
      <c r="C69" s="62">
        <v>535</v>
      </c>
      <c r="D69" s="62">
        <v>527</v>
      </c>
      <c r="E69" s="63">
        <v>543</v>
      </c>
      <c r="F69" s="61">
        <f t="shared" si="0"/>
        <v>540.5</v>
      </c>
    </row>
    <row r="70" spans="1:6" s="68" customFormat="1" ht="24.75" customHeight="1" x14ac:dyDescent="0.25">
      <c r="A70" s="64" t="str">
        <f>'Pregnant Women Participating'!A70</f>
        <v>Southwest Region</v>
      </c>
      <c r="B70" s="65">
        <v>161148</v>
      </c>
      <c r="C70" s="66">
        <v>160336</v>
      </c>
      <c r="D70" s="66">
        <v>157943</v>
      </c>
      <c r="E70" s="67">
        <v>160279</v>
      </c>
      <c r="F70" s="65">
        <f t="shared" si="0"/>
        <v>159926.5</v>
      </c>
    </row>
    <row r="71" spans="1:6" ht="12" customHeight="1" x14ac:dyDescent="0.25">
      <c r="A71" s="60" t="str">
        <f>'Pregnant Women Participating'!A71</f>
        <v>Colorado</v>
      </c>
      <c r="B71" s="61">
        <v>10629</v>
      </c>
      <c r="C71" s="62">
        <v>10695</v>
      </c>
      <c r="D71" s="62">
        <v>10480</v>
      </c>
      <c r="E71" s="63">
        <v>10658</v>
      </c>
      <c r="F71" s="61">
        <f t="shared" si="0"/>
        <v>10615.5</v>
      </c>
    </row>
    <row r="72" spans="1:6" ht="12" customHeight="1" x14ac:dyDescent="0.25">
      <c r="A72" s="60" t="str">
        <f>'Pregnant Women Participating'!A72</f>
        <v>Kansas</v>
      </c>
      <c r="B72" s="61">
        <v>6547</v>
      </c>
      <c r="C72" s="62">
        <v>6547</v>
      </c>
      <c r="D72" s="62">
        <v>6472</v>
      </c>
      <c r="E72" s="63">
        <v>6446</v>
      </c>
      <c r="F72" s="61">
        <f t="shared" si="0"/>
        <v>6503</v>
      </c>
    </row>
    <row r="73" spans="1:6" ht="12" customHeight="1" x14ac:dyDescent="0.25">
      <c r="A73" s="60" t="str">
        <f>'Pregnant Women Participating'!A73</f>
        <v>Missouri</v>
      </c>
      <c r="B73" s="61">
        <v>16688</v>
      </c>
      <c r="C73" s="62">
        <v>16811</v>
      </c>
      <c r="D73" s="62">
        <v>16444</v>
      </c>
      <c r="E73" s="63">
        <v>16584</v>
      </c>
      <c r="F73" s="61">
        <f t="shared" si="0"/>
        <v>16631.75</v>
      </c>
    </row>
    <row r="74" spans="1:6" ht="12" customHeight="1" x14ac:dyDescent="0.25">
      <c r="A74" s="60" t="str">
        <f>'Pregnant Women Participating'!A74</f>
        <v>Montana</v>
      </c>
      <c r="B74" s="61">
        <v>1771</v>
      </c>
      <c r="C74" s="62">
        <v>1766</v>
      </c>
      <c r="D74" s="62">
        <v>1775</v>
      </c>
      <c r="E74" s="63">
        <v>1784</v>
      </c>
      <c r="F74" s="61">
        <f t="shared" si="0"/>
        <v>1774</v>
      </c>
    </row>
    <row r="75" spans="1:6" ht="12" customHeight="1" x14ac:dyDescent="0.25">
      <c r="A75" s="60" t="str">
        <f>'Pregnant Women Participating'!A75</f>
        <v>Nebraska</v>
      </c>
      <c r="B75" s="61">
        <v>4420</v>
      </c>
      <c r="C75" s="62">
        <v>4434</v>
      </c>
      <c r="D75" s="62">
        <v>4310</v>
      </c>
      <c r="E75" s="63">
        <v>4314</v>
      </c>
      <c r="F75" s="61">
        <f t="shared" si="0"/>
        <v>4369.5</v>
      </c>
    </row>
    <row r="76" spans="1:6" ht="12" customHeight="1" x14ac:dyDescent="0.25">
      <c r="A76" s="60" t="str">
        <f>'Pregnant Women Participating'!A76</f>
        <v>North Dakota</v>
      </c>
      <c r="B76" s="61">
        <v>1492</v>
      </c>
      <c r="C76" s="62">
        <v>1445</v>
      </c>
      <c r="D76" s="62">
        <v>1406</v>
      </c>
      <c r="E76" s="63">
        <v>1394</v>
      </c>
      <c r="F76" s="61">
        <f t="shared" si="0"/>
        <v>1434.25</v>
      </c>
    </row>
    <row r="77" spans="1:6" ht="12" customHeight="1" x14ac:dyDescent="0.25">
      <c r="A77" s="60" t="str">
        <f>'Pregnant Women Participating'!A77</f>
        <v>South Dakota</v>
      </c>
      <c r="B77" s="61">
        <v>1895</v>
      </c>
      <c r="C77" s="62">
        <v>1900</v>
      </c>
      <c r="D77" s="62">
        <v>1896</v>
      </c>
      <c r="E77" s="63">
        <v>1891</v>
      </c>
      <c r="F77" s="61">
        <f t="shared" si="0"/>
        <v>1895.5</v>
      </c>
    </row>
    <row r="78" spans="1:6" ht="12" customHeight="1" x14ac:dyDescent="0.25">
      <c r="A78" s="60" t="str">
        <f>'Pregnant Women Participating'!A78</f>
        <v>Wyoming</v>
      </c>
      <c r="B78" s="61">
        <v>1042</v>
      </c>
      <c r="C78" s="62">
        <v>1066</v>
      </c>
      <c r="D78" s="62">
        <v>1047</v>
      </c>
      <c r="E78" s="63">
        <v>1049</v>
      </c>
      <c r="F78" s="61">
        <f t="shared" si="0"/>
        <v>1051</v>
      </c>
    </row>
    <row r="79" spans="1:6" ht="12" customHeight="1" x14ac:dyDescent="0.25">
      <c r="A79" s="60" t="str">
        <f>'Pregnant Women Participating'!A79</f>
        <v>Ute Mountain Ute Tribe, CO</v>
      </c>
      <c r="B79" s="61">
        <v>21</v>
      </c>
      <c r="C79" s="62">
        <v>22</v>
      </c>
      <c r="D79" s="62">
        <v>23</v>
      </c>
      <c r="E79" s="63">
        <v>22</v>
      </c>
      <c r="F79" s="61">
        <f t="shared" si="0"/>
        <v>22</v>
      </c>
    </row>
    <row r="80" spans="1:6" ht="12" customHeight="1" x14ac:dyDescent="0.25">
      <c r="A80" s="60" t="str">
        <f>'Pregnant Women Participating'!A80</f>
        <v>Omaha Sioux, NE</v>
      </c>
      <c r="B80" s="61">
        <v>46</v>
      </c>
      <c r="C80" s="62">
        <v>56</v>
      </c>
      <c r="D80" s="62">
        <v>55</v>
      </c>
      <c r="E80" s="63">
        <v>55</v>
      </c>
      <c r="F80" s="61">
        <f t="shared" si="0"/>
        <v>53</v>
      </c>
    </row>
    <row r="81" spans="1:6" ht="12" customHeight="1" x14ac:dyDescent="0.25">
      <c r="A81" s="60" t="str">
        <f>'Pregnant Women Participating'!A81</f>
        <v>Santee Sioux, NE</v>
      </c>
      <c r="B81" s="61">
        <v>13</v>
      </c>
      <c r="C81" s="62">
        <v>12</v>
      </c>
      <c r="D81" s="62">
        <v>12</v>
      </c>
      <c r="E81" s="63">
        <v>14</v>
      </c>
      <c r="F81" s="61">
        <f t="shared" si="0"/>
        <v>12.75</v>
      </c>
    </row>
    <row r="82" spans="1:6" ht="12" customHeight="1" x14ac:dyDescent="0.25">
      <c r="A82" s="60" t="str">
        <f>'Pregnant Women Participating'!A82</f>
        <v>Winnebago Tribe, NE</v>
      </c>
      <c r="B82" s="61">
        <v>31</v>
      </c>
      <c r="C82" s="62">
        <v>34</v>
      </c>
      <c r="D82" s="62">
        <v>33</v>
      </c>
      <c r="E82" s="63">
        <v>34</v>
      </c>
      <c r="F82" s="61">
        <f t="shared" si="0"/>
        <v>33</v>
      </c>
    </row>
    <row r="83" spans="1:6" ht="12" customHeight="1" x14ac:dyDescent="0.25">
      <c r="A83" s="60" t="str">
        <f>'Pregnant Women Participating'!A83</f>
        <v>Standing Rock Sioux Tribe, ND</v>
      </c>
      <c r="B83" s="61">
        <v>54</v>
      </c>
      <c r="C83" s="62">
        <v>67</v>
      </c>
      <c r="D83" s="62">
        <v>63</v>
      </c>
      <c r="E83" s="63">
        <v>63</v>
      </c>
      <c r="F83" s="61">
        <f t="shared" si="0"/>
        <v>61.75</v>
      </c>
    </row>
    <row r="84" spans="1:6" ht="12" customHeight="1" x14ac:dyDescent="0.25">
      <c r="A84" s="60" t="str">
        <f>'Pregnant Women Participating'!A84</f>
        <v>Three Affiliated Tribes, ND</v>
      </c>
      <c r="B84" s="61">
        <v>19</v>
      </c>
      <c r="C84" s="62">
        <v>18</v>
      </c>
      <c r="D84" s="62">
        <v>16</v>
      </c>
      <c r="E84" s="63">
        <v>18</v>
      </c>
      <c r="F84" s="61">
        <f t="shared" si="0"/>
        <v>17.75</v>
      </c>
    </row>
    <row r="85" spans="1:6" ht="12" customHeight="1" x14ac:dyDescent="0.25">
      <c r="A85" s="60" t="str">
        <f>'Pregnant Women Participating'!A85</f>
        <v>Cheyenne River Sioux, SD</v>
      </c>
      <c r="B85" s="61">
        <v>69</v>
      </c>
      <c r="C85" s="62">
        <v>78</v>
      </c>
      <c r="D85" s="62">
        <v>87</v>
      </c>
      <c r="E85" s="63">
        <v>87</v>
      </c>
      <c r="F85" s="61">
        <f t="shared" si="0"/>
        <v>80.25</v>
      </c>
    </row>
    <row r="86" spans="1:6" ht="12" customHeight="1" x14ac:dyDescent="0.25">
      <c r="A86" s="60" t="str">
        <f>'Pregnant Women Participating'!A86</f>
        <v>Rosebud Sioux, SD</v>
      </c>
      <c r="B86" s="61">
        <v>108</v>
      </c>
      <c r="C86" s="62">
        <v>134</v>
      </c>
      <c r="D86" s="62">
        <v>124</v>
      </c>
      <c r="E86" s="63">
        <v>121</v>
      </c>
      <c r="F86" s="61">
        <f t="shared" si="0"/>
        <v>121.75</v>
      </c>
    </row>
    <row r="87" spans="1:6" ht="12" customHeight="1" x14ac:dyDescent="0.25">
      <c r="A87" s="60" t="str">
        <f>'Pregnant Women Participating'!A87</f>
        <v>Northern Arapahoe, WY</v>
      </c>
      <c r="B87" s="61">
        <v>21</v>
      </c>
      <c r="C87" s="62">
        <v>29</v>
      </c>
      <c r="D87" s="62">
        <v>30</v>
      </c>
      <c r="E87" s="63">
        <v>29</v>
      </c>
      <c r="F87" s="61">
        <f t="shared" si="0"/>
        <v>27.25</v>
      </c>
    </row>
    <row r="88" spans="1:6" ht="12" customHeight="1" x14ac:dyDescent="0.25">
      <c r="A88" s="60" t="str">
        <f>'Pregnant Women Participating'!A88</f>
        <v>Shoshone Tribe, WY</v>
      </c>
      <c r="B88" s="61">
        <v>12</v>
      </c>
      <c r="C88" s="62">
        <v>13</v>
      </c>
      <c r="D88" s="62">
        <v>14</v>
      </c>
      <c r="E88" s="63">
        <v>12</v>
      </c>
      <c r="F88" s="61">
        <f t="shared" si="0"/>
        <v>12.75</v>
      </c>
    </row>
    <row r="89" spans="1:6" s="68" customFormat="1" ht="24.75" customHeight="1" x14ac:dyDescent="0.25">
      <c r="A89" s="64" t="str">
        <f>'Pregnant Women Participating'!A89</f>
        <v>Mountain Plains</v>
      </c>
      <c r="B89" s="65">
        <v>44878</v>
      </c>
      <c r="C89" s="66">
        <v>45127</v>
      </c>
      <c r="D89" s="66">
        <v>44287</v>
      </c>
      <c r="E89" s="67">
        <v>44575</v>
      </c>
      <c r="F89" s="65">
        <f t="shared" si="0"/>
        <v>44716.75</v>
      </c>
    </row>
    <row r="90" spans="1:6" ht="12" customHeight="1" x14ac:dyDescent="0.25">
      <c r="A90" s="69" t="str">
        <f>'Pregnant Women Participating'!A90</f>
        <v>Alaska</v>
      </c>
      <c r="B90" s="61">
        <v>1438</v>
      </c>
      <c r="C90" s="62">
        <v>1452</v>
      </c>
      <c r="D90" s="62">
        <v>1636</v>
      </c>
      <c r="E90" s="63">
        <v>1637</v>
      </c>
      <c r="F90" s="61">
        <f t="shared" si="0"/>
        <v>1540.75</v>
      </c>
    </row>
    <row r="91" spans="1:6" ht="12" customHeight="1" x14ac:dyDescent="0.25">
      <c r="A91" s="69" t="str">
        <f>'Pregnant Women Participating'!A91</f>
        <v>American Samoa</v>
      </c>
      <c r="B91" s="61">
        <v>322</v>
      </c>
      <c r="C91" s="62">
        <v>313</v>
      </c>
      <c r="D91" s="62">
        <v>292</v>
      </c>
      <c r="E91" s="63">
        <v>308</v>
      </c>
      <c r="F91" s="61">
        <f t="shared" si="0"/>
        <v>308.75</v>
      </c>
    </row>
    <row r="92" spans="1:6" ht="12" customHeight="1" x14ac:dyDescent="0.25">
      <c r="A92" s="69" t="str">
        <f>'Pregnant Women Participating'!A92</f>
        <v>California</v>
      </c>
      <c r="B92" s="61">
        <v>90501</v>
      </c>
      <c r="C92" s="62">
        <v>89520</v>
      </c>
      <c r="D92" s="62">
        <v>88383</v>
      </c>
      <c r="E92" s="63">
        <v>88986</v>
      </c>
      <c r="F92" s="61">
        <f t="shared" si="0"/>
        <v>89347.5</v>
      </c>
    </row>
    <row r="93" spans="1:6" ht="12" customHeight="1" x14ac:dyDescent="0.25">
      <c r="A93" s="69" t="str">
        <f>'Pregnant Women Participating'!A93</f>
        <v>Guam</v>
      </c>
      <c r="B93" s="61">
        <v>796</v>
      </c>
      <c r="C93" s="62">
        <v>791</v>
      </c>
      <c r="D93" s="62">
        <v>793</v>
      </c>
      <c r="E93" s="63">
        <v>800</v>
      </c>
      <c r="F93" s="61">
        <f t="shared" si="0"/>
        <v>795</v>
      </c>
    </row>
    <row r="94" spans="1:6" ht="12" customHeight="1" x14ac:dyDescent="0.25">
      <c r="A94" s="69" t="str">
        <f>'Pregnant Women Participating'!A94</f>
        <v>Hawaii</v>
      </c>
      <c r="B94" s="61">
        <v>2364</v>
      </c>
      <c r="C94" s="62">
        <v>2312</v>
      </c>
      <c r="D94" s="62">
        <v>2245</v>
      </c>
      <c r="E94" s="63">
        <v>2284</v>
      </c>
      <c r="F94" s="61">
        <f t="shared" si="0"/>
        <v>2301.25</v>
      </c>
    </row>
    <row r="95" spans="1:6" ht="12" customHeight="1" x14ac:dyDescent="0.25">
      <c r="A95" s="69" t="str">
        <f>'Pregnant Women Participating'!A95</f>
        <v>Idaho</v>
      </c>
      <c r="B95" s="61">
        <v>3159</v>
      </c>
      <c r="C95" s="62">
        <v>3152</v>
      </c>
      <c r="D95" s="62">
        <v>3126</v>
      </c>
      <c r="E95" s="63">
        <v>3116</v>
      </c>
      <c r="F95" s="61">
        <f t="shared" si="0"/>
        <v>3138.25</v>
      </c>
    </row>
    <row r="96" spans="1:6" ht="12" customHeight="1" x14ac:dyDescent="0.25">
      <c r="A96" s="69" t="str">
        <f>'Pregnant Women Participating'!A96</f>
        <v>Nevada</v>
      </c>
      <c r="B96" s="61">
        <v>7587</v>
      </c>
      <c r="C96" s="62">
        <v>7544</v>
      </c>
      <c r="D96" s="62">
        <v>8134</v>
      </c>
      <c r="E96" s="63">
        <v>8106</v>
      </c>
      <c r="F96" s="61">
        <f t="shared" si="0"/>
        <v>7842.75</v>
      </c>
    </row>
    <row r="97" spans="1:6" ht="12" customHeight="1" x14ac:dyDescent="0.25">
      <c r="A97" s="69" t="str">
        <f>'Pregnant Women Participating'!A97</f>
        <v>Oregon</v>
      </c>
      <c r="B97" s="61">
        <v>8262</v>
      </c>
      <c r="C97" s="62">
        <v>8262</v>
      </c>
      <c r="D97" s="62">
        <v>8049</v>
      </c>
      <c r="E97" s="63">
        <v>8171</v>
      </c>
      <c r="F97" s="61">
        <f t="shared" si="0"/>
        <v>8186</v>
      </c>
    </row>
    <row r="98" spans="1:6" ht="12" customHeight="1" x14ac:dyDescent="0.25">
      <c r="A98" s="69" t="str">
        <f>'Pregnant Women Participating'!A98</f>
        <v>Washington</v>
      </c>
      <c r="B98" s="61">
        <v>12419</v>
      </c>
      <c r="C98" s="62">
        <v>12317</v>
      </c>
      <c r="D98" s="62">
        <v>12102</v>
      </c>
      <c r="E98" s="63">
        <v>12200</v>
      </c>
      <c r="F98" s="61">
        <f t="shared" si="0"/>
        <v>12259.5</v>
      </c>
    </row>
    <row r="99" spans="1:6" ht="12" customHeight="1" x14ac:dyDescent="0.25">
      <c r="A99" s="69" t="str">
        <f>'Pregnant Women Participating'!A99</f>
        <v>Northern Marianas</v>
      </c>
      <c r="B99" s="61">
        <v>228</v>
      </c>
      <c r="C99" s="62">
        <v>226</v>
      </c>
      <c r="D99" s="62">
        <v>225</v>
      </c>
      <c r="E99" s="63">
        <v>225</v>
      </c>
      <c r="F99" s="61">
        <f t="shared" si="0"/>
        <v>226</v>
      </c>
    </row>
    <row r="100" spans="1:6" ht="12" customHeight="1" x14ac:dyDescent="0.25">
      <c r="A100" s="69" t="str">
        <f>'Pregnant Women Participating'!A100</f>
        <v>Inter-Tribal Council, NV</v>
      </c>
      <c r="B100" s="61">
        <v>51</v>
      </c>
      <c r="C100" s="62">
        <v>47</v>
      </c>
      <c r="D100" s="62">
        <v>45</v>
      </c>
      <c r="E100" s="63">
        <v>40</v>
      </c>
      <c r="F100" s="61">
        <f t="shared" si="0"/>
        <v>45.75</v>
      </c>
    </row>
    <row r="101" spans="1:6" s="68" customFormat="1" ht="24.75" customHeight="1" x14ac:dyDescent="0.25">
      <c r="A101" s="64" t="str">
        <f>'Pregnant Women Participating'!A101</f>
        <v>Western Region</v>
      </c>
      <c r="B101" s="65">
        <v>127127</v>
      </c>
      <c r="C101" s="66">
        <v>125936</v>
      </c>
      <c r="D101" s="66">
        <v>125030</v>
      </c>
      <c r="E101" s="67">
        <v>125873</v>
      </c>
      <c r="F101" s="65">
        <f t="shared" si="0"/>
        <v>125991.5</v>
      </c>
    </row>
    <row r="102" spans="1:6" s="74" customFormat="1" ht="16.5" customHeight="1" thickBot="1" x14ac:dyDescent="0.3">
      <c r="A102" s="70" t="str">
        <f>'Pregnant Women Participating'!A102</f>
        <v>TOTAL</v>
      </c>
      <c r="B102" s="71">
        <v>864306</v>
      </c>
      <c r="C102" s="72">
        <v>857265</v>
      </c>
      <c r="D102" s="72">
        <v>844490</v>
      </c>
      <c r="E102" s="73">
        <v>850037</v>
      </c>
      <c r="F102" s="71">
        <f t="shared" si="0"/>
        <v>854024.5</v>
      </c>
    </row>
    <row r="103" spans="1:6" ht="12.75" customHeight="1" thickTop="1" x14ac:dyDescent="0.25">
      <c r="A103" s="75"/>
    </row>
    <row r="104" spans="1:6" x14ac:dyDescent="0.25">
      <c r="A104" s="75"/>
    </row>
    <row r="105" spans="1:6" s="76" customFormat="1" ht="13" x14ac:dyDescent="0.3">
      <c r="A105" s="51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8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11276</v>
      </c>
      <c r="C6" s="4">
        <v>11168</v>
      </c>
      <c r="D6" s="4">
        <v>11042</v>
      </c>
      <c r="E6" s="42">
        <v>11429</v>
      </c>
      <c r="F6" s="13">
        <f t="shared" ref="F6:F15" si="0">IF(SUM(B6:E6)&gt;0,AVERAGE(B6:E6)," ")</f>
        <v>11228.75</v>
      </c>
    </row>
    <row r="7" spans="1:6" ht="12" customHeight="1" x14ac:dyDescent="0.25">
      <c r="A7" s="7" t="str">
        <f>'Pregnant Women Participating'!A7</f>
        <v>Maine</v>
      </c>
      <c r="B7" s="13">
        <v>3916</v>
      </c>
      <c r="C7" s="4">
        <v>3915</v>
      </c>
      <c r="D7" s="4">
        <v>3850</v>
      </c>
      <c r="E7" s="42">
        <v>3842</v>
      </c>
      <c r="F7" s="13">
        <f t="shared" si="0"/>
        <v>3880.75</v>
      </c>
    </row>
    <row r="8" spans="1:6" ht="12" customHeight="1" x14ac:dyDescent="0.25">
      <c r="A8" s="7" t="str">
        <f>'Pregnant Women Participating'!A8</f>
        <v>Massachusetts</v>
      </c>
      <c r="B8" s="13">
        <v>23948</v>
      </c>
      <c r="C8" s="4">
        <v>23861</v>
      </c>
      <c r="D8" s="4">
        <v>23647</v>
      </c>
      <c r="E8" s="42">
        <v>23783</v>
      </c>
      <c r="F8" s="13">
        <f t="shared" si="0"/>
        <v>23809.75</v>
      </c>
    </row>
    <row r="9" spans="1:6" ht="12" customHeight="1" x14ac:dyDescent="0.25">
      <c r="A9" s="7" t="str">
        <f>'Pregnant Women Participating'!A9</f>
        <v>New Hampshire</v>
      </c>
      <c r="B9" s="13">
        <v>2290</v>
      </c>
      <c r="C9" s="4">
        <v>2333</v>
      </c>
      <c r="D9" s="4">
        <v>2295</v>
      </c>
      <c r="E9" s="42">
        <v>2309</v>
      </c>
      <c r="F9" s="13">
        <f t="shared" si="0"/>
        <v>2306.75</v>
      </c>
    </row>
    <row r="10" spans="1:6" ht="12" customHeight="1" x14ac:dyDescent="0.25">
      <c r="A10" s="7" t="str">
        <f>'Pregnant Women Participating'!A10</f>
        <v>New York</v>
      </c>
      <c r="B10" s="13">
        <v>88356</v>
      </c>
      <c r="C10" s="4">
        <v>87802</v>
      </c>
      <c r="D10" s="4">
        <v>87367</v>
      </c>
      <c r="E10" s="42">
        <v>88709</v>
      </c>
      <c r="F10" s="13">
        <f t="shared" si="0"/>
        <v>88058.5</v>
      </c>
    </row>
    <row r="11" spans="1:6" ht="12" customHeight="1" x14ac:dyDescent="0.25">
      <c r="A11" s="7" t="str">
        <f>'Pregnant Women Participating'!A11</f>
        <v>Rhode Island</v>
      </c>
      <c r="B11" s="13">
        <v>3874</v>
      </c>
      <c r="C11" s="4">
        <v>3854</v>
      </c>
      <c r="D11" s="4">
        <v>3860</v>
      </c>
      <c r="E11" s="42">
        <v>3870</v>
      </c>
      <c r="F11" s="13">
        <f t="shared" si="0"/>
        <v>3864.5</v>
      </c>
    </row>
    <row r="12" spans="1:6" ht="12" customHeight="1" x14ac:dyDescent="0.25">
      <c r="A12" s="7" t="str">
        <f>'Pregnant Women Participating'!A12</f>
        <v>Vermont</v>
      </c>
      <c r="B12" s="13">
        <v>1827</v>
      </c>
      <c r="C12" s="4">
        <v>1782</v>
      </c>
      <c r="D12" s="4">
        <v>1773</v>
      </c>
      <c r="E12" s="42">
        <v>1779</v>
      </c>
      <c r="F12" s="13">
        <f t="shared" si="0"/>
        <v>1790.25</v>
      </c>
    </row>
    <row r="13" spans="1:6" ht="12" customHeight="1" x14ac:dyDescent="0.25">
      <c r="A13" s="7" t="str">
        <f>'Pregnant Women Participating'!A13</f>
        <v>Virgin Islands</v>
      </c>
      <c r="B13" s="13">
        <v>608</v>
      </c>
      <c r="C13" s="4">
        <v>592</v>
      </c>
      <c r="D13" s="4">
        <v>600</v>
      </c>
      <c r="E13" s="42">
        <v>604</v>
      </c>
      <c r="F13" s="13">
        <f t="shared" si="0"/>
        <v>601</v>
      </c>
    </row>
    <row r="14" spans="1:6" ht="12" customHeight="1" x14ac:dyDescent="0.25">
      <c r="A14" s="7" t="str">
        <f>'Pregnant Women Participating'!A14</f>
        <v>Indian Township, ME</v>
      </c>
      <c r="B14" s="13">
        <v>9</v>
      </c>
      <c r="C14" s="4">
        <v>9</v>
      </c>
      <c r="D14" s="4">
        <v>12</v>
      </c>
      <c r="E14" s="42">
        <v>9</v>
      </c>
      <c r="F14" s="13">
        <f t="shared" si="0"/>
        <v>9.75</v>
      </c>
    </row>
    <row r="15" spans="1:6" ht="12" customHeight="1" x14ac:dyDescent="0.25">
      <c r="A15" s="7" t="str">
        <f>'Pregnant Women Participating'!A15</f>
        <v>Pleasant Point, ME</v>
      </c>
      <c r="B15" s="13">
        <v>8</v>
      </c>
      <c r="C15" s="4">
        <v>9</v>
      </c>
      <c r="D15" s="4">
        <v>12</v>
      </c>
      <c r="E15" s="42">
        <v>11</v>
      </c>
      <c r="F15" s="13">
        <f t="shared" si="0"/>
        <v>10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136112</v>
      </c>
      <c r="C16" s="15">
        <v>135325</v>
      </c>
      <c r="D16" s="15">
        <v>134458</v>
      </c>
      <c r="E16" s="41">
        <v>136345</v>
      </c>
      <c r="F16" s="16">
        <f t="shared" ref="F16:F102" si="1">IF(SUM(B16:E16)&gt;0,AVERAGE(B16:E16)," ")</f>
        <v>135560</v>
      </c>
    </row>
    <row r="17" spans="1:6" ht="12" customHeight="1" x14ac:dyDescent="0.25">
      <c r="A17" s="7" t="str">
        <f>'Pregnant Women Participating'!A17</f>
        <v>Delaware</v>
      </c>
      <c r="B17" s="13">
        <v>4723</v>
      </c>
      <c r="C17" s="4">
        <v>4705</v>
      </c>
      <c r="D17" s="4">
        <v>4655</v>
      </c>
      <c r="E17" s="42">
        <v>4647</v>
      </c>
      <c r="F17" s="13">
        <f t="shared" si="1"/>
        <v>4682.5</v>
      </c>
    </row>
    <row r="18" spans="1:6" ht="12" customHeight="1" x14ac:dyDescent="0.25">
      <c r="A18" s="7" t="str">
        <f>'Pregnant Women Participating'!A18</f>
        <v>District of Columbia</v>
      </c>
      <c r="B18" s="13">
        <v>3158</v>
      </c>
      <c r="C18" s="4">
        <v>3170</v>
      </c>
      <c r="D18" s="4">
        <v>3096</v>
      </c>
      <c r="E18" s="42">
        <v>3124</v>
      </c>
      <c r="F18" s="13">
        <f t="shared" si="1"/>
        <v>3137</v>
      </c>
    </row>
    <row r="19" spans="1:6" ht="12" customHeight="1" x14ac:dyDescent="0.25">
      <c r="A19" s="7" t="str">
        <f>'Pregnant Women Participating'!A19</f>
        <v>Maryland</v>
      </c>
      <c r="B19" s="13">
        <v>27135</v>
      </c>
      <c r="C19" s="4">
        <v>27030</v>
      </c>
      <c r="D19" s="4">
        <v>26835</v>
      </c>
      <c r="E19" s="42">
        <v>26871</v>
      </c>
      <c r="F19" s="13">
        <f t="shared" si="1"/>
        <v>26967.75</v>
      </c>
    </row>
    <row r="20" spans="1:6" ht="12" customHeight="1" x14ac:dyDescent="0.25">
      <c r="A20" s="7" t="str">
        <f>'Pregnant Women Participating'!A20</f>
        <v>New Jersey</v>
      </c>
      <c r="B20" s="13">
        <v>33174</v>
      </c>
      <c r="C20" s="4">
        <v>33174</v>
      </c>
      <c r="D20" s="4">
        <v>32518</v>
      </c>
      <c r="E20" s="42">
        <v>32615</v>
      </c>
      <c r="F20" s="13">
        <f t="shared" si="1"/>
        <v>32870.25</v>
      </c>
    </row>
    <row r="21" spans="1:6" ht="12" customHeight="1" x14ac:dyDescent="0.25">
      <c r="A21" s="7" t="str">
        <f>'Pregnant Women Participating'!A21</f>
        <v>Pennsylvania</v>
      </c>
      <c r="B21" s="13">
        <v>40620</v>
      </c>
      <c r="C21" s="4">
        <v>40559</v>
      </c>
      <c r="D21" s="4">
        <v>40053</v>
      </c>
      <c r="E21" s="42">
        <v>40674</v>
      </c>
      <c r="F21" s="13">
        <f t="shared" si="1"/>
        <v>40476.5</v>
      </c>
    </row>
    <row r="22" spans="1:6" ht="12" customHeight="1" x14ac:dyDescent="0.25">
      <c r="A22" s="7" t="str">
        <f>'Pregnant Women Participating'!A22</f>
        <v>Puerto Rico</v>
      </c>
      <c r="B22" s="13">
        <v>15239</v>
      </c>
      <c r="C22" s="4">
        <v>14984</v>
      </c>
      <c r="D22" s="4">
        <v>14754</v>
      </c>
      <c r="E22" s="42">
        <v>14793</v>
      </c>
      <c r="F22" s="13">
        <f t="shared" si="1"/>
        <v>14942.5</v>
      </c>
    </row>
    <row r="23" spans="1:6" ht="12" customHeight="1" x14ac:dyDescent="0.25">
      <c r="A23" s="7" t="str">
        <f>'Pregnant Women Participating'!A23</f>
        <v>Virginia</v>
      </c>
      <c r="B23" s="13">
        <v>26173</v>
      </c>
      <c r="C23" s="4">
        <v>25507</v>
      </c>
      <c r="D23" s="4">
        <v>24838</v>
      </c>
      <c r="E23" s="42">
        <v>25015</v>
      </c>
      <c r="F23" s="13">
        <f t="shared" si="1"/>
        <v>25383.25</v>
      </c>
    </row>
    <row r="24" spans="1:6" ht="12" customHeight="1" x14ac:dyDescent="0.25">
      <c r="A24" s="7" t="str">
        <f>'Pregnant Women Participating'!A24</f>
        <v>West Virginia</v>
      </c>
      <c r="B24" s="13">
        <v>8349</v>
      </c>
      <c r="C24" s="4">
        <v>8322</v>
      </c>
      <c r="D24" s="4">
        <v>8226</v>
      </c>
      <c r="E24" s="42">
        <v>8222</v>
      </c>
      <c r="F24" s="13">
        <f t="shared" si="1"/>
        <v>8279.75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158571</v>
      </c>
      <c r="C25" s="15">
        <v>157451</v>
      </c>
      <c r="D25" s="15">
        <v>154975</v>
      </c>
      <c r="E25" s="41">
        <v>155961</v>
      </c>
      <c r="F25" s="16">
        <f t="shared" si="1"/>
        <v>156739.5</v>
      </c>
    </row>
    <row r="26" spans="1:6" ht="12" customHeight="1" x14ac:dyDescent="0.25">
      <c r="A26" s="7" t="str">
        <f>'Pregnant Women Participating'!A26</f>
        <v>Alabama</v>
      </c>
      <c r="B26" s="13">
        <v>29024</v>
      </c>
      <c r="C26" s="4">
        <v>28689</v>
      </c>
      <c r="D26" s="4">
        <v>28433</v>
      </c>
      <c r="E26" s="42">
        <v>28481</v>
      </c>
      <c r="F26" s="13">
        <f t="shared" si="1"/>
        <v>28656.75</v>
      </c>
    </row>
    <row r="27" spans="1:6" ht="12" customHeight="1" x14ac:dyDescent="0.25">
      <c r="A27" s="7" t="str">
        <f>'Pregnant Women Participating'!A27</f>
        <v>Florida</v>
      </c>
      <c r="B27" s="13">
        <v>96611</v>
      </c>
      <c r="C27" s="4">
        <v>95303</v>
      </c>
      <c r="D27" s="4">
        <v>94053</v>
      </c>
      <c r="E27" s="42">
        <v>91848</v>
      </c>
      <c r="F27" s="13">
        <f t="shared" si="1"/>
        <v>94453.75</v>
      </c>
    </row>
    <row r="28" spans="1:6" ht="12" customHeight="1" x14ac:dyDescent="0.25">
      <c r="A28" s="7" t="str">
        <f>'Pregnant Women Participating'!A28</f>
        <v>Georgia</v>
      </c>
      <c r="B28" s="13">
        <v>58679</v>
      </c>
      <c r="C28" s="4">
        <v>58272</v>
      </c>
      <c r="D28" s="4">
        <v>57710</v>
      </c>
      <c r="E28" s="42">
        <v>58180</v>
      </c>
      <c r="F28" s="13">
        <f t="shared" si="1"/>
        <v>58210.25</v>
      </c>
    </row>
    <row r="29" spans="1:6" ht="12" customHeight="1" x14ac:dyDescent="0.25">
      <c r="A29" s="7" t="str">
        <f>'Pregnant Women Participating'!A29</f>
        <v>Kentucky</v>
      </c>
      <c r="B29" s="13">
        <v>24860</v>
      </c>
      <c r="C29" s="4">
        <v>24743</v>
      </c>
      <c r="D29" s="4">
        <v>24558</v>
      </c>
      <c r="E29" s="42">
        <v>25109</v>
      </c>
      <c r="F29" s="13">
        <f t="shared" si="1"/>
        <v>24817.5</v>
      </c>
    </row>
    <row r="30" spans="1:6" ht="12" customHeight="1" x14ac:dyDescent="0.25">
      <c r="A30" s="7" t="str">
        <f>'Pregnant Women Participating'!A30</f>
        <v>Mississippi</v>
      </c>
      <c r="B30" s="13">
        <v>18194</v>
      </c>
      <c r="C30" s="4">
        <v>18613</v>
      </c>
      <c r="D30" s="4">
        <v>18002</v>
      </c>
      <c r="E30" s="42">
        <v>17499</v>
      </c>
      <c r="F30" s="13">
        <f t="shared" si="1"/>
        <v>18077</v>
      </c>
    </row>
    <row r="31" spans="1:6" ht="12" customHeight="1" x14ac:dyDescent="0.25">
      <c r="A31" s="7" t="str">
        <f>'Pregnant Women Participating'!A31</f>
        <v>North Carolina</v>
      </c>
      <c r="B31" s="13">
        <v>54220</v>
      </c>
      <c r="C31" s="4">
        <v>53488</v>
      </c>
      <c r="D31" s="4">
        <v>52740</v>
      </c>
      <c r="E31" s="42">
        <v>53496</v>
      </c>
      <c r="F31" s="13">
        <f t="shared" si="1"/>
        <v>53486</v>
      </c>
    </row>
    <row r="32" spans="1:6" ht="12" customHeight="1" x14ac:dyDescent="0.25">
      <c r="A32" s="7" t="str">
        <f>'Pregnant Women Participating'!A32</f>
        <v>South Carolina</v>
      </c>
      <c r="B32" s="13">
        <v>23563</v>
      </c>
      <c r="C32" s="4">
        <v>23454</v>
      </c>
      <c r="D32" s="4">
        <v>22942</v>
      </c>
      <c r="E32" s="42">
        <v>23092</v>
      </c>
      <c r="F32" s="13">
        <f t="shared" si="1"/>
        <v>23262.75</v>
      </c>
    </row>
    <row r="33" spans="1:6" ht="12" customHeight="1" x14ac:dyDescent="0.25">
      <c r="A33" s="7" t="str">
        <f>'Pregnant Women Participating'!A33</f>
        <v>Tennessee</v>
      </c>
      <c r="B33" s="13">
        <v>34543</v>
      </c>
      <c r="C33" s="4">
        <v>34201</v>
      </c>
      <c r="D33" s="4">
        <v>33189</v>
      </c>
      <c r="E33" s="42">
        <v>33089</v>
      </c>
      <c r="F33" s="13">
        <f t="shared" si="1"/>
        <v>33755.5</v>
      </c>
    </row>
    <row r="34" spans="1:6" ht="12" customHeight="1" x14ac:dyDescent="0.25">
      <c r="A34" s="7" t="str">
        <f>'Pregnant Women Participating'!A34</f>
        <v>Choctaw Indians, MS</v>
      </c>
      <c r="B34" s="13">
        <v>174</v>
      </c>
      <c r="C34" s="4">
        <v>160</v>
      </c>
      <c r="D34" s="4">
        <v>160</v>
      </c>
      <c r="E34" s="42">
        <v>163</v>
      </c>
      <c r="F34" s="13">
        <f t="shared" si="1"/>
        <v>164.25</v>
      </c>
    </row>
    <row r="35" spans="1:6" ht="12" customHeight="1" x14ac:dyDescent="0.25">
      <c r="A35" s="7" t="str">
        <f>'Pregnant Women Participating'!A35</f>
        <v>Eastern Cherokee, NC</v>
      </c>
      <c r="B35" s="13">
        <v>83</v>
      </c>
      <c r="C35" s="4">
        <v>79</v>
      </c>
      <c r="D35" s="4">
        <v>80</v>
      </c>
      <c r="E35" s="42">
        <v>81</v>
      </c>
      <c r="F35" s="13">
        <f t="shared" si="1"/>
        <v>80.75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339951</v>
      </c>
      <c r="C36" s="15">
        <v>337002</v>
      </c>
      <c r="D36" s="15">
        <v>331867</v>
      </c>
      <c r="E36" s="41">
        <v>331038</v>
      </c>
      <c r="F36" s="16">
        <f t="shared" si="1"/>
        <v>334964.5</v>
      </c>
    </row>
    <row r="37" spans="1:6" ht="12" customHeight="1" x14ac:dyDescent="0.25">
      <c r="A37" s="7" t="str">
        <f>'Pregnant Women Participating'!A37</f>
        <v>Illinois</v>
      </c>
      <c r="B37" s="13">
        <v>43776</v>
      </c>
      <c r="C37" s="4">
        <v>43244</v>
      </c>
      <c r="D37" s="4">
        <v>42564</v>
      </c>
      <c r="E37" s="42">
        <v>43281</v>
      </c>
      <c r="F37" s="13">
        <f t="shared" si="1"/>
        <v>43216.25</v>
      </c>
    </row>
    <row r="38" spans="1:6" ht="12" customHeight="1" x14ac:dyDescent="0.25">
      <c r="A38" s="7" t="str">
        <f>'Pregnant Women Participating'!A38</f>
        <v>Indiana</v>
      </c>
      <c r="B38" s="13">
        <v>34816</v>
      </c>
      <c r="C38" s="4">
        <v>34598</v>
      </c>
      <c r="D38" s="4">
        <v>34006</v>
      </c>
      <c r="E38" s="42">
        <v>34440</v>
      </c>
      <c r="F38" s="13">
        <f t="shared" si="1"/>
        <v>34465</v>
      </c>
    </row>
    <row r="39" spans="1:6" ht="12" customHeight="1" x14ac:dyDescent="0.25">
      <c r="A39" s="7" t="str">
        <f>'Pregnant Women Participating'!A39</f>
        <v>Iowa</v>
      </c>
      <c r="B39" s="13">
        <v>13354</v>
      </c>
      <c r="C39" s="4">
        <v>13378</v>
      </c>
      <c r="D39" s="4">
        <v>13204</v>
      </c>
      <c r="E39" s="42">
        <v>14500</v>
      </c>
      <c r="F39" s="13">
        <f t="shared" si="1"/>
        <v>13609</v>
      </c>
    </row>
    <row r="40" spans="1:6" ht="12" customHeight="1" x14ac:dyDescent="0.25">
      <c r="A40" s="7" t="str">
        <f>'Pregnant Women Participating'!A40</f>
        <v>Michigan</v>
      </c>
      <c r="B40" s="13">
        <v>43161</v>
      </c>
      <c r="C40" s="4">
        <v>42633</v>
      </c>
      <c r="D40" s="4">
        <v>41758</v>
      </c>
      <c r="E40" s="42">
        <v>41760</v>
      </c>
      <c r="F40" s="13">
        <f t="shared" si="1"/>
        <v>42328</v>
      </c>
    </row>
    <row r="41" spans="1:6" ht="12" customHeight="1" x14ac:dyDescent="0.25">
      <c r="A41" s="7" t="str">
        <f>'Pregnant Women Participating'!A41</f>
        <v>Minnesota</v>
      </c>
      <c r="B41" s="13">
        <v>21166</v>
      </c>
      <c r="C41" s="4">
        <v>21053</v>
      </c>
      <c r="D41" s="4">
        <v>20953</v>
      </c>
      <c r="E41" s="42">
        <v>20887</v>
      </c>
      <c r="F41" s="13">
        <f t="shared" si="1"/>
        <v>21014.75</v>
      </c>
    </row>
    <row r="42" spans="1:6" ht="12" customHeight="1" x14ac:dyDescent="0.25">
      <c r="A42" s="7" t="str">
        <f>'Pregnant Women Participating'!A42</f>
        <v>Ohio</v>
      </c>
      <c r="B42" s="13">
        <v>44491</v>
      </c>
      <c r="C42" s="4">
        <v>44013</v>
      </c>
      <c r="D42" s="4">
        <v>42810</v>
      </c>
      <c r="E42" s="42">
        <v>43150</v>
      </c>
      <c r="F42" s="13">
        <f t="shared" si="1"/>
        <v>43616</v>
      </c>
    </row>
    <row r="43" spans="1:6" ht="12" customHeight="1" x14ac:dyDescent="0.25">
      <c r="A43" s="7" t="str">
        <f>'Pregnant Women Participating'!A43</f>
        <v>Wisconsin</v>
      </c>
      <c r="B43" s="13">
        <v>19565</v>
      </c>
      <c r="C43" s="4">
        <v>19460</v>
      </c>
      <c r="D43" s="4">
        <v>19209</v>
      </c>
      <c r="E43" s="42">
        <v>19259</v>
      </c>
      <c r="F43" s="13">
        <f t="shared" si="1"/>
        <v>19373.25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220329</v>
      </c>
      <c r="C44" s="15">
        <v>218379</v>
      </c>
      <c r="D44" s="15">
        <v>214504</v>
      </c>
      <c r="E44" s="41">
        <v>217277</v>
      </c>
      <c r="F44" s="16">
        <f t="shared" si="1"/>
        <v>217622.25</v>
      </c>
    </row>
    <row r="45" spans="1:6" ht="12" customHeight="1" x14ac:dyDescent="0.25">
      <c r="A45" s="7" t="str">
        <f>'Pregnant Women Participating'!A45</f>
        <v>Arizona</v>
      </c>
      <c r="B45" s="13">
        <v>31396</v>
      </c>
      <c r="C45" s="4">
        <v>30872</v>
      </c>
      <c r="D45" s="4">
        <v>29980</v>
      </c>
      <c r="E45" s="42">
        <v>30729</v>
      </c>
      <c r="F45" s="13">
        <f t="shared" si="1"/>
        <v>30744.25</v>
      </c>
    </row>
    <row r="46" spans="1:6" ht="12" customHeight="1" x14ac:dyDescent="0.25">
      <c r="A46" s="7" t="str">
        <f>'Pregnant Women Participating'!A46</f>
        <v>Arkansas</v>
      </c>
      <c r="B46" s="13">
        <v>16255</v>
      </c>
      <c r="C46" s="4">
        <v>16678</v>
      </c>
      <c r="D46" s="4">
        <v>16430</v>
      </c>
      <c r="E46" s="42">
        <v>16425</v>
      </c>
      <c r="F46" s="13">
        <f t="shared" si="1"/>
        <v>16447</v>
      </c>
    </row>
    <row r="47" spans="1:6" ht="12" customHeight="1" x14ac:dyDescent="0.25">
      <c r="A47" s="7" t="str">
        <f>'Pregnant Women Participating'!A47</f>
        <v>Louisiana</v>
      </c>
      <c r="B47" s="13">
        <v>29261</v>
      </c>
      <c r="C47" s="4">
        <v>29058</v>
      </c>
      <c r="D47" s="4">
        <v>28621</v>
      </c>
      <c r="E47" s="42">
        <v>28320</v>
      </c>
      <c r="F47" s="13">
        <f t="shared" si="1"/>
        <v>28815</v>
      </c>
    </row>
    <row r="48" spans="1:6" ht="12" customHeight="1" x14ac:dyDescent="0.25">
      <c r="A48" s="7" t="str">
        <f>'Pregnant Women Participating'!A48</f>
        <v>New Mexico</v>
      </c>
      <c r="B48" s="13">
        <v>9205</v>
      </c>
      <c r="C48" s="4">
        <v>9150</v>
      </c>
      <c r="D48" s="4">
        <v>9007</v>
      </c>
      <c r="E48" s="42">
        <v>8990</v>
      </c>
      <c r="F48" s="13">
        <f t="shared" si="1"/>
        <v>9088</v>
      </c>
    </row>
    <row r="49" spans="1:6" ht="12" customHeight="1" x14ac:dyDescent="0.25">
      <c r="A49" s="7" t="str">
        <f>'Pregnant Women Participating'!A49</f>
        <v>Oklahoma</v>
      </c>
      <c r="B49" s="13">
        <v>17759</v>
      </c>
      <c r="C49" s="4">
        <v>17524</v>
      </c>
      <c r="D49" s="4">
        <v>17355</v>
      </c>
      <c r="E49" s="42">
        <v>18072</v>
      </c>
      <c r="F49" s="13">
        <f t="shared" si="1"/>
        <v>17677.5</v>
      </c>
    </row>
    <row r="50" spans="1:6" ht="12" customHeight="1" x14ac:dyDescent="0.25">
      <c r="A50" s="7" t="str">
        <f>'Pregnant Women Participating'!A50</f>
        <v>Texas</v>
      </c>
      <c r="B50" s="13">
        <v>189200</v>
      </c>
      <c r="C50" s="4">
        <v>186985</v>
      </c>
      <c r="D50" s="4">
        <v>183554</v>
      </c>
      <c r="E50" s="42">
        <v>185849</v>
      </c>
      <c r="F50" s="13">
        <f t="shared" si="1"/>
        <v>186397</v>
      </c>
    </row>
    <row r="51" spans="1:6" ht="12" customHeight="1" x14ac:dyDescent="0.25">
      <c r="A51" s="7" t="str">
        <f>'Pregnant Women Participating'!A51</f>
        <v>Utah</v>
      </c>
      <c r="B51" s="13">
        <v>10629</v>
      </c>
      <c r="C51" s="4">
        <v>10630</v>
      </c>
      <c r="D51" s="4">
        <v>10479</v>
      </c>
      <c r="E51" s="42">
        <v>10521</v>
      </c>
      <c r="F51" s="13">
        <f t="shared" si="1"/>
        <v>10564.75</v>
      </c>
    </row>
    <row r="52" spans="1:6" ht="12" customHeight="1" x14ac:dyDescent="0.25">
      <c r="A52" s="7" t="str">
        <f>'Pregnant Women Participating'!A52</f>
        <v>Inter-Tribal Council, AZ</v>
      </c>
      <c r="B52" s="13">
        <v>1210</v>
      </c>
      <c r="C52" s="4">
        <v>1194</v>
      </c>
      <c r="D52" s="4">
        <v>1204</v>
      </c>
      <c r="E52" s="42">
        <v>1243</v>
      </c>
      <c r="F52" s="13">
        <f t="shared" si="1"/>
        <v>1212.75</v>
      </c>
    </row>
    <row r="53" spans="1:6" ht="12" customHeight="1" x14ac:dyDescent="0.25">
      <c r="A53" s="7" t="str">
        <f>'Pregnant Women Participating'!A53</f>
        <v>Navajo Nation, AZ</v>
      </c>
      <c r="B53" s="13">
        <v>903</v>
      </c>
      <c r="C53" s="4">
        <v>904</v>
      </c>
      <c r="D53" s="4">
        <v>869</v>
      </c>
      <c r="E53" s="42">
        <v>915</v>
      </c>
      <c r="F53" s="13">
        <f t="shared" si="1"/>
        <v>897.75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63</v>
      </c>
      <c r="C54" s="4">
        <v>65</v>
      </c>
      <c r="D54" s="4">
        <v>67</v>
      </c>
      <c r="E54" s="42">
        <v>76</v>
      </c>
      <c r="F54" s="13">
        <f t="shared" si="1"/>
        <v>67.75</v>
      </c>
    </row>
    <row r="55" spans="1:6" ht="12" customHeight="1" x14ac:dyDescent="0.25">
      <c r="A55" s="7" t="str">
        <f>'Pregnant Women Participating'!A55</f>
        <v>Eight Northern Pueblos, NM</v>
      </c>
      <c r="B55" s="13">
        <v>73</v>
      </c>
      <c r="C55" s="4">
        <v>78</v>
      </c>
      <c r="D55" s="4">
        <v>80</v>
      </c>
      <c r="E55" s="42">
        <v>0</v>
      </c>
      <c r="F55" s="13">
        <f t="shared" si="1"/>
        <v>57.75</v>
      </c>
    </row>
    <row r="56" spans="1:6" ht="12" customHeight="1" x14ac:dyDescent="0.25">
      <c r="A56" s="7" t="str">
        <f>'Pregnant Women Participating'!A56</f>
        <v>Five Sandoval Pueblos, NM</v>
      </c>
      <c r="B56" s="13">
        <v>38</v>
      </c>
      <c r="C56" s="4">
        <v>38</v>
      </c>
      <c r="D56" s="4">
        <v>36</v>
      </c>
      <c r="E56" s="42">
        <v>32</v>
      </c>
      <c r="F56" s="13">
        <f t="shared" si="1"/>
        <v>36</v>
      </c>
    </row>
    <row r="57" spans="1:6" ht="12" customHeight="1" x14ac:dyDescent="0.25">
      <c r="A57" s="7" t="str">
        <f>'Pregnant Women Participating'!A57</f>
        <v>Isleta Pueblo, NM</v>
      </c>
      <c r="B57" s="13">
        <v>284</v>
      </c>
      <c r="C57" s="4">
        <v>295</v>
      </c>
      <c r="D57" s="4">
        <v>289</v>
      </c>
      <c r="E57" s="42">
        <v>272</v>
      </c>
      <c r="F57" s="13">
        <f t="shared" si="1"/>
        <v>285</v>
      </c>
    </row>
    <row r="58" spans="1:6" ht="12" customHeight="1" x14ac:dyDescent="0.25">
      <c r="A58" s="7" t="str">
        <f>'Pregnant Women Participating'!A58</f>
        <v>San Felipe Pueblo, NM</v>
      </c>
      <c r="B58" s="13">
        <v>50</v>
      </c>
      <c r="C58" s="4">
        <v>48</v>
      </c>
      <c r="D58" s="4">
        <v>0</v>
      </c>
      <c r="E58" s="42">
        <v>0</v>
      </c>
      <c r="F58" s="13">
        <f t="shared" si="1"/>
        <v>24.5</v>
      </c>
    </row>
    <row r="59" spans="1:6" ht="12" customHeight="1" x14ac:dyDescent="0.25">
      <c r="A59" s="7" t="str">
        <f>'Pregnant Women Participating'!A59</f>
        <v>Santo Domingo Tribe, NM</v>
      </c>
      <c r="B59" s="13">
        <v>26</v>
      </c>
      <c r="C59" s="4">
        <v>26</v>
      </c>
      <c r="D59" s="4">
        <v>24</v>
      </c>
      <c r="E59" s="42">
        <v>21</v>
      </c>
      <c r="F59" s="13">
        <f t="shared" si="1"/>
        <v>24.25</v>
      </c>
    </row>
    <row r="60" spans="1:6" ht="12" customHeight="1" x14ac:dyDescent="0.25">
      <c r="A60" s="7" t="str">
        <f>'Pregnant Women Participating'!A60</f>
        <v>Zuni Pueblo, NM</v>
      </c>
      <c r="B60" s="13">
        <v>90</v>
      </c>
      <c r="C60" s="4">
        <v>94</v>
      </c>
      <c r="D60" s="4">
        <v>95</v>
      </c>
      <c r="E60" s="42">
        <v>101</v>
      </c>
      <c r="F60" s="13">
        <f t="shared" si="1"/>
        <v>95</v>
      </c>
    </row>
    <row r="61" spans="1:6" ht="12" customHeight="1" x14ac:dyDescent="0.25">
      <c r="A61" s="7" t="str">
        <f>'Pregnant Women Participating'!A61</f>
        <v>Cherokee Nation, OK</v>
      </c>
      <c r="B61" s="13">
        <v>1571</v>
      </c>
      <c r="C61" s="4">
        <v>1589</v>
      </c>
      <c r="D61" s="4">
        <v>1597</v>
      </c>
      <c r="E61" s="42">
        <v>1624</v>
      </c>
      <c r="F61" s="13">
        <f t="shared" si="1"/>
        <v>1595.25</v>
      </c>
    </row>
    <row r="62" spans="1:6" ht="12" customHeight="1" x14ac:dyDescent="0.25">
      <c r="A62" s="7" t="str">
        <f>'Pregnant Women Participating'!A62</f>
        <v>Chickasaw Nation, OK</v>
      </c>
      <c r="B62" s="13">
        <v>956</v>
      </c>
      <c r="C62" s="4">
        <v>959</v>
      </c>
      <c r="D62" s="4">
        <v>924</v>
      </c>
      <c r="E62" s="42">
        <v>962</v>
      </c>
      <c r="F62" s="13">
        <f t="shared" si="1"/>
        <v>950.25</v>
      </c>
    </row>
    <row r="63" spans="1:6" ht="12" customHeight="1" x14ac:dyDescent="0.25">
      <c r="A63" s="7" t="str">
        <f>'Pregnant Women Participating'!A63</f>
        <v>Choctaw Nation, OK</v>
      </c>
      <c r="B63" s="13">
        <v>1181</v>
      </c>
      <c r="C63" s="4">
        <v>1159</v>
      </c>
      <c r="D63" s="4">
        <v>1120</v>
      </c>
      <c r="E63" s="42">
        <v>1127</v>
      </c>
      <c r="F63" s="13">
        <f t="shared" si="1"/>
        <v>1146.75</v>
      </c>
    </row>
    <row r="64" spans="1:6" ht="12" customHeight="1" x14ac:dyDescent="0.25">
      <c r="A64" s="7" t="str">
        <f>'Pregnant Women Participating'!A64</f>
        <v>Citizen Potawatomi Nation, OK</v>
      </c>
      <c r="B64" s="13">
        <v>335</v>
      </c>
      <c r="C64" s="4">
        <v>329</v>
      </c>
      <c r="D64" s="4">
        <v>328</v>
      </c>
      <c r="E64" s="42">
        <v>314</v>
      </c>
      <c r="F64" s="13">
        <f t="shared" si="1"/>
        <v>326.5</v>
      </c>
    </row>
    <row r="65" spans="1:6" ht="12" customHeight="1" x14ac:dyDescent="0.25">
      <c r="A65" s="7" t="str">
        <f>'Pregnant Women Participating'!A65</f>
        <v>Inter-Tribal Council, OK</v>
      </c>
      <c r="B65" s="13">
        <v>130</v>
      </c>
      <c r="C65" s="4">
        <v>124</v>
      </c>
      <c r="D65" s="4">
        <v>121</v>
      </c>
      <c r="E65" s="42">
        <v>122</v>
      </c>
      <c r="F65" s="13">
        <f t="shared" si="1"/>
        <v>124.25</v>
      </c>
    </row>
    <row r="66" spans="1:6" ht="12" customHeight="1" x14ac:dyDescent="0.25">
      <c r="A66" s="7" t="str">
        <f>'Pregnant Women Participating'!A66</f>
        <v>Muscogee Creek Nation, OK</v>
      </c>
      <c r="B66" s="13">
        <v>419</v>
      </c>
      <c r="C66" s="4">
        <v>411</v>
      </c>
      <c r="D66" s="4">
        <v>400</v>
      </c>
      <c r="E66" s="42">
        <v>407</v>
      </c>
      <c r="F66" s="13">
        <f t="shared" si="1"/>
        <v>409.25</v>
      </c>
    </row>
    <row r="67" spans="1:6" ht="12" customHeight="1" x14ac:dyDescent="0.25">
      <c r="A67" s="7" t="str">
        <f>'Pregnant Women Participating'!A67</f>
        <v>Osage Tribal Council, OK</v>
      </c>
      <c r="B67" s="13">
        <v>816</v>
      </c>
      <c r="C67" s="4">
        <v>800</v>
      </c>
      <c r="D67" s="4">
        <v>767</v>
      </c>
      <c r="E67" s="42">
        <v>789</v>
      </c>
      <c r="F67" s="13">
        <f t="shared" si="1"/>
        <v>793</v>
      </c>
    </row>
    <row r="68" spans="1:6" ht="12" customHeight="1" x14ac:dyDescent="0.25">
      <c r="A68" s="7" t="str">
        <f>'Pregnant Women Participating'!A68</f>
        <v>Otoe-Missouria Tribe, OK</v>
      </c>
      <c r="B68" s="13">
        <v>80</v>
      </c>
      <c r="C68" s="4">
        <v>78</v>
      </c>
      <c r="D68" s="4">
        <v>75</v>
      </c>
      <c r="E68" s="42">
        <v>73</v>
      </c>
      <c r="F68" s="13">
        <f t="shared" si="1"/>
        <v>76.5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789</v>
      </c>
      <c r="C69" s="4">
        <v>772</v>
      </c>
      <c r="D69" s="4">
        <v>774</v>
      </c>
      <c r="E69" s="42">
        <v>789</v>
      </c>
      <c r="F69" s="13">
        <f t="shared" si="1"/>
        <v>781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312719</v>
      </c>
      <c r="C70" s="15">
        <v>309860</v>
      </c>
      <c r="D70" s="15">
        <v>304196</v>
      </c>
      <c r="E70" s="41">
        <v>307773</v>
      </c>
      <c r="F70" s="16">
        <f t="shared" si="1"/>
        <v>308637</v>
      </c>
    </row>
    <row r="71" spans="1:6" ht="12" customHeight="1" x14ac:dyDescent="0.25">
      <c r="A71" s="7" t="str">
        <f>'Pregnant Women Participating'!A71</f>
        <v>Colorado</v>
      </c>
      <c r="B71" s="13">
        <v>19143</v>
      </c>
      <c r="C71" s="4">
        <v>19206</v>
      </c>
      <c r="D71" s="4">
        <v>18929</v>
      </c>
      <c r="E71" s="42">
        <v>19293</v>
      </c>
      <c r="F71" s="13">
        <f t="shared" si="1"/>
        <v>19142.75</v>
      </c>
    </row>
    <row r="72" spans="1:6" ht="12" customHeight="1" x14ac:dyDescent="0.25">
      <c r="A72" s="7" t="str">
        <f>'Pregnant Women Participating'!A72</f>
        <v>Kansas</v>
      </c>
      <c r="B72" s="13">
        <v>10684</v>
      </c>
      <c r="C72" s="4">
        <v>10706</v>
      </c>
      <c r="D72" s="4">
        <v>10503</v>
      </c>
      <c r="E72" s="42">
        <v>9332</v>
      </c>
      <c r="F72" s="13">
        <f t="shared" si="1"/>
        <v>10306.25</v>
      </c>
    </row>
    <row r="73" spans="1:6" ht="12" customHeight="1" x14ac:dyDescent="0.25">
      <c r="A73" s="7" t="str">
        <f>'Pregnant Women Participating'!A73</f>
        <v>Missouri</v>
      </c>
      <c r="B73" s="13">
        <v>24261</v>
      </c>
      <c r="C73" s="4">
        <v>24376</v>
      </c>
      <c r="D73" s="4">
        <v>23827</v>
      </c>
      <c r="E73" s="42">
        <v>23935</v>
      </c>
      <c r="F73" s="13">
        <f t="shared" si="1"/>
        <v>24099.75</v>
      </c>
    </row>
    <row r="74" spans="1:6" ht="12" customHeight="1" x14ac:dyDescent="0.25">
      <c r="A74" s="7" t="str">
        <f>'Pregnant Women Participating'!A74</f>
        <v>Montana</v>
      </c>
      <c r="B74" s="13">
        <v>2962</v>
      </c>
      <c r="C74" s="4">
        <v>2951</v>
      </c>
      <c r="D74" s="4">
        <v>3005</v>
      </c>
      <c r="E74" s="42">
        <v>3029</v>
      </c>
      <c r="F74" s="13">
        <f t="shared" si="1"/>
        <v>2986.75</v>
      </c>
    </row>
    <row r="75" spans="1:6" ht="12" customHeight="1" x14ac:dyDescent="0.25">
      <c r="A75" s="7" t="str">
        <f>'Pregnant Women Participating'!A75</f>
        <v>Nebraska</v>
      </c>
      <c r="B75" s="13">
        <v>7409</v>
      </c>
      <c r="C75" s="4">
        <v>7444</v>
      </c>
      <c r="D75" s="4">
        <v>7341</v>
      </c>
      <c r="E75" s="42">
        <v>7332</v>
      </c>
      <c r="F75" s="13">
        <f t="shared" si="1"/>
        <v>7381.5</v>
      </c>
    </row>
    <row r="76" spans="1:6" ht="12" customHeight="1" x14ac:dyDescent="0.25">
      <c r="A76" s="7" t="str">
        <f>'Pregnant Women Participating'!A76</f>
        <v>North Dakota</v>
      </c>
      <c r="B76" s="13">
        <v>2317</v>
      </c>
      <c r="C76" s="4">
        <v>2278</v>
      </c>
      <c r="D76" s="4">
        <v>2234</v>
      </c>
      <c r="E76" s="42">
        <v>2205</v>
      </c>
      <c r="F76" s="13">
        <f t="shared" si="1"/>
        <v>2258.5</v>
      </c>
    </row>
    <row r="77" spans="1:6" ht="12" customHeight="1" x14ac:dyDescent="0.25">
      <c r="A77" s="7" t="str">
        <f>'Pregnant Women Participating'!A77</f>
        <v>South Dakota</v>
      </c>
      <c r="B77" s="13">
        <v>3071</v>
      </c>
      <c r="C77" s="4">
        <v>3051</v>
      </c>
      <c r="D77" s="4">
        <v>2997</v>
      </c>
      <c r="E77" s="42">
        <v>3053</v>
      </c>
      <c r="F77" s="13">
        <f t="shared" si="1"/>
        <v>3043</v>
      </c>
    </row>
    <row r="78" spans="1:6" ht="12" customHeight="1" x14ac:dyDescent="0.25">
      <c r="A78" s="7" t="str">
        <f>'Pregnant Women Participating'!A78</f>
        <v>Wyoming</v>
      </c>
      <c r="B78" s="13">
        <v>1716</v>
      </c>
      <c r="C78" s="4">
        <v>1714</v>
      </c>
      <c r="D78" s="4">
        <v>1682</v>
      </c>
      <c r="E78" s="42">
        <v>1713</v>
      </c>
      <c r="F78" s="13">
        <f t="shared" si="1"/>
        <v>1706.25</v>
      </c>
    </row>
    <row r="79" spans="1:6" ht="12" customHeight="1" x14ac:dyDescent="0.25">
      <c r="A79" s="7" t="str">
        <f>'Pregnant Women Participating'!A79</f>
        <v>Ute Mountain Ute Tribe, CO</v>
      </c>
      <c r="B79" s="13">
        <v>33</v>
      </c>
      <c r="C79" s="4">
        <v>34</v>
      </c>
      <c r="D79" s="4">
        <v>38</v>
      </c>
      <c r="E79" s="42">
        <v>36</v>
      </c>
      <c r="F79" s="13">
        <f t="shared" si="1"/>
        <v>35.25</v>
      </c>
    </row>
    <row r="80" spans="1:6" ht="12" customHeight="1" x14ac:dyDescent="0.25">
      <c r="A80" s="7" t="str">
        <f>'Pregnant Women Participating'!A80</f>
        <v>Omaha Sioux, NE</v>
      </c>
      <c r="B80" s="13">
        <v>61</v>
      </c>
      <c r="C80" s="4">
        <v>63</v>
      </c>
      <c r="D80" s="4">
        <v>62</v>
      </c>
      <c r="E80" s="42">
        <v>64</v>
      </c>
      <c r="F80" s="13">
        <f t="shared" si="1"/>
        <v>62.5</v>
      </c>
    </row>
    <row r="81" spans="1:6" ht="12" customHeight="1" x14ac:dyDescent="0.25">
      <c r="A81" s="7" t="str">
        <f>'Pregnant Women Participating'!A81</f>
        <v>Santee Sioux, NE</v>
      </c>
      <c r="B81" s="13">
        <v>16</v>
      </c>
      <c r="C81" s="4">
        <v>14</v>
      </c>
      <c r="D81" s="4">
        <v>14</v>
      </c>
      <c r="E81" s="42">
        <v>15</v>
      </c>
      <c r="F81" s="13">
        <f t="shared" si="1"/>
        <v>14.75</v>
      </c>
    </row>
    <row r="82" spans="1:6" ht="12" customHeight="1" x14ac:dyDescent="0.25">
      <c r="A82" s="7" t="str">
        <f>'Pregnant Women Participating'!A82</f>
        <v>Winnebago Tribe, NE</v>
      </c>
      <c r="B82" s="13">
        <v>40</v>
      </c>
      <c r="C82" s="4">
        <v>40</v>
      </c>
      <c r="D82" s="4">
        <v>34</v>
      </c>
      <c r="E82" s="42">
        <v>35</v>
      </c>
      <c r="F82" s="13">
        <f t="shared" si="1"/>
        <v>37.25</v>
      </c>
    </row>
    <row r="83" spans="1:6" ht="12" customHeight="1" x14ac:dyDescent="0.25">
      <c r="A83" s="7" t="str">
        <f>'Pregnant Women Participating'!A83</f>
        <v>Standing Rock Sioux Tribe, ND</v>
      </c>
      <c r="B83" s="13">
        <v>75</v>
      </c>
      <c r="C83" s="4">
        <v>77</v>
      </c>
      <c r="D83" s="4">
        <v>70</v>
      </c>
      <c r="E83" s="42">
        <v>75</v>
      </c>
      <c r="F83" s="13">
        <f t="shared" si="1"/>
        <v>74.25</v>
      </c>
    </row>
    <row r="84" spans="1:6" ht="12" customHeight="1" x14ac:dyDescent="0.25">
      <c r="A84" s="7" t="str">
        <f>'Pregnant Women Participating'!A84</f>
        <v>Three Affiliated Tribes, ND</v>
      </c>
      <c r="B84" s="13">
        <v>25</v>
      </c>
      <c r="C84" s="4">
        <v>26</v>
      </c>
      <c r="D84" s="4">
        <v>23</v>
      </c>
      <c r="E84" s="42">
        <v>23</v>
      </c>
      <c r="F84" s="13">
        <f t="shared" si="1"/>
        <v>24.25</v>
      </c>
    </row>
    <row r="85" spans="1:6" ht="12" customHeight="1" x14ac:dyDescent="0.25">
      <c r="A85" s="7" t="str">
        <f>'Pregnant Women Participating'!A85</f>
        <v>Cheyenne River Sioux, SD</v>
      </c>
      <c r="B85" s="13">
        <v>108</v>
      </c>
      <c r="C85" s="4">
        <v>107</v>
      </c>
      <c r="D85" s="4">
        <v>128</v>
      </c>
      <c r="E85" s="42">
        <v>128</v>
      </c>
      <c r="F85" s="13">
        <f t="shared" si="1"/>
        <v>117.75</v>
      </c>
    </row>
    <row r="86" spans="1:6" ht="12" customHeight="1" x14ac:dyDescent="0.25">
      <c r="A86" s="7" t="str">
        <f>'Pregnant Women Participating'!A86</f>
        <v>Rosebud Sioux, SD</v>
      </c>
      <c r="B86" s="13">
        <v>209</v>
      </c>
      <c r="C86" s="4">
        <v>215</v>
      </c>
      <c r="D86" s="4">
        <v>182</v>
      </c>
      <c r="E86" s="42">
        <v>176</v>
      </c>
      <c r="F86" s="13">
        <f t="shared" si="1"/>
        <v>195.5</v>
      </c>
    </row>
    <row r="87" spans="1:6" ht="12" customHeight="1" x14ac:dyDescent="0.25">
      <c r="A87" s="7" t="str">
        <f>'Pregnant Women Participating'!A87</f>
        <v>Northern Arapahoe, WY</v>
      </c>
      <c r="B87" s="13">
        <v>55</v>
      </c>
      <c r="C87" s="4">
        <v>54</v>
      </c>
      <c r="D87" s="4">
        <v>55</v>
      </c>
      <c r="E87" s="42">
        <v>50</v>
      </c>
      <c r="F87" s="13">
        <f t="shared" si="1"/>
        <v>53.5</v>
      </c>
    </row>
    <row r="88" spans="1:6" ht="12" customHeight="1" x14ac:dyDescent="0.25">
      <c r="A88" s="7" t="str">
        <f>'Pregnant Women Participating'!A88</f>
        <v>Shoshone Tribe, WY</v>
      </c>
      <c r="B88" s="13">
        <v>18</v>
      </c>
      <c r="C88" s="4">
        <v>17</v>
      </c>
      <c r="D88" s="4">
        <v>17</v>
      </c>
      <c r="E88" s="42">
        <v>16</v>
      </c>
      <c r="F88" s="13">
        <f t="shared" si="1"/>
        <v>17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72203</v>
      </c>
      <c r="C89" s="15">
        <v>72373</v>
      </c>
      <c r="D89" s="15">
        <v>71141</v>
      </c>
      <c r="E89" s="41">
        <v>70510</v>
      </c>
      <c r="F89" s="16">
        <f t="shared" si="1"/>
        <v>71556.75</v>
      </c>
    </row>
    <row r="90" spans="1:6" ht="12" customHeight="1" x14ac:dyDescent="0.25">
      <c r="A90" s="8" t="str">
        <f>'Pregnant Women Participating'!A90</f>
        <v>Alaska</v>
      </c>
      <c r="B90" s="13">
        <v>2981</v>
      </c>
      <c r="C90" s="4">
        <v>2961</v>
      </c>
      <c r="D90" s="4">
        <v>3363</v>
      </c>
      <c r="E90" s="42">
        <v>3366</v>
      </c>
      <c r="F90" s="13">
        <f t="shared" si="1"/>
        <v>3167.75</v>
      </c>
    </row>
    <row r="91" spans="1:6" ht="12" customHeight="1" x14ac:dyDescent="0.25">
      <c r="A91" s="8" t="str">
        <f>'Pregnant Women Participating'!A91</f>
        <v>American Samoa</v>
      </c>
      <c r="B91" s="13">
        <v>661</v>
      </c>
      <c r="C91" s="4">
        <v>651</v>
      </c>
      <c r="D91" s="4">
        <v>635</v>
      </c>
      <c r="E91" s="42">
        <v>660</v>
      </c>
      <c r="F91" s="13">
        <f t="shared" si="1"/>
        <v>651.75</v>
      </c>
    </row>
    <row r="92" spans="1:6" ht="12" customHeight="1" x14ac:dyDescent="0.25">
      <c r="A92" s="8" t="str">
        <f>'Pregnant Women Participating'!A92</f>
        <v>California</v>
      </c>
      <c r="B92" s="13">
        <v>177881</v>
      </c>
      <c r="C92" s="4">
        <v>176193</v>
      </c>
      <c r="D92" s="4">
        <v>174369</v>
      </c>
      <c r="E92" s="42">
        <v>176751</v>
      </c>
      <c r="F92" s="13">
        <f t="shared" si="1"/>
        <v>176298.5</v>
      </c>
    </row>
    <row r="93" spans="1:6" ht="12" customHeight="1" x14ac:dyDescent="0.25">
      <c r="A93" s="8" t="str">
        <f>'Pregnant Women Participating'!A93</f>
        <v>Guam</v>
      </c>
      <c r="B93" s="13">
        <v>1288</v>
      </c>
      <c r="C93" s="4">
        <v>1313</v>
      </c>
      <c r="D93" s="4">
        <v>1324</v>
      </c>
      <c r="E93" s="42">
        <v>1342</v>
      </c>
      <c r="F93" s="13">
        <f t="shared" si="1"/>
        <v>1316.75</v>
      </c>
    </row>
    <row r="94" spans="1:6" ht="12" customHeight="1" x14ac:dyDescent="0.25">
      <c r="A94" s="8" t="str">
        <f>'Pregnant Women Participating'!A94</f>
        <v>Hawaii</v>
      </c>
      <c r="B94" s="13">
        <v>5135</v>
      </c>
      <c r="C94" s="4">
        <v>5121</v>
      </c>
      <c r="D94" s="4">
        <v>5022</v>
      </c>
      <c r="E94" s="42">
        <v>5114</v>
      </c>
      <c r="F94" s="13">
        <f t="shared" si="1"/>
        <v>5098</v>
      </c>
    </row>
    <row r="95" spans="1:6" ht="12" customHeight="1" x14ac:dyDescent="0.25">
      <c r="A95" s="8" t="str">
        <f>'Pregnant Women Participating'!A95</f>
        <v>Idaho</v>
      </c>
      <c r="B95" s="13">
        <v>6495</v>
      </c>
      <c r="C95" s="4">
        <v>6516</v>
      </c>
      <c r="D95" s="4">
        <v>6511</v>
      </c>
      <c r="E95" s="42">
        <v>6559</v>
      </c>
      <c r="F95" s="13">
        <f t="shared" si="1"/>
        <v>6520.25</v>
      </c>
    </row>
    <row r="96" spans="1:6" ht="12" customHeight="1" x14ac:dyDescent="0.25">
      <c r="A96" s="8" t="str">
        <f>'Pregnant Women Participating'!A96</f>
        <v>Nevada</v>
      </c>
      <c r="B96" s="13">
        <v>12224</v>
      </c>
      <c r="C96" s="4">
        <v>12286</v>
      </c>
      <c r="D96" s="4">
        <v>13088</v>
      </c>
      <c r="E96" s="42">
        <v>13080</v>
      </c>
      <c r="F96" s="13">
        <f t="shared" si="1"/>
        <v>12669.5</v>
      </c>
    </row>
    <row r="97" spans="1:6" ht="12" customHeight="1" x14ac:dyDescent="0.25">
      <c r="A97" s="8" t="str">
        <f>'Pregnant Women Participating'!A97</f>
        <v>Oregon</v>
      </c>
      <c r="B97" s="13">
        <v>15173</v>
      </c>
      <c r="C97" s="4">
        <v>15186</v>
      </c>
      <c r="D97" s="4">
        <v>14973</v>
      </c>
      <c r="E97" s="42">
        <v>15124</v>
      </c>
      <c r="F97" s="13">
        <f t="shared" si="1"/>
        <v>15114</v>
      </c>
    </row>
    <row r="98" spans="1:6" ht="12" customHeight="1" x14ac:dyDescent="0.25">
      <c r="A98" s="8" t="str">
        <f>'Pregnant Women Participating'!A98</f>
        <v>Washington</v>
      </c>
      <c r="B98" s="13">
        <v>25565</v>
      </c>
      <c r="C98" s="4">
        <v>25439</v>
      </c>
      <c r="D98" s="4">
        <v>25102</v>
      </c>
      <c r="E98" s="42">
        <v>25341</v>
      </c>
      <c r="F98" s="13">
        <f t="shared" si="1"/>
        <v>25361.75</v>
      </c>
    </row>
    <row r="99" spans="1:6" ht="12" customHeight="1" x14ac:dyDescent="0.25">
      <c r="A99" s="8" t="str">
        <f>'Pregnant Women Participating'!A99</f>
        <v>Northern Marianas</v>
      </c>
      <c r="B99" s="13">
        <v>460</v>
      </c>
      <c r="C99" s="4">
        <v>465</v>
      </c>
      <c r="D99" s="4">
        <v>463</v>
      </c>
      <c r="E99" s="42">
        <v>465</v>
      </c>
      <c r="F99" s="13">
        <f t="shared" si="1"/>
        <v>463.25</v>
      </c>
    </row>
    <row r="100" spans="1:6" ht="12" customHeight="1" x14ac:dyDescent="0.25">
      <c r="A100" s="8" t="str">
        <f>'Pregnant Women Participating'!A100</f>
        <v>Inter-Tribal Council, NV</v>
      </c>
      <c r="B100" s="13">
        <v>73</v>
      </c>
      <c r="C100" s="4">
        <v>70</v>
      </c>
      <c r="D100" s="4">
        <v>71</v>
      </c>
      <c r="E100" s="42">
        <v>67</v>
      </c>
      <c r="F100" s="13">
        <f t="shared" si="1"/>
        <v>70.25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247936</v>
      </c>
      <c r="C101" s="15">
        <v>246201</v>
      </c>
      <c r="D101" s="15">
        <v>244921</v>
      </c>
      <c r="E101" s="41">
        <v>247869</v>
      </c>
      <c r="F101" s="16">
        <f t="shared" si="1"/>
        <v>246731.75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1487821</v>
      </c>
      <c r="C102" s="30">
        <v>1476591</v>
      </c>
      <c r="D102" s="30">
        <v>1456062</v>
      </c>
      <c r="E102" s="44">
        <v>1466773</v>
      </c>
      <c r="F102" s="29">
        <f t="shared" si="1"/>
        <v>1471811.75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7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27745</v>
      </c>
      <c r="C6" s="4">
        <v>27531</v>
      </c>
      <c r="D6" s="4">
        <v>27451</v>
      </c>
      <c r="E6" s="42">
        <v>24687</v>
      </c>
      <c r="F6" s="13">
        <f t="shared" ref="F6:F15" si="0">IF(SUM(B6:E6)&gt;0,AVERAGE(B6:E6)," ")</f>
        <v>26853.5</v>
      </c>
    </row>
    <row r="7" spans="1:6" ht="12" customHeight="1" x14ac:dyDescent="0.25">
      <c r="A7" s="7" t="str">
        <f>'Pregnant Women Participating'!A7</f>
        <v>Maine</v>
      </c>
      <c r="B7" s="13">
        <v>10349</v>
      </c>
      <c r="C7" s="4">
        <v>10395</v>
      </c>
      <c r="D7" s="4">
        <v>10367</v>
      </c>
      <c r="E7" s="42">
        <v>10309</v>
      </c>
      <c r="F7" s="13">
        <f t="shared" si="0"/>
        <v>10355</v>
      </c>
    </row>
    <row r="8" spans="1:6" ht="12" customHeight="1" x14ac:dyDescent="0.25">
      <c r="A8" s="7" t="str">
        <f>'Pregnant Women Participating'!A8</f>
        <v>Massachusetts</v>
      </c>
      <c r="B8" s="13">
        <v>75057</v>
      </c>
      <c r="C8" s="4">
        <v>74937</v>
      </c>
      <c r="D8" s="4">
        <v>74056</v>
      </c>
      <c r="E8" s="42">
        <v>74493</v>
      </c>
      <c r="F8" s="13">
        <f t="shared" si="0"/>
        <v>74635.75</v>
      </c>
    </row>
    <row r="9" spans="1:6" ht="12" customHeight="1" x14ac:dyDescent="0.25">
      <c r="A9" s="7" t="str">
        <f>'Pregnant Women Participating'!A9</f>
        <v>New Hampshire</v>
      </c>
      <c r="B9" s="13">
        <v>8048</v>
      </c>
      <c r="C9" s="4">
        <v>8035</v>
      </c>
      <c r="D9" s="4">
        <v>7854</v>
      </c>
      <c r="E9" s="42">
        <v>7891</v>
      </c>
      <c r="F9" s="13">
        <f t="shared" si="0"/>
        <v>7957</v>
      </c>
    </row>
    <row r="10" spans="1:6" ht="12" customHeight="1" x14ac:dyDescent="0.25">
      <c r="A10" s="7" t="str">
        <f>'Pregnant Women Participating'!A10</f>
        <v>New York</v>
      </c>
      <c r="B10" s="13">
        <v>248072</v>
      </c>
      <c r="C10" s="4">
        <v>248085</v>
      </c>
      <c r="D10" s="4">
        <v>248736</v>
      </c>
      <c r="E10" s="42">
        <v>252487</v>
      </c>
      <c r="F10" s="13">
        <f t="shared" si="0"/>
        <v>249345</v>
      </c>
    </row>
    <row r="11" spans="1:6" ht="12" customHeight="1" x14ac:dyDescent="0.25">
      <c r="A11" s="7" t="str">
        <f>'Pregnant Women Participating'!A11</f>
        <v>Rhode Island</v>
      </c>
      <c r="B11" s="13">
        <v>9934</v>
      </c>
      <c r="C11" s="4">
        <v>9951</v>
      </c>
      <c r="D11" s="4">
        <v>9976</v>
      </c>
      <c r="E11" s="42">
        <v>10068</v>
      </c>
      <c r="F11" s="13">
        <f t="shared" si="0"/>
        <v>9982.25</v>
      </c>
    </row>
    <row r="12" spans="1:6" ht="12" customHeight="1" x14ac:dyDescent="0.25">
      <c r="A12" s="7" t="str">
        <f>'Pregnant Women Participating'!A12</f>
        <v>Vermont</v>
      </c>
      <c r="B12" s="13">
        <v>6659</v>
      </c>
      <c r="C12" s="4">
        <v>6579</v>
      </c>
      <c r="D12" s="4">
        <v>6503</v>
      </c>
      <c r="E12" s="42">
        <v>6409</v>
      </c>
      <c r="F12" s="13">
        <f t="shared" si="0"/>
        <v>6537.5</v>
      </c>
    </row>
    <row r="13" spans="1:6" ht="12" customHeight="1" x14ac:dyDescent="0.25">
      <c r="A13" s="7" t="str">
        <f>'Pregnant Women Participating'!A13</f>
        <v>Virgin Islands</v>
      </c>
      <c r="B13" s="13">
        <v>1379</v>
      </c>
      <c r="C13" s="4">
        <v>1366</v>
      </c>
      <c r="D13" s="4">
        <v>1349</v>
      </c>
      <c r="E13" s="42">
        <v>1307</v>
      </c>
      <c r="F13" s="13">
        <f t="shared" si="0"/>
        <v>1350.25</v>
      </c>
    </row>
    <row r="14" spans="1:6" ht="12" customHeight="1" x14ac:dyDescent="0.25">
      <c r="A14" s="7" t="str">
        <f>'Pregnant Women Participating'!A14</f>
        <v>Indian Township, ME</v>
      </c>
      <c r="B14" s="13">
        <v>19</v>
      </c>
      <c r="C14" s="4">
        <v>20</v>
      </c>
      <c r="D14" s="4">
        <v>22</v>
      </c>
      <c r="E14" s="42">
        <v>21</v>
      </c>
      <c r="F14" s="13">
        <f t="shared" si="0"/>
        <v>20.5</v>
      </c>
    </row>
    <row r="15" spans="1:6" ht="12" customHeight="1" x14ac:dyDescent="0.25">
      <c r="A15" s="7" t="str">
        <f>'Pregnant Women Participating'!A15</f>
        <v>Pleasant Point, ME</v>
      </c>
      <c r="B15" s="13">
        <v>21</v>
      </c>
      <c r="C15" s="4">
        <v>21</v>
      </c>
      <c r="D15" s="4">
        <v>23</v>
      </c>
      <c r="E15" s="42">
        <v>21</v>
      </c>
      <c r="F15" s="13">
        <f t="shared" si="0"/>
        <v>21.5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387283</v>
      </c>
      <c r="C16" s="15">
        <v>386920</v>
      </c>
      <c r="D16" s="15">
        <v>386337</v>
      </c>
      <c r="E16" s="41">
        <v>387693</v>
      </c>
      <c r="F16" s="16">
        <f t="shared" ref="F16:F102" si="1">IF(SUM(B16:E16)&gt;0,AVERAGE(B16:E16)," ")</f>
        <v>387058.25</v>
      </c>
    </row>
    <row r="17" spans="1:6" ht="12" customHeight="1" x14ac:dyDescent="0.25">
      <c r="A17" s="7" t="str">
        <f>'Pregnant Women Participating'!A17</f>
        <v>Delaware</v>
      </c>
      <c r="B17" s="13">
        <v>12220</v>
      </c>
      <c r="C17" s="4">
        <v>12147</v>
      </c>
      <c r="D17" s="4">
        <v>12211</v>
      </c>
      <c r="E17" s="42">
        <v>12323</v>
      </c>
      <c r="F17" s="13">
        <f t="shared" si="1"/>
        <v>12225.25</v>
      </c>
    </row>
    <row r="18" spans="1:6" ht="12" customHeight="1" x14ac:dyDescent="0.25">
      <c r="A18" s="7" t="str">
        <f>'Pregnant Women Participating'!A18</f>
        <v>District of Columbia</v>
      </c>
      <c r="B18" s="13">
        <v>6099</v>
      </c>
      <c r="C18" s="4">
        <v>6139</v>
      </c>
      <c r="D18" s="4">
        <v>6103</v>
      </c>
      <c r="E18" s="42">
        <v>6256</v>
      </c>
      <c r="F18" s="13">
        <f t="shared" si="1"/>
        <v>6149.25</v>
      </c>
    </row>
    <row r="19" spans="1:6" ht="12" customHeight="1" x14ac:dyDescent="0.25">
      <c r="A19" s="7" t="str">
        <f>'Pregnant Women Participating'!A19</f>
        <v>Maryland</v>
      </c>
      <c r="B19" s="13">
        <v>64976</v>
      </c>
      <c r="C19" s="4">
        <v>64321</v>
      </c>
      <c r="D19" s="4">
        <v>64306</v>
      </c>
      <c r="E19" s="42">
        <v>65505</v>
      </c>
      <c r="F19" s="13">
        <f t="shared" si="1"/>
        <v>64777</v>
      </c>
    </row>
    <row r="20" spans="1:6" ht="12" customHeight="1" x14ac:dyDescent="0.25">
      <c r="A20" s="7" t="str">
        <f>'Pregnant Women Participating'!A20</f>
        <v>New Jersey</v>
      </c>
      <c r="B20" s="13">
        <v>90155</v>
      </c>
      <c r="C20" s="4">
        <v>93713</v>
      </c>
      <c r="D20" s="4">
        <v>93572</v>
      </c>
      <c r="E20" s="42">
        <v>92222</v>
      </c>
      <c r="F20" s="13">
        <f t="shared" si="1"/>
        <v>92415.5</v>
      </c>
    </row>
    <row r="21" spans="1:6" ht="12" customHeight="1" x14ac:dyDescent="0.25">
      <c r="A21" s="7" t="str">
        <f>'Pregnant Women Participating'!A21</f>
        <v>Pennsylvania</v>
      </c>
      <c r="B21" s="13">
        <v>99307</v>
      </c>
      <c r="C21" s="4">
        <v>99253</v>
      </c>
      <c r="D21" s="4">
        <v>99070</v>
      </c>
      <c r="E21" s="42">
        <v>99641</v>
      </c>
      <c r="F21" s="13">
        <f t="shared" si="1"/>
        <v>99317.75</v>
      </c>
    </row>
    <row r="22" spans="1:6" ht="12" customHeight="1" x14ac:dyDescent="0.25">
      <c r="A22" s="7" t="str">
        <f>'Pregnant Women Participating'!A22</f>
        <v>Puerto Rico</v>
      </c>
      <c r="B22" s="13">
        <v>55005</v>
      </c>
      <c r="C22" s="4">
        <v>54419</v>
      </c>
      <c r="D22" s="4">
        <v>53911</v>
      </c>
      <c r="E22" s="42">
        <v>53985</v>
      </c>
      <c r="F22" s="13">
        <f t="shared" si="1"/>
        <v>54330</v>
      </c>
    </row>
    <row r="23" spans="1:6" ht="12" customHeight="1" x14ac:dyDescent="0.25">
      <c r="A23" s="7" t="str">
        <f>'Pregnant Women Participating'!A23</f>
        <v>Virginia</v>
      </c>
      <c r="B23" s="13">
        <v>63302</v>
      </c>
      <c r="C23" s="4">
        <v>60284</v>
      </c>
      <c r="D23" s="4">
        <v>57877</v>
      </c>
      <c r="E23" s="42">
        <v>57030</v>
      </c>
      <c r="F23" s="13">
        <f t="shared" si="1"/>
        <v>59623.25</v>
      </c>
    </row>
    <row r="24" spans="1:6" ht="12" customHeight="1" x14ac:dyDescent="0.25">
      <c r="A24" s="7" t="str">
        <f>'Pregnant Women Participating'!A24</f>
        <v>West Virginia</v>
      </c>
      <c r="B24" s="13">
        <v>21537</v>
      </c>
      <c r="C24" s="4">
        <v>21303</v>
      </c>
      <c r="D24" s="4">
        <v>20900</v>
      </c>
      <c r="E24" s="42">
        <v>20735</v>
      </c>
      <c r="F24" s="13">
        <f t="shared" si="1"/>
        <v>21118.75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412601</v>
      </c>
      <c r="C25" s="15">
        <v>411579</v>
      </c>
      <c r="D25" s="15">
        <v>407950</v>
      </c>
      <c r="E25" s="41">
        <v>407697</v>
      </c>
      <c r="F25" s="16">
        <f t="shared" si="1"/>
        <v>409956.75</v>
      </c>
    </row>
    <row r="26" spans="1:6" ht="12" customHeight="1" x14ac:dyDescent="0.25">
      <c r="A26" s="7" t="str">
        <f>'Pregnant Women Participating'!A26</f>
        <v>Alabama</v>
      </c>
      <c r="B26" s="13">
        <v>59164</v>
      </c>
      <c r="C26" s="4">
        <v>58122</v>
      </c>
      <c r="D26" s="4">
        <v>57274</v>
      </c>
      <c r="E26" s="42">
        <v>57871</v>
      </c>
      <c r="F26" s="13">
        <f t="shared" si="1"/>
        <v>58107.75</v>
      </c>
    </row>
    <row r="27" spans="1:6" ht="12" customHeight="1" x14ac:dyDescent="0.25">
      <c r="A27" s="7" t="str">
        <f>'Pregnant Women Participating'!A27</f>
        <v>Florida</v>
      </c>
      <c r="B27" s="13">
        <v>226308</v>
      </c>
      <c r="C27" s="4">
        <v>224414</v>
      </c>
      <c r="D27" s="4">
        <v>222362</v>
      </c>
      <c r="E27" s="42">
        <v>218221</v>
      </c>
      <c r="F27" s="13">
        <f t="shared" si="1"/>
        <v>222826.25</v>
      </c>
    </row>
    <row r="28" spans="1:6" ht="12" customHeight="1" x14ac:dyDescent="0.25">
      <c r="A28" s="7" t="str">
        <f>'Pregnant Women Participating'!A28</f>
        <v>Georgia</v>
      </c>
      <c r="B28" s="13">
        <v>116450</v>
      </c>
      <c r="C28" s="4">
        <v>115131</v>
      </c>
      <c r="D28" s="4">
        <v>115069</v>
      </c>
      <c r="E28" s="42">
        <v>117262</v>
      </c>
      <c r="F28" s="13">
        <f t="shared" si="1"/>
        <v>115978</v>
      </c>
    </row>
    <row r="29" spans="1:6" ht="12" customHeight="1" x14ac:dyDescent="0.25">
      <c r="A29" s="7" t="str">
        <f>'Pregnant Women Participating'!A29</f>
        <v>Kentucky</v>
      </c>
      <c r="B29" s="13">
        <v>57579</v>
      </c>
      <c r="C29" s="4">
        <v>55607</v>
      </c>
      <c r="D29" s="4">
        <v>55262</v>
      </c>
      <c r="E29" s="42">
        <v>56578</v>
      </c>
      <c r="F29" s="13">
        <f t="shared" si="1"/>
        <v>56256.5</v>
      </c>
    </row>
    <row r="30" spans="1:6" ht="12" customHeight="1" x14ac:dyDescent="0.25">
      <c r="A30" s="7" t="str">
        <f>'Pregnant Women Participating'!A30</f>
        <v>Mississippi</v>
      </c>
      <c r="B30" s="13">
        <v>27781</v>
      </c>
      <c r="C30" s="4">
        <v>29052</v>
      </c>
      <c r="D30" s="4">
        <v>27902</v>
      </c>
      <c r="E30" s="42">
        <v>25880</v>
      </c>
      <c r="F30" s="13">
        <f t="shared" si="1"/>
        <v>27653.75</v>
      </c>
    </row>
    <row r="31" spans="1:6" ht="12" customHeight="1" x14ac:dyDescent="0.25">
      <c r="A31" s="7" t="str">
        <f>'Pregnant Women Participating'!A31</f>
        <v>North Carolina</v>
      </c>
      <c r="B31" s="13">
        <v>124361</v>
      </c>
      <c r="C31" s="4">
        <v>123612</v>
      </c>
      <c r="D31" s="4">
        <v>122657</v>
      </c>
      <c r="E31" s="42">
        <v>124839</v>
      </c>
      <c r="F31" s="13">
        <f t="shared" si="1"/>
        <v>123867.25</v>
      </c>
    </row>
    <row r="32" spans="1:6" ht="12" customHeight="1" x14ac:dyDescent="0.25">
      <c r="A32" s="7" t="str">
        <f>'Pregnant Women Participating'!A32</f>
        <v>South Carolina</v>
      </c>
      <c r="B32" s="13">
        <v>53428</v>
      </c>
      <c r="C32" s="4">
        <v>53473</v>
      </c>
      <c r="D32" s="4">
        <v>53087</v>
      </c>
      <c r="E32" s="42">
        <v>53336</v>
      </c>
      <c r="F32" s="13">
        <f t="shared" si="1"/>
        <v>53331</v>
      </c>
    </row>
    <row r="33" spans="1:6" ht="12" customHeight="1" x14ac:dyDescent="0.25">
      <c r="A33" s="7" t="str">
        <f>'Pregnant Women Participating'!A33</f>
        <v>Tennessee</v>
      </c>
      <c r="B33" s="13">
        <v>68370</v>
      </c>
      <c r="C33" s="4">
        <v>67727</v>
      </c>
      <c r="D33" s="4">
        <v>67041</v>
      </c>
      <c r="E33" s="42">
        <v>66974</v>
      </c>
      <c r="F33" s="13">
        <f t="shared" si="1"/>
        <v>67528</v>
      </c>
    </row>
    <row r="34" spans="1:6" ht="12" customHeight="1" x14ac:dyDescent="0.25">
      <c r="A34" s="7" t="str">
        <f>'Pregnant Women Participating'!A34</f>
        <v>Choctaw Indians, MS</v>
      </c>
      <c r="B34" s="13">
        <v>337</v>
      </c>
      <c r="C34" s="4">
        <v>349</v>
      </c>
      <c r="D34" s="4">
        <v>322</v>
      </c>
      <c r="E34" s="42">
        <v>328</v>
      </c>
      <c r="F34" s="13">
        <f t="shared" si="1"/>
        <v>334</v>
      </c>
    </row>
    <row r="35" spans="1:6" ht="12" customHeight="1" x14ac:dyDescent="0.25">
      <c r="A35" s="7" t="str">
        <f>'Pregnant Women Participating'!A35</f>
        <v>Eastern Cherokee, NC</v>
      </c>
      <c r="B35" s="13">
        <v>262</v>
      </c>
      <c r="C35" s="4">
        <v>262</v>
      </c>
      <c r="D35" s="4">
        <v>256</v>
      </c>
      <c r="E35" s="42">
        <v>256</v>
      </c>
      <c r="F35" s="13">
        <f t="shared" si="1"/>
        <v>259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734040</v>
      </c>
      <c r="C36" s="15">
        <v>727749</v>
      </c>
      <c r="D36" s="15">
        <v>721232</v>
      </c>
      <c r="E36" s="41">
        <v>721545</v>
      </c>
      <c r="F36" s="16">
        <f t="shared" si="1"/>
        <v>726141.5</v>
      </c>
    </row>
    <row r="37" spans="1:6" ht="12" customHeight="1" x14ac:dyDescent="0.25">
      <c r="A37" s="7" t="str">
        <f>'Pregnant Women Participating'!A37</f>
        <v>Illinois</v>
      </c>
      <c r="B37" s="13">
        <v>84421</v>
      </c>
      <c r="C37" s="4">
        <v>83763</v>
      </c>
      <c r="D37" s="4">
        <v>82773</v>
      </c>
      <c r="E37" s="42">
        <v>83751</v>
      </c>
      <c r="F37" s="13">
        <f t="shared" si="1"/>
        <v>83677</v>
      </c>
    </row>
    <row r="38" spans="1:6" ht="12" customHeight="1" x14ac:dyDescent="0.25">
      <c r="A38" s="7" t="str">
        <f>'Pregnant Women Participating'!A38</f>
        <v>Indiana</v>
      </c>
      <c r="B38" s="13">
        <v>81328</v>
      </c>
      <c r="C38" s="4">
        <v>81047</v>
      </c>
      <c r="D38" s="4">
        <v>80760</v>
      </c>
      <c r="E38" s="42">
        <v>81864</v>
      </c>
      <c r="F38" s="13">
        <f t="shared" si="1"/>
        <v>81249.75</v>
      </c>
    </row>
    <row r="39" spans="1:6" ht="12" customHeight="1" x14ac:dyDescent="0.25">
      <c r="A39" s="7" t="str">
        <f>'Pregnant Women Participating'!A39</f>
        <v>Iowa</v>
      </c>
      <c r="B39" s="13">
        <v>33638</v>
      </c>
      <c r="C39" s="4">
        <v>33758</v>
      </c>
      <c r="D39" s="4">
        <v>33871</v>
      </c>
      <c r="E39" s="42">
        <v>34416</v>
      </c>
      <c r="F39" s="13">
        <f t="shared" si="1"/>
        <v>33920.75</v>
      </c>
    </row>
    <row r="40" spans="1:6" ht="12" customHeight="1" x14ac:dyDescent="0.25">
      <c r="A40" s="7" t="str">
        <f>'Pregnant Women Participating'!A40</f>
        <v>Michigan</v>
      </c>
      <c r="B40" s="13">
        <v>116201</v>
      </c>
      <c r="C40" s="4">
        <v>114087</v>
      </c>
      <c r="D40" s="4">
        <v>111639</v>
      </c>
      <c r="E40" s="42">
        <v>110425</v>
      </c>
      <c r="F40" s="13">
        <f t="shared" si="1"/>
        <v>113088</v>
      </c>
    </row>
    <row r="41" spans="1:6" ht="12" customHeight="1" x14ac:dyDescent="0.25">
      <c r="A41" s="7" t="str">
        <f>'Pregnant Women Participating'!A41</f>
        <v>Minnesota</v>
      </c>
      <c r="B41" s="13">
        <v>59400</v>
      </c>
      <c r="C41" s="4">
        <v>58916</v>
      </c>
      <c r="D41" s="4">
        <v>58753</v>
      </c>
      <c r="E41" s="42">
        <v>58370</v>
      </c>
      <c r="F41" s="13">
        <f t="shared" si="1"/>
        <v>58859.75</v>
      </c>
    </row>
    <row r="42" spans="1:6" ht="12" customHeight="1" x14ac:dyDescent="0.25">
      <c r="A42" s="7" t="str">
        <f>'Pregnant Women Participating'!A42</f>
        <v>Ohio</v>
      </c>
      <c r="B42" s="13">
        <v>96468</v>
      </c>
      <c r="C42" s="4">
        <v>95248</v>
      </c>
      <c r="D42" s="4">
        <v>93332</v>
      </c>
      <c r="E42" s="42">
        <v>92645</v>
      </c>
      <c r="F42" s="13">
        <f t="shared" si="1"/>
        <v>94423.25</v>
      </c>
    </row>
    <row r="43" spans="1:6" ht="12" customHeight="1" x14ac:dyDescent="0.25">
      <c r="A43" s="7" t="str">
        <f>'Pregnant Women Participating'!A43</f>
        <v>Wisconsin</v>
      </c>
      <c r="B43" s="13">
        <v>54186</v>
      </c>
      <c r="C43" s="4">
        <v>53794</v>
      </c>
      <c r="D43" s="4">
        <v>52910</v>
      </c>
      <c r="E43" s="42">
        <v>52513</v>
      </c>
      <c r="F43" s="13">
        <f t="shared" si="1"/>
        <v>53350.75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525642</v>
      </c>
      <c r="C44" s="15">
        <v>520613</v>
      </c>
      <c r="D44" s="15">
        <v>514038</v>
      </c>
      <c r="E44" s="41">
        <v>513984</v>
      </c>
      <c r="F44" s="16">
        <f t="shared" si="1"/>
        <v>518569.25</v>
      </c>
    </row>
    <row r="45" spans="1:6" ht="12" customHeight="1" x14ac:dyDescent="0.25">
      <c r="A45" s="7" t="str">
        <f>'Pregnant Women Participating'!A45</f>
        <v>Arizona</v>
      </c>
      <c r="B45" s="13">
        <v>79528</v>
      </c>
      <c r="C45" s="4">
        <v>79156</v>
      </c>
      <c r="D45" s="4">
        <v>77324</v>
      </c>
      <c r="E45" s="42">
        <v>77718</v>
      </c>
      <c r="F45" s="13">
        <f t="shared" si="1"/>
        <v>78431.5</v>
      </c>
    </row>
    <row r="46" spans="1:6" ht="12" customHeight="1" x14ac:dyDescent="0.25">
      <c r="A46" s="7" t="str">
        <f>'Pregnant Women Participating'!A46</f>
        <v>Arkansas</v>
      </c>
      <c r="B46" s="13">
        <v>29857</v>
      </c>
      <c r="C46" s="4">
        <v>30294</v>
      </c>
      <c r="D46" s="4">
        <v>29434</v>
      </c>
      <c r="E46" s="42">
        <v>29847</v>
      </c>
      <c r="F46" s="13">
        <f t="shared" si="1"/>
        <v>29858</v>
      </c>
    </row>
    <row r="47" spans="1:6" ht="12" customHeight="1" x14ac:dyDescent="0.25">
      <c r="A47" s="7" t="str">
        <f>'Pregnant Women Participating'!A47</f>
        <v>Louisiana</v>
      </c>
      <c r="B47" s="13">
        <v>44022</v>
      </c>
      <c r="C47" s="4">
        <v>43558</v>
      </c>
      <c r="D47" s="4">
        <v>42778</v>
      </c>
      <c r="E47" s="42">
        <v>42313</v>
      </c>
      <c r="F47" s="13">
        <f t="shared" si="1"/>
        <v>43167.75</v>
      </c>
    </row>
    <row r="48" spans="1:6" ht="12" customHeight="1" x14ac:dyDescent="0.25">
      <c r="A48" s="7" t="str">
        <f>'Pregnant Women Participating'!A48</f>
        <v>New Mexico</v>
      </c>
      <c r="B48" s="13">
        <v>19318</v>
      </c>
      <c r="C48" s="4">
        <v>19037</v>
      </c>
      <c r="D48" s="4">
        <v>18859</v>
      </c>
      <c r="E48" s="42">
        <v>19157</v>
      </c>
      <c r="F48" s="13">
        <f t="shared" si="1"/>
        <v>19092.75</v>
      </c>
    </row>
    <row r="49" spans="1:6" ht="12" customHeight="1" x14ac:dyDescent="0.25">
      <c r="A49" s="7" t="str">
        <f>'Pregnant Women Participating'!A49</f>
        <v>Oklahoma</v>
      </c>
      <c r="B49" s="13">
        <v>36867</v>
      </c>
      <c r="C49" s="4">
        <v>36624</v>
      </c>
      <c r="D49" s="4">
        <v>36165</v>
      </c>
      <c r="E49" s="42">
        <v>36262</v>
      </c>
      <c r="F49" s="13">
        <f t="shared" si="1"/>
        <v>36479.5</v>
      </c>
    </row>
    <row r="50" spans="1:6" ht="12" customHeight="1" x14ac:dyDescent="0.25">
      <c r="A50" s="7" t="str">
        <f>'Pregnant Women Participating'!A50</f>
        <v>Texas</v>
      </c>
      <c r="B50" s="13">
        <v>392885</v>
      </c>
      <c r="C50" s="4">
        <v>384677</v>
      </c>
      <c r="D50" s="4">
        <v>375648</v>
      </c>
      <c r="E50" s="42">
        <v>380661</v>
      </c>
      <c r="F50" s="13">
        <f t="shared" si="1"/>
        <v>383467.75</v>
      </c>
    </row>
    <row r="51" spans="1:6" ht="12" customHeight="1" x14ac:dyDescent="0.25">
      <c r="A51" s="7" t="str">
        <f>'Pregnant Women Participating'!A51</f>
        <v>Utah</v>
      </c>
      <c r="B51" s="13">
        <v>24149</v>
      </c>
      <c r="C51" s="4">
        <v>24174</v>
      </c>
      <c r="D51" s="4">
        <v>23987</v>
      </c>
      <c r="E51" s="42">
        <v>24129</v>
      </c>
      <c r="F51" s="13">
        <f t="shared" si="1"/>
        <v>24109.75</v>
      </c>
    </row>
    <row r="52" spans="1:6" ht="12" customHeight="1" x14ac:dyDescent="0.25">
      <c r="A52" s="7" t="str">
        <f>'Pregnant Women Participating'!A52</f>
        <v>Inter-Tribal Council, AZ</v>
      </c>
      <c r="B52" s="13">
        <v>3846</v>
      </c>
      <c r="C52" s="4">
        <v>3857</v>
      </c>
      <c r="D52" s="4">
        <v>3882</v>
      </c>
      <c r="E52" s="42">
        <v>3981</v>
      </c>
      <c r="F52" s="13">
        <f t="shared" si="1"/>
        <v>3891.5</v>
      </c>
    </row>
    <row r="53" spans="1:6" ht="12" customHeight="1" x14ac:dyDescent="0.25">
      <c r="A53" s="7" t="str">
        <f>'Pregnant Women Participating'!A53</f>
        <v>Navajo Nation, AZ</v>
      </c>
      <c r="B53" s="13">
        <v>2644</v>
      </c>
      <c r="C53" s="4">
        <v>2654</v>
      </c>
      <c r="D53" s="4">
        <v>2557</v>
      </c>
      <c r="E53" s="42">
        <v>2648</v>
      </c>
      <c r="F53" s="13">
        <f t="shared" si="1"/>
        <v>2625.75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144</v>
      </c>
      <c r="C54" s="4">
        <v>165</v>
      </c>
      <c r="D54" s="4">
        <v>155</v>
      </c>
      <c r="E54" s="42">
        <v>170</v>
      </c>
      <c r="F54" s="13">
        <f t="shared" si="1"/>
        <v>158.5</v>
      </c>
    </row>
    <row r="55" spans="1:6" ht="12" customHeight="1" x14ac:dyDescent="0.25">
      <c r="A55" s="7" t="str">
        <f>'Pregnant Women Participating'!A55</f>
        <v>Eight Northern Pueblos, NM</v>
      </c>
      <c r="B55" s="13">
        <v>128</v>
      </c>
      <c r="C55" s="4">
        <v>146</v>
      </c>
      <c r="D55" s="4">
        <v>140</v>
      </c>
      <c r="E55" s="42">
        <v>0</v>
      </c>
      <c r="F55" s="13">
        <f t="shared" si="1"/>
        <v>103.5</v>
      </c>
    </row>
    <row r="56" spans="1:6" ht="12" customHeight="1" x14ac:dyDescent="0.25">
      <c r="A56" s="7" t="str">
        <f>'Pregnant Women Participating'!A56</f>
        <v>Five Sandoval Pueblos, NM</v>
      </c>
      <c r="B56" s="13">
        <v>80</v>
      </c>
      <c r="C56" s="4">
        <v>84</v>
      </c>
      <c r="D56" s="4">
        <v>73</v>
      </c>
      <c r="E56" s="42">
        <v>87</v>
      </c>
      <c r="F56" s="13">
        <f t="shared" si="1"/>
        <v>81</v>
      </c>
    </row>
    <row r="57" spans="1:6" ht="12" customHeight="1" x14ac:dyDescent="0.25">
      <c r="A57" s="7" t="str">
        <f>'Pregnant Women Participating'!A57</f>
        <v>Isleta Pueblo, NM</v>
      </c>
      <c r="B57" s="13">
        <v>454</v>
      </c>
      <c r="C57" s="4">
        <v>498</v>
      </c>
      <c r="D57" s="4">
        <v>515</v>
      </c>
      <c r="E57" s="42">
        <v>527</v>
      </c>
      <c r="F57" s="13">
        <f t="shared" si="1"/>
        <v>498.5</v>
      </c>
    </row>
    <row r="58" spans="1:6" ht="12" customHeight="1" x14ac:dyDescent="0.25">
      <c r="A58" s="7" t="str">
        <f>'Pregnant Women Participating'!A58</f>
        <v>San Felipe Pueblo, NM</v>
      </c>
      <c r="B58" s="13">
        <v>131</v>
      </c>
      <c r="C58" s="4">
        <v>131</v>
      </c>
      <c r="D58" s="4">
        <v>0</v>
      </c>
      <c r="E58" s="42">
        <v>0</v>
      </c>
      <c r="F58" s="13">
        <f t="shared" si="1"/>
        <v>65.5</v>
      </c>
    </row>
    <row r="59" spans="1:6" ht="12" customHeight="1" x14ac:dyDescent="0.25">
      <c r="A59" s="7" t="str">
        <f>'Pregnant Women Participating'!A59</f>
        <v>Santo Domingo Tribe, NM</v>
      </c>
      <c r="B59" s="13">
        <v>60</v>
      </c>
      <c r="C59" s="4">
        <v>66</v>
      </c>
      <c r="D59" s="4">
        <v>66</v>
      </c>
      <c r="E59" s="42">
        <v>64</v>
      </c>
      <c r="F59" s="13">
        <f t="shared" si="1"/>
        <v>64</v>
      </c>
    </row>
    <row r="60" spans="1:6" ht="12" customHeight="1" x14ac:dyDescent="0.25">
      <c r="A60" s="7" t="str">
        <f>'Pregnant Women Participating'!A60</f>
        <v>Zuni Pueblo, NM</v>
      </c>
      <c r="B60" s="13">
        <v>213</v>
      </c>
      <c r="C60" s="4">
        <v>216</v>
      </c>
      <c r="D60" s="4">
        <v>212</v>
      </c>
      <c r="E60" s="42">
        <v>223</v>
      </c>
      <c r="F60" s="13">
        <f t="shared" si="1"/>
        <v>216</v>
      </c>
    </row>
    <row r="61" spans="1:6" ht="12" customHeight="1" x14ac:dyDescent="0.25">
      <c r="A61" s="7" t="str">
        <f>'Pregnant Women Participating'!A61</f>
        <v>Cherokee Nation, OK</v>
      </c>
      <c r="B61" s="13">
        <v>3071</v>
      </c>
      <c r="C61" s="4">
        <v>3049</v>
      </c>
      <c r="D61" s="4">
        <v>3013</v>
      </c>
      <c r="E61" s="42">
        <v>2979</v>
      </c>
      <c r="F61" s="13">
        <f t="shared" si="1"/>
        <v>3028</v>
      </c>
    </row>
    <row r="62" spans="1:6" ht="12" customHeight="1" x14ac:dyDescent="0.25">
      <c r="A62" s="7" t="str">
        <f>'Pregnant Women Participating'!A62</f>
        <v>Chickasaw Nation, OK</v>
      </c>
      <c r="B62" s="13">
        <v>2116</v>
      </c>
      <c r="C62" s="4">
        <v>2100</v>
      </c>
      <c r="D62" s="4">
        <v>2088</v>
      </c>
      <c r="E62" s="42">
        <v>2104</v>
      </c>
      <c r="F62" s="13">
        <f t="shared" si="1"/>
        <v>2102</v>
      </c>
    </row>
    <row r="63" spans="1:6" ht="12" customHeight="1" x14ac:dyDescent="0.25">
      <c r="A63" s="7" t="str">
        <f>'Pregnant Women Participating'!A63</f>
        <v>Choctaw Nation, OK</v>
      </c>
      <c r="B63" s="13">
        <v>3450</v>
      </c>
      <c r="C63" s="4">
        <v>3394</v>
      </c>
      <c r="D63" s="4">
        <v>3221</v>
      </c>
      <c r="E63" s="42">
        <v>3146</v>
      </c>
      <c r="F63" s="13">
        <f t="shared" si="1"/>
        <v>3302.75</v>
      </c>
    </row>
    <row r="64" spans="1:6" ht="12" customHeight="1" x14ac:dyDescent="0.25">
      <c r="A64" s="7" t="str">
        <f>'Pregnant Women Participating'!A64</f>
        <v>Citizen Potawatomi Nation, OK</v>
      </c>
      <c r="B64" s="13">
        <v>791</v>
      </c>
      <c r="C64" s="4">
        <v>801</v>
      </c>
      <c r="D64" s="4">
        <v>777</v>
      </c>
      <c r="E64" s="42">
        <v>807</v>
      </c>
      <c r="F64" s="13">
        <f t="shared" si="1"/>
        <v>794</v>
      </c>
    </row>
    <row r="65" spans="1:6" ht="12" customHeight="1" x14ac:dyDescent="0.25">
      <c r="A65" s="7" t="str">
        <f>'Pregnant Women Participating'!A65</f>
        <v>Inter-Tribal Council, OK</v>
      </c>
      <c r="B65" s="13">
        <v>339</v>
      </c>
      <c r="C65" s="4">
        <v>349</v>
      </c>
      <c r="D65" s="4">
        <v>339</v>
      </c>
      <c r="E65" s="42">
        <v>340</v>
      </c>
      <c r="F65" s="13">
        <f t="shared" si="1"/>
        <v>341.75</v>
      </c>
    </row>
    <row r="66" spans="1:6" ht="12" customHeight="1" x14ac:dyDescent="0.25">
      <c r="A66" s="7" t="str">
        <f>'Pregnant Women Participating'!A66</f>
        <v>Muscogee Creek Nation, OK</v>
      </c>
      <c r="B66" s="13">
        <v>1535</v>
      </c>
      <c r="C66" s="4">
        <v>1527</v>
      </c>
      <c r="D66" s="4">
        <v>1498</v>
      </c>
      <c r="E66" s="42">
        <v>1474</v>
      </c>
      <c r="F66" s="13">
        <f t="shared" si="1"/>
        <v>1508.5</v>
      </c>
    </row>
    <row r="67" spans="1:6" ht="12" customHeight="1" x14ac:dyDescent="0.25">
      <c r="A67" s="7" t="str">
        <f>'Pregnant Women Participating'!A67</f>
        <v>Osage Tribal Council, OK</v>
      </c>
      <c r="B67" s="13">
        <v>2308</v>
      </c>
      <c r="C67" s="4">
        <v>2263</v>
      </c>
      <c r="D67" s="4">
        <v>2153</v>
      </c>
      <c r="E67" s="42">
        <v>2151</v>
      </c>
      <c r="F67" s="13">
        <f t="shared" si="1"/>
        <v>2218.75</v>
      </c>
    </row>
    <row r="68" spans="1:6" ht="12" customHeight="1" x14ac:dyDescent="0.25">
      <c r="A68" s="7" t="str">
        <f>'Pregnant Women Participating'!A68</f>
        <v>Otoe-Missouria Tribe, OK</v>
      </c>
      <c r="B68" s="13">
        <v>135</v>
      </c>
      <c r="C68" s="4">
        <v>140</v>
      </c>
      <c r="D68" s="4">
        <v>133</v>
      </c>
      <c r="E68" s="42">
        <v>166</v>
      </c>
      <c r="F68" s="13">
        <f t="shared" si="1"/>
        <v>143.5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2412</v>
      </c>
      <c r="C69" s="4">
        <v>2345</v>
      </c>
      <c r="D69" s="4">
        <v>2276</v>
      </c>
      <c r="E69" s="42">
        <v>2303</v>
      </c>
      <c r="F69" s="13">
        <f t="shared" si="1"/>
        <v>2334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650483</v>
      </c>
      <c r="C70" s="15">
        <v>641305</v>
      </c>
      <c r="D70" s="15">
        <v>627293</v>
      </c>
      <c r="E70" s="41">
        <v>633257</v>
      </c>
      <c r="F70" s="16">
        <f t="shared" si="1"/>
        <v>638084.5</v>
      </c>
    </row>
    <row r="71" spans="1:6" ht="12" customHeight="1" x14ac:dyDescent="0.25">
      <c r="A71" s="7" t="str">
        <f>'Pregnant Women Participating'!A71</f>
        <v>Colorado</v>
      </c>
      <c r="B71" s="13">
        <v>51710</v>
      </c>
      <c r="C71" s="4">
        <v>51784</v>
      </c>
      <c r="D71" s="4">
        <v>51787</v>
      </c>
      <c r="E71" s="42">
        <v>52290</v>
      </c>
      <c r="F71" s="13">
        <f t="shared" si="1"/>
        <v>51892.75</v>
      </c>
    </row>
    <row r="72" spans="1:6" ht="12" customHeight="1" x14ac:dyDescent="0.25">
      <c r="A72" s="7" t="str">
        <f>'Pregnant Women Participating'!A72</f>
        <v>Kansas</v>
      </c>
      <c r="B72" s="13">
        <v>26547</v>
      </c>
      <c r="C72" s="4">
        <v>26433</v>
      </c>
      <c r="D72" s="4">
        <v>26354</v>
      </c>
      <c r="E72" s="42">
        <v>26742</v>
      </c>
      <c r="F72" s="13">
        <f t="shared" si="1"/>
        <v>26519</v>
      </c>
    </row>
    <row r="73" spans="1:6" ht="12" customHeight="1" x14ac:dyDescent="0.25">
      <c r="A73" s="7" t="str">
        <f>'Pregnant Women Participating'!A73</f>
        <v>Missouri</v>
      </c>
      <c r="B73" s="13">
        <v>45102</v>
      </c>
      <c r="C73" s="4">
        <v>45219</v>
      </c>
      <c r="D73" s="4">
        <v>44821</v>
      </c>
      <c r="E73" s="42">
        <v>44641</v>
      </c>
      <c r="F73" s="13">
        <f t="shared" si="1"/>
        <v>44945.75</v>
      </c>
    </row>
    <row r="74" spans="1:6" ht="12" customHeight="1" x14ac:dyDescent="0.25">
      <c r="A74" s="7" t="str">
        <f>'Pregnant Women Participating'!A74</f>
        <v>Montana</v>
      </c>
      <c r="B74" s="13">
        <v>8157</v>
      </c>
      <c r="C74" s="4">
        <v>8061</v>
      </c>
      <c r="D74" s="4">
        <v>7988</v>
      </c>
      <c r="E74" s="42">
        <v>7963</v>
      </c>
      <c r="F74" s="13">
        <f t="shared" si="1"/>
        <v>8042.25</v>
      </c>
    </row>
    <row r="75" spans="1:6" ht="12" customHeight="1" x14ac:dyDescent="0.25">
      <c r="A75" s="7" t="str">
        <f>'Pregnant Women Participating'!A75</f>
        <v>Nebraska</v>
      </c>
      <c r="B75" s="13">
        <v>21237</v>
      </c>
      <c r="C75" s="4">
        <v>20895</v>
      </c>
      <c r="D75" s="4">
        <v>20627</v>
      </c>
      <c r="E75" s="42">
        <v>20413</v>
      </c>
      <c r="F75" s="13">
        <f t="shared" si="1"/>
        <v>20793</v>
      </c>
    </row>
    <row r="76" spans="1:6" ht="12" customHeight="1" x14ac:dyDescent="0.25">
      <c r="A76" s="7" t="str">
        <f>'Pregnant Women Participating'!A76</f>
        <v>North Dakota</v>
      </c>
      <c r="B76" s="13">
        <v>5888</v>
      </c>
      <c r="C76" s="4">
        <v>5876</v>
      </c>
      <c r="D76" s="4">
        <v>5734</v>
      </c>
      <c r="E76" s="42">
        <v>5700</v>
      </c>
      <c r="F76" s="13">
        <f t="shared" si="1"/>
        <v>5799.5</v>
      </c>
    </row>
    <row r="77" spans="1:6" ht="12" customHeight="1" x14ac:dyDescent="0.25">
      <c r="A77" s="7" t="str">
        <f>'Pregnant Women Participating'!A77</f>
        <v>South Dakota</v>
      </c>
      <c r="B77" s="13">
        <v>7728</v>
      </c>
      <c r="C77" s="4">
        <v>7559</v>
      </c>
      <c r="D77" s="4">
        <v>7442</v>
      </c>
      <c r="E77" s="42">
        <v>7573</v>
      </c>
      <c r="F77" s="13">
        <f t="shared" si="1"/>
        <v>7575.5</v>
      </c>
    </row>
    <row r="78" spans="1:6" ht="12" customHeight="1" x14ac:dyDescent="0.25">
      <c r="A78" s="7" t="str">
        <f>'Pregnant Women Participating'!A78</f>
        <v>Wyoming</v>
      </c>
      <c r="B78" s="13">
        <v>4126</v>
      </c>
      <c r="C78" s="4">
        <v>4101</v>
      </c>
      <c r="D78" s="4">
        <v>4105</v>
      </c>
      <c r="E78" s="42">
        <v>4157</v>
      </c>
      <c r="F78" s="13">
        <f t="shared" si="1"/>
        <v>4122.25</v>
      </c>
    </row>
    <row r="79" spans="1:6" ht="12" customHeight="1" x14ac:dyDescent="0.25">
      <c r="A79" s="7" t="str">
        <f>'Pregnant Women Participating'!A79</f>
        <v>Ute Mountain Ute Tribe, CO</v>
      </c>
      <c r="B79" s="13">
        <v>57</v>
      </c>
      <c r="C79" s="4">
        <v>63</v>
      </c>
      <c r="D79" s="4">
        <v>70</v>
      </c>
      <c r="E79" s="42">
        <v>75</v>
      </c>
      <c r="F79" s="13">
        <f t="shared" si="1"/>
        <v>66.25</v>
      </c>
    </row>
    <row r="80" spans="1:6" ht="12" customHeight="1" x14ac:dyDescent="0.25">
      <c r="A80" s="7" t="str">
        <f>'Pregnant Women Participating'!A80</f>
        <v>Omaha Sioux, NE</v>
      </c>
      <c r="B80" s="13">
        <v>131</v>
      </c>
      <c r="C80" s="4">
        <v>129</v>
      </c>
      <c r="D80" s="4">
        <v>130</v>
      </c>
      <c r="E80" s="42">
        <v>131</v>
      </c>
      <c r="F80" s="13">
        <f t="shared" si="1"/>
        <v>130.25</v>
      </c>
    </row>
    <row r="81" spans="1:6" ht="12" customHeight="1" x14ac:dyDescent="0.25">
      <c r="A81" s="7" t="str">
        <f>'Pregnant Women Participating'!A81</f>
        <v>Santee Sioux, NE</v>
      </c>
      <c r="B81" s="13">
        <v>28</v>
      </c>
      <c r="C81" s="4">
        <v>25</v>
      </c>
      <c r="D81" s="4">
        <v>23</v>
      </c>
      <c r="E81" s="42">
        <v>27</v>
      </c>
      <c r="F81" s="13">
        <f t="shared" si="1"/>
        <v>25.75</v>
      </c>
    </row>
    <row r="82" spans="1:6" ht="12" customHeight="1" x14ac:dyDescent="0.25">
      <c r="A82" s="7" t="str">
        <f>'Pregnant Women Participating'!A82</f>
        <v>Winnebago Tribe, NE</v>
      </c>
      <c r="B82" s="13">
        <v>77</v>
      </c>
      <c r="C82" s="4">
        <v>72</v>
      </c>
      <c r="D82" s="4">
        <v>63</v>
      </c>
      <c r="E82" s="42">
        <v>58</v>
      </c>
      <c r="F82" s="13">
        <f t="shared" si="1"/>
        <v>67.5</v>
      </c>
    </row>
    <row r="83" spans="1:6" ht="12" customHeight="1" x14ac:dyDescent="0.25">
      <c r="A83" s="7" t="str">
        <f>'Pregnant Women Participating'!A83</f>
        <v>Standing Rock Sioux Tribe, ND</v>
      </c>
      <c r="B83" s="13">
        <v>146</v>
      </c>
      <c r="C83" s="4">
        <v>139</v>
      </c>
      <c r="D83" s="4">
        <v>136</v>
      </c>
      <c r="E83" s="42">
        <v>142</v>
      </c>
      <c r="F83" s="13">
        <f t="shared" si="1"/>
        <v>140.75</v>
      </c>
    </row>
    <row r="84" spans="1:6" ht="12" customHeight="1" x14ac:dyDescent="0.25">
      <c r="A84" s="7" t="str">
        <f>'Pregnant Women Participating'!A84</f>
        <v>Three Affiliated Tribes, ND</v>
      </c>
      <c r="B84" s="13">
        <v>53</v>
      </c>
      <c r="C84" s="4">
        <v>54</v>
      </c>
      <c r="D84" s="4">
        <v>45</v>
      </c>
      <c r="E84" s="42">
        <v>45</v>
      </c>
      <c r="F84" s="13">
        <f t="shared" si="1"/>
        <v>49.25</v>
      </c>
    </row>
    <row r="85" spans="1:6" ht="12" customHeight="1" x14ac:dyDescent="0.25">
      <c r="A85" s="7" t="str">
        <f>'Pregnant Women Participating'!A85</f>
        <v>Cheyenne River Sioux, SD</v>
      </c>
      <c r="B85" s="13">
        <v>329</v>
      </c>
      <c r="C85" s="4">
        <v>332</v>
      </c>
      <c r="D85" s="4">
        <v>392</v>
      </c>
      <c r="E85" s="42">
        <v>392</v>
      </c>
      <c r="F85" s="13">
        <f t="shared" si="1"/>
        <v>361.25</v>
      </c>
    </row>
    <row r="86" spans="1:6" ht="12" customHeight="1" x14ac:dyDescent="0.25">
      <c r="A86" s="7" t="str">
        <f>'Pregnant Women Participating'!A86</f>
        <v>Rosebud Sioux, SD</v>
      </c>
      <c r="B86" s="13">
        <v>503</v>
      </c>
      <c r="C86" s="4">
        <v>462</v>
      </c>
      <c r="D86" s="4">
        <v>446</v>
      </c>
      <c r="E86" s="42">
        <v>448</v>
      </c>
      <c r="F86" s="13">
        <f t="shared" si="1"/>
        <v>464.75</v>
      </c>
    </row>
    <row r="87" spans="1:6" ht="12" customHeight="1" x14ac:dyDescent="0.25">
      <c r="A87" s="7" t="str">
        <f>'Pregnant Women Participating'!A87</f>
        <v>Northern Arapahoe, WY</v>
      </c>
      <c r="B87" s="13">
        <v>95</v>
      </c>
      <c r="C87" s="4">
        <v>98</v>
      </c>
      <c r="D87" s="4">
        <v>92</v>
      </c>
      <c r="E87" s="42">
        <v>99</v>
      </c>
      <c r="F87" s="13">
        <f t="shared" si="1"/>
        <v>96</v>
      </c>
    </row>
    <row r="88" spans="1:6" ht="12" customHeight="1" x14ac:dyDescent="0.25">
      <c r="A88" s="7" t="str">
        <f>'Pregnant Women Participating'!A88</f>
        <v>Shoshone Tribe, WY</v>
      </c>
      <c r="B88" s="13">
        <v>46</v>
      </c>
      <c r="C88" s="4">
        <v>40</v>
      </c>
      <c r="D88" s="4">
        <v>38</v>
      </c>
      <c r="E88" s="42">
        <v>38</v>
      </c>
      <c r="F88" s="13">
        <f t="shared" si="1"/>
        <v>40.5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171960</v>
      </c>
      <c r="C89" s="15">
        <v>171342</v>
      </c>
      <c r="D89" s="15">
        <v>170293</v>
      </c>
      <c r="E89" s="41">
        <v>170934</v>
      </c>
      <c r="F89" s="16">
        <f t="shared" si="1"/>
        <v>171132.25</v>
      </c>
    </row>
    <row r="90" spans="1:6" ht="12" customHeight="1" x14ac:dyDescent="0.25">
      <c r="A90" s="8" t="str">
        <f>'Pregnant Women Participating'!A90</f>
        <v>Alaska</v>
      </c>
      <c r="B90" s="13">
        <v>8252</v>
      </c>
      <c r="C90" s="4">
        <v>8169</v>
      </c>
      <c r="D90" s="4">
        <v>9294</v>
      </c>
      <c r="E90" s="42">
        <v>9304</v>
      </c>
      <c r="F90" s="13">
        <f t="shared" si="1"/>
        <v>8754.75</v>
      </c>
    </row>
    <row r="91" spans="1:6" ht="12" customHeight="1" x14ac:dyDescent="0.25">
      <c r="A91" s="8" t="str">
        <f>'Pregnant Women Participating'!A91</f>
        <v>American Samoa</v>
      </c>
      <c r="B91" s="13">
        <v>2476</v>
      </c>
      <c r="C91" s="4">
        <v>2436</v>
      </c>
      <c r="D91" s="4">
        <v>2420</v>
      </c>
      <c r="E91" s="42">
        <v>2474</v>
      </c>
      <c r="F91" s="13">
        <f t="shared" si="1"/>
        <v>2451.5</v>
      </c>
    </row>
    <row r="92" spans="1:6" ht="12" customHeight="1" x14ac:dyDescent="0.25">
      <c r="A92" s="8" t="str">
        <f>'Pregnant Women Participating'!A92</f>
        <v>California</v>
      </c>
      <c r="B92" s="13">
        <v>600457</v>
      </c>
      <c r="C92" s="4">
        <v>601465</v>
      </c>
      <c r="D92" s="4">
        <v>602226</v>
      </c>
      <c r="E92" s="42">
        <v>606704</v>
      </c>
      <c r="F92" s="13">
        <f t="shared" si="1"/>
        <v>602713</v>
      </c>
    </row>
    <row r="93" spans="1:6" ht="12" customHeight="1" x14ac:dyDescent="0.25">
      <c r="A93" s="8" t="str">
        <f>'Pregnant Women Participating'!A93</f>
        <v>Guam</v>
      </c>
      <c r="B93" s="13">
        <v>3658</v>
      </c>
      <c r="C93" s="4">
        <v>3695</v>
      </c>
      <c r="D93" s="4">
        <v>3722</v>
      </c>
      <c r="E93" s="42">
        <v>3754</v>
      </c>
      <c r="F93" s="13">
        <f t="shared" si="1"/>
        <v>3707.25</v>
      </c>
    </row>
    <row r="94" spans="1:6" ht="12" customHeight="1" x14ac:dyDescent="0.25">
      <c r="A94" s="8" t="str">
        <f>'Pregnant Women Participating'!A94</f>
        <v>Hawaii</v>
      </c>
      <c r="B94" s="13">
        <v>14240</v>
      </c>
      <c r="C94" s="4">
        <v>14213</v>
      </c>
      <c r="D94" s="4">
        <v>14094</v>
      </c>
      <c r="E94" s="42">
        <v>14291</v>
      </c>
      <c r="F94" s="13">
        <f t="shared" si="1"/>
        <v>14209.5</v>
      </c>
    </row>
    <row r="95" spans="1:6" ht="12" customHeight="1" x14ac:dyDescent="0.25">
      <c r="A95" s="8" t="str">
        <f>'Pregnant Women Participating'!A95</f>
        <v>Idaho</v>
      </c>
      <c r="B95" s="13">
        <v>17528</v>
      </c>
      <c r="C95" s="4">
        <v>17327</v>
      </c>
      <c r="D95" s="4">
        <v>17213</v>
      </c>
      <c r="E95" s="42">
        <v>17239</v>
      </c>
      <c r="F95" s="13">
        <f t="shared" si="1"/>
        <v>17326.75</v>
      </c>
    </row>
    <row r="96" spans="1:6" ht="12" customHeight="1" x14ac:dyDescent="0.25">
      <c r="A96" s="8" t="str">
        <f>'Pregnant Women Participating'!A96</f>
        <v>Nevada</v>
      </c>
      <c r="B96" s="13">
        <v>30575</v>
      </c>
      <c r="C96" s="4">
        <v>30650</v>
      </c>
      <c r="D96" s="4">
        <v>29315</v>
      </c>
      <c r="E96" s="42">
        <v>29360</v>
      </c>
      <c r="F96" s="13">
        <f t="shared" si="1"/>
        <v>29975</v>
      </c>
    </row>
    <row r="97" spans="1:6" ht="12" customHeight="1" x14ac:dyDescent="0.25">
      <c r="A97" s="8" t="str">
        <f>'Pregnant Women Participating'!A97</f>
        <v>Oregon</v>
      </c>
      <c r="B97" s="13">
        <v>45929</v>
      </c>
      <c r="C97" s="4">
        <v>45106</v>
      </c>
      <c r="D97" s="4">
        <v>44985</v>
      </c>
      <c r="E97" s="42">
        <v>45202</v>
      </c>
      <c r="F97" s="13">
        <f t="shared" si="1"/>
        <v>45305.5</v>
      </c>
    </row>
    <row r="98" spans="1:6" ht="12" customHeight="1" x14ac:dyDescent="0.25">
      <c r="A98" s="8" t="str">
        <f>'Pregnant Women Participating'!A98</f>
        <v>Washington</v>
      </c>
      <c r="B98" s="13">
        <v>78015</v>
      </c>
      <c r="C98" s="4">
        <v>78022</v>
      </c>
      <c r="D98" s="4">
        <v>78230</v>
      </c>
      <c r="E98" s="42">
        <v>79441</v>
      </c>
      <c r="F98" s="13">
        <f t="shared" si="1"/>
        <v>78427</v>
      </c>
    </row>
    <row r="99" spans="1:6" ht="12" customHeight="1" x14ac:dyDescent="0.25">
      <c r="A99" s="8" t="str">
        <f>'Pregnant Women Participating'!A99</f>
        <v>Northern Marianas</v>
      </c>
      <c r="B99" s="13">
        <v>1636</v>
      </c>
      <c r="C99" s="4">
        <v>1639</v>
      </c>
      <c r="D99" s="4">
        <v>1657</v>
      </c>
      <c r="E99" s="42">
        <v>1674</v>
      </c>
      <c r="F99" s="13">
        <f t="shared" si="1"/>
        <v>1651.5</v>
      </c>
    </row>
    <row r="100" spans="1:6" ht="12" customHeight="1" x14ac:dyDescent="0.25">
      <c r="A100" s="8" t="str">
        <f>'Pregnant Women Participating'!A100</f>
        <v>Inter-Tribal Council, NV</v>
      </c>
      <c r="B100" s="13">
        <v>301</v>
      </c>
      <c r="C100" s="4">
        <v>283</v>
      </c>
      <c r="D100" s="4">
        <v>281</v>
      </c>
      <c r="E100" s="42">
        <v>280</v>
      </c>
      <c r="F100" s="13">
        <f t="shared" si="1"/>
        <v>286.25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803067</v>
      </c>
      <c r="C101" s="15">
        <v>803005</v>
      </c>
      <c r="D101" s="15">
        <v>803437</v>
      </c>
      <c r="E101" s="41">
        <v>809723</v>
      </c>
      <c r="F101" s="16">
        <f t="shared" si="1"/>
        <v>804808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3685076</v>
      </c>
      <c r="C102" s="30">
        <v>3662513</v>
      </c>
      <c r="D102" s="30">
        <v>3630580</v>
      </c>
      <c r="E102" s="44">
        <v>3644833</v>
      </c>
      <c r="F102" s="29">
        <f t="shared" si="1"/>
        <v>3655750.5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6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49240</v>
      </c>
      <c r="C6" s="4">
        <v>48934</v>
      </c>
      <c r="D6" s="4">
        <v>48644</v>
      </c>
      <c r="E6" s="42">
        <v>45716</v>
      </c>
      <c r="F6" s="13">
        <f t="shared" ref="F6:F15" si="0">IF(SUM(B6:E6)&gt;0,AVERAGE(B6:E6)," ")</f>
        <v>48133.5</v>
      </c>
    </row>
    <row r="7" spans="1:6" ht="12" customHeight="1" x14ac:dyDescent="0.25">
      <c r="A7" s="7" t="str">
        <f>'Pregnant Women Participating'!A7</f>
        <v>Maine</v>
      </c>
      <c r="B7" s="13">
        <v>17832</v>
      </c>
      <c r="C7" s="4">
        <v>17943</v>
      </c>
      <c r="D7" s="4">
        <v>17776</v>
      </c>
      <c r="E7" s="42">
        <v>17702</v>
      </c>
      <c r="F7" s="13">
        <f t="shared" si="0"/>
        <v>17813.25</v>
      </c>
    </row>
    <row r="8" spans="1:6" ht="12" customHeight="1" x14ac:dyDescent="0.25">
      <c r="A8" s="7" t="str">
        <f>'Pregnant Women Participating'!A8</f>
        <v>Massachusetts</v>
      </c>
      <c r="B8" s="13">
        <v>123976</v>
      </c>
      <c r="C8" s="4">
        <v>123519</v>
      </c>
      <c r="D8" s="4">
        <v>122072</v>
      </c>
      <c r="E8" s="42">
        <v>122784</v>
      </c>
      <c r="F8" s="13">
        <f t="shared" si="0"/>
        <v>123087.75</v>
      </c>
    </row>
    <row r="9" spans="1:6" ht="12" customHeight="1" x14ac:dyDescent="0.25">
      <c r="A9" s="7" t="str">
        <f>'Pregnant Women Participating'!A9</f>
        <v>New Hampshire</v>
      </c>
      <c r="B9" s="13">
        <v>12617</v>
      </c>
      <c r="C9" s="4">
        <v>12682</v>
      </c>
      <c r="D9" s="4">
        <v>12398</v>
      </c>
      <c r="E9" s="42">
        <v>12477</v>
      </c>
      <c r="F9" s="13">
        <f t="shared" si="0"/>
        <v>12543.5</v>
      </c>
    </row>
    <row r="10" spans="1:6" ht="12" customHeight="1" x14ac:dyDescent="0.25">
      <c r="A10" s="7" t="str">
        <f>'Pregnant Women Participating'!A10</f>
        <v>New York</v>
      </c>
      <c r="B10" s="13">
        <v>427664</v>
      </c>
      <c r="C10" s="4">
        <v>426274</v>
      </c>
      <c r="D10" s="4">
        <v>425727</v>
      </c>
      <c r="E10" s="42">
        <v>433105</v>
      </c>
      <c r="F10" s="13">
        <f t="shared" si="0"/>
        <v>428192.5</v>
      </c>
    </row>
    <row r="11" spans="1:6" ht="12" customHeight="1" x14ac:dyDescent="0.25">
      <c r="A11" s="7" t="str">
        <f>'Pregnant Women Participating'!A11</f>
        <v>Rhode Island</v>
      </c>
      <c r="B11" s="13">
        <v>17664</v>
      </c>
      <c r="C11" s="4">
        <v>17624</v>
      </c>
      <c r="D11" s="4">
        <v>17615</v>
      </c>
      <c r="E11" s="42">
        <v>17762</v>
      </c>
      <c r="F11" s="13">
        <f t="shared" si="0"/>
        <v>17666.25</v>
      </c>
    </row>
    <row r="12" spans="1:6" ht="12" customHeight="1" x14ac:dyDescent="0.25">
      <c r="A12" s="7" t="str">
        <f>'Pregnant Women Participating'!A12</f>
        <v>Vermont</v>
      </c>
      <c r="B12" s="13">
        <v>10633</v>
      </c>
      <c r="C12" s="4">
        <v>10477</v>
      </c>
      <c r="D12" s="4">
        <v>10351</v>
      </c>
      <c r="E12" s="42">
        <v>10267</v>
      </c>
      <c r="F12" s="13">
        <f t="shared" si="0"/>
        <v>10432</v>
      </c>
    </row>
    <row r="13" spans="1:6" ht="12" customHeight="1" x14ac:dyDescent="0.25">
      <c r="A13" s="7" t="str">
        <f>'Pregnant Women Participating'!A13</f>
        <v>Virgin Islands</v>
      </c>
      <c r="B13" s="13">
        <v>2644</v>
      </c>
      <c r="C13" s="4">
        <v>2605</v>
      </c>
      <c r="D13" s="4">
        <v>2573</v>
      </c>
      <c r="E13" s="42">
        <v>2519</v>
      </c>
      <c r="F13" s="13">
        <f t="shared" si="0"/>
        <v>2585.25</v>
      </c>
    </row>
    <row r="14" spans="1:6" ht="12" customHeight="1" x14ac:dyDescent="0.25">
      <c r="A14" s="7" t="str">
        <f>'Pregnant Women Participating'!A14</f>
        <v>Indian Township, ME</v>
      </c>
      <c r="B14" s="13">
        <v>44</v>
      </c>
      <c r="C14" s="4">
        <v>44</v>
      </c>
      <c r="D14" s="4">
        <v>48</v>
      </c>
      <c r="E14" s="42">
        <v>44</v>
      </c>
      <c r="F14" s="13">
        <f t="shared" si="0"/>
        <v>45</v>
      </c>
    </row>
    <row r="15" spans="1:6" ht="12" customHeight="1" x14ac:dyDescent="0.25">
      <c r="A15" s="7" t="str">
        <f>'Pregnant Women Participating'!A15</f>
        <v>Pleasant Point, ME</v>
      </c>
      <c r="B15" s="13">
        <v>43</v>
      </c>
      <c r="C15" s="4">
        <v>42</v>
      </c>
      <c r="D15" s="4">
        <v>45</v>
      </c>
      <c r="E15" s="42">
        <v>41</v>
      </c>
      <c r="F15" s="13">
        <f t="shared" si="0"/>
        <v>42.75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662357</v>
      </c>
      <c r="C16" s="15">
        <v>660144</v>
      </c>
      <c r="D16" s="15">
        <v>657249</v>
      </c>
      <c r="E16" s="41">
        <v>662417</v>
      </c>
      <c r="F16" s="16">
        <f t="shared" ref="F16:F102" si="1">IF(SUM(B16:E16)&gt;0,AVERAGE(B16:E16)," ")</f>
        <v>660541.75</v>
      </c>
    </row>
    <row r="17" spans="1:6" ht="12" customHeight="1" x14ac:dyDescent="0.25">
      <c r="A17" s="7" t="str">
        <f>'Pregnant Women Participating'!A17</f>
        <v>Delaware</v>
      </c>
      <c r="B17" s="13">
        <v>21367</v>
      </c>
      <c r="C17" s="4">
        <v>21282</v>
      </c>
      <c r="D17" s="4">
        <v>21157</v>
      </c>
      <c r="E17" s="42">
        <v>21194</v>
      </c>
      <c r="F17" s="13">
        <f t="shared" si="1"/>
        <v>21250</v>
      </c>
    </row>
    <row r="18" spans="1:6" ht="12" customHeight="1" x14ac:dyDescent="0.25">
      <c r="A18" s="7" t="str">
        <f>'Pregnant Women Participating'!A18</f>
        <v>District of Columbia</v>
      </c>
      <c r="B18" s="13">
        <v>12350</v>
      </c>
      <c r="C18" s="4">
        <v>12431</v>
      </c>
      <c r="D18" s="4">
        <v>12231</v>
      </c>
      <c r="E18" s="42">
        <v>12472</v>
      </c>
      <c r="F18" s="13">
        <f t="shared" si="1"/>
        <v>12371</v>
      </c>
    </row>
    <row r="19" spans="1:6" ht="12" customHeight="1" x14ac:dyDescent="0.25">
      <c r="A19" s="7" t="str">
        <f>'Pregnant Women Participating'!A19</f>
        <v>Maryland</v>
      </c>
      <c r="B19" s="13">
        <v>119889</v>
      </c>
      <c r="C19" s="4">
        <v>118935</v>
      </c>
      <c r="D19" s="4">
        <v>118358</v>
      </c>
      <c r="E19" s="42">
        <v>119675</v>
      </c>
      <c r="F19" s="13">
        <f t="shared" si="1"/>
        <v>119214.25</v>
      </c>
    </row>
    <row r="20" spans="1:6" ht="12" customHeight="1" x14ac:dyDescent="0.25">
      <c r="A20" s="7" t="str">
        <f>'Pregnant Women Participating'!A20</f>
        <v>New Jersey</v>
      </c>
      <c r="B20" s="13">
        <v>156591</v>
      </c>
      <c r="C20" s="4">
        <v>161459</v>
      </c>
      <c r="D20" s="4">
        <v>160326</v>
      </c>
      <c r="E20" s="42">
        <v>158848</v>
      </c>
      <c r="F20" s="13">
        <f t="shared" si="1"/>
        <v>159306</v>
      </c>
    </row>
    <row r="21" spans="1:6" ht="12" customHeight="1" x14ac:dyDescent="0.25">
      <c r="A21" s="7" t="str">
        <f>'Pregnant Women Participating'!A21</f>
        <v>Pennsylvania</v>
      </c>
      <c r="B21" s="13">
        <v>178866</v>
      </c>
      <c r="C21" s="4">
        <v>178709</v>
      </c>
      <c r="D21" s="4">
        <v>177479</v>
      </c>
      <c r="E21" s="42">
        <v>179193</v>
      </c>
      <c r="F21" s="13">
        <f t="shared" si="1"/>
        <v>178561.75</v>
      </c>
    </row>
    <row r="22" spans="1:6" ht="12" customHeight="1" x14ac:dyDescent="0.25">
      <c r="A22" s="7" t="str">
        <f>'Pregnant Women Participating'!A22</f>
        <v>Puerto Rico</v>
      </c>
      <c r="B22" s="13">
        <v>89503</v>
      </c>
      <c r="C22" s="4">
        <v>88567</v>
      </c>
      <c r="D22" s="4">
        <v>87388</v>
      </c>
      <c r="E22" s="42">
        <v>87502</v>
      </c>
      <c r="F22" s="13">
        <f t="shared" si="1"/>
        <v>88240</v>
      </c>
    </row>
    <row r="23" spans="1:6" ht="12" customHeight="1" x14ac:dyDescent="0.25">
      <c r="A23" s="7" t="str">
        <f>'Pregnant Women Participating'!A23</f>
        <v>Virginia</v>
      </c>
      <c r="B23" s="13">
        <v>113590</v>
      </c>
      <c r="C23" s="4">
        <v>109123</v>
      </c>
      <c r="D23" s="4">
        <v>105295</v>
      </c>
      <c r="E23" s="42">
        <v>104928</v>
      </c>
      <c r="F23" s="13">
        <f t="shared" si="1"/>
        <v>108234</v>
      </c>
    </row>
    <row r="24" spans="1:6" ht="12" customHeight="1" x14ac:dyDescent="0.25">
      <c r="A24" s="7" t="str">
        <f>'Pregnant Women Participating'!A24</f>
        <v>West Virginia</v>
      </c>
      <c r="B24" s="13">
        <v>37465</v>
      </c>
      <c r="C24" s="4">
        <v>37105</v>
      </c>
      <c r="D24" s="4">
        <v>36373</v>
      </c>
      <c r="E24" s="42">
        <v>36180</v>
      </c>
      <c r="F24" s="13">
        <f t="shared" si="1"/>
        <v>36780.75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729621</v>
      </c>
      <c r="C25" s="15">
        <v>727611</v>
      </c>
      <c r="D25" s="15">
        <v>718607</v>
      </c>
      <c r="E25" s="41">
        <v>719992</v>
      </c>
      <c r="F25" s="16">
        <f t="shared" si="1"/>
        <v>723957.75</v>
      </c>
    </row>
    <row r="26" spans="1:6" ht="12" customHeight="1" x14ac:dyDescent="0.25">
      <c r="A26" s="7" t="str">
        <f>'Pregnant Women Participating'!A26</f>
        <v>Alabama</v>
      </c>
      <c r="B26" s="13">
        <v>113770</v>
      </c>
      <c r="C26" s="4">
        <v>111889</v>
      </c>
      <c r="D26" s="4">
        <v>110280</v>
      </c>
      <c r="E26" s="42">
        <v>110781</v>
      </c>
      <c r="F26" s="13">
        <f t="shared" si="1"/>
        <v>111680</v>
      </c>
    </row>
    <row r="27" spans="1:6" ht="12" customHeight="1" x14ac:dyDescent="0.25">
      <c r="A27" s="7" t="str">
        <f>'Pregnant Women Participating'!A27</f>
        <v>Florida</v>
      </c>
      <c r="B27" s="13">
        <v>419043</v>
      </c>
      <c r="C27" s="4">
        <v>414196</v>
      </c>
      <c r="D27" s="4">
        <v>409105</v>
      </c>
      <c r="E27" s="42">
        <v>400220</v>
      </c>
      <c r="F27" s="13">
        <f t="shared" si="1"/>
        <v>410641</v>
      </c>
    </row>
    <row r="28" spans="1:6" ht="12" customHeight="1" x14ac:dyDescent="0.25">
      <c r="A28" s="7" t="str">
        <f>'Pregnant Women Participating'!A28</f>
        <v>Georgia</v>
      </c>
      <c r="B28" s="13">
        <v>226349</v>
      </c>
      <c r="C28" s="4">
        <v>224120</v>
      </c>
      <c r="D28" s="4">
        <v>222823</v>
      </c>
      <c r="E28" s="42">
        <v>226397</v>
      </c>
      <c r="F28" s="13">
        <f t="shared" si="1"/>
        <v>224922.25</v>
      </c>
    </row>
    <row r="29" spans="1:6" ht="12" customHeight="1" x14ac:dyDescent="0.25">
      <c r="A29" s="7" t="str">
        <f>'Pregnant Women Participating'!A29</f>
        <v>Kentucky</v>
      </c>
      <c r="B29" s="13">
        <v>104363</v>
      </c>
      <c r="C29" s="4">
        <v>101957</v>
      </c>
      <c r="D29" s="4">
        <v>101031</v>
      </c>
      <c r="E29" s="42">
        <v>103388</v>
      </c>
      <c r="F29" s="13">
        <f t="shared" si="1"/>
        <v>102684.75</v>
      </c>
    </row>
    <row r="30" spans="1:6" ht="12" customHeight="1" x14ac:dyDescent="0.25">
      <c r="A30" s="7" t="str">
        <f>'Pregnant Women Participating'!A30</f>
        <v>Mississippi</v>
      </c>
      <c r="B30" s="13">
        <v>58735</v>
      </c>
      <c r="C30" s="4">
        <v>61408</v>
      </c>
      <c r="D30" s="4">
        <v>59119</v>
      </c>
      <c r="E30" s="42">
        <v>55456</v>
      </c>
      <c r="F30" s="13">
        <f t="shared" si="1"/>
        <v>58679.5</v>
      </c>
    </row>
    <row r="31" spans="1:6" ht="12" customHeight="1" x14ac:dyDescent="0.25">
      <c r="A31" s="7" t="str">
        <f>'Pregnant Women Participating'!A31</f>
        <v>North Carolina</v>
      </c>
      <c r="B31" s="13">
        <v>230809</v>
      </c>
      <c r="C31" s="4">
        <v>228642</v>
      </c>
      <c r="D31" s="4">
        <v>225987</v>
      </c>
      <c r="E31" s="42">
        <v>230315</v>
      </c>
      <c r="F31" s="13">
        <f t="shared" si="1"/>
        <v>228938.25</v>
      </c>
    </row>
    <row r="32" spans="1:6" ht="12" customHeight="1" x14ac:dyDescent="0.25">
      <c r="A32" s="7" t="str">
        <f>'Pregnant Women Participating'!A32</f>
        <v>South Carolina</v>
      </c>
      <c r="B32" s="13">
        <v>98405</v>
      </c>
      <c r="C32" s="4">
        <v>98270</v>
      </c>
      <c r="D32" s="4">
        <v>96784</v>
      </c>
      <c r="E32" s="42">
        <v>97498</v>
      </c>
      <c r="F32" s="13">
        <f t="shared" si="1"/>
        <v>97739.25</v>
      </c>
    </row>
    <row r="33" spans="1:6" ht="12" customHeight="1" x14ac:dyDescent="0.25">
      <c r="A33" s="7" t="str">
        <f>'Pregnant Women Participating'!A33</f>
        <v>Tennessee</v>
      </c>
      <c r="B33" s="13">
        <v>136505</v>
      </c>
      <c r="C33" s="4">
        <v>134939</v>
      </c>
      <c r="D33" s="4">
        <v>132371</v>
      </c>
      <c r="E33" s="42">
        <v>132023</v>
      </c>
      <c r="F33" s="13">
        <f t="shared" si="1"/>
        <v>133959.5</v>
      </c>
    </row>
    <row r="34" spans="1:6" ht="12" customHeight="1" x14ac:dyDescent="0.25">
      <c r="A34" s="7" t="str">
        <f>'Pregnant Women Participating'!A34</f>
        <v>Choctaw Indians, MS</v>
      </c>
      <c r="B34" s="13">
        <v>648</v>
      </c>
      <c r="C34" s="4">
        <v>642</v>
      </c>
      <c r="D34" s="4">
        <v>606</v>
      </c>
      <c r="E34" s="42">
        <v>625</v>
      </c>
      <c r="F34" s="13">
        <f t="shared" si="1"/>
        <v>630.25</v>
      </c>
    </row>
    <row r="35" spans="1:6" ht="12" customHeight="1" x14ac:dyDescent="0.25">
      <c r="A35" s="7" t="str">
        <f>'Pregnant Women Participating'!A35</f>
        <v>Eastern Cherokee, NC</v>
      </c>
      <c r="B35" s="13">
        <v>441</v>
      </c>
      <c r="C35" s="4">
        <v>434</v>
      </c>
      <c r="D35" s="4">
        <v>425</v>
      </c>
      <c r="E35" s="42">
        <v>443</v>
      </c>
      <c r="F35" s="13">
        <f t="shared" si="1"/>
        <v>435.75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1389068</v>
      </c>
      <c r="C36" s="15">
        <v>1376497</v>
      </c>
      <c r="D36" s="15">
        <v>1358531</v>
      </c>
      <c r="E36" s="41">
        <v>1357146</v>
      </c>
      <c r="F36" s="16">
        <f t="shared" si="1"/>
        <v>1370310.5</v>
      </c>
    </row>
    <row r="37" spans="1:6" ht="12" customHeight="1" x14ac:dyDescent="0.25">
      <c r="A37" s="7" t="str">
        <f>'Pregnant Women Participating'!A37</f>
        <v>Illinois</v>
      </c>
      <c r="B37" s="13">
        <v>166258</v>
      </c>
      <c r="C37" s="4">
        <v>164423</v>
      </c>
      <c r="D37" s="4">
        <v>162123</v>
      </c>
      <c r="E37" s="42">
        <v>164609</v>
      </c>
      <c r="F37" s="13">
        <f t="shared" si="1"/>
        <v>164353.25</v>
      </c>
    </row>
    <row r="38" spans="1:6" ht="12" customHeight="1" x14ac:dyDescent="0.25">
      <c r="A38" s="7" t="str">
        <f>'Pregnant Women Participating'!A38</f>
        <v>Indiana</v>
      </c>
      <c r="B38" s="13">
        <v>149612</v>
      </c>
      <c r="C38" s="4">
        <v>148832</v>
      </c>
      <c r="D38" s="4">
        <v>147444</v>
      </c>
      <c r="E38" s="42">
        <v>149434</v>
      </c>
      <c r="F38" s="13">
        <f t="shared" si="1"/>
        <v>148830.5</v>
      </c>
    </row>
    <row r="39" spans="1:6" ht="12" customHeight="1" x14ac:dyDescent="0.25">
      <c r="A39" s="7" t="str">
        <f>'Pregnant Women Participating'!A39</f>
        <v>Iowa</v>
      </c>
      <c r="B39" s="13">
        <v>59522</v>
      </c>
      <c r="C39" s="4">
        <v>59625</v>
      </c>
      <c r="D39" s="4">
        <v>59348</v>
      </c>
      <c r="E39" s="42">
        <v>62298</v>
      </c>
      <c r="F39" s="13">
        <f t="shared" si="1"/>
        <v>60198.25</v>
      </c>
    </row>
    <row r="40" spans="1:6" ht="12" customHeight="1" x14ac:dyDescent="0.25">
      <c r="A40" s="7" t="str">
        <f>'Pregnant Women Participating'!A40</f>
        <v>Michigan</v>
      </c>
      <c r="B40" s="13">
        <v>199024</v>
      </c>
      <c r="C40" s="4">
        <v>195666</v>
      </c>
      <c r="D40" s="4">
        <v>191243</v>
      </c>
      <c r="E40" s="42">
        <v>189941</v>
      </c>
      <c r="F40" s="13">
        <f t="shared" si="1"/>
        <v>193968.5</v>
      </c>
    </row>
    <row r="41" spans="1:6" ht="12" customHeight="1" x14ac:dyDescent="0.25">
      <c r="A41" s="7" t="str">
        <f>'Pregnant Women Participating'!A41</f>
        <v>Minnesota</v>
      </c>
      <c r="B41" s="13">
        <v>102290</v>
      </c>
      <c r="C41" s="4">
        <v>101518</v>
      </c>
      <c r="D41" s="4">
        <v>101311</v>
      </c>
      <c r="E41" s="42">
        <v>101037</v>
      </c>
      <c r="F41" s="13">
        <f t="shared" si="1"/>
        <v>101539</v>
      </c>
    </row>
    <row r="42" spans="1:6" ht="12" customHeight="1" x14ac:dyDescent="0.25">
      <c r="A42" s="7" t="str">
        <f>'Pregnant Women Participating'!A42</f>
        <v>Ohio</v>
      </c>
      <c r="B42" s="13">
        <v>182979</v>
      </c>
      <c r="C42" s="4">
        <v>180861</v>
      </c>
      <c r="D42" s="4">
        <v>176472</v>
      </c>
      <c r="E42" s="42">
        <v>176513</v>
      </c>
      <c r="F42" s="13">
        <f t="shared" si="1"/>
        <v>179206.25</v>
      </c>
    </row>
    <row r="43" spans="1:6" ht="12" customHeight="1" x14ac:dyDescent="0.25">
      <c r="A43" s="7" t="str">
        <f>'Pregnant Women Participating'!A43</f>
        <v>Wisconsin</v>
      </c>
      <c r="B43" s="13">
        <v>92564</v>
      </c>
      <c r="C43" s="4">
        <v>92105</v>
      </c>
      <c r="D43" s="4">
        <v>90578</v>
      </c>
      <c r="E43" s="42">
        <v>90304</v>
      </c>
      <c r="F43" s="13">
        <f t="shared" si="1"/>
        <v>91387.75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952249</v>
      </c>
      <c r="C44" s="15">
        <v>943030</v>
      </c>
      <c r="D44" s="15">
        <v>928519</v>
      </c>
      <c r="E44" s="41">
        <v>934136</v>
      </c>
      <c r="F44" s="16">
        <f t="shared" si="1"/>
        <v>939483.5</v>
      </c>
    </row>
    <row r="45" spans="1:6" ht="12" customHeight="1" x14ac:dyDescent="0.25">
      <c r="A45" s="7" t="str">
        <f>'Pregnant Women Participating'!A45</f>
        <v>Arizona</v>
      </c>
      <c r="B45" s="13">
        <v>140078</v>
      </c>
      <c r="C45" s="4">
        <v>138825</v>
      </c>
      <c r="D45" s="4">
        <v>135065</v>
      </c>
      <c r="E45" s="42">
        <v>136583</v>
      </c>
      <c r="F45" s="13">
        <f t="shared" si="1"/>
        <v>137637.75</v>
      </c>
    </row>
    <row r="46" spans="1:6" ht="12" customHeight="1" x14ac:dyDescent="0.25">
      <c r="A46" s="7" t="str">
        <f>'Pregnant Women Participating'!A46</f>
        <v>Arkansas</v>
      </c>
      <c r="B46" s="13">
        <v>60585</v>
      </c>
      <c r="C46" s="4">
        <v>61759</v>
      </c>
      <c r="D46" s="4">
        <v>60142</v>
      </c>
      <c r="E46" s="42">
        <v>60878</v>
      </c>
      <c r="F46" s="13">
        <f t="shared" si="1"/>
        <v>60841</v>
      </c>
    </row>
    <row r="47" spans="1:6" ht="12" customHeight="1" x14ac:dyDescent="0.25">
      <c r="A47" s="7" t="str">
        <f>'Pregnant Women Participating'!A47</f>
        <v>Louisiana</v>
      </c>
      <c r="B47" s="13">
        <v>99655</v>
      </c>
      <c r="C47" s="4">
        <v>98544</v>
      </c>
      <c r="D47" s="4">
        <v>96741</v>
      </c>
      <c r="E47" s="42">
        <v>95794</v>
      </c>
      <c r="F47" s="13">
        <f t="shared" si="1"/>
        <v>97683.5</v>
      </c>
    </row>
    <row r="48" spans="1:6" ht="12" customHeight="1" x14ac:dyDescent="0.25">
      <c r="A48" s="7" t="str">
        <f>'Pregnant Women Participating'!A48</f>
        <v>New Mexico</v>
      </c>
      <c r="B48" s="13">
        <v>37780</v>
      </c>
      <c r="C48" s="4">
        <v>37273</v>
      </c>
      <c r="D48" s="4">
        <v>36725</v>
      </c>
      <c r="E48" s="42">
        <v>37166</v>
      </c>
      <c r="F48" s="13">
        <f t="shared" si="1"/>
        <v>37236</v>
      </c>
    </row>
    <row r="49" spans="1:6" ht="12" customHeight="1" x14ac:dyDescent="0.25">
      <c r="A49" s="7" t="str">
        <f>'Pregnant Women Participating'!A49</f>
        <v>Oklahoma</v>
      </c>
      <c r="B49" s="13">
        <v>72176</v>
      </c>
      <c r="C49" s="4">
        <v>71534</v>
      </c>
      <c r="D49" s="4">
        <v>70592</v>
      </c>
      <c r="E49" s="42">
        <v>71875</v>
      </c>
      <c r="F49" s="13">
        <f t="shared" si="1"/>
        <v>71544.25</v>
      </c>
    </row>
    <row r="50" spans="1:6" ht="12" customHeight="1" x14ac:dyDescent="0.25">
      <c r="A50" s="7" t="str">
        <f>'Pregnant Women Participating'!A50</f>
        <v>Texas</v>
      </c>
      <c r="B50" s="13">
        <v>792331</v>
      </c>
      <c r="C50" s="4">
        <v>777253</v>
      </c>
      <c r="D50" s="4">
        <v>759501</v>
      </c>
      <c r="E50" s="42">
        <v>770080</v>
      </c>
      <c r="F50" s="13">
        <f t="shared" si="1"/>
        <v>774791.25</v>
      </c>
    </row>
    <row r="51" spans="1:6" ht="12" customHeight="1" x14ac:dyDescent="0.25">
      <c r="A51" s="7" t="str">
        <f>'Pregnant Women Participating'!A51</f>
        <v>Utah</v>
      </c>
      <c r="B51" s="13">
        <v>45544</v>
      </c>
      <c r="C51" s="4">
        <v>45577</v>
      </c>
      <c r="D51" s="4">
        <v>45170</v>
      </c>
      <c r="E51" s="42">
        <v>45485</v>
      </c>
      <c r="F51" s="13">
        <f t="shared" si="1"/>
        <v>45444</v>
      </c>
    </row>
    <row r="52" spans="1:6" ht="12" customHeight="1" x14ac:dyDescent="0.25">
      <c r="A52" s="7" t="str">
        <f>'Pregnant Women Participating'!A52</f>
        <v>Inter-Tribal Council, AZ</v>
      </c>
      <c r="B52" s="13">
        <v>6148</v>
      </c>
      <c r="C52" s="4">
        <v>6096</v>
      </c>
      <c r="D52" s="4">
        <v>6163</v>
      </c>
      <c r="E52" s="42">
        <v>6340</v>
      </c>
      <c r="F52" s="13">
        <f t="shared" si="1"/>
        <v>6186.75</v>
      </c>
    </row>
    <row r="53" spans="1:6" ht="12" customHeight="1" x14ac:dyDescent="0.25">
      <c r="A53" s="7" t="str">
        <f>'Pregnant Women Participating'!A53</f>
        <v>Navajo Nation, AZ</v>
      </c>
      <c r="B53" s="13">
        <v>4506</v>
      </c>
      <c r="C53" s="4">
        <v>4503</v>
      </c>
      <c r="D53" s="4">
        <v>4328</v>
      </c>
      <c r="E53" s="42">
        <v>4500</v>
      </c>
      <c r="F53" s="13">
        <f t="shared" si="1"/>
        <v>4459.25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267</v>
      </c>
      <c r="C54" s="4">
        <v>298</v>
      </c>
      <c r="D54" s="4">
        <v>287</v>
      </c>
      <c r="E54" s="42">
        <v>320</v>
      </c>
      <c r="F54" s="13">
        <f t="shared" si="1"/>
        <v>293</v>
      </c>
    </row>
    <row r="55" spans="1:6" ht="12" customHeight="1" x14ac:dyDescent="0.25">
      <c r="A55" s="7" t="str">
        <f>'Pregnant Women Participating'!A55</f>
        <v>Eight Northern Pueblos, NM</v>
      </c>
      <c r="B55" s="13">
        <v>264</v>
      </c>
      <c r="C55" s="4">
        <v>293</v>
      </c>
      <c r="D55" s="4">
        <v>288</v>
      </c>
      <c r="E55" s="42">
        <v>0</v>
      </c>
      <c r="F55" s="13">
        <f t="shared" si="1"/>
        <v>211.25</v>
      </c>
    </row>
    <row r="56" spans="1:6" ht="12" customHeight="1" x14ac:dyDescent="0.25">
      <c r="A56" s="7" t="str">
        <f>'Pregnant Women Participating'!A56</f>
        <v>Five Sandoval Pueblos, NM</v>
      </c>
      <c r="B56" s="13">
        <v>146</v>
      </c>
      <c r="C56" s="4">
        <v>149</v>
      </c>
      <c r="D56" s="4">
        <v>133</v>
      </c>
      <c r="E56" s="42">
        <v>142</v>
      </c>
      <c r="F56" s="13">
        <f t="shared" si="1"/>
        <v>142.5</v>
      </c>
    </row>
    <row r="57" spans="1:6" ht="12" customHeight="1" x14ac:dyDescent="0.25">
      <c r="A57" s="7" t="str">
        <f>'Pregnant Women Participating'!A57</f>
        <v>Isleta Pueblo, NM</v>
      </c>
      <c r="B57" s="13">
        <v>944</v>
      </c>
      <c r="C57" s="4">
        <v>1017</v>
      </c>
      <c r="D57" s="4">
        <v>1015</v>
      </c>
      <c r="E57" s="42">
        <v>1009</v>
      </c>
      <c r="F57" s="13">
        <f t="shared" si="1"/>
        <v>996.25</v>
      </c>
    </row>
    <row r="58" spans="1:6" ht="12" customHeight="1" x14ac:dyDescent="0.25">
      <c r="A58" s="7" t="str">
        <f>'Pregnant Women Participating'!A58</f>
        <v>San Felipe Pueblo, NM</v>
      </c>
      <c r="B58" s="13">
        <v>225</v>
      </c>
      <c r="C58" s="4">
        <v>227</v>
      </c>
      <c r="D58" s="4">
        <v>0</v>
      </c>
      <c r="E58" s="42">
        <v>0</v>
      </c>
      <c r="F58" s="13">
        <f t="shared" si="1"/>
        <v>113</v>
      </c>
    </row>
    <row r="59" spans="1:6" ht="12" customHeight="1" x14ac:dyDescent="0.25">
      <c r="A59" s="7" t="str">
        <f>'Pregnant Women Participating'!A59</f>
        <v>Santo Domingo Tribe, NM</v>
      </c>
      <c r="B59" s="13">
        <v>112</v>
      </c>
      <c r="C59" s="4">
        <v>118</v>
      </c>
      <c r="D59" s="4">
        <v>113</v>
      </c>
      <c r="E59" s="42">
        <v>112</v>
      </c>
      <c r="F59" s="13">
        <f t="shared" si="1"/>
        <v>113.75</v>
      </c>
    </row>
    <row r="60" spans="1:6" ht="12" customHeight="1" x14ac:dyDescent="0.25">
      <c r="A60" s="7" t="str">
        <f>'Pregnant Women Participating'!A60</f>
        <v>Zuni Pueblo, NM</v>
      </c>
      <c r="B60" s="13">
        <v>397</v>
      </c>
      <c r="C60" s="4">
        <v>405</v>
      </c>
      <c r="D60" s="4">
        <v>399</v>
      </c>
      <c r="E60" s="42">
        <v>423</v>
      </c>
      <c r="F60" s="13">
        <f t="shared" si="1"/>
        <v>406</v>
      </c>
    </row>
    <row r="61" spans="1:6" ht="12" customHeight="1" x14ac:dyDescent="0.25">
      <c r="A61" s="7" t="str">
        <f>'Pregnant Women Participating'!A61</f>
        <v>Cherokee Nation, OK</v>
      </c>
      <c r="B61" s="13">
        <v>6375</v>
      </c>
      <c r="C61" s="4">
        <v>6408</v>
      </c>
      <c r="D61" s="4">
        <v>6386</v>
      </c>
      <c r="E61" s="42">
        <v>6338</v>
      </c>
      <c r="F61" s="13">
        <f t="shared" si="1"/>
        <v>6376.75</v>
      </c>
    </row>
    <row r="62" spans="1:6" ht="12" customHeight="1" x14ac:dyDescent="0.25">
      <c r="A62" s="7" t="str">
        <f>'Pregnant Women Participating'!A62</f>
        <v>Chickasaw Nation, OK</v>
      </c>
      <c r="B62" s="13">
        <v>3936</v>
      </c>
      <c r="C62" s="4">
        <v>3893</v>
      </c>
      <c r="D62" s="4">
        <v>3836</v>
      </c>
      <c r="E62" s="42">
        <v>3911</v>
      </c>
      <c r="F62" s="13">
        <f t="shared" si="1"/>
        <v>3894</v>
      </c>
    </row>
    <row r="63" spans="1:6" ht="12" customHeight="1" x14ac:dyDescent="0.25">
      <c r="A63" s="7" t="str">
        <f>'Pregnant Women Participating'!A63</f>
        <v>Choctaw Nation, OK</v>
      </c>
      <c r="B63" s="13">
        <v>5652</v>
      </c>
      <c r="C63" s="4">
        <v>5541</v>
      </c>
      <c r="D63" s="4">
        <v>5306</v>
      </c>
      <c r="E63" s="42">
        <v>5256</v>
      </c>
      <c r="F63" s="13">
        <f t="shared" si="1"/>
        <v>5438.75</v>
      </c>
    </row>
    <row r="64" spans="1:6" ht="12" customHeight="1" x14ac:dyDescent="0.25">
      <c r="A64" s="7" t="str">
        <f>'Pregnant Women Participating'!A64</f>
        <v>Citizen Potawatomi Nation, OK</v>
      </c>
      <c r="B64" s="13">
        <v>1440</v>
      </c>
      <c r="C64" s="4">
        <v>1446</v>
      </c>
      <c r="D64" s="4">
        <v>1411</v>
      </c>
      <c r="E64" s="42">
        <v>1423</v>
      </c>
      <c r="F64" s="13">
        <f t="shared" si="1"/>
        <v>1430</v>
      </c>
    </row>
    <row r="65" spans="1:6" ht="12" customHeight="1" x14ac:dyDescent="0.25">
      <c r="A65" s="7" t="str">
        <f>'Pregnant Women Participating'!A65</f>
        <v>Inter-Tribal Council, OK</v>
      </c>
      <c r="B65" s="13">
        <v>580</v>
      </c>
      <c r="C65" s="4">
        <v>583</v>
      </c>
      <c r="D65" s="4">
        <v>565</v>
      </c>
      <c r="E65" s="42">
        <v>563</v>
      </c>
      <c r="F65" s="13">
        <f t="shared" si="1"/>
        <v>572.75</v>
      </c>
    </row>
    <row r="66" spans="1:6" ht="12" customHeight="1" x14ac:dyDescent="0.25">
      <c r="A66" s="7" t="str">
        <f>'Pregnant Women Participating'!A66</f>
        <v>Muscogee Creek Nation, OK</v>
      </c>
      <c r="B66" s="13">
        <v>2361</v>
      </c>
      <c r="C66" s="4">
        <v>2342</v>
      </c>
      <c r="D66" s="4">
        <v>2288</v>
      </c>
      <c r="E66" s="42">
        <v>2258</v>
      </c>
      <c r="F66" s="13">
        <f t="shared" si="1"/>
        <v>2312.25</v>
      </c>
    </row>
    <row r="67" spans="1:6" ht="12" customHeight="1" x14ac:dyDescent="0.25">
      <c r="A67" s="7" t="str">
        <f>'Pregnant Women Participating'!A67</f>
        <v>Osage Tribal Council, OK</v>
      </c>
      <c r="B67" s="13">
        <v>3748</v>
      </c>
      <c r="C67" s="4">
        <v>3692</v>
      </c>
      <c r="D67" s="4">
        <v>3520</v>
      </c>
      <c r="E67" s="42">
        <v>3552</v>
      </c>
      <c r="F67" s="13">
        <f t="shared" si="1"/>
        <v>3628</v>
      </c>
    </row>
    <row r="68" spans="1:6" ht="12" customHeight="1" x14ac:dyDescent="0.25">
      <c r="A68" s="7" t="str">
        <f>'Pregnant Women Participating'!A68</f>
        <v>Otoe-Missouria Tribe, OK</v>
      </c>
      <c r="B68" s="13">
        <v>278</v>
      </c>
      <c r="C68" s="4">
        <v>275</v>
      </c>
      <c r="D68" s="4">
        <v>262</v>
      </c>
      <c r="E68" s="42">
        <v>295</v>
      </c>
      <c r="F68" s="13">
        <f t="shared" si="1"/>
        <v>277.5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3992</v>
      </c>
      <c r="C69" s="4">
        <v>3905</v>
      </c>
      <c r="D69" s="4">
        <v>3846</v>
      </c>
      <c r="E69" s="42">
        <v>3894</v>
      </c>
      <c r="F69" s="13">
        <f t="shared" si="1"/>
        <v>3909.25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1289520</v>
      </c>
      <c r="C70" s="15">
        <v>1271956</v>
      </c>
      <c r="D70" s="15">
        <v>1244082</v>
      </c>
      <c r="E70" s="41">
        <v>1258197</v>
      </c>
      <c r="F70" s="16">
        <f t="shared" si="1"/>
        <v>1265938.75</v>
      </c>
    </row>
    <row r="71" spans="1:6" ht="12" customHeight="1" x14ac:dyDescent="0.25">
      <c r="A71" s="7" t="str">
        <f>'Pregnant Women Participating'!A71</f>
        <v>Colorado</v>
      </c>
      <c r="B71" s="13">
        <v>91379</v>
      </c>
      <c r="C71" s="4">
        <v>91417</v>
      </c>
      <c r="D71" s="4">
        <v>90889</v>
      </c>
      <c r="E71" s="42">
        <v>91962</v>
      </c>
      <c r="F71" s="13">
        <f t="shared" si="1"/>
        <v>91411.75</v>
      </c>
    </row>
    <row r="72" spans="1:6" ht="12" customHeight="1" x14ac:dyDescent="0.25">
      <c r="A72" s="7" t="str">
        <f>'Pregnant Women Participating'!A72</f>
        <v>Kansas</v>
      </c>
      <c r="B72" s="13">
        <v>47776</v>
      </c>
      <c r="C72" s="4">
        <v>47603</v>
      </c>
      <c r="D72" s="4">
        <v>47142</v>
      </c>
      <c r="E72" s="42">
        <v>46213</v>
      </c>
      <c r="F72" s="13">
        <f t="shared" si="1"/>
        <v>47183.5</v>
      </c>
    </row>
    <row r="73" spans="1:6" ht="12" customHeight="1" x14ac:dyDescent="0.25">
      <c r="A73" s="7" t="str">
        <f>'Pregnant Women Participating'!A73</f>
        <v>Missouri</v>
      </c>
      <c r="B73" s="13">
        <v>91976</v>
      </c>
      <c r="C73" s="4">
        <v>92168</v>
      </c>
      <c r="D73" s="4">
        <v>90694</v>
      </c>
      <c r="E73" s="42">
        <v>90774</v>
      </c>
      <c r="F73" s="13">
        <f t="shared" si="1"/>
        <v>91403</v>
      </c>
    </row>
    <row r="74" spans="1:6" ht="12" customHeight="1" x14ac:dyDescent="0.25">
      <c r="A74" s="7" t="str">
        <f>'Pregnant Women Participating'!A74</f>
        <v>Montana</v>
      </c>
      <c r="B74" s="13">
        <v>14098</v>
      </c>
      <c r="C74" s="4">
        <v>13950</v>
      </c>
      <c r="D74" s="4">
        <v>13875</v>
      </c>
      <c r="E74" s="42">
        <v>13902</v>
      </c>
      <c r="F74" s="13">
        <f t="shared" si="1"/>
        <v>13956.25</v>
      </c>
    </row>
    <row r="75" spans="1:6" ht="12" customHeight="1" x14ac:dyDescent="0.25">
      <c r="A75" s="7" t="str">
        <f>'Pregnant Women Participating'!A75</f>
        <v>Nebraska</v>
      </c>
      <c r="B75" s="13">
        <v>36167</v>
      </c>
      <c r="C75" s="4">
        <v>35862</v>
      </c>
      <c r="D75" s="4">
        <v>35407</v>
      </c>
      <c r="E75" s="42">
        <v>35178</v>
      </c>
      <c r="F75" s="13">
        <f t="shared" si="1"/>
        <v>35653.5</v>
      </c>
    </row>
    <row r="76" spans="1:6" ht="12" customHeight="1" x14ac:dyDescent="0.25">
      <c r="A76" s="7" t="str">
        <f>'Pregnant Women Participating'!A76</f>
        <v>North Dakota</v>
      </c>
      <c r="B76" s="13">
        <v>10286</v>
      </c>
      <c r="C76" s="4">
        <v>10222</v>
      </c>
      <c r="D76" s="4">
        <v>9970</v>
      </c>
      <c r="E76" s="42">
        <v>9882</v>
      </c>
      <c r="F76" s="13">
        <f t="shared" si="1"/>
        <v>10090</v>
      </c>
    </row>
    <row r="77" spans="1:6" ht="12" customHeight="1" x14ac:dyDescent="0.25">
      <c r="A77" s="7" t="str">
        <f>'Pregnant Women Participating'!A77</f>
        <v>South Dakota</v>
      </c>
      <c r="B77" s="13">
        <v>13602</v>
      </c>
      <c r="C77" s="4">
        <v>13340</v>
      </c>
      <c r="D77" s="4">
        <v>13111</v>
      </c>
      <c r="E77" s="42">
        <v>13382</v>
      </c>
      <c r="F77" s="13">
        <f t="shared" si="1"/>
        <v>13358.75</v>
      </c>
    </row>
    <row r="78" spans="1:6" ht="12" customHeight="1" x14ac:dyDescent="0.25">
      <c r="A78" s="7" t="str">
        <f>'Pregnant Women Participating'!A78</f>
        <v>Wyoming</v>
      </c>
      <c r="B78" s="13">
        <v>7549</v>
      </c>
      <c r="C78" s="4">
        <v>7462</v>
      </c>
      <c r="D78" s="4">
        <v>7383</v>
      </c>
      <c r="E78" s="42">
        <v>7497</v>
      </c>
      <c r="F78" s="13">
        <f t="shared" si="1"/>
        <v>7472.75</v>
      </c>
    </row>
    <row r="79" spans="1:6" ht="12" customHeight="1" x14ac:dyDescent="0.25">
      <c r="A79" s="7" t="str">
        <f>'Pregnant Women Participating'!A79</f>
        <v>Ute Mountain Ute Tribe, CO</v>
      </c>
      <c r="B79" s="13">
        <v>123</v>
      </c>
      <c r="C79" s="4">
        <v>128</v>
      </c>
      <c r="D79" s="4">
        <v>140</v>
      </c>
      <c r="E79" s="42">
        <v>145</v>
      </c>
      <c r="F79" s="13">
        <f t="shared" si="1"/>
        <v>134</v>
      </c>
    </row>
    <row r="80" spans="1:6" ht="12" customHeight="1" x14ac:dyDescent="0.25">
      <c r="A80" s="7" t="str">
        <f>'Pregnant Women Participating'!A80</f>
        <v>Omaha Sioux, NE</v>
      </c>
      <c r="B80" s="13">
        <v>225</v>
      </c>
      <c r="C80" s="4">
        <v>218</v>
      </c>
      <c r="D80" s="4">
        <v>218</v>
      </c>
      <c r="E80" s="42">
        <v>228</v>
      </c>
      <c r="F80" s="13">
        <f t="shared" si="1"/>
        <v>222.25</v>
      </c>
    </row>
    <row r="81" spans="1:6" ht="12" customHeight="1" x14ac:dyDescent="0.25">
      <c r="A81" s="7" t="str">
        <f>'Pregnant Women Participating'!A81</f>
        <v>Santee Sioux, NE</v>
      </c>
      <c r="B81" s="13">
        <v>57</v>
      </c>
      <c r="C81" s="4">
        <v>52</v>
      </c>
      <c r="D81" s="4">
        <v>48</v>
      </c>
      <c r="E81" s="42">
        <v>56</v>
      </c>
      <c r="F81" s="13">
        <f t="shared" si="1"/>
        <v>53.25</v>
      </c>
    </row>
    <row r="82" spans="1:6" ht="12" customHeight="1" x14ac:dyDescent="0.25">
      <c r="A82" s="7" t="str">
        <f>'Pregnant Women Participating'!A82</f>
        <v>Winnebago Tribe, NE</v>
      </c>
      <c r="B82" s="13">
        <v>148</v>
      </c>
      <c r="C82" s="4">
        <v>138</v>
      </c>
      <c r="D82" s="4">
        <v>121</v>
      </c>
      <c r="E82" s="42">
        <v>114</v>
      </c>
      <c r="F82" s="13">
        <f t="shared" si="1"/>
        <v>130.25</v>
      </c>
    </row>
    <row r="83" spans="1:6" ht="12" customHeight="1" x14ac:dyDescent="0.25">
      <c r="A83" s="7" t="str">
        <f>'Pregnant Women Participating'!A83</f>
        <v>Standing Rock Sioux Tribe, ND</v>
      </c>
      <c r="B83" s="13">
        <v>264</v>
      </c>
      <c r="C83" s="4">
        <v>262</v>
      </c>
      <c r="D83" s="4">
        <v>250</v>
      </c>
      <c r="E83" s="42">
        <v>264</v>
      </c>
      <c r="F83" s="13">
        <f t="shared" si="1"/>
        <v>260</v>
      </c>
    </row>
    <row r="84" spans="1:6" ht="12" customHeight="1" x14ac:dyDescent="0.25">
      <c r="A84" s="7" t="str">
        <f>'Pregnant Women Participating'!A84</f>
        <v>Three Affiliated Tribes, ND</v>
      </c>
      <c r="B84" s="13">
        <v>98</v>
      </c>
      <c r="C84" s="4">
        <v>99</v>
      </c>
      <c r="D84" s="4">
        <v>84</v>
      </c>
      <c r="E84" s="42">
        <v>83</v>
      </c>
      <c r="F84" s="13">
        <f t="shared" si="1"/>
        <v>91</v>
      </c>
    </row>
    <row r="85" spans="1:6" ht="12" customHeight="1" x14ac:dyDescent="0.25">
      <c r="A85" s="7" t="str">
        <f>'Pregnant Women Participating'!A85</f>
        <v>Cheyenne River Sioux, SD</v>
      </c>
      <c r="B85" s="13">
        <v>524</v>
      </c>
      <c r="C85" s="4">
        <v>530</v>
      </c>
      <c r="D85" s="4">
        <v>625</v>
      </c>
      <c r="E85" s="42">
        <v>625</v>
      </c>
      <c r="F85" s="13">
        <f t="shared" si="1"/>
        <v>576</v>
      </c>
    </row>
    <row r="86" spans="1:6" ht="12" customHeight="1" x14ac:dyDescent="0.25">
      <c r="A86" s="7" t="str">
        <f>'Pregnant Women Participating'!A86</f>
        <v>Rosebud Sioux, SD</v>
      </c>
      <c r="B86" s="13">
        <v>907</v>
      </c>
      <c r="C86" s="4">
        <v>875</v>
      </c>
      <c r="D86" s="4">
        <v>791</v>
      </c>
      <c r="E86" s="42">
        <v>783</v>
      </c>
      <c r="F86" s="13">
        <f t="shared" si="1"/>
        <v>839</v>
      </c>
    </row>
    <row r="87" spans="1:6" ht="12" customHeight="1" x14ac:dyDescent="0.25">
      <c r="A87" s="7" t="str">
        <f>'Pregnant Women Participating'!A87</f>
        <v>Northern Arapahoe, WY</v>
      </c>
      <c r="B87" s="13">
        <v>202</v>
      </c>
      <c r="C87" s="4">
        <v>202</v>
      </c>
      <c r="D87" s="4">
        <v>193</v>
      </c>
      <c r="E87" s="42">
        <v>198</v>
      </c>
      <c r="F87" s="13">
        <f t="shared" si="1"/>
        <v>198.75</v>
      </c>
    </row>
    <row r="88" spans="1:6" ht="12" customHeight="1" x14ac:dyDescent="0.25">
      <c r="A88" s="7" t="str">
        <f>'Pregnant Women Participating'!A88</f>
        <v>Shoshone Tribe, WY</v>
      </c>
      <c r="B88" s="13">
        <v>90</v>
      </c>
      <c r="C88" s="4">
        <v>81</v>
      </c>
      <c r="D88" s="4">
        <v>77</v>
      </c>
      <c r="E88" s="42">
        <v>77</v>
      </c>
      <c r="F88" s="13">
        <f t="shared" si="1"/>
        <v>81.25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315471</v>
      </c>
      <c r="C89" s="15">
        <v>314609</v>
      </c>
      <c r="D89" s="15">
        <v>311018</v>
      </c>
      <c r="E89" s="41">
        <v>311363</v>
      </c>
      <c r="F89" s="16">
        <f t="shared" si="1"/>
        <v>313115.25</v>
      </c>
    </row>
    <row r="90" spans="1:6" ht="12" customHeight="1" x14ac:dyDescent="0.25">
      <c r="A90" s="8" t="str">
        <f>'Pregnant Women Participating'!A90</f>
        <v>Alaska</v>
      </c>
      <c r="B90" s="13">
        <v>14354</v>
      </c>
      <c r="C90" s="4">
        <v>14187</v>
      </c>
      <c r="D90" s="4">
        <v>16154</v>
      </c>
      <c r="E90" s="42">
        <v>16170</v>
      </c>
      <c r="F90" s="13">
        <f t="shared" si="1"/>
        <v>15216.25</v>
      </c>
    </row>
    <row r="91" spans="1:6" ht="12" customHeight="1" x14ac:dyDescent="0.25">
      <c r="A91" s="8" t="str">
        <f>'Pregnant Women Participating'!A91</f>
        <v>American Samoa</v>
      </c>
      <c r="B91" s="13">
        <v>3895</v>
      </c>
      <c r="C91" s="4">
        <v>3841</v>
      </c>
      <c r="D91" s="4">
        <v>3807</v>
      </c>
      <c r="E91" s="42">
        <v>3931</v>
      </c>
      <c r="F91" s="13">
        <f t="shared" si="1"/>
        <v>3868.5</v>
      </c>
    </row>
    <row r="92" spans="1:6" ht="12" customHeight="1" x14ac:dyDescent="0.25">
      <c r="A92" s="8" t="str">
        <f>'Pregnant Women Participating'!A92</f>
        <v>California</v>
      </c>
      <c r="B92" s="13">
        <v>986215</v>
      </c>
      <c r="C92" s="4">
        <v>983868</v>
      </c>
      <c r="D92" s="4">
        <v>980293</v>
      </c>
      <c r="E92" s="42">
        <v>991725</v>
      </c>
      <c r="F92" s="13">
        <f t="shared" si="1"/>
        <v>985525.25</v>
      </c>
    </row>
    <row r="93" spans="1:6" ht="12" customHeight="1" x14ac:dyDescent="0.25">
      <c r="A93" s="8" t="str">
        <f>'Pregnant Women Participating'!A93</f>
        <v>Guam</v>
      </c>
      <c r="B93" s="13">
        <v>6126</v>
      </c>
      <c r="C93" s="4">
        <v>6214</v>
      </c>
      <c r="D93" s="4">
        <v>6257</v>
      </c>
      <c r="E93" s="42">
        <v>6325</v>
      </c>
      <c r="F93" s="13">
        <f t="shared" si="1"/>
        <v>6230.5</v>
      </c>
    </row>
    <row r="94" spans="1:6" ht="12" customHeight="1" x14ac:dyDescent="0.25">
      <c r="A94" s="8" t="str">
        <f>'Pregnant Women Participating'!A94</f>
        <v>Hawaii</v>
      </c>
      <c r="B94" s="13">
        <v>24679</v>
      </c>
      <c r="C94" s="4">
        <v>24633</v>
      </c>
      <c r="D94" s="4">
        <v>24366</v>
      </c>
      <c r="E94" s="42">
        <v>24775</v>
      </c>
      <c r="F94" s="13">
        <f t="shared" si="1"/>
        <v>24613.25</v>
      </c>
    </row>
    <row r="95" spans="1:6" ht="12" customHeight="1" x14ac:dyDescent="0.25">
      <c r="A95" s="8" t="str">
        <f>'Pregnant Women Participating'!A95</f>
        <v>Idaho</v>
      </c>
      <c r="B95" s="13">
        <v>30906</v>
      </c>
      <c r="C95" s="4">
        <v>30734</v>
      </c>
      <c r="D95" s="4">
        <v>30595</v>
      </c>
      <c r="E95" s="42">
        <v>30754</v>
      </c>
      <c r="F95" s="13">
        <f t="shared" si="1"/>
        <v>30747.25</v>
      </c>
    </row>
    <row r="96" spans="1:6" ht="12" customHeight="1" x14ac:dyDescent="0.25">
      <c r="A96" s="8" t="str">
        <f>'Pregnant Women Participating'!A96</f>
        <v>Nevada</v>
      </c>
      <c r="B96" s="13">
        <v>54652</v>
      </c>
      <c r="C96" s="4">
        <v>54798</v>
      </c>
      <c r="D96" s="4">
        <v>54059</v>
      </c>
      <c r="E96" s="42">
        <v>54181</v>
      </c>
      <c r="F96" s="13">
        <f t="shared" si="1"/>
        <v>54422.5</v>
      </c>
    </row>
    <row r="97" spans="1:6" ht="12" customHeight="1" x14ac:dyDescent="0.25">
      <c r="A97" s="8" t="str">
        <f>'Pregnant Women Participating'!A97</f>
        <v>Oregon</v>
      </c>
      <c r="B97" s="13">
        <v>77883</v>
      </c>
      <c r="C97" s="4">
        <v>76891</v>
      </c>
      <c r="D97" s="4">
        <v>76349</v>
      </c>
      <c r="E97" s="42">
        <v>76969</v>
      </c>
      <c r="F97" s="13">
        <f t="shared" si="1"/>
        <v>77023</v>
      </c>
    </row>
    <row r="98" spans="1:6" ht="12" customHeight="1" x14ac:dyDescent="0.25">
      <c r="A98" s="8" t="str">
        <f>'Pregnant Women Participating'!A98</f>
        <v>Washington</v>
      </c>
      <c r="B98" s="13">
        <v>131986</v>
      </c>
      <c r="C98" s="4">
        <v>131682</v>
      </c>
      <c r="D98" s="4">
        <v>131229</v>
      </c>
      <c r="E98" s="42">
        <v>133393</v>
      </c>
      <c r="F98" s="13">
        <f t="shared" si="1"/>
        <v>132072.5</v>
      </c>
    </row>
    <row r="99" spans="1:6" ht="12" customHeight="1" x14ac:dyDescent="0.25">
      <c r="A99" s="8" t="str">
        <f>'Pregnant Women Participating'!A99</f>
        <v>Northern Marianas</v>
      </c>
      <c r="B99" s="13">
        <v>2627</v>
      </c>
      <c r="C99" s="4">
        <v>2638</v>
      </c>
      <c r="D99" s="4">
        <v>2653</v>
      </c>
      <c r="E99" s="42">
        <v>2675</v>
      </c>
      <c r="F99" s="13">
        <f t="shared" si="1"/>
        <v>2648.25</v>
      </c>
    </row>
    <row r="100" spans="1:6" ht="12" customHeight="1" x14ac:dyDescent="0.25">
      <c r="A100" s="8" t="str">
        <f>'Pregnant Women Participating'!A100</f>
        <v>Inter-Tribal Council, NV</v>
      </c>
      <c r="B100" s="13">
        <v>438</v>
      </c>
      <c r="C100" s="4">
        <v>402</v>
      </c>
      <c r="D100" s="4">
        <v>409</v>
      </c>
      <c r="E100" s="42">
        <v>406</v>
      </c>
      <c r="F100" s="13">
        <f t="shared" si="1"/>
        <v>413.75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1333761</v>
      </c>
      <c r="C101" s="15">
        <v>1329888</v>
      </c>
      <c r="D101" s="15">
        <v>1326171</v>
      </c>
      <c r="E101" s="41">
        <v>1341304</v>
      </c>
      <c r="F101" s="16">
        <f t="shared" si="1"/>
        <v>1332781</v>
      </c>
    </row>
    <row r="102" spans="1:6" s="25" customFormat="1" ht="16.5" customHeight="1" thickBot="1" x14ac:dyDescent="0.3">
      <c r="A102" s="22" t="str">
        <f>'Pregnant Women Participating'!A102</f>
        <v>TOTAL</v>
      </c>
      <c r="B102" s="23">
        <v>6672047</v>
      </c>
      <c r="C102" s="24">
        <v>6623735</v>
      </c>
      <c r="D102" s="24">
        <v>6544177</v>
      </c>
      <c r="E102" s="43">
        <v>6584555</v>
      </c>
      <c r="F102" s="23">
        <f t="shared" si="1"/>
        <v>6606128.5</v>
      </c>
    </row>
    <row r="103" spans="1:6" ht="12.75" customHeight="1" thickTop="1" x14ac:dyDescent="0.25">
      <c r="A103" s="9"/>
    </row>
    <row r="104" spans="1:6" x14ac:dyDescent="0.25">
      <c r="A104" s="9"/>
    </row>
    <row r="105" spans="1:6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F177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5" customWidth="1"/>
    <col min="6" max="6" width="13.7265625" style="5" customWidth="1"/>
    <col min="7" max="16384" width="9.1796875" style="3"/>
  </cols>
  <sheetData>
    <row r="1" spans="1:6" ht="12" customHeight="1" x14ac:dyDescent="0.3">
      <c r="A1" s="10" t="s">
        <v>5</v>
      </c>
      <c r="B1" s="32"/>
      <c r="C1" s="32"/>
      <c r="D1" s="32"/>
      <c r="E1" s="32"/>
    </row>
    <row r="2" spans="1:6" ht="12" customHeight="1" x14ac:dyDescent="0.3">
      <c r="A2" s="10" t="str">
        <f>'Pregnant Women Participating'!A2</f>
        <v>FISCAL YEAR 2024</v>
      </c>
      <c r="B2" s="32"/>
      <c r="C2" s="32"/>
      <c r="D2" s="32"/>
      <c r="E2" s="32"/>
    </row>
    <row r="3" spans="1:6" ht="12" customHeight="1" x14ac:dyDescent="0.25">
      <c r="A3" s="1" t="str">
        <f>'Pregnant Women Participating'!A3</f>
        <v>Data as of April 12, 2024</v>
      </c>
      <c r="B3" s="32"/>
      <c r="C3" s="32"/>
      <c r="D3" s="32"/>
      <c r="E3" s="32"/>
    </row>
    <row r="4" spans="1:6" ht="12" customHeight="1" x14ac:dyDescent="0.25">
      <c r="A4" s="2"/>
      <c r="B4" s="32"/>
      <c r="C4" s="32"/>
      <c r="D4" s="32"/>
      <c r="E4" s="3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33" t="s">
        <v>23</v>
      </c>
    </row>
    <row r="6" spans="1:6" ht="12" customHeight="1" x14ac:dyDescent="0.25">
      <c r="A6" s="7" t="str">
        <f>'Pregnant Women Participating'!A6</f>
        <v>Connecticut</v>
      </c>
      <c r="B6" s="34">
        <v>61.151699999999998</v>
      </c>
      <c r="C6" s="35">
        <v>58.7164</v>
      </c>
      <c r="D6" s="35">
        <v>63.776400000000002</v>
      </c>
      <c r="E6" s="46">
        <v>70.632000000000005</v>
      </c>
      <c r="F6" s="34">
        <f>IF(SUM('Total Number of Participants'!B6:E6)&gt;0,'Food Costs'!F6/SUM('Total Number of Participants'!B6:E6)," ")</f>
        <v>63.446928854124465</v>
      </c>
    </row>
    <row r="7" spans="1:6" ht="12" customHeight="1" x14ac:dyDescent="0.25">
      <c r="A7" s="7" t="str">
        <f>'Pregnant Women Participating'!A7</f>
        <v>Maine</v>
      </c>
      <c r="B7" s="34">
        <v>49.9724</v>
      </c>
      <c r="C7" s="35">
        <v>53.415599999999998</v>
      </c>
      <c r="D7" s="35">
        <v>55.771299999999997</v>
      </c>
      <c r="E7" s="46">
        <v>56.004399999999997</v>
      </c>
      <c r="F7" s="34">
        <f>IF(SUM('Total Number of Participants'!B7:E7)&gt;0,'Food Costs'!F7/SUM('Total Number of Participants'!B7:E7)," ")</f>
        <v>53.784738888187164</v>
      </c>
    </row>
    <row r="8" spans="1:6" ht="12" customHeight="1" x14ac:dyDescent="0.25">
      <c r="A8" s="7" t="str">
        <f>'Pregnant Women Participating'!A8</f>
        <v>Massachusetts</v>
      </c>
      <c r="B8" s="34">
        <v>58.437600000000003</v>
      </c>
      <c r="C8" s="35">
        <v>56.591299999999997</v>
      </c>
      <c r="D8" s="35">
        <v>57.696599999999997</v>
      </c>
      <c r="E8" s="46">
        <v>61.017899999999997</v>
      </c>
      <c r="F8" s="34">
        <f>IF(SUM('Total Number of Participants'!B8:E8)&gt;0,'Food Costs'!F8/SUM('Total Number of Participants'!B8:E8)," ")</f>
        <v>58.434167900542498</v>
      </c>
    </row>
    <row r="9" spans="1:6" ht="12" customHeight="1" x14ac:dyDescent="0.25">
      <c r="A9" s="7" t="str">
        <f>'Pregnant Women Participating'!A9</f>
        <v>New Hampshire</v>
      </c>
      <c r="B9" s="34">
        <v>44.930300000000003</v>
      </c>
      <c r="C9" s="35">
        <v>45.654499999999999</v>
      </c>
      <c r="D9" s="35">
        <v>47.686700000000002</v>
      </c>
      <c r="E9" s="46">
        <v>49.711599999999997</v>
      </c>
      <c r="F9" s="34">
        <f>IF(SUM('Total Number of Participants'!B9:E9)&gt;0,'Food Costs'!F9/SUM('Total Number of Participants'!B9:E9)," ")</f>
        <v>46.98345756766453</v>
      </c>
    </row>
    <row r="10" spans="1:6" ht="12" customHeight="1" x14ac:dyDescent="0.25">
      <c r="A10" s="7" t="str">
        <f>'Pregnant Women Participating'!A10</f>
        <v>New York</v>
      </c>
      <c r="B10" s="34">
        <v>75.962900000000005</v>
      </c>
      <c r="C10" s="35">
        <v>76.628699999999995</v>
      </c>
      <c r="D10" s="35">
        <v>76.705200000000005</v>
      </c>
      <c r="E10" s="46">
        <v>75.438800000000001</v>
      </c>
      <c r="F10" s="34">
        <f>IF(SUM('Total Number of Participants'!B10:E10)&gt;0,'Food Costs'!F10/SUM('Total Number of Participants'!B10:E10)," ")</f>
        <v>76.180572989951955</v>
      </c>
    </row>
    <row r="11" spans="1:6" ht="12" customHeight="1" x14ac:dyDescent="0.25">
      <c r="A11" s="7" t="str">
        <f>'Pregnant Women Participating'!A11</f>
        <v>Rhode Island</v>
      </c>
      <c r="B11" s="34">
        <v>57.3277</v>
      </c>
      <c r="C11" s="35">
        <v>57.194699999999997</v>
      </c>
      <c r="D11" s="35">
        <v>59.0974</v>
      </c>
      <c r="E11" s="46">
        <v>60.128399999999999</v>
      </c>
      <c r="F11" s="34">
        <f>IF(SUM('Total Number of Participants'!B11:E11)&gt;0,'Food Costs'!F11/SUM('Total Number of Participants'!B11:E11)," ")</f>
        <v>58.439623576027735</v>
      </c>
    </row>
    <row r="12" spans="1:6" ht="12" customHeight="1" x14ac:dyDescent="0.25">
      <c r="A12" s="7" t="str">
        <f>'Pregnant Women Participating'!A12</f>
        <v>Vermont</v>
      </c>
      <c r="B12" s="34">
        <v>49.707799999999999</v>
      </c>
      <c r="C12" s="35">
        <v>60.133699999999997</v>
      </c>
      <c r="D12" s="35">
        <v>60.865699999999997</v>
      </c>
      <c r="E12" s="46">
        <v>61.363700000000001</v>
      </c>
      <c r="F12" s="34">
        <f>IF(SUM('Total Number of Participants'!B12:E12)&gt;0,'Food Costs'!F12/SUM('Total Number of Participants'!B12:E12)," ")</f>
        <v>57.961225076687114</v>
      </c>
    </row>
    <row r="13" spans="1:6" ht="12" customHeight="1" x14ac:dyDescent="0.25">
      <c r="A13" s="7" t="str">
        <f>'Pregnant Women Participating'!A13</f>
        <v>Virgin Islands</v>
      </c>
      <c r="B13" s="34">
        <v>82.779899999999998</v>
      </c>
      <c r="C13" s="35">
        <v>114.54819999999999</v>
      </c>
      <c r="D13" s="35">
        <v>113.5565</v>
      </c>
      <c r="E13" s="46">
        <v>117.5812</v>
      </c>
      <c r="F13" s="34">
        <f>IF(SUM('Total Number of Participants'!B13:E13)&gt;0,'Food Costs'!F13/SUM('Total Number of Participants'!B13:E13)," ")</f>
        <v>106.91770621796732</v>
      </c>
    </row>
    <row r="14" spans="1:6" ht="12" customHeight="1" x14ac:dyDescent="0.25">
      <c r="A14" s="7" t="str">
        <f>'Pregnant Women Participating'!A14</f>
        <v>Indian Township, ME</v>
      </c>
      <c r="B14" s="34">
        <v>73.4773</v>
      </c>
      <c r="C14" s="35">
        <v>73.4773</v>
      </c>
      <c r="D14" s="35">
        <v>67.354200000000006</v>
      </c>
      <c r="E14" s="46">
        <v>73.4773</v>
      </c>
      <c r="F14" s="34">
        <f>IF(SUM('Total Number of Participants'!B14:E14)&gt;0,'Food Costs'!F14/SUM('Total Number of Participants'!B14:E14)," ")</f>
        <v>71.844444444444449</v>
      </c>
    </row>
    <row r="15" spans="1:6" ht="12" customHeight="1" x14ac:dyDescent="0.25">
      <c r="A15" s="7" t="str">
        <f>'Pregnant Women Participating'!A15</f>
        <v>Pleasant Point, ME</v>
      </c>
      <c r="B15" s="34">
        <v>76.558099999999996</v>
      </c>
      <c r="C15" s="35">
        <v>143.7619</v>
      </c>
      <c r="D15" s="35">
        <v>134.17779999999999</v>
      </c>
      <c r="E15" s="46">
        <v>147.26830000000001</v>
      </c>
      <c r="F15" s="34">
        <f>IF(SUM('Total Number of Participants'!B15:E15)&gt;0,'Food Costs'!F15/SUM('Total Number of Participants'!B15:E15)," ")</f>
        <v>125.18128654970761</v>
      </c>
    </row>
    <row r="16" spans="1:6" s="17" customFormat="1" ht="24.75" customHeight="1" x14ac:dyDescent="0.25">
      <c r="A16" s="14" t="str">
        <f>'Pregnant Women Participating'!A16</f>
        <v>Northeast Region</v>
      </c>
      <c r="B16" s="36">
        <v>69.399299999999997</v>
      </c>
      <c r="C16" s="37">
        <v>69.698800000000006</v>
      </c>
      <c r="D16" s="37">
        <v>70.5304</v>
      </c>
      <c r="E16" s="45">
        <v>70.965999999999994</v>
      </c>
      <c r="F16" s="49">
        <f>IF(SUM('Total Number of Participants'!B16:E16)&gt;0,'Food Costs'!F16/SUM('Total Number of Participants'!B16:E16)," ")</f>
        <v>70.148291156463614</v>
      </c>
    </row>
    <row r="17" spans="1:6" ht="12" customHeight="1" x14ac:dyDescent="0.25">
      <c r="A17" s="7" t="str">
        <f>'Pregnant Women Participating'!A17</f>
        <v>Delaware</v>
      </c>
      <c r="B17" s="34">
        <v>41.784799999999997</v>
      </c>
      <c r="C17" s="35">
        <v>46.145899999999997</v>
      </c>
      <c r="D17" s="35">
        <v>45.4679</v>
      </c>
      <c r="E17" s="46">
        <v>47.26</v>
      </c>
      <c r="F17" s="34">
        <f>IF(SUM('Total Number of Participants'!B17:E17)&gt;0,'Food Costs'!F17/SUM('Total Number of Participants'!B17:E17)," ")</f>
        <v>45.158658823529414</v>
      </c>
    </row>
    <row r="18" spans="1:6" ht="12" customHeight="1" x14ac:dyDescent="0.25">
      <c r="A18" s="7" t="str">
        <f>'Pregnant Women Participating'!A18</f>
        <v>District of Columbia</v>
      </c>
      <c r="B18" s="34">
        <v>51.122300000000003</v>
      </c>
      <c r="C18" s="35">
        <v>48.790900000000001</v>
      </c>
      <c r="D18" s="35">
        <v>75.192999999999998</v>
      </c>
      <c r="E18" s="46">
        <v>30.243200000000002</v>
      </c>
      <c r="F18" s="34">
        <f>IF(SUM('Total Number of Participants'!B18:E18)&gt;0,'Food Costs'!F18/SUM('Total Number of Participants'!B18:E18)," ")</f>
        <v>51.223809716271923</v>
      </c>
    </row>
    <row r="19" spans="1:6" ht="12" customHeight="1" x14ac:dyDescent="0.25">
      <c r="A19" s="7" t="str">
        <f>'Pregnant Women Participating'!A19</f>
        <v>Maryland</v>
      </c>
      <c r="B19" s="34">
        <v>56.875300000000003</v>
      </c>
      <c r="C19" s="35">
        <v>57.595300000000002</v>
      </c>
      <c r="D19" s="35">
        <v>79.453500000000005</v>
      </c>
      <c r="E19" s="46">
        <v>38.611499999999999</v>
      </c>
      <c r="F19" s="34">
        <f>IF(SUM('Total Number of Participants'!B19:E19)&gt;0,'Food Costs'!F19/SUM('Total Number of Participants'!B19:E19)," ")</f>
        <v>58.075288818241106</v>
      </c>
    </row>
    <row r="20" spans="1:6" ht="12" customHeight="1" x14ac:dyDescent="0.25">
      <c r="A20" s="7" t="str">
        <f>'Pregnant Women Participating'!A20</f>
        <v>New Jersey</v>
      </c>
      <c r="B20" s="34">
        <v>76.039199999999994</v>
      </c>
      <c r="C20" s="35">
        <v>80.028099999999995</v>
      </c>
      <c r="D20" s="35">
        <v>80.942499999999995</v>
      </c>
      <c r="E20" s="46">
        <v>82.241200000000006</v>
      </c>
      <c r="F20" s="34">
        <f>IF(SUM('Total Number of Participants'!B20:E20)&gt;0,'Food Costs'!F20/SUM('Total Number of Participants'!B20:E20)," ")</f>
        <v>79.829631338430445</v>
      </c>
    </row>
    <row r="21" spans="1:6" ht="12" customHeight="1" x14ac:dyDescent="0.25">
      <c r="A21" s="7" t="str">
        <f>'Pregnant Women Participating'!A21</f>
        <v>Pennsylvania</v>
      </c>
      <c r="B21" s="34">
        <v>84.314700000000002</v>
      </c>
      <c r="C21" s="35">
        <v>63.477800000000002</v>
      </c>
      <c r="D21" s="35">
        <v>65.342500000000001</v>
      </c>
      <c r="E21" s="46">
        <v>67.592299999999994</v>
      </c>
      <c r="F21" s="34">
        <f>IF(SUM('Total Number of Participants'!B21:E21)&gt;0,'Food Costs'!F21/SUM('Total Number of Participants'!B21:E21)," ")</f>
        <v>70.191535981250183</v>
      </c>
    </row>
    <row r="22" spans="1:6" ht="12" customHeight="1" x14ac:dyDescent="0.25">
      <c r="A22" s="7" t="str">
        <f>'Pregnant Women Participating'!A22</f>
        <v>Puerto Rico</v>
      </c>
      <c r="B22" s="34">
        <v>134.21530000000001</v>
      </c>
      <c r="C22" s="35">
        <v>133.8492</v>
      </c>
      <c r="D22" s="35">
        <v>137.3526</v>
      </c>
      <c r="E22" s="46">
        <v>142.98509999999999</v>
      </c>
      <c r="F22" s="34">
        <f>IF(SUM('Total Number of Participants'!B22:E22)&gt;0,'Food Costs'!F22/SUM('Total Number of Participants'!B22:E22)," ")</f>
        <v>137.07432853581142</v>
      </c>
    </row>
    <row r="23" spans="1:6" ht="12" customHeight="1" x14ac:dyDescent="0.25">
      <c r="A23" s="7" t="str">
        <f>'Pregnant Women Participating'!A23</f>
        <v>Virginia</v>
      </c>
      <c r="B23" s="34">
        <v>7.7020999999999997</v>
      </c>
      <c r="C23" s="35">
        <v>50.075600000000001</v>
      </c>
      <c r="D23" s="35">
        <v>72.750200000000007</v>
      </c>
      <c r="E23" s="46">
        <v>56.066200000000002</v>
      </c>
      <c r="F23" s="34">
        <f>IF(SUM('Total Number of Participants'!B23:E23)&gt;0,'Food Costs'!F23/SUM('Total Number of Participants'!B23:E23)," ")</f>
        <v>45.924628582515659</v>
      </c>
    </row>
    <row r="24" spans="1:6" ht="12" customHeight="1" x14ac:dyDescent="0.25">
      <c r="A24" s="7" t="str">
        <f>'Pregnant Women Participating'!A24</f>
        <v>West Virginia</v>
      </c>
      <c r="B24" s="34">
        <v>53.936700000000002</v>
      </c>
      <c r="C24" s="35">
        <v>52.647799999999997</v>
      </c>
      <c r="D24" s="35">
        <v>53.743899999999996</v>
      </c>
      <c r="E24" s="46">
        <v>54.855899999999998</v>
      </c>
      <c r="F24" s="34">
        <f>IF(SUM('Total Number of Participants'!B24:E24)&gt;0,'Food Costs'!F24/SUM('Total Number of Participants'!B24:E24)," ")</f>
        <v>53.790019235605584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36">
        <v>68.856700000000004</v>
      </c>
      <c r="C25" s="37">
        <v>71.4345</v>
      </c>
      <c r="D25" s="37">
        <v>79.984999999999999</v>
      </c>
      <c r="E25" s="45">
        <v>71.604500000000002</v>
      </c>
      <c r="F25" s="49">
        <f>IF(SUM('Total Number of Participants'!B25:E25)&gt;0,'Food Costs'!F25/SUM('Total Number of Participants'!B25:E25)," ")</f>
        <v>72.949088879841398</v>
      </c>
    </row>
    <row r="26" spans="1:6" ht="12" customHeight="1" x14ac:dyDescent="0.25">
      <c r="A26" s="7" t="str">
        <f>'Pregnant Women Participating'!A26</f>
        <v>Alabama</v>
      </c>
      <c r="B26" s="34">
        <v>27.256900000000002</v>
      </c>
      <c r="C26" s="35">
        <v>54.8322</v>
      </c>
      <c r="D26" s="35">
        <v>50.038400000000003</v>
      </c>
      <c r="E26" s="46">
        <v>65.584999999999994</v>
      </c>
      <c r="F26" s="34">
        <f>IF(SUM('Total Number of Participants'!B26:E26)&gt;0,'Food Costs'!F26/SUM('Total Number of Participants'!B26:E26)," ")</f>
        <v>49.292485225644697</v>
      </c>
    </row>
    <row r="27" spans="1:6" ht="12" customHeight="1" x14ac:dyDescent="0.25">
      <c r="A27" s="7" t="str">
        <f>'Pregnant Women Participating'!A27</f>
        <v>Florida</v>
      </c>
      <c r="B27" s="34">
        <v>59.455599999999997</v>
      </c>
      <c r="C27" s="35">
        <v>63.4328</v>
      </c>
      <c r="D27" s="35">
        <v>80.766000000000005</v>
      </c>
      <c r="E27" s="46">
        <v>67.713499999999996</v>
      </c>
      <c r="F27" s="34">
        <f>IF(SUM('Total Number of Participants'!B27:E27)&gt;0,'Food Costs'!F27/SUM('Total Number of Participants'!B27:E27)," ")</f>
        <v>67.778257650843443</v>
      </c>
    </row>
    <row r="28" spans="1:6" ht="12" customHeight="1" x14ac:dyDescent="0.25">
      <c r="A28" s="7" t="str">
        <f>'Pregnant Women Participating'!A28</f>
        <v>Georgia</v>
      </c>
      <c r="B28" s="34">
        <v>51.263199999999998</v>
      </c>
      <c r="C28" s="35">
        <v>53.875700000000002</v>
      </c>
      <c r="D28" s="35">
        <v>53.905299999999997</v>
      </c>
      <c r="E28" s="46">
        <v>64.7684</v>
      </c>
      <c r="F28" s="34">
        <f>IF(SUM('Total Number of Participants'!B28:E28)&gt;0,'Food Costs'!F28/SUM('Total Number of Participants'!B28:E28)," ")</f>
        <v>55.966794081065792</v>
      </c>
    </row>
    <row r="29" spans="1:6" ht="12" customHeight="1" x14ac:dyDescent="0.25">
      <c r="A29" s="7" t="str">
        <f>'Pregnant Women Participating'!A29</f>
        <v>Kentucky</v>
      </c>
      <c r="B29" s="34">
        <v>56.945099999999996</v>
      </c>
      <c r="C29" s="35">
        <v>57.743499999999997</v>
      </c>
      <c r="D29" s="35">
        <v>59.634599999999999</v>
      </c>
      <c r="E29" s="46">
        <v>58.741300000000003</v>
      </c>
      <c r="F29" s="34">
        <f>IF(SUM('Total Number of Participants'!B29:E29)&gt;0,'Food Costs'!F29/SUM('Total Number of Participants'!B29:E29)," ")</f>
        <v>58.256966102561478</v>
      </c>
    </row>
    <row r="30" spans="1:6" ht="12" customHeight="1" x14ac:dyDescent="0.25">
      <c r="A30" s="7" t="str">
        <f>'Pregnant Women Participating'!A30</f>
        <v>Mississippi</v>
      </c>
      <c r="B30" s="34">
        <v>46.286000000000001</v>
      </c>
      <c r="C30" s="35">
        <v>52.405299999999997</v>
      </c>
      <c r="D30" s="35">
        <v>55.030200000000001</v>
      </c>
      <c r="E30" s="46">
        <v>56.410499999999999</v>
      </c>
      <c r="F30" s="34">
        <f>IF(SUM('Total Number of Participants'!B30:E30)&gt;0,'Food Costs'!F30/SUM('Total Number of Participants'!B30:E30)," ")</f>
        <v>52.481445820090492</v>
      </c>
    </row>
    <row r="31" spans="1:6" ht="12" customHeight="1" x14ac:dyDescent="0.25">
      <c r="A31" s="7" t="str">
        <f>'Pregnant Women Participating'!A31</f>
        <v>North Carolina</v>
      </c>
      <c r="B31" s="34">
        <v>48.778799999999997</v>
      </c>
      <c r="C31" s="35">
        <v>51.917400000000001</v>
      </c>
      <c r="D31" s="35">
        <v>59.131500000000003</v>
      </c>
      <c r="E31" s="46">
        <v>58.641100000000002</v>
      </c>
      <c r="F31" s="34">
        <f>IF(SUM('Total Number of Participants'!B31:E31)&gt;0,'Food Costs'!F31/SUM('Total Number of Participants'!B31:E31)," ")</f>
        <v>54.597640411770421</v>
      </c>
    </row>
    <row r="32" spans="1:6" ht="12" customHeight="1" x14ac:dyDescent="0.25">
      <c r="A32" s="7" t="str">
        <f>'Pregnant Women Participating'!A32</f>
        <v>South Carolina</v>
      </c>
      <c r="B32" s="34">
        <v>49.467300000000002</v>
      </c>
      <c r="C32" s="35">
        <v>48.3446</v>
      </c>
      <c r="D32" s="35">
        <v>76.548599999999993</v>
      </c>
      <c r="E32" s="46">
        <v>34.519500000000001</v>
      </c>
      <c r="F32" s="34">
        <f>IF(SUM('Total Number of Participants'!B32:E32)&gt;0,'Food Costs'!F32/SUM('Total Number of Participants'!B32:E32)," ")</f>
        <v>52.161513926083941</v>
      </c>
    </row>
    <row r="33" spans="1:6" ht="12" customHeight="1" x14ac:dyDescent="0.25">
      <c r="A33" s="7" t="str">
        <f>'Pregnant Women Participating'!A33</f>
        <v>Tennessee</v>
      </c>
      <c r="B33" s="34">
        <v>82.332099999999997</v>
      </c>
      <c r="C33" s="35">
        <v>23.003299999999999</v>
      </c>
      <c r="D33" s="35">
        <v>86.706800000000001</v>
      </c>
      <c r="E33" s="46">
        <v>30.234999999999999</v>
      </c>
      <c r="F33" s="34">
        <f>IF(SUM('Total Number of Participants'!B33:E33)&gt;0,'Food Costs'!F33/SUM('Total Number of Participants'!B33:E33)," ")</f>
        <v>55.636190415759984</v>
      </c>
    </row>
    <row r="34" spans="1:6" ht="12" customHeight="1" x14ac:dyDescent="0.25">
      <c r="A34" s="7" t="str">
        <f>'Pregnant Women Participating'!A34</f>
        <v>Choctaw Indians, MS</v>
      </c>
      <c r="B34" s="34">
        <v>-130.68520000000001</v>
      </c>
      <c r="C34" s="35">
        <v>14.5997</v>
      </c>
      <c r="D34" s="35">
        <v>41.764000000000003</v>
      </c>
      <c r="E34" s="46">
        <v>46.4</v>
      </c>
      <c r="F34" s="34" t="e">
        <f>IF(SUM('Total Number of Participants'!B34:E34)&gt;0,'Food Costs'!F34/SUM('Total Number of Participants'!B34:E34)," ")</f>
        <v>#VALUE!</v>
      </c>
    </row>
    <row r="35" spans="1:6" ht="12" customHeight="1" x14ac:dyDescent="0.25">
      <c r="A35" s="7" t="str">
        <f>'Pregnant Women Participating'!A35</f>
        <v>Eastern Cherokee, NC</v>
      </c>
      <c r="B35" s="34">
        <v>47.104300000000002</v>
      </c>
      <c r="C35" s="35">
        <v>49.3065</v>
      </c>
      <c r="D35" s="35">
        <v>45.291800000000002</v>
      </c>
      <c r="E35" s="46">
        <v>64.167000000000002</v>
      </c>
      <c r="F35" s="34">
        <f>IF(SUM('Total Number of Participants'!B35:E35)&gt;0,'Food Costs'!F35/SUM('Total Number of Participants'!B35:E35)," ")</f>
        <v>51.547332185886404</v>
      </c>
    </row>
    <row r="36" spans="1:6" s="17" customFormat="1" ht="24.75" customHeight="1" x14ac:dyDescent="0.25">
      <c r="A36" s="14" t="str">
        <f>'Pregnant Women Participating'!A36</f>
        <v>Southeast Region</v>
      </c>
      <c r="B36" s="36">
        <v>54.411799999999999</v>
      </c>
      <c r="C36" s="37">
        <v>53.283799999999999</v>
      </c>
      <c r="D36" s="37">
        <v>67.825699999999998</v>
      </c>
      <c r="E36" s="45">
        <v>58.321899999999999</v>
      </c>
      <c r="F36" s="49">
        <f>IF(SUM('Total Number of Participants'!B36:E36)&gt;0,'Food Costs'!F36/SUM('Total Number of Participants'!B36:E36)," ")</f>
        <v>58.421287365162861</v>
      </c>
    </row>
    <row r="37" spans="1:6" ht="12" customHeight="1" x14ac:dyDescent="0.25">
      <c r="A37" s="7" t="str">
        <f>'Pregnant Women Participating'!A37</f>
        <v>Illinois</v>
      </c>
      <c r="B37" s="34">
        <v>64.229200000000006</v>
      </c>
      <c r="C37" s="35">
        <v>67.185299999999998</v>
      </c>
      <c r="D37" s="35">
        <v>60.624699999999997</v>
      </c>
      <c r="E37" s="46">
        <v>48.665100000000002</v>
      </c>
      <c r="F37" s="34">
        <f>IF(SUM('Total Number of Participants'!B37:E37)&gt;0,'Food Costs'!F37/SUM('Total Number of Participants'!B37:E37)," ")</f>
        <v>60.182567122950111</v>
      </c>
    </row>
    <row r="38" spans="1:6" ht="12" customHeight="1" x14ac:dyDescent="0.25">
      <c r="A38" s="7" t="str">
        <f>'Pregnant Women Participating'!A38</f>
        <v>Indiana</v>
      </c>
      <c r="B38" s="34">
        <v>56.614100000000001</v>
      </c>
      <c r="C38" s="35">
        <v>54.891599999999997</v>
      </c>
      <c r="D38" s="35">
        <v>69.076499999999996</v>
      </c>
      <c r="E38" s="46">
        <v>31.4618</v>
      </c>
      <c r="F38" s="34">
        <f>IF(SUM('Total Number of Participants'!B38:E38)&gt;0,'Food Costs'!F38/SUM('Total Number of Participants'!B38:E38)," ")</f>
        <v>52.956492452823852</v>
      </c>
    </row>
    <row r="39" spans="1:6" ht="12" customHeight="1" x14ac:dyDescent="0.25">
      <c r="A39" s="7" t="str">
        <f>'Pregnant Women Participating'!A39</f>
        <v>Iowa</v>
      </c>
      <c r="B39" s="34">
        <v>54.430399999999999</v>
      </c>
      <c r="C39" s="35">
        <v>54.683399999999999</v>
      </c>
      <c r="D39" s="35">
        <v>54.4758</v>
      </c>
      <c r="E39" s="46">
        <v>54.539000000000001</v>
      </c>
      <c r="F39" s="34">
        <f>IF(SUM('Total Number of Participants'!B39:E39)&gt;0,'Food Costs'!F39/SUM('Total Number of Participants'!B39:E39)," ")</f>
        <v>54.532341056426056</v>
      </c>
    </row>
    <row r="40" spans="1:6" ht="12" customHeight="1" x14ac:dyDescent="0.25">
      <c r="A40" s="7" t="str">
        <f>'Pregnant Women Participating'!A40</f>
        <v>Michigan</v>
      </c>
      <c r="B40" s="34">
        <v>52.7089</v>
      </c>
      <c r="C40" s="35">
        <v>51.252400000000002</v>
      </c>
      <c r="D40" s="35">
        <v>51.567500000000003</v>
      </c>
      <c r="E40" s="46">
        <v>61.9298</v>
      </c>
      <c r="F40" s="34">
        <f>IF(SUM('Total Number of Participants'!B40:E40)&gt;0,'Food Costs'!F40/SUM('Total Number of Participants'!B40:E40)," ")</f>
        <v>54.317606982577068</v>
      </c>
    </row>
    <row r="41" spans="1:6" ht="12" customHeight="1" x14ac:dyDescent="0.25">
      <c r="A41" s="7" t="str">
        <f>'Pregnant Women Participating'!A41</f>
        <v>Minnesota</v>
      </c>
      <c r="B41" s="34">
        <v>28.133600000000001</v>
      </c>
      <c r="C41" s="35">
        <v>54.700699999999998</v>
      </c>
      <c r="D41" s="35">
        <v>55.950600000000001</v>
      </c>
      <c r="E41" s="46">
        <v>57.134999999999998</v>
      </c>
      <c r="F41" s="34">
        <f>IF(SUM('Total Number of Participants'!B41:E41)&gt;0,'Food Costs'!F41/SUM('Total Number of Participants'!B41:E41)," ")</f>
        <v>48.927126522813893</v>
      </c>
    </row>
    <row r="42" spans="1:6" ht="12" customHeight="1" x14ac:dyDescent="0.25">
      <c r="A42" s="7" t="str">
        <f>'Pregnant Women Participating'!A42</f>
        <v>Ohio</v>
      </c>
      <c r="B42" s="34">
        <v>21.658999999999999</v>
      </c>
      <c r="C42" s="35">
        <v>50.994500000000002</v>
      </c>
      <c r="D42" s="35">
        <v>54.3078</v>
      </c>
      <c r="E42" s="46">
        <v>54.425199999999997</v>
      </c>
      <c r="F42" s="34">
        <f>IF(SUM('Total Number of Participants'!B42:E42)&gt;0,'Food Costs'!F42/SUM('Total Number of Participants'!B42:E42)," ")</f>
        <v>45.166689219823525</v>
      </c>
    </row>
    <row r="43" spans="1:6" ht="12" customHeight="1" x14ac:dyDescent="0.25">
      <c r="A43" s="7" t="str">
        <f>'Pregnant Women Participating'!A43</f>
        <v>Wisconsin</v>
      </c>
      <c r="B43" s="34">
        <v>67.954400000000007</v>
      </c>
      <c r="C43" s="35">
        <v>45.1751</v>
      </c>
      <c r="D43" s="35">
        <v>54.801499999999997</v>
      </c>
      <c r="E43" s="46">
        <v>32.157400000000003</v>
      </c>
      <c r="F43" s="34">
        <f>IF(SUM('Total Number of Participants'!B43:E43)&gt;0,'Food Costs'!F43/SUM('Total Number of Participants'!B43:E43)," ")</f>
        <v>50.112687422548426</v>
      </c>
    </row>
    <row r="44" spans="1:6" s="17" customFormat="1" ht="24.75" customHeight="1" x14ac:dyDescent="0.25">
      <c r="A44" s="14" t="str">
        <f>'Pregnant Women Participating'!A44</f>
        <v>Midwest Region</v>
      </c>
      <c r="B44" s="36">
        <v>48.317100000000003</v>
      </c>
      <c r="C44" s="37">
        <v>54.549900000000001</v>
      </c>
      <c r="D44" s="37">
        <v>57.429699999999997</v>
      </c>
      <c r="E44" s="45">
        <v>49.410699999999999</v>
      </c>
      <c r="F44" s="49">
        <f>IF(SUM('Total Number of Participants'!B44:E44)&gt;0,'Food Costs'!F44/SUM('Total Number of Participants'!B44:E44)," ")</f>
        <v>52.404590660719428</v>
      </c>
    </row>
    <row r="45" spans="1:6" ht="12" customHeight="1" x14ac:dyDescent="0.25">
      <c r="A45" s="7" t="str">
        <f>'Pregnant Women Participating'!A45</f>
        <v>Arizona</v>
      </c>
      <c r="B45" s="34">
        <v>54.367400000000004</v>
      </c>
      <c r="C45" s="35">
        <v>54.6509</v>
      </c>
      <c r="D45" s="35">
        <v>53.710999999999999</v>
      </c>
      <c r="E45" s="46">
        <v>57.883400000000002</v>
      </c>
      <c r="F45" s="34">
        <f>IF(SUM('Total Number of Participants'!B45:E45)&gt;0,'Food Costs'!F45/SUM('Total Number of Participants'!B45:E45)," ")</f>
        <v>55.150142311974733</v>
      </c>
    </row>
    <row r="46" spans="1:6" ht="12" customHeight="1" x14ac:dyDescent="0.25">
      <c r="A46" s="7" t="str">
        <f>'Pregnant Women Participating'!A46</f>
        <v>Arkansas</v>
      </c>
      <c r="B46" s="34">
        <v>36.292700000000004</v>
      </c>
      <c r="C46" s="35">
        <v>71.129300000000001</v>
      </c>
      <c r="D46" s="35">
        <v>73.706599999999995</v>
      </c>
      <c r="E46" s="46">
        <v>70.138999999999996</v>
      </c>
      <c r="F46" s="34">
        <f>IF(SUM('Total Number of Participants'!B46:E46)&gt;0,'Food Costs'!F46/SUM('Total Number of Participants'!B46:E46)," ")</f>
        <v>62.84600023010799</v>
      </c>
    </row>
    <row r="47" spans="1:6" ht="12" customHeight="1" x14ac:dyDescent="0.25">
      <c r="A47" s="7" t="str">
        <f>'Pregnant Women Participating'!A47</f>
        <v>Louisiana</v>
      </c>
      <c r="B47" s="34">
        <v>47.5809</v>
      </c>
      <c r="C47" s="35">
        <v>53.832000000000001</v>
      </c>
      <c r="D47" s="35">
        <v>77.438400000000001</v>
      </c>
      <c r="E47" s="46">
        <v>27.357700000000001</v>
      </c>
      <c r="F47" s="34">
        <f>IF(SUM('Total Number of Participants'!B47:E47)&gt;0,'Food Costs'!F47/SUM('Total Number of Participants'!B47:E47)," ")</f>
        <v>51.591781109399236</v>
      </c>
    </row>
    <row r="48" spans="1:6" ht="12" customHeight="1" x14ac:dyDescent="0.25">
      <c r="A48" s="7" t="str">
        <f>'Pregnant Women Participating'!A48</f>
        <v>New Mexico</v>
      </c>
      <c r="B48" s="34">
        <v>45.526899999999998</v>
      </c>
      <c r="C48" s="35">
        <v>54.355699999999999</v>
      </c>
      <c r="D48" s="35">
        <v>56.867400000000004</v>
      </c>
      <c r="E48" s="46">
        <v>61.883499999999998</v>
      </c>
      <c r="F48" s="34">
        <f>IF(SUM('Total Number of Participants'!B48:E48)&gt;0,'Food Costs'!F48/SUM('Total Number of Participants'!B48:E48)," ")</f>
        <v>54.613975722419163</v>
      </c>
    </row>
    <row r="49" spans="1:6" ht="12" customHeight="1" x14ac:dyDescent="0.25">
      <c r="A49" s="7" t="str">
        <f>'Pregnant Women Participating'!A49</f>
        <v>Oklahoma</v>
      </c>
      <c r="B49" s="34">
        <v>47.059600000000003</v>
      </c>
      <c r="C49" s="35">
        <v>44.375700000000002</v>
      </c>
      <c r="D49" s="35">
        <v>47.494300000000003</v>
      </c>
      <c r="E49" s="46">
        <v>49.617800000000003</v>
      </c>
      <c r="F49" s="34">
        <f>IF(SUM('Total Number of Participants'!B49:E49)&gt;0,'Food Costs'!F49/SUM('Total Number of Participants'!B49:E49)," ")</f>
        <v>47.13845627007062</v>
      </c>
    </row>
    <row r="50" spans="1:6" ht="12" customHeight="1" x14ac:dyDescent="0.25">
      <c r="A50" s="7" t="str">
        <f>'Pregnant Women Participating'!A50</f>
        <v>Texas</v>
      </c>
      <c r="B50" s="34">
        <v>20.589700000000001</v>
      </c>
      <c r="C50" s="35">
        <v>40.767899999999997</v>
      </c>
      <c r="D50" s="35">
        <v>53.402200000000001</v>
      </c>
      <c r="E50" s="46">
        <v>47.281500000000001</v>
      </c>
      <c r="F50" s="34">
        <f>IF(SUM('Total Number of Participants'!B50:E50)&gt;0,'Food Costs'!F50/SUM('Total Number of Participants'!B50:E50)," ")</f>
        <v>40.323881432579419</v>
      </c>
    </row>
    <row r="51" spans="1:6" ht="12" customHeight="1" x14ac:dyDescent="0.25">
      <c r="A51" s="7" t="str">
        <f>'Pregnant Women Participating'!A51</f>
        <v>Utah</v>
      </c>
      <c r="B51" s="34">
        <v>52.9801</v>
      </c>
      <c r="C51" s="35">
        <v>54.625599999999999</v>
      </c>
      <c r="D51" s="35">
        <v>55.1357</v>
      </c>
      <c r="E51" s="46">
        <v>63.981299999999997</v>
      </c>
      <c r="F51" s="34">
        <f>IF(SUM('Total Number of Participants'!B51:E51)&gt;0,'Food Costs'!F51/SUM('Total Number of Participants'!B51:E51)," ")</f>
        <v>56.681074509286155</v>
      </c>
    </row>
    <row r="52" spans="1:6" ht="12" customHeight="1" x14ac:dyDescent="0.25">
      <c r="A52" s="7" t="str">
        <f>'Pregnant Women Participating'!A52</f>
        <v>Inter-Tribal Council, AZ</v>
      </c>
      <c r="B52" s="34">
        <v>24.840299999999999</v>
      </c>
      <c r="C52" s="35">
        <v>48.473300000000002</v>
      </c>
      <c r="D52" s="35">
        <v>47.9375</v>
      </c>
      <c r="E52" s="46">
        <v>52.557899999999997</v>
      </c>
      <c r="F52" s="34">
        <f>IF(SUM('Total Number of Participants'!B52:E52)&gt;0,'Food Costs'!F52/SUM('Total Number of Participants'!B52:E52)," ")</f>
        <v>43.515052329575305</v>
      </c>
    </row>
    <row r="53" spans="1:6" ht="12" customHeight="1" x14ac:dyDescent="0.25">
      <c r="A53" s="7" t="str">
        <f>'Pregnant Women Participating'!A53</f>
        <v>Navajo Nation, AZ</v>
      </c>
      <c r="B53" s="34">
        <v>60.912300000000002</v>
      </c>
      <c r="C53" s="35">
        <v>40.682400000000001</v>
      </c>
      <c r="D53" s="35">
        <v>47.460299999999997</v>
      </c>
      <c r="E53" s="46">
        <v>49.919600000000003</v>
      </c>
      <c r="F53" s="34">
        <f>IF(SUM('Total Number of Participants'!B53:E53)&gt;0,'Food Costs'!F53/SUM('Total Number of Participants'!B53:E53)," ")</f>
        <v>49.767898189157371</v>
      </c>
    </row>
    <row r="54" spans="1:6" ht="12" customHeight="1" x14ac:dyDescent="0.25">
      <c r="A54" s="7" t="str">
        <f>'Pregnant Women Participating'!A54</f>
        <v>Acoma, Canoncito &amp; Laguna, NM</v>
      </c>
      <c r="B54" s="34">
        <v>68.749099999999999</v>
      </c>
      <c r="C54" s="35">
        <v>36.912799999999997</v>
      </c>
      <c r="D54" s="35">
        <v>76.982600000000005</v>
      </c>
      <c r="E54" s="46">
        <v>59.375</v>
      </c>
      <c r="F54" s="34">
        <f>IF(SUM('Total Number of Participants'!B54:E54)&gt;0,'Food Costs'!F54/SUM('Total Number of Participants'!B54:E54)," ")</f>
        <v>60.110921501706486</v>
      </c>
    </row>
    <row r="55" spans="1:6" ht="12" customHeight="1" x14ac:dyDescent="0.25">
      <c r="A55" s="7" t="str">
        <f>'Pregnant Women Participating'!A55</f>
        <v>Eight Northern Pueblos, NM</v>
      </c>
      <c r="B55" s="34">
        <v>77.329499999999996</v>
      </c>
      <c r="C55" s="35">
        <v>72.645099999999999</v>
      </c>
      <c r="D55" s="35">
        <v>66.881900000000002</v>
      </c>
      <c r="E55" s="46"/>
      <c r="F55" s="34">
        <f>IF(SUM('Total Number of Participants'!B55:E55)&gt;0,'Food Costs'!F55/SUM('Total Number of Participants'!B55:E55)," ")</f>
        <v>96.304142011834315</v>
      </c>
    </row>
    <row r="56" spans="1:6" ht="12" customHeight="1" x14ac:dyDescent="0.25">
      <c r="A56" s="7" t="str">
        <f>'Pregnant Women Participating'!A56</f>
        <v>Five Sandoval Pueblos, NM</v>
      </c>
      <c r="B56" s="34">
        <v>87.047899999999998</v>
      </c>
      <c r="C56" s="35">
        <v>77.013400000000004</v>
      </c>
      <c r="D56" s="35">
        <v>86.278199999999998</v>
      </c>
      <c r="E56" s="46">
        <v>84.331000000000003</v>
      </c>
      <c r="F56" s="34">
        <f>IF(SUM('Total Number of Participants'!B56:E56)&gt;0,'Food Costs'!F56/SUM('Total Number of Participants'!B56:E56)," ")</f>
        <v>83.568421052631578</v>
      </c>
    </row>
    <row r="57" spans="1:6" ht="12" customHeight="1" x14ac:dyDescent="0.25">
      <c r="A57" s="7" t="str">
        <f>'Pregnant Women Participating'!A57</f>
        <v>Isleta Pueblo, NM</v>
      </c>
      <c r="B57" s="34">
        <v>66.978800000000007</v>
      </c>
      <c r="C57" s="35">
        <v>66.200599999999994</v>
      </c>
      <c r="D57" s="35">
        <v>66.069000000000003</v>
      </c>
      <c r="E57" s="46">
        <v>65.879099999999994</v>
      </c>
      <c r="F57" s="34">
        <f>IF(SUM('Total Number of Participants'!B57:E57)&gt;0,'Food Costs'!F57/SUM('Total Number of Participants'!B57:E57)," ")</f>
        <v>66.270012547051437</v>
      </c>
    </row>
    <row r="58" spans="1:6" ht="12" customHeight="1" x14ac:dyDescent="0.25">
      <c r="A58" s="7" t="str">
        <f>'Pregnant Women Participating'!A58</f>
        <v>San Felipe Pueblo, NM</v>
      </c>
      <c r="B58" s="34">
        <v>44.6</v>
      </c>
      <c r="C58" s="35">
        <v>44.493400000000001</v>
      </c>
      <c r="D58" s="35"/>
      <c r="E58" s="46"/>
      <c r="F58" s="34">
        <f>IF(SUM('Total Number of Participants'!B58:E58)&gt;0,'Food Costs'!F58/SUM('Total Number of Participants'!B58:E58)," ")</f>
        <v>93.219026548672559</v>
      </c>
    </row>
    <row r="59" spans="1:6" ht="12" customHeight="1" x14ac:dyDescent="0.25">
      <c r="A59" s="7" t="str">
        <f>'Pregnant Women Participating'!A59</f>
        <v>Santo Domingo Tribe, NM</v>
      </c>
      <c r="B59" s="34">
        <v>165.11609999999999</v>
      </c>
      <c r="C59" s="35">
        <v>157.31360000000001</v>
      </c>
      <c r="D59" s="35">
        <v>171.6814</v>
      </c>
      <c r="E59" s="46">
        <v>184.1875</v>
      </c>
      <c r="F59" s="34">
        <f>IF(SUM('Total Number of Participants'!B59:E59)&gt;0,'Food Costs'!F59/SUM('Total Number of Participants'!B59:E59)," ")</f>
        <v>169.41758241758242</v>
      </c>
    </row>
    <row r="60" spans="1:6" ht="12" customHeight="1" x14ac:dyDescent="0.25">
      <c r="A60" s="7" t="str">
        <f>'Pregnant Women Participating'!A60</f>
        <v>Zuni Pueblo, NM</v>
      </c>
      <c r="B60" s="34">
        <v>74.2393</v>
      </c>
      <c r="C60" s="35">
        <v>59.839500000000001</v>
      </c>
      <c r="D60" s="35">
        <v>57.939799999999998</v>
      </c>
      <c r="E60" s="46">
        <v>66.761200000000002</v>
      </c>
      <c r="F60" s="34">
        <f>IF(SUM('Total Number of Participants'!B60:E60)&gt;0,'Food Costs'!F60/SUM('Total Number of Participants'!B60:E60)," ")</f>
        <v>64.695812807881779</v>
      </c>
    </row>
    <row r="61" spans="1:6" ht="12" customHeight="1" x14ac:dyDescent="0.25">
      <c r="A61" s="7" t="str">
        <f>'Pregnant Women Participating'!A61</f>
        <v>Cherokee Nation, OK</v>
      </c>
      <c r="B61" s="34">
        <v>50.079799999999999</v>
      </c>
      <c r="C61" s="35">
        <v>47.288699999999999</v>
      </c>
      <c r="D61" s="35">
        <v>44.738799999999998</v>
      </c>
      <c r="E61" s="46">
        <v>50.7348</v>
      </c>
      <c r="F61" s="34">
        <f>IF(SUM('Total Number of Participants'!B61:E61)&gt;0,'Food Costs'!F61/SUM('Total Number of Participants'!B61:E61)," ")</f>
        <v>48.204179244913163</v>
      </c>
    </row>
    <row r="62" spans="1:6" ht="12" customHeight="1" x14ac:dyDescent="0.25">
      <c r="A62" s="7" t="str">
        <f>'Pregnant Women Participating'!A62</f>
        <v>Chickasaw Nation, OK</v>
      </c>
      <c r="B62" s="34">
        <v>44.729399999999998</v>
      </c>
      <c r="C62" s="35">
        <v>43.516300000000001</v>
      </c>
      <c r="D62" s="35">
        <v>46.489600000000003</v>
      </c>
      <c r="E62" s="46">
        <v>49.197899999999997</v>
      </c>
      <c r="F62" s="34">
        <f>IF(SUM('Total Number of Participants'!B62:E62)&gt;0,'Food Costs'!F62/SUM('Total Number of Participants'!B62:E62)," ")</f>
        <v>45.981702619414484</v>
      </c>
    </row>
    <row r="63" spans="1:6" ht="12" customHeight="1" x14ac:dyDescent="0.25">
      <c r="A63" s="7" t="str">
        <f>'Pregnant Women Participating'!A63</f>
        <v>Choctaw Nation, OK</v>
      </c>
      <c r="B63" s="34">
        <v>1.5865</v>
      </c>
      <c r="C63" s="35">
        <v>28.965900000000001</v>
      </c>
      <c r="D63" s="35">
        <v>30.343</v>
      </c>
      <c r="E63" s="46">
        <v>30.726800000000001</v>
      </c>
      <c r="F63" s="34">
        <f>IF(SUM('Total Number of Participants'!B63:E63)&gt;0,'Food Costs'!F63/SUM('Total Number of Participants'!B63:E63)," ")</f>
        <v>22.613973799126637</v>
      </c>
    </row>
    <row r="64" spans="1:6" ht="12" customHeight="1" x14ac:dyDescent="0.25">
      <c r="A64" s="7" t="str">
        <f>'Pregnant Women Participating'!A64</f>
        <v>Citizen Potawatomi Nation, OK</v>
      </c>
      <c r="B64" s="34">
        <v>46.700699999999998</v>
      </c>
      <c r="C64" s="35">
        <v>41.470300000000002</v>
      </c>
      <c r="D64" s="35">
        <v>42.0411</v>
      </c>
      <c r="E64" s="46">
        <v>45.186199999999999</v>
      </c>
      <c r="F64" s="34">
        <f>IF(SUM('Total Number of Participants'!B64:E64)&gt;0,'Food Costs'!F64/SUM('Total Number of Participants'!B64:E64)," ")</f>
        <v>43.852272727272727</v>
      </c>
    </row>
    <row r="65" spans="1:6" ht="12" customHeight="1" x14ac:dyDescent="0.25">
      <c r="A65" s="7" t="str">
        <f>'Pregnant Women Participating'!A65</f>
        <v>Inter-Tribal Council, OK</v>
      </c>
      <c r="B65" s="34">
        <v>71.853399999999993</v>
      </c>
      <c r="C65" s="35">
        <v>68.650099999999995</v>
      </c>
      <c r="D65" s="35">
        <v>69.410600000000002</v>
      </c>
      <c r="E65" s="46">
        <v>69.349900000000005</v>
      </c>
      <c r="F65" s="34">
        <f>IF(SUM('Total Number of Participants'!B65:E65)&gt;0,'Food Costs'!F65/SUM('Total Number of Participants'!B65:E65)," ")</f>
        <v>69.820602357049324</v>
      </c>
    </row>
    <row r="66" spans="1:6" ht="12" customHeight="1" x14ac:dyDescent="0.25">
      <c r="A66" s="7" t="str">
        <f>'Pregnant Women Participating'!A66</f>
        <v>Muscogee Creek Nation, OK</v>
      </c>
      <c r="B66" s="34">
        <v>46.491700000000002</v>
      </c>
      <c r="C66" s="35">
        <v>35.113199999999999</v>
      </c>
      <c r="D66" s="35">
        <v>32.008299999999998</v>
      </c>
      <c r="E66" s="46">
        <v>36.356499999999997</v>
      </c>
      <c r="F66" s="34">
        <f>IF(SUM('Total Number of Participants'!B66:E66)&gt;0,'Food Costs'!F66/SUM('Total Number of Participants'!B66:E66)," ")</f>
        <v>37.553248999891878</v>
      </c>
    </row>
    <row r="67" spans="1:6" ht="12" customHeight="1" x14ac:dyDescent="0.25">
      <c r="A67" s="7" t="str">
        <f>'Pregnant Women Participating'!A67</f>
        <v>Osage Tribal Council, OK</v>
      </c>
      <c r="B67" s="34">
        <v>-6.2377000000000002</v>
      </c>
      <c r="C67" s="35">
        <v>32.773600000000002</v>
      </c>
      <c r="D67" s="35">
        <v>30.113600000000002</v>
      </c>
      <c r="E67" s="46">
        <v>42.229700000000001</v>
      </c>
      <c r="F67" s="34">
        <f>IF(SUM('Total Number of Participants'!B67:E67)&gt;0,'Food Costs'!F67/SUM('Total Number of Participants'!B67:E67)," ")</f>
        <v>24.367488974641677</v>
      </c>
    </row>
    <row r="68" spans="1:6" ht="12" customHeight="1" x14ac:dyDescent="0.25">
      <c r="A68" s="7" t="str">
        <f>'Pregnant Women Participating'!A68</f>
        <v>Otoe-Missouria Tribe, OK</v>
      </c>
      <c r="B68" s="34">
        <v>50.834499999999998</v>
      </c>
      <c r="C68" s="35">
        <v>11.163600000000001</v>
      </c>
      <c r="D68" s="35">
        <v>36.419800000000002</v>
      </c>
      <c r="E68" s="46">
        <v>24.647500000000001</v>
      </c>
      <c r="F68" s="34">
        <f>IF(SUM('Total Number of Participants'!B68:E68)&gt;0,'Food Costs'!F68/SUM('Total Number of Participants'!B68:E68)," ")</f>
        <v>30.644144144144143</v>
      </c>
    </row>
    <row r="69" spans="1:6" ht="12" customHeight="1" x14ac:dyDescent="0.25">
      <c r="A69" s="7" t="str">
        <f>'Pregnant Women Participating'!A69</f>
        <v>Wichita, Caddo &amp; Delaware (WCD), OK</v>
      </c>
      <c r="B69" s="34">
        <v>41.318399999999997</v>
      </c>
      <c r="C69" s="35">
        <v>41.997399999999999</v>
      </c>
      <c r="D69" s="35">
        <v>43.811799999999998</v>
      </c>
      <c r="E69" s="46">
        <v>43.913699999999999</v>
      </c>
      <c r="F69" s="34">
        <f>IF(SUM('Total Number of Participants'!B69:E69)&gt;0,'Food Costs'!F69/SUM('Total Number of Participants'!B69:E69)," ")</f>
        <v>42.74752190317836</v>
      </c>
    </row>
    <row r="70" spans="1:6" s="17" customFormat="1" ht="24.75" customHeight="1" x14ac:dyDescent="0.25">
      <c r="A70" s="14" t="str">
        <f>'Pregnant Women Participating'!A70</f>
        <v>Southwest Region</v>
      </c>
      <c r="B70" s="36">
        <v>30.924700000000001</v>
      </c>
      <c r="C70" s="37">
        <v>45.919400000000003</v>
      </c>
      <c r="D70" s="37">
        <v>55.804299999999998</v>
      </c>
      <c r="E70" s="45">
        <v>49.203600000000002</v>
      </c>
      <c r="F70" s="49">
        <f>IF(SUM('Total Number of Participants'!B70:E70)&gt;0,'Food Costs'!F70/SUM('Total Number of Participants'!B70:E70)," ")</f>
        <v>45.345480774642532</v>
      </c>
    </row>
    <row r="71" spans="1:6" ht="12" customHeight="1" x14ac:dyDescent="0.25">
      <c r="A71" s="7" t="str">
        <f>'Pregnant Women Participating'!A71</f>
        <v>Colorado</v>
      </c>
      <c r="B71" s="34">
        <v>54.692999999999998</v>
      </c>
      <c r="C71" s="35">
        <v>54.897100000000002</v>
      </c>
      <c r="D71" s="35">
        <v>55.427399999999999</v>
      </c>
      <c r="E71" s="46">
        <v>57.490400000000001</v>
      </c>
      <c r="F71" s="34">
        <f>IF(SUM('Total Number of Participants'!B71:E71)&gt;0,'Food Costs'!F71/SUM('Total Number of Participants'!B71:E71)," ")</f>
        <v>55.630135075633056</v>
      </c>
    </row>
    <row r="72" spans="1:6" ht="12" customHeight="1" x14ac:dyDescent="0.25">
      <c r="A72" s="7" t="str">
        <f>'Pregnant Women Participating'!A72</f>
        <v>Kansas</v>
      </c>
      <c r="B72" s="34">
        <v>50.585000000000001</v>
      </c>
      <c r="C72" s="35">
        <v>51.834299999999999</v>
      </c>
      <c r="D72" s="35">
        <v>52.526800000000001</v>
      </c>
      <c r="E72" s="46">
        <v>49.5503</v>
      </c>
      <c r="F72" s="34">
        <f>IF(SUM('Total Number of Participants'!B72:E72)&gt;0,'Food Costs'!F72/SUM('Total Number of Participants'!B72:E72)," ")</f>
        <v>51.131778058007569</v>
      </c>
    </row>
    <row r="73" spans="1:6" ht="12" customHeight="1" x14ac:dyDescent="0.25">
      <c r="A73" s="7" t="str">
        <f>'Pregnant Women Participating'!A73</f>
        <v>Missouri</v>
      </c>
      <c r="B73" s="34">
        <v>16.279</v>
      </c>
      <c r="C73" s="35">
        <v>15.394299999999999</v>
      </c>
      <c r="D73" s="35">
        <v>88.854500000000002</v>
      </c>
      <c r="E73" s="46">
        <v>29.7255</v>
      </c>
      <c r="F73" s="34">
        <f>IF(SUM('Total Number of Participants'!B73:E73)&gt;0,'Food Costs'!F73/SUM('Total Number of Participants'!B73:E73)," ")</f>
        <v>37.397566272441821</v>
      </c>
    </row>
    <row r="74" spans="1:6" ht="12" customHeight="1" x14ac:dyDescent="0.25">
      <c r="A74" s="7" t="str">
        <f>'Pregnant Women Participating'!A74</f>
        <v>Montana</v>
      </c>
      <c r="B74" s="34">
        <v>25.414400000000001</v>
      </c>
      <c r="C74" s="35">
        <v>49.310299999999998</v>
      </c>
      <c r="D74" s="35">
        <v>67.955699999999993</v>
      </c>
      <c r="E74" s="46">
        <v>39.7395</v>
      </c>
      <c r="F74" s="34">
        <f>IF(SUM('Total Number of Participants'!B74:E74)&gt;0,'Food Costs'!F74/SUM('Total Number of Participants'!B74:E74)," ")</f>
        <v>45.526466636811463</v>
      </c>
    </row>
    <row r="75" spans="1:6" ht="12" customHeight="1" x14ac:dyDescent="0.25">
      <c r="A75" s="7" t="str">
        <f>'Pregnant Women Participating'!A75</f>
        <v>Nebraska</v>
      </c>
      <c r="B75" s="34">
        <v>51.597000000000001</v>
      </c>
      <c r="C75" s="35">
        <v>47.034399999999998</v>
      </c>
      <c r="D75" s="35">
        <v>25.208400000000001</v>
      </c>
      <c r="E75" s="46">
        <v>52.7744</v>
      </c>
      <c r="F75" s="34">
        <f>IF(SUM('Total Number of Participants'!B75:E75)&gt;0,'Food Costs'!F75/SUM('Total Number of Participants'!B75:E75)," ")</f>
        <v>44.188585973326603</v>
      </c>
    </row>
    <row r="76" spans="1:6" ht="12" customHeight="1" x14ac:dyDescent="0.25">
      <c r="A76" s="7" t="str">
        <f>'Pregnant Women Participating'!A76</f>
        <v>North Dakota</v>
      </c>
      <c r="B76" s="34">
        <v>49.189500000000002</v>
      </c>
      <c r="C76" s="35">
        <v>52.206200000000003</v>
      </c>
      <c r="D76" s="35">
        <v>78.234700000000004</v>
      </c>
      <c r="E76" s="46">
        <v>30.322700000000001</v>
      </c>
      <c r="F76" s="34">
        <f>IF(SUM('Total Number of Participants'!B76:E76)&gt;0,'Food Costs'!F76/SUM('Total Number of Participants'!B76:E76)," ")</f>
        <v>52.509018830525271</v>
      </c>
    </row>
    <row r="77" spans="1:6" ht="12" customHeight="1" x14ac:dyDescent="0.25">
      <c r="A77" s="7" t="str">
        <f>'Pregnant Women Participating'!A77</f>
        <v>South Dakota</v>
      </c>
      <c r="B77" s="34">
        <v>46.563400000000001</v>
      </c>
      <c r="C77" s="35">
        <v>46.972900000000003</v>
      </c>
      <c r="D77" s="35">
        <v>73.475800000000007</v>
      </c>
      <c r="E77" s="46">
        <v>32.445099999999996</v>
      </c>
      <c r="F77" s="34">
        <f>IF(SUM('Total Number of Participants'!B77:E77)&gt;0,'Food Costs'!F77/SUM('Total Number of Participants'!B77:E77)," ")</f>
        <v>49.733208571161221</v>
      </c>
    </row>
    <row r="78" spans="1:6" ht="12" customHeight="1" x14ac:dyDescent="0.25">
      <c r="A78" s="7" t="str">
        <f>'Pregnant Women Participating'!A78</f>
        <v>Wyoming</v>
      </c>
      <c r="B78" s="34">
        <v>50.345599999999997</v>
      </c>
      <c r="C78" s="35">
        <v>50.752499999999998</v>
      </c>
      <c r="D78" s="35">
        <v>54.5182</v>
      </c>
      <c r="E78" s="46">
        <v>56.5974</v>
      </c>
      <c r="F78" s="34">
        <f>IF(SUM('Total Number of Participants'!B78:E78)&gt;0,'Food Costs'!F78/SUM('Total Number of Participants'!B78:E78)," ")</f>
        <v>53.045833193937973</v>
      </c>
    </row>
    <row r="79" spans="1:6" ht="12" customHeight="1" x14ac:dyDescent="0.25">
      <c r="A79" s="7" t="str">
        <f>'Pregnant Women Participating'!A79</f>
        <v>Ute Mountain Ute Tribe, CO</v>
      </c>
      <c r="B79" s="34">
        <v>73.081299999999999</v>
      </c>
      <c r="C79" s="35">
        <v>66.343800000000002</v>
      </c>
      <c r="D79" s="35">
        <v>64.492900000000006</v>
      </c>
      <c r="E79" s="46">
        <v>69.737899999999996</v>
      </c>
      <c r="F79" s="34">
        <f>IF(SUM('Total Number of Participants'!B79:E79)&gt;0,'Food Costs'!F79/SUM('Total Number of Participants'!B79:E79)," ")</f>
        <v>68.324626865671647</v>
      </c>
    </row>
    <row r="80" spans="1:6" ht="12" customHeight="1" x14ac:dyDescent="0.25">
      <c r="A80" s="7" t="str">
        <f>'Pregnant Women Participating'!A80</f>
        <v>Omaha Sioux, NE</v>
      </c>
      <c r="B80" s="34">
        <v>69.102199999999996</v>
      </c>
      <c r="C80" s="35">
        <v>69.307299999999998</v>
      </c>
      <c r="D80" s="35">
        <v>69.871600000000001</v>
      </c>
      <c r="E80" s="46">
        <v>70.938599999999994</v>
      </c>
      <c r="F80" s="34">
        <f>IF(SUM('Total Number of Participants'!B80:E80)&gt;0,'Food Costs'!F80/SUM('Total Number of Participants'!B80:E80)," ")</f>
        <v>69.81214848143982</v>
      </c>
    </row>
    <row r="81" spans="1:6" ht="12" customHeight="1" x14ac:dyDescent="0.25">
      <c r="A81" s="7" t="str">
        <f>'Pregnant Women Participating'!A81</f>
        <v>Santee Sioux, NE</v>
      </c>
      <c r="B81" s="34">
        <v>72.0351</v>
      </c>
      <c r="C81" s="35">
        <v>47.673099999999998</v>
      </c>
      <c r="D81" s="35">
        <v>77.8125</v>
      </c>
      <c r="E81" s="46">
        <v>160.6429</v>
      </c>
      <c r="F81" s="34">
        <f>IF(SUM('Total Number of Participants'!B81:E81)&gt;0,'Food Costs'!F81/SUM('Total Number of Participants'!B81:E81)," ")</f>
        <v>90.685446009389665</v>
      </c>
    </row>
    <row r="82" spans="1:6" ht="12" customHeight="1" x14ac:dyDescent="0.25">
      <c r="A82" s="7" t="str">
        <f>'Pregnant Women Participating'!A82</f>
        <v>Winnebago Tribe, NE</v>
      </c>
      <c r="B82" s="34">
        <v>61.074300000000001</v>
      </c>
      <c r="C82" s="35">
        <v>76.492800000000003</v>
      </c>
      <c r="D82" s="35">
        <v>86.710700000000003</v>
      </c>
      <c r="E82" s="46">
        <v>92.807000000000002</v>
      </c>
      <c r="F82" s="34">
        <f>IF(SUM('Total Number of Participants'!B82:E82)&gt;0,'Food Costs'!F82/SUM('Total Number of Participants'!B82:E82)," ")</f>
        <v>78.055662188099802</v>
      </c>
    </row>
    <row r="83" spans="1:6" ht="12" customHeight="1" x14ac:dyDescent="0.25">
      <c r="A83" s="7" t="str">
        <f>'Pregnant Women Participating'!A83</f>
        <v>Standing Rock Sioux Tribe, ND</v>
      </c>
      <c r="B83" s="34">
        <v>85.026499999999999</v>
      </c>
      <c r="C83" s="35">
        <v>74.793899999999994</v>
      </c>
      <c r="D83" s="35">
        <v>68.927999999999997</v>
      </c>
      <c r="E83" s="46">
        <v>72.931799999999996</v>
      </c>
      <c r="F83" s="34">
        <f>IF(SUM('Total Number of Participants'!B83:E83)&gt;0,'Food Costs'!F83/SUM('Total Number of Participants'!B83:E83)," ")</f>
        <v>75.508653846153848</v>
      </c>
    </row>
    <row r="84" spans="1:6" ht="12" customHeight="1" x14ac:dyDescent="0.25">
      <c r="A84" s="7" t="str">
        <f>'Pregnant Women Participating'!A84</f>
        <v>Three Affiliated Tribes, ND</v>
      </c>
      <c r="B84" s="34">
        <v>75.795900000000003</v>
      </c>
      <c r="C84" s="35">
        <v>75.838399999999993</v>
      </c>
      <c r="D84" s="35">
        <v>75.369</v>
      </c>
      <c r="E84" s="46">
        <v>433.55419999999998</v>
      </c>
      <c r="F84" s="34">
        <f>IF(SUM('Total Number of Participants'!B84:E84)&gt;0,'Food Costs'!F84/SUM('Total Number of Participants'!B84:E84)," ")</f>
        <v>157.28571428571428</v>
      </c>
    </row>
    <row r="85" spans="1:6" ht="12" customHeight="1" x14ac:dyDescent="0.25">
      <c r="A85" s="7" t="str">
        <f>'Pregnant Women Participating'!A85</f>
        <v>Cheyenne River Sioux, SD</v>
      </c>
      <c r="B85" s="34">
        <v>140.64689999999999</v>
      </c>
      <c r="C85" s="35">
        <v>139.0547</v>
      </c>
      <c r="D85" s="35">
        <v>117.91840000000001</v>
      </c>
      <c r="E85" s="46">
        <v>117.91840000000001</v>
      </c>
      <c r="F85" s="34">
        <f>IF(SUM('Total Number of Participants'!B85:E85)&gt;0,'Food Costs'!F85/SUM('Total Number of Participants'!B85:E85)," ")</f>
        <v>127.94965277777777</v>
      </c>
    </row>
    <row r="86" spans="1:6" ht="12" customHeight="1" x14ac:dyDescent="0.25">
      <c r="A86" s="7" t="str">
        <f>'Pregnant Women Participating'!A86</f>
        <v>Rosebud Sioux, SD</v>
      </c>
      <c r="B86" s="34">
        <v>75.838999999999999</v>
      </c>
      <c r="C86" s="35">
        <v>82.139399999999995</v>
      </c>
      <c r="D86" s="35">
        <v>49.605600000000003</v>
      </c>
      <c r="E86" s="46">
        <v>50.910600000000002</v>
      </c>
      <c r="F86" s="34">
        <f>IF(SUM('Total Number of Participants'!B86:E86)&gt;0,'Food Costs'!F86/SUM('Total Number of Participants'!B86:E86)," ")</f>
        <v>65.482419547079857</v>
      </c>
    </row>
    <row r="87" spans="1:6" ht="12" customHeight="1" x14ac:dyDescent="0.25">
      <c r="A87" s="7" t="str">
        <f>'Pregnant Women Participating'!A87</f>
        <v>Northern Arapahoe, WY</v>
      </c>
      <c r="B87" s="34">
        <v>61.311900000000001</v>
      </c>
      <c r="C87" s="35">
        <v>58.994999999999997</v>
      </c>
      <c r="D87" s="35">
        <v>60.689100000000003</v>
      </c>
      <c r="E87" s="46">
        <v>66.096000000000004</v>
      </c>
      <c r="F87" s="34">
        <f>IF(SUM('Total Number of Participants'!B87:E87)&gt;0,'Food Costs'!F87/SUM('Total Number of Participants'!B87:E87)," ")</f>
        <v>61.763522012578619</v>
      </c>
    </row>
    <row r="88" spans="1:6" ht="12" customHeight="1" x14ac:dyDescent="0.25">
      <c r="A88" s="7" t="str">
        <f>'Pregnant Women Participating'!A88</f>
        <v>Shoshone Tribe, WY</v>
      </c>
      <c r="B88" s="34">
        <v>210.0333</v>
      </c>
      <c r="C88" s="35">
        <v>233.37039999999999</v>
      </c>
      <c r="D88" s="35">
        <v>245.49350000000001</v>
      </c>
      <c r="E88" s="46">
        <v>245.49350000000001</v>
      </c>
      <c r="F88" s="34">
        <f>IF(SUM('Total Number of Participants'!B88:E88)&gt;0,'Food Costs'!F88/SUM('Total Number of Participants'!B88:E88)," ")</f>
        <v>232.65230769230769</v>
      </c>
    </row>
    <row r="89" spans="1:6" s="17" customFormat="1" ht="24.75" customHeight="1" x14ac:dyDescent="0.25">
      <c r="A89" s="14" t="str">
        <f>'Pregnant Women Participating'!A89</f>
        <v>Mountain Plains</v>
      </c>
      <c r="B89" s="36">
        <v>40.881500000000003</v>
      </c>
      <c r="C89" s="37">
        <v>41.507399999999997</v>
      </c>
      <c r="D89" s="37">
        <v>63.531399999999998</v>
      </c>
      <c r="E89" s="45">
        <v>45.248899999999999</v>
      </c>
      <c r="F89" s="49">
        <f>IF(SUM('Total Number of Participants'!B89:E89)&gt;0,'Food Costs'!F89/SUM('Total Number of Participants'!B89:E89)," ")</f>
        <v>47.749024520523996</v>
      </c>
    </row>
    <row r="90" spans="1:6" ht="12" customHeight="1" x14ac:dyDescent="0.25">
      <c r="A90" s="8" t="str">
        <f>'Pregnant Women Participating'!A90</f>
        <v>Alaska</v>
      </c>
      <c r="B90" s="34">
        <v>22.6813</v>
      </c>
      <c r="C90" s="35">
        <v>41.198700000000002</v>
      </c>
      <c r="D90" s="35">
        <v>41.180599999999998</v>
      </c>
      <c r="E90" s="46">
        <v>41.160800000000002</v>
      </c>
      <c r="F90" s="34">
        <f>IF(SUM('Total Number of Participants'!B90:E90)&gt;0,'Food Costs'!F90/SUM('Total Number of Participants'!B90:E90)," ")</f>
        <v>36.816824118951779</v>
      </c>
    </row>
    <row r="91" spans="1:6" ht="12" customHeight="1" x14ac:dyDescent="0.25">
      <c r="A91" s="8" t="str">
        <f>'Pregnant Women Participating'!A91</f>
        <v>American Samoa</v>
      </c>
      <c r="B91" s="34">
        <v>96.81</v>
      </c>
      <c r="C91" s="35">
        <v>106.45480000000001</v>
      </c>
      <c r="D91" s="35">
        <v>92.459400000000002</v>
      </c>
      <c r="E91" s="46">
        <v>102.56529999999999</v>
      </c>
      <c r="F91" s="34">
        <f>IF(SUM('Total Number of Participants'!B91:E91)&gt;0,'Food Costs'!F91/SUM('Total Number of Participants'!B91:E91)," ")</f>
        <v>99.595773555641728</v>
      </c>
    </row>
    <row r="92" spans="1:6" ht="12" customHeight="1" x14ac:dyDescent="0.25">
      <c r="A92" s="8" t="str">
        <f>'Pregnant Women Participating'!A92</f>
        <v>California</v>
      </c>
      <c r="B92" s="34">
        <v>63.788499999999999</v>
      </c>
      <c r="C92" s="35">
        <v>64.604200000000006</v>
      </c>
      <c r="D92" s="35">
        <v>65.847800000000007</v>
      </c>
      <c r="E92" s="46">
        <v>68.849199999999996</v>
      </c>
      <c r="F92" s="34">
        <f>IF(SUM('Total Number of Participants'!B92:E92)&gt;0,'Food Costs'!F92/SUM('Total Number of Participants'!B92:E92)," ")</f>
        <v>65.777314178403856</v>
      </c>
    </row>
    <row r="93" spans="1:6" ht="12" customHeight="1" x14ac:dyDescent="0.25">
      <c r="A93" s="8" t="str">
        <f>'Pregnant Women Participating'!A93</f>
        <v>Guam</v>
      </c>
      <c r="B93" s="34">
        <v>84.836399999999998</v>
      </c>
      <c r="C93" s="35">
        <v>86.616699999999994</v>
      </c>
      <c r="D93" s="35">
        <v>85.207099999999997</v>
      </c>
      <c r="E93" s="46">
        <v>89.623599999999996</v>
      </c>
      <c r="F93" s="34">
        <f>IF(SUM('Total Number of Participants'!B93:E93)&gt;0,'Food Costs'!F93/SUM('Total Number of Participants'!B93:E93)," ")</f>
        <v>86.58831554449884</v>
      </c>
    </row>
    <row r="94" spans="1:6" ht="12" customHeight="1" x14ac:dyDescent="0.25">
      <c r="A94" s="8" t="str">
        <f>'Pregnant Women Participating'!A94</f>
        <v>Hawaii</v>
      </c>
      <c r="B94" s="34">
        <v>72.965199999999996</v>
      </c>
      <c r="C94" s="35">
        <v>71.200500000000005</v>
      </c>
      <c r="D94" s="35">
        <v>71.628</v>
      </c>
      <c r="E94" s="46">
        <v>75.030299999999997</v>
      </c>
      <c r="F94" s="34">
        <f>IF(SUM('Total Number of Participants'!B94:E94)&gt;0,'Food Costs'!F94/SUM('Total Number of Participants'!B94:E94)," ")</f>
        <v>72.712400841010435</v>
      </c>
    </row>
    <row r="95" spans="1:6" ht="12" customHeight="1" x14ac:dyDescent="0.25">
      <c r="A95" s="8" t="str">
        <f>'Pregnant Women Participating'!A95</f>
        <v>Idaho</v>
      </c>
      <c r="B95" s="34">
        <v>45.261299999999999</v>
      </c>
      <c r="C95" s="35">
        <v>47.011600000000001</v>
      </c>
      <c r="D95" s="35">
        <v>50.93</v>
      </c>
      <c r="E95" s="46">
        <v>50.928699999999999</v>
      </c>
      <c r="F95" s="34">
        <f>IF(SUM('Total Number of Participants'!B95:E95)&gt;0,'Food Costs'!F95/SUM('Total Number of Participants'!B95:E95)," ")</f>
        <v>48.525981998390101</v>
      </c>
    </row>
    <row r="96" spans="1:6" ht="12" customHeight="1" x14ac:dyDescent="0.25">
      <c r="A96" s="8" t="str">
        <f>'Pregnant Women Participating'!A96</f>
        <v>Nevada</v>
      </c>
      <c r="B96" s="34">
        <v>47.470799999999997</v>
      </c>
      <c r="C96" s="35">
        <v>50.953699999999998</v>
      </c>
      <c r="D96" s="35">
        <v>54.126300000000001</v>
      </c>
      <c r="E96" s="46">
        <v>56.391300000000001</v>
      </c>
      <c r="F96" s="34">
        <f>IF(SUM('Total Number of Participants'!B96:E96)&gt;0,'Food Costs'!F96/SUM('Total Number of Participants'!B96:E96)," ")</f>
        <v>52.220533786577242</v>
      </c>
    </row>
    <row r="97" spans="1:6" ht="12" customHeight="1" x14ac:dyDescent="0.25">
      <c r="A97" s="8" t="str">
        <f>'Pregnant Women Participating'!A97</f>
        <v>Oregon</v>
      </c>
      <c r="B97" s="34">
        <v>27.7804</v>
      </c>
      <c r="C97" s="35">
        <v>60.046999999999997</v>
      </c>
      <c r="D97" s="35">
        <v>64.852800000000002</v>
      </c>
      <c r="E97" s="46">
        <v>39.628599999999999</v>
      </c>
      <c r="F97" s="34">
        <f>IF(SUM('Total Number of Participants'!B97:E97)&gt;0,'Food Costs'!F97/SUM('Total Number of Participants'!B97:E97)," ")</f>
        <v>47.980177998779588</v>
      </c>
    </row>
    <row r="98" spans="1:6" ht="12" customHeight="1" x14ac:dyDescent="0.25">
      <c r="A98" s="8" t="str">
        <f>'Pregnant Women Participating'!A98</f>
        <v>Washington</v>
      </c>
      <c r="B98" s="34">
        <v>66.938800000000001</v>
      </c>
      <c r="C98" s="35">
        <v>51.862299999999998</v>
      </c>
      <c r="D98" s="35">
        <v>53.7042</v>
      </c>
      <c r="E98" s="46">
        <v>38.345700000000001</v>
      </c>
      <c r="F98" s="34">
        <f>IF(SUM('Total Number of Participants'!B98:E98)&gt;0,'Food Costs'!F98/SUM('Total Number of Participants'!B98:E98)," ")</f>
        <v>52.673567548126975</v>
      </c>
    </row>
    <row r="99" spans="1:6" ht="12" customHeight="1" x14ac:dyDescent="0.25">
      <c r="A99" s="8" t="str">
        <f>'Pregnant Women Participating'!A99</f>
        <v>Northern Marianas</v>
      </c>
      <c r="B99" s="34">
        <v>84.784499999999994</v>
      </c>
      <c r="C99" s="35">
        <v>82.493899999999996</v>
      </c>
      <c r="D99" s="35">
        <v>83.808899999999994</v>
      </c>
      <c r="E99" s="46">
        <v>83.578699999999998</v>
      </c>
      <c r="F99" s="34">
        <f>IF(SUM('Total Number of Participants'!B99:E99)&gt;0,'Food Costs'!F99/SUM('Total Number of Participants'!B99:E99)," ")</f>
        <v>83.665250637213248</v>
      </c>
    </row>
    <row r="100" spans="1:6" ht="12" customHeight="1" x14ac:dyDescent="0.25">
      <c r="A100" s="8" t="str">
        <f>'Pregnant Women Participating'!A100</f>
        <v>Inter-Tribal Council, NV</v>
      </c>
      <c r="B100" s="34">
        <v>44.034199999999998</v>
      </c>
      <c r="C100" s="35">
        <v>42.271099999999997</v>
      </c>
      <c r="D100" s="35">
        <v>62.618600000000001</v>
      </c>
      <c r="E100" s="46">
        <v>35.758600000000001</v>
      </c>
      <c r="F100" s="34">
        <f>IF(SUM('Total Number of Participants'!B100:E100)&gt;0,'Food Costs'!F100/SUM('Total Number of Participants'!B100:E100)," ")</f>
        <v>46.168580060422961</v>
      </c>
    </row>
    <row r="101" spans="1:6" s="17" customFormat="1" ht="24.75" customHeight="1" x14ac:dyDescent="0.25">
      <c r="A101" s="14" t="str">
        <f>'Pregnant Women Participating'!A101</f>
        <v>Western Region</v>
      </c>
      <c r="B101" s="36">
        <v>60.8551</v>
      </c>
      <c r="C101" s="37">
        <v>62.234900000000003</v>
      </c>
      <c r="D101" s="37">
        <v>63.775300000000001</v>
      </c>
      <c r="E101" s="45">
        <v>63.221200000000003</v>
      </c>
      <c r="F101" s="49">
        <f>IF(SUM('Total Number of Participants'!B101:E101)&gt;0,'Food Costs'!F101/SUM('Total Number of Participants'!B101:E101)," ")</f>
        <v>62.521051470571685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38">
        <v>52.718299999999999</v>
      </c>
      <c r="C102" s="39">
        <v>56.917499999999997</v>
      </c>
      <c r="D102" s="39">
        <v>64.647300000000001</v>
      </c>
      <c r="E102" s="47">
        <v>58.419600000000003</v>
      </c>
      <c r="F102" s="50">
        <f>IF(SUM('Total Number of Participants'!B102:E102)&gt;0,'Food Costs'!F102/SUM('Total Number of Participants'!B102:E102)," ")</f>
        <v>58.145841925418196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  <c r="B105" s="40"/>
      <c r="C105" s="40"/>
      <c r="D105" s="40"/>
      <c r="E105" s="40"/>
      <c r="F105" s="40"/>
    </row>
    <row r="106" spans="1:6" ht="12.75" customHeight="1" x14ac:dyDescent="0.25"/>
    <row r="107" spans="1:6" ht="12.75" customHeight="1" x14ac:dyDescent="0.25"/>
    <row r="108" spans="1:6" ht="12.75" customHeight="1" x14ac:dyDescent="0.25"/>
    <row r="109" spans="1:6" ht="12.75" customHeight="1" x14ac:dyDescent="0.25"/>
    <row r="110" spans="1:6" ht="12.75" customHeight="1" x14ac:dyDescent="0.25"/>
    <row r="111" spans="1:6" ht="12.75" customHeight="1" x14ac:dyDescent="0.25"/>
    <row r="112" spans="1:6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4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24</v>
      </c>
    </row>
    <row r="6" spans="1:6" ht="12" customHeight="1" x14ac:dyDescent="0.25">
      <c r="A6" s="7" t="str">
        <f>'Pregnant Women Participating'!A6</f>
        <v>Connecticut</v>
      </c>
      <c r="B6" s="13">
        <v>3011112</v>
      </c>
      <c r="C6" s="4">
        <v>2873227</v>
      </c>
      <c r="D6" s="4">
        <v>3102341</v>
      </c>
      <c r="E6" s="42">
        <v>3229011</v>
      </c>
      <c r="F6" s="13">
        <f t="shared" ref="F6:F102" si="0">IF(SUM(B6:E6)&gt;0,SUM(B6:E6)," ")</f>
        <v>12215691</v>
      </c>
    </row>
    <row r="7" spans="1:6" ht="12" customHeight="1" x14ac:dyDescent="0.25">
      <c r="A7" s="7" t="str">
        <f>'Pregnant Women Participating'!A7</f>
        <v>Maine</v>
      </c>
      <c r="B7" s="13">
        <v>891107</v>
      </c>
      <c r="C7" s="4">
        <v>958437</v>
      </c>
      <c r="D7" s="4">
        <v>991390</v>
      </c>
      <c r="E7" s="42">
        <v>991390</v>
      </c>
      <c r="F7" s="13">
        <f t="shared" si="0"/>
        <v>3832324</v>
      </c>
    </row>
    <row r="8" spans="1:6" ht="12" customHeight="1" x14ac:dyDescent="0.25">
      <c r="A8" s="7" t="str">
        <f>'Pregnant Women Participating'!A8</f>
        <v>Massachusetts</v>
      </c>
      <c r="B8" s="13">
        <v>7244863</v>
      </c>
      <c r="C8" s="4">
        <v>6990098</v>
      </c>
      <c r="D8" s="4">
        <v>7043137</v>
      </c>
      <c r="E8" s="42">
        <v>7492023</v>
      </c>
      <c r="F8" s="13">
        <f t="shared" si="0"/>
        <v>28770121</v>
      </c>
    </row>
    <row r="9" spans="1:6" ht="12" customHeight="1" x14ac:dyDescent="0.25">
      <c r="A9" s="7" t="str">
        <f>'Pregnant Women Participating'!A9</f>
        <v>New Hampshire</v>
      </c>
      <c r="B9" s="13">
        <v>566885</v>
      </c>
      <c r="C9" s="4">
        <v>578991</v>
      </c>
      <c r="D9" s="4">
        <v>591220</v>
      </c>
      <c r="E9" s="42">
        <v>620252</v>
      </c>
      <c r="F9" s="13">
        <f t="shared" si="0"/>
        <v>2357348</v>
      </c>
    </row>
    <row r="10" spans="1:6" ht="12" customHeight="1" x14ac:dyDescent="0.25">
      <c r="A10" s="7" t="str">
        <f>'Pregnant Women Participating'!A10</f>
        <v>New York</v>
      </c>
      <c r="B10" s="13">
        <v>32486587</v>
      </c>
      <c r="C10" s="4">
        <v>32664827</v>
      </c>
      <c r="D10" s="4">
        <v>32655464</v>
      </c>
      <c r="E10" s="42">
        <v>32672922</v>
      </c>
      <c r="F10" s="13">
        <f t="shared" si="0"/>
        <v>130479800</v>
      </c>
    </row>
    <row r="11" spans="1:6" ht="12" customHeight="1" x14ac:dyDescent="0.25">
      <c r="A11" s="7" t="str">
        <f>'Pregnant Women Participating'!A11</f>
        <v>Rhode Island</v>
      </c>
      <c r="B11" s="13">
        <v>1012636</v>
      </c>
      <c r="C11" s="4">
        <v>1008000</v>
      </c>
      <c r="D11" s="4">
        <v>1041000</v>
      </c>
      <c r="E11" s="42">
        <v>1068000</v>
      </c>
      <c r="F11" s="13">
        <f t="shared" si="0"/>
        <v>4129636</v>
      </c>
    </row>
    <row r="12" spans="1:6" ht="12" customHeight="1" x14ac:dyDescent="0.25">
      <c r="A12" s="7" t="str">
        <f>'Pregnant Women Participating'!A12</f>
        <v>Vermont</v>
      </c>
      <c r="B12" s="13">
        <v>528543</v>
      </c>
      <c r="C12" s="4">
        <v>630021</v>
      </c>
      <c r="D12" s="4">
        <v>630021</v>
      </c>
      <c r="E12" s="42">
        <v>630021</v>
      </c>
      <c r="F12" s="13">
        <f t="shared" si="0"/>
        <v>2418606</v>
      </c>
    </row>
    <row r="13" spans="1:6" ht="12" customHeight="1" x14ac:dyDescent="0.25">
      <c r="A13" s="7" t="str">
        <f>'Pregnant Women Participating'!A13</f>
        <v>Virgin Islands</v>
      </c>
      <c r="B13" s="13">
        <v>218870</v>
      </c>
      <c r="C13" s="4">
        <v>298398</v>
      </c>
      <c r="D13" s="4">
        <v>292181</v>
      </c>
      <c r="E13" s="42">
        <v>296187</v>
      </c>
      <c r="F13" s="13">
        <f t="shared" si="0"/>
        <v>1105636</v>
      </c>
    </row>
    <row r="14" spans="1:6" ht="12" customHeight="1" x14ac:dyDescent="0.25">
      <c r="A14" s="7" t="str">
        <f>'Pregnant Women Participating'!A14</f>
        <v>Indian Township, ME</v>
      </c>
      <c r="B14" s="13">
        <v>3233</v>
      </c>
      <c r="C14" s="4">
        <v>3233</v>
      </c>
      <c r="D14" s="4">
        <v>3233</v>
      </c>
      <c r="E14" s="42">
        <v>3233</v>
      </c>
      <c r="F14" s="13">
        <f t="shared" si="0"/>
        <v>12932</v>
      </c>
    </row>
    <row r="15" spans="1:6" ht="12" customHeight="1" x14ac:dyDescent="0.25">
      <c r="A15" s="7" t="str">
        <f>'Pregnant Women Participating'!A15</f>
        <v>Pleasant Point, ME</v>
      </c>
      <c r="B15" s="13">
        <v>3292</v>
      </c>
      <c r="C15" s="4">
        <v>6038</v>
      </c>
      <c r="D15" s="4">
        <v>6038</v>
      </c>
      <c r="E15" s="42">
        <v>6038</v>
      </c>
      <c r="F15" s="13">
        <f t="shared" si="0"/>
        <v>21406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45967128</v>
      </c>
      <c r="C16" s="15">
        <v>46011270</v>
      </c>
      <c r="D16" s="15">
        <v>46356025</v>
      </c>
      <c r="E16" s="41">
        <v>47009077</v>
      </c>
      <c r="F16" s="16">
        <f t="shared" si="0"/>
        <v>185343500</v>
      </c>
    </row>
    <row r="17" spans="1:6" ht="12" customHeight="1" x14ac:dyDescent="0.25">
      <c r="A17" s="7" t="str">
        <f>'Pregnant Women Participating'!A17</f>
        <v>Delaware</v>
      </c>
      <c r="B17" s="13">
        <v>892815</v>
      </c>
      <c r="C17" s="4">
        <v>982078</v>
      </c>
      <c r="D17" s="4">
        <v>961965</v>
      </c>
      <c r="E17" s="42">
        <v>1001628</v>
      </c>
      <c r="F17" s="13">
        <f t="shared" si="0"/>
        <v>3838486</v>
      </c>
    </row>
    <row r="18" spans="1:6" ht="12" customHeight="1" x14ac:dyDescent="0.25">
      <c r="A18" s="7" t="str">
        <f>'Pregnant Women Participating'!A18</f>
        <v>District of Columbia</v>
      </c>
      <c r="B18" s="13">
        <v>631360</v>
      </c>
      <c r="C18" s="4">
        <v>606520</v>
      </c>
      <c r="D18" s="4">
        <v>919686</v>
      </c>
      <c r="E18" s="42">
        <v>377193</v>
      </c>
      <c r="F18" s="13">
        <f t="shared" si="0"/>
        <v>2534759</v>
      </c>
    </row>
    <row r="19" spans="1:6" ht="12" customHeight="1" x14ac:dyDescent="0.25">
      <c r="A19" s="7" t="str">
        <f>'Pregnant Women Participating'!A19</f>
        <v>Maryland</v>
      </c>
      <c r="B19" s="13">
        <v>6818719</v>
      </c>
      <c r="C19" s="4">
        <v>6850102</v>
      </c>
      <c r="D19" s="4">
        <v>9403953</v>
      </c>
      <c r="E19" s="42">
        <v>4620834</v>
      </c>
      <c r="F19" s="13">
        <f t="shared" si="0"/>
        <v>27693608</v>
      </c>
    </row>
    <row r="20" spans="1:6" ht="12" customHeight="1" x14ac:dyDescent="0.25">
      <c r="A20" s="7" t="str">
        <f>'Pregnant Women Participating'!A20</f>
        <v>New Jersey</v>
      </c>
      <c r="B20" s="13">
        <v>11907061</v>
      </c>
      <c r="C20" s="4">
        <v>12921254</v>
      </c>
      <c r="D20" s="4">
        <v>12977189</v>
      </c>
      <c r="E20" s="42">
        <v>13063853</v>
      </c>
      <c r="F20" s="13">
        <f t="shared" si="0"/>
        <v>50869357</v>
      </c>
    </row>
    <row r="21" spans="1:6" ht="12" customHeight="1" x14ac:dyDescent="0.25">
      <c r="A21" s="7" t="str">
        <f>'Pregnant Women Participating'!A21</f>
        <v>Pennsylvania</v>
      </c>
      <c r="B21" s="13">
        <v>15081035</v>
      </c>
      <c r="C21" s="4">
        <v>11344058</v>
      </c>
      <c r="D21" s="4">
        <v>11596928</v>
      </c>
      <c r="E21" s="42">
        <v>12112073</v>
      </c>
      <c r="F21" s="13">
        <f t="shared" si="0"/>
        <v>50134094</v>
      </c>
    </row>
    <row r="22" spans="1:6" ht="12" customHeight="1" x14ac:dyDescent="0.25">
      <c r="A22" s="7" t="str">
        <f>'Pregnant Women Participating'!A22</f>
        <v>Puerto Rico</v>
      </c>
      <c r="B22" s="13">
        <v>12012674</v>
      </c>
      <c r="C22" s="4">
        <v>11854624</v>
      </c>
      <c r="D22" s="4">
        <v>12002971</v>
      </c>
      <c r="E22" s="42">
        <v>12511486</v>
      </c>
      <c r="F22" s="13">
        <f t="shared" si="0"/>
        <v>48381755</v>
      </c>
    </row>
    <row r="23" spans="1:6" ht="12" customHeight="1" x14ac:dyDescent="0.25">
      <c r="A23" s="7" t="str">
        <f>'Pregnant Women Participating'!A23</f>
        <v>Virginia</v>
      </c>
      <c r="B23" s="13">
        <v>874880</v>
      </c>
      <c r="C23" s="4">
        <v>5464402</v>
      </c>
      <c r="D23" s="4">
        <v>7660230</v>
      </c>
      <c r="E23" s="42">
        <v>5882913</v>
      </c>
      <c r="F23" s="13">
        <f t="shared" si="0"/>
        <v>19882425</v>
      </c>
    </row>
    <row r="24" spans="1:6" ht="12" customHeight="1" x14ac:dyDescent="0.25">
      <c r="A24" s="7" t="str">
        <f>'Pregnant Women Participating'!A24</f>
        <v>West Virginia</v>
      </c>
      <c r="B24" s="13">
        <v>2020738</v>
      </c>
      <c r="C24" s="4">
        <v>1953498</v>
      </c>
      <c r="D24" s="4">
        <v>1954827</v>
      </c>
      <c r="E24" s="42">
        <v>1984686</v>
      </c>
      <c r="F24" s="13">
        <f t="shared" si="0"/>
        <v>7913749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50239282</v>
      </c>
      <c r="C25" s="15">
        <v>51976536</v>
      </c>
      <c r="D25" s="15">
        <v>57477749</v>
      </c>
      <c r="E25" s="41">
        <v>51554666</v>
      </c>
      <c r="F25" s="16">
        <f t="shared" si="0"/>
        <v>211248233</v>
      </c>
    </row>
    <row r="26" spans="1:6" ht="12" customHeight="1" x14ac:dyDescent="0.25">
      <c r="A26" s="7" t="str">
        <f>'Pregnant Women Participating'!A26</f>
        <v>Alabama</v>
      </c>
      <c r="B26" s="13">
        <v>3101016</v>
      </c>
      <c r="C26" s="4">
        <v>6135121</v>
      </c>
      <c r="D26" s="4">
        <v>5518232</v>
      </c>
      <c r="E26" s="42">
        <v>7265570</v>
      </c>
      <c r="F26" s="13">
        <f t="shared" si="0"/>
        <v>22019939</v>
      </c>
    </row>
    <row r="27" spans="1:6" ht="12" customHeight="1" x14ac:dyDescent="0.25">
      <c r="A27" s="7" t="str">
        <f>'Pregnant Women Participating'!A27</f>
        <v>Florida</v>
      </c>
      <c r="B27" s="13">
        <v>24914434</v>
      </c>
      <c r="C27" s="4">
        <v>26273614</v>
      </c>
      <c r="D27" s="4">
        <v>33041776</v>
      </c>
      <c r="E27" s="42">
        <v>27100302</v>
      </c>
      <c r="F27" s="13">
        <f t="shared" si="0"/>
        <v>111330126</v>
      </c>
    </row>
    <row r="28" spans="1:6" ht="12" customHeight="1" x14ac:dyDescent="0.25">
      <c r="A28" s="7" t="str">
        <f>'Pregnant Women Participating'!A28</f>
        <v>Georgia</v>
      </c>
      <c r="B28" s="13">
        <v>11603383</v>
      </c>
      <c r="C28" s="4">
        <v>12074616</v>
      </c>
      <c r="D28" s="4">
        <v>12011335</v>
      </c>
      <c r="E28" s="42">
        <v>14663375</v>
      </c>
      <c r="F28" s="13">
        <f t="shared" si="0"/>
        <v>50352709</v>
      </c>
    </row>
    <row r="29" spans="1:6" ht="12" customHeight="1" x14ac:dyDescent="0.25">
      <c r="A29" s="7" t="str">
        <f>'Pregnant Women Participating'!A29</f>
        <v>Kentucky</v>
      </c>
      <c r="B29" s="13">
        <v>5942959</v>
      </c>
      <c r="C29" s="4">
        <v>5887355</v>
      </c>
      <c r="D29" s="4">
        <v>6024948</v>
      </c>
      <c r="E29" s="42">
        <v>6073146</v>
      </c>
      <c r="F29" s="13">
        <f t="shared" si="0"/>
        <v>23928408</v>
      </c>
    </row>
    <row r="30" spans="1:6" ht="12" customHeight="1" x14ac:dyDescent="0.25">
      <c r="A30" s="7" t="str">
        <f>'Pregnant Women Participating'!A30</f>
        <v>Mississippi</v>
      </c>
      <c r="B30" s="13">
        <v>2718608</v>
      </c>
      <c r="C30" s="4">
        <v>3218102</v>
      </c>
      <c r="D30" s="4">
        <v>3253331</v>
      </c>
      <c r="E30" s="42">
        <v>3128299</v>
      </c>
      <c r="F30" s="13">
        <f t="shared" si="0"/>
        <v>12318340</v>
      </c>
    </row>
    <row r="31" spans="1:6" ht="12" customHeight="1" x14ac:dyDescent="0.25">
      <c r="A31" s="7" t="str">
        <f>'Pregnant Women Participating'!A31</f>
        <v>North Carolina</v>
      </c>
      <c r="B31" s="13">
        <v>11258587</v>
      </c>
      <c r="C31" s="4">
        <v>11870502</v>
      </c>
      <c r="D31" s="4">
        <v>13362940</v>
      </c>
      <c r="E31" s="42">
        <v>13505924</v>
      </c>
      <c r="F31" s="13">
        <f t="shared" si="0"/>
        <v>49997953</v>
      </c>
    </row>
    <row r="32" spans="1:6" ht="12" customHeight="1" x14ac:dyDescent="0.25">
      <c r="A32" s="7" t="str">
        <f>'Pregnant Women Participating'!A32</f>
        <v>South Carolina</v>
      </c>
      <c r="B32" s="13">
        <v>4867829</v>
      </c>
      <c r="C32" s="4">
        <v>4750821</v>
      </c>
      <c r="D32" s="4">
        <v>7408676</v>
      </c>
      <c r="E32" s="42">
        <v>3365583</v>
      </c>
      <c r="F32" s="13">
        <f t="shared" si="0"/>
        <v>20392909</v>
      </c>
    </row>
    <row r="33" spans="1:6" ht="12" customHeight="1" x14ac:dyDescent="0.25">
      <c r="A33" s="7" t="str">
        <f>'Pregnant Women Participating'!A33</f>
        <v>Tennessee</v>
      </c>
      <c r="B33" s="13">
        <v>11238750</v>
      </c>
      <c r="C33" s="4">
        <v>3104049</v>
      </c>
      <c r="D33" s="4">
        <v>11477467</v>
      </c>
      <c r="E33" s="42">
        <v>3991719</v>
      </c>
      <c r="F33" s="13">
        <f t="shared" si="0"/>
        <v>29811985</v>
      </c>
    </row>
    <row r="34" spans="1:6" ht="12" customHeight="1" x14ac:dyDescent="0.25">
      <c r="A34" s="7" t="str">
        <f>'Pregnant Women Participating'!A34</f>
        <v>Choctaw Indians, MS</v>
      </c>
      <c r="B34" s="13">
        <v>-84684</v>
      </c>
      <c r="C34" s="4">
        <v>9373</v>
      </c>
      <c r="D34" s="4">
        <v>25309</v>
      </c>
      <c r="E34" s="42">
        <v>29000</v>
      </c>
      <c r="F34" s="13" t="str">
        <f t="shared" si="0"/>
        <v xml:space="preserve"> </v>
      </c>
    </row>
    <row r="35" spans="1:6" ht="12" customHeight="1" x14ac:dyDescent="0.25">
      <c r="A35" s="7" t="str">
        <f>'Pregnant Women Participating'!A35</f>
        <v>Eastern Cherokee, NC</v>
      </c>
      <c r="B35" s="13">
        <v>20773</v>
      </c>
      <c r="C35" s="4">
        <v>21399</v>
      </c>
      <c r="D35" s="4">
        <v>19249</v>
      </c>
      <c r="E35" s="42">
        <v>28426</v>
      </c>
      <c r="F35" s="13">
        <f t="shared" si="0"/>
        <v>89847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75581655</v>
      </c>
      <c r="C36" s="15">
        <v>73344952</v>
      </c>
      <c r="D36" s="15">
        <v>92143263</v>
      </c>
      <c r="E36" s="41">
        <v>79151344</v>
      </c>
      <c r="F36" s="16">
        <f t="shared" si="0"/>
        <v>320221214</v>
      </c>
    </row>
    <row r="37" spans="1:6" ht="12" customHeight="1" x14ac:dyDescent="0.25">
      <c r="A37" s="7" t="str">
        <f>'Pregnant Women Participating'!A37</f>
        <v>Illinois</v>
      </c>
      <c r="B37" s="13">
        <v>10678619</v>
      </c>
      <c r="C37" s="4">
        <v>11046809</v>
      </c>
      <c r="D37" s="4">
        <v>9828666</v>
      </c>
      <c r="E37" s="42">
        <v>8010708</v>
      </c>
      <c r="F37" s="13">
        <f t="shared" si="0"/>
        <v>39564802</v>
      </c>
    </row>
    <row r="38" spans="1:6" ht="12" customHeight="1" x14ac:dyDescent="0.25">
      <c r="A38" s="7" t="str">
        <f>'Pregnant Women Participating'!A38</f>
        <v>Indiana</v>
      </c>
      <c r="B38" s="13">
        <v>8470151</v>
      </c>
      <c r="C38" s="4">
        <v>8169633</v>
      </c>
      <c r="D38" s="4">
        <v>10184916</v>
      </c>
      <c r="E38" s="42">
        <v>4701465</v>
      </c>
      <c r="F38" s="13">
        <f t="shared" si="0"/>
        <v>31526165</v>
      </c>
    </row>
    <row r="39" spans="1:6" ht="12" customHeight="1" x14ac:dyDescent="0.25">
      <c r="A39" s="7" t="str">
        <f>'Pregnant Women Participating'!A39</f>
        <v>Iowa</v>
      </c>
      <c r="B39" s="13">
        <v>3239807</v>
      </c>
      <c r="C39" s="4">
        <v>3260497</v>
      </c>
      <c r="D39" s="4">
        <v>3233029</v>
      </c>
      <c r="E39" s="42">
        <v>3397673</v>
      </c>
      <c r="F39" s="13">
        <f t="shared" si="0"/>
        <v>13131006</v>
      </c>
    </row>
    <row r="40" spans="1:6" ht="12" customHeight="1" x14ac:dyDescent="0.25">
      <c r="A40" s="7" t="str">
        <f>'Pregnant Women Participating'!A40</f>
        <v>Michigan</v>
      </c>
      <c r="B40" s="13">
        <v>10490327</v>
      </c>
      <c r="C40" s="4">
        <v>10028361</v>
      </c>
      <c r="D40" s="4">
        <v>9861919</v>
      </c>
      <c r="E40" s="42">
        <v>11763012</v>
      </c>
      <c r="F40" s="13">
        <f t="shared" si="0"/>
        <v>42143619</v>
      </c>
    </row>
    <row r="41" spans="1:6" ht="12" customHeight="1" x14ac:dyDescent="0.25">
      <c r="A41" s="7" t="str">
        <f>'Pregnant Women Participating'!A41</f>
        <v>Minnesota</v>
      </c>
      <c r="B41" s="13">
        <v>2877782</v>
      </c>
      <c r="C41" s="4">
        <v>5553110</v>
      </c>
      <c r="D41" s="4">
        <v>5668407</v>
      </c>
      <c r="E41" s="42">
        <v>5772747</v>
      </c>
      <c r="F41" s="13">
        <f t="shared" si="0"/>
        <v>19872046</v>
      </c>
    </row>
    <row r="42" spans="1:6" ht="12" customHeight="1" x14ac:dyDescent="0.25">
      <c r="A42" s="7" t="str">
        <f>'Pregnant Women Participating'!A42</f>
        <v>Ohio</v>
      </c>
      <c r="B42" s="13">
        <v>3963134</v>
      </c>
      <c r="C42" s="4">
        <v>9222919</v>
      </c>
      <c r="D42" s="4">
        <v>9583808</v>
      </c>
      <c r="E42" s="42">
        <v>9606751</v>
      </c>
      <c r="F42" s="13">
        <f t="shared" si="0"/>
        <v>32376612</v>
      </c>
    </row>
    <row r="43" spans="1:6" ht="12" customHeight="1" x14ac:dyDescent="0.25">
      <c r="A43" s="7" t="str">
        <f>'Pregnant Women Participating'!A43</f>
        <v>Wisconsin</v>
      </c>
      <c r="B43" s="13">
        <v>6290135</v>
      </c>
      <c r="C43" s="4">
        <v>4160857</v>
      </c>
      <c r="D43" s="4">
        <v>4963813</v>
      </c>
      <c r="E43" s="42">
        <v>2903938</v>
      </c>
      <c r="F43" s="13">
        <f t="shared" si="0"/>
        <v>18318743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46009955</v>
      </c>
      <c r="C44" s="15">
        <v>51442186</v>
      </c>
      <c r="D44" s="15">
        <v>53324558</v>
      </c>
      <c r="E44" s="41">
        <v>46156294</v>
      </c>
      <c r="F44" s="16">
        <f t="shared" si="0"/>
        <v>196932993</v>
      </c>
    </row>
    <row r="45" spans="1:6" ht="12" customHeight="1" x14ac:dyDescent="0.25">
      <c r="A45" s="7" t="str">
        <f>'Pregnant Women Participating'!A45</f>
        <v>Arizona</v>
      </c>
      <c r="B45" s="13">
        <v>7615677</v>
      </c>
      <c r="C45" s="4">
        <v>7586914</v>
      </c>
      <c r="D45" s="4">
        <v>7254482</v>
      </c>
      <c r="E45" s="42">
        <v>7905893</v>
      </c>
      <c r="F45" s="13">
        <f t="shared" si="0"/>
        <v>30362966</v>
      </c>
    </row>
    <row r="46" spans="1:6" ht="12" customHeight="1" x14ac:dyDescent="0.25">
      <c r="A46" s="7" t="str">
        <f>'Pregnant Women Participating'!A46</f>
        <v>Arkansas</v>
      </c>
      <c r="B46" s="13">
        <v>2198792</v>
      </c>
      <c r="C46" s="4">
        <v>4392872</v>
      </c>
      <c r="D46" s="4">
        <v>4432865</v>
      </c>
      <c r="E46" s="42">
        <v>4269925</v>
      </c>
      <c r="F46" s="13">
        <f t="shared" si="0"/>
        <v>15294454</v>
      </c>
    </row>
    <row r="47" spans="1:6" ht="12" customHeight="1" x14ac:dyDescent="0.25">
      <c r="A47" s="7" t="str">
        <f>'Pregnant Women Participating'!A47</f>
        <v>Louisiana</v>
      </c>
      <c r="B47" s="13">
        <v>4741676</v>
      </c>
      <c r="C47" s="4">
        <v>5304817</v>
      </c>
      <c r="D47" s="4">
        <v>7491470</v>
      </c>
      <c r="E47" s="42">
        <v>2620700</v>
      </c>
      <c r="F47" s="13">
        <f t="shared" si="0"/>
        <v>20158663</v>
      </c>
    </row>
    <row r="48" spans="1:6" ht="12" customHeight="1" x14ac:dyDescent="0.25">
      <c r="A48" s="7" t="str">
        <f>'Pregnant Women Participating'!A48</f>
        <v>New Mexico</v>
      </c>
      <c r="B48" s="13">
        <v>1720006</v>
      </c>
      <c r="C48" s="4">
        <v>2026001</v>
      </c>
      <c r="D48" s="4">
        <v>2088454</v>
      </c>
      <c r="E48" s="42">
        <v>2299963</v>
      </c>
      <c r="F48" s="13">
        <f t="shared" si="0"/>
        <v>8134424</v>
      </c>
    </row>
    <row r="49" spans="1:6" ht="12" customHeight="1" x14ac:dyDescent="0.25">
      <c r="A49" s="7" t="str">
        <f>'Pregnant Women Participating'!A49</f>
        <v>Oklahoma</v>
      </c>
      <c r="B49" s="13">
        <v>3396574</v>
      </c>
      <c r="C49" s="4">
        <v>3174370</v>
      </c>
      <c r="D49" s="4">
        <v>3352718</v>
      </c>
      <c r="E49" s="42">
        <v>3566280</v>
      </c>
      <c r="F49" s="13">
        <f t="shared" si="0"/>
        <v>13489942</v>
      </c>
    </row>
    <row r="50" spans="1:6" ht="12" customHeight="1" x14ac:dyDescent="0.25">
      <c r="A50" s="7" t="str">
        <f>'Pregnant Women Participating'!A50</f>
        <v>Texas</v>
      </c>
      <c r="B50" s="13">
        <v>16313846</v>
      </c>
      <c r="C50" s="4">
        <v>31686942</v>
      </c>
      <c r="D50" s="4">
        <v>40559008</v>
      </c>
      <c r="E50" s="42">
        <v>36410566</v>
      </c>
      <c r="F50" s="13">
        <f t="shared" si="0"/>
        <v>124970362</v>
      </c>
    </row>
    <row r="51" spans="1:6" ht="12" customHeight="1" x14ac:dyDescent="0.25">
      <c r="A51" s="7" t="str">
        <f>'Pregnant Women Participating'!A51</f>
        <v>Utah</v>
      </c>
      <c r="B51" s="13">
        <v>2412924</v>
      </c>
      <c r="C51" s="4">
        <v>2489669</v>
      </c>
      <c r="D51" s="4">
        <v>2490478</v>
      </c>
      <c r="E51" s="42">
        <v>2910188</v>
      </c>
      <c r="F51" s="13">
        <f t="shared" si="0"/>
        <v>10303259</v>
      </c>
    </row>
    <row r="52" spans="1:6" ht="12" customHeight="1" x14ac:dyDescent="0.25">
      <c r="A52" s="7" t="str">
        <f>'Pregnant Women Participating'!A52</f>
        <v>Inter-Tribal Council, AZ</v>
      </c>
      <c r="B52" s="13">
        <v>152718</v>
      </c>
      <c r="C52" s="4">
        <v>295493</v>
      </c>
      <c r="D52" s="4">
        <v>295439</v>
      </c>
      <c r="E52" s="42">
        <v>333217</v>
      </c>
      <c r="F52" s="13">
        <f t="shared" si="0"/>
        <v>1076867</v>
      </c>
    </row>
    <row r="53" spans="1:6" ht="12" customHeight="1" x14ac:dyDescent="0.25">
      <c r="A53" s="7" t="str">
        <f>'Pregnant Women Participating'!A53</f>
        <v>Navajo Nation, AZ</v>
      </c>
      <c r="B53" s="13">
        <v>274471</v>
      </c>
      <c r="C53" s="4">
        <v>183193</v>
      </c>
      <c r="D53" s="4">
        <v>205408</v>
      </c>
      <c r="E53" s="42">
        <v>224638</v>
      </c>
      <c r="F53" s="13">
        <f t="shared" si="0"/>
        <v>887710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18356</v>
      </c>
      <c r="C54" s="4">
        <v>11000</v>
      </c>
      <c r="D54" s="4">
        <v>22094</v>
      </c>
      <c r="E54" s="42">
        <v>19000</v>
      </c>
      <c r="F54" s="13">
        <f t="shared" si="0"/>
        <v>70450</v>
      </c>
    </row>
    <row r="55" spans="1:6" ht="12" customHeight="1" x14ac:dyDescent="0.25">
      <c r="A55" s="7" t="str">
        <f>'Pregnant Women Participating'!A55</f>
        <v>Eight Northern Pueblos, NM</v>
      </c>
      <c r="B55" s="13">
        <v>20415</v>
      </c>
      <c r="C55" s="4">
        <v>21285</v>
      </c>
      <c r="D55" s="4">
        <v>19262</v>
      </c>
      <c r="E55" s="42">
        <v>20415</v>
      </c>
      <c r="F55" s="13">
        <f t="shared" si="0"/>
        <v>81377</v>
      </c>
    </row>
    <row r="56" spans="1:6" ht="12" customHeight="1" x14ac:dyDescent="0.25">
      <c r="A56" s="7" t="str">
        <f>'Pregnant Women Participating'!A56</f>
        <v>Five Sandoval Pueblos, NM</v>
      </c>
      <c r="B56" s="13">
        <v>12709</v>
      </c>
      <c r="C56" s="4">
        <v>11475</v>
      </c>
      <c r="D56" s="4">
        <v>11475</v>
      </c>
      <c r="E56" s="42">
        <v>11975</v>
      </c>
      <c r="F56" s="13">
        <f t="shared" si="0"/>
        <v>47634</v>
      </c>
    </row>
    <row r="57" spans="1:6" ht="12" customHeight="1" x14ac:dyDescent="0.25">
      <c r="A57" s="7" t="str">
        <f>'Pregnant Women Participating'!A57</f>
        <v>Isleta Pueblo, NM</v>
      </c>
      <c r="B57" s="13">
        <v>63228</v>
      </c>
      <c r="C57" s="4">
        <v>67326</v>
      </c>
      <c r="D57" s="4">
        <v>67060</v>
      </c>
      <c r="E57" s="42">
        <v>66472</v>
      </c>
      <c r="F57" s="13">
        <f t="shared" si="0"/>
        <v>264086</v>
      </c>
    </row>
    <row r="58" spans="1:6" ht="12" customHeight="1" x14ac:dyDescent="0.25">
      <c r="A58" s="7" t="str">
        <f>'Pregnant Women Participating'!A58</f>
        <v>San Felipe Pueblo, NM</v>
      </c>
      <c r="B58" s="13">
        <v>10035</v>
      </c>
      <c r="C58" s="4">
        <v>10100</v>
      </c>
      <c r="D58" s="4">
        <v>11500</v>
      </c>
      <c r="E58" s="42">
        <v>10500</v>
      </c>
      <c r="F58" s="13">
        <f t="shared" si="0"/>
        <v>42135</v>
      </c>
    </row>
    <row r="59" spans="1:6" ht="12" customHeight="1" x14ac:dyDescent="0.25">
      <c r="A59" s="7" t="str">
        <f>'Pregnant Women Participating'!A59</f>
        <v>Santo Domingo Tribe, NM</v>
      </c>
      <c r="B59" s="13">
        <v>18493</v>
      </c>
      <c r="C59" s="4">
        <v>18563</v>
      </c>
      <c r="D59" s="4">
        <v>19400</v>
      </c>
      <c r="E59" s="42">
        <v>20629</v>
      </c>
      <c r="F59" s="13">
        <f t="shared" si="0"/>
        <v>77085</v>
      </c>
    </row>
    <row r="60" spans="1:6" ht="12" customHeight="1" x14ac:dyDescent="0.25">
      <c r="A60" s="7" t="str">
        <f>'Pregnant Women Participating'!A60</f>
        <v>Zuni Pueblo, NM</v>
      </c>
      <c r="B60" s="13">
        <v>29473</v>
      </c>
      <c r="C60" s="4">
        <v>24235</v>
      </c>
      <c r="D60" s="4">
        <v>23118</v>
      </c>
      <c r="E60" s="42">
        <v>28240</v>
      </c>
      <c r="F60" s="13">
        <f t="shared" si="0"/>
        <v>105066</v>
      </c>
    </row>
    <row r="61" spans="1:6" ht="12" customHeight="1" x14ac:dyDescent="0.25">
      <c r="A61" s="7" t="str">
        <f>'Pregnant Women Participating'!A61</f>
        <v>Cherokee Nation, OK</v>
      </c>
      <c r="B61" s="13">
        <v>319259</v>
      </c>
      <c r="C61" s="4">
        <v>303026</v>
      </c>
      <c r="D61" s="4">
        <v>285702</v>
      </c>
      <c r="E61" s="42">
        <v>321557</v>
      </c>
      <c r="F61" s="13">
        <f t="shared" si="0"/>
        <v>1229544</v>
      </c>
    </row>
    <row r="62" spans="1:6" ht="12" customHeight="1" x14ac:dyDescent="0.25">
      <c r="A62" s="7" t="str">
        <f>'Pregnant Women Participating'!A62</f>
        <v>Chickasaw Nation, OK</v>
      </c>
      <c r="B62" s="13">
        <v>176055</v>
      </c>
      <c r="C62" s="4">
        <v>169409</v>
      </c>
      <c r="D62" s="4">
        <v>178334</v>
      </c>
      <c r="E62" s="42">
        <v>192413</v>
      </c>
      <c r="F62" s="13">
        <f t="shared" si="0"/>
        <v>716211</v>
      </c>
    </row>
    <row r="63" spans="1:6" ht="12" customHeight="1" x14ac:dyDescent="0.25">
      <c r="A63" s="7" t="str">
        <f>'Pregnant Women Participating'!A63</f>
        <v>Choctaw Nation, OK</v>
      </c>
      <c r="B63" s="13">
        <v>8967</v>
      </c>
      <c r="C63" s="4">
        <v>160500</v>
      </c>
      <c r="D63" s="4">
        <v>161000</v>
      </c>
      <c r="E63" s="42">
        <v>161500</v>
      </c>
      <c r="F63" s="13">
        <f t="shared" si="0"/>
        <v>491967</v>
      </c>
    </row>
    <row r="64" spans="1:6" ht="12" customHeight="1" x14ac:dyDescent="0.25">
      <c r="A64" s="7" t="str">
        <f>'Pregnant Women Participating'!A64</f>
        <v>Citizen Potawatomi Nation, OK</v>
      </c>
      <c r="B64" s="13">
        <v>67249</v>
      </c>
      <c r="C64" s="4">
        <v>59966</v>
      </c>
      <c r="D64" s="4">
        <v>59320</v>
      </c>
      <c r="E64" s="42">
        <v>64300</v>
      </c>
      <c r="F64" s="13">
        <f t="shared" si="0"/>
        <v>250835</v>
      </c>
    </row>
    <row r="65" spans="1:6" ht="12" customHeight="1" x14ac:dyDescent="0.25">
      <c r="A65" s="7" t="str">
        <f>'Pregnant Women Participating'!A65</f>
        <v>Inter-Tribal Council, OK</v>
      </c>
      <c r="B65" s="13">
        <v>41675</v>
      </c>
      <c r="C65" s="4">
        <v>40023</v>
      </c>
      <c r="D65" s="4">
        <v>39217</v>
      </c>
      <c r="E65" s="42">
        <v>39044</v>
      </c>
      <c r="F65" s="13">
        <f t="shared" si="0"/>
        <v>159959</v>
      </c>
    </row>
    <row r="66" spans="1:6" ht="12" customHeight="1" x14ac:dyDescent="0.25">
      <c r="A66" s="7" t="str">
        <f>'Pregnant Women Participating'!A66</f>
        <v>Muscogee Creek Nation, OK</v>
      </c>
      <c r="B66" s="13">
        <v>109767</v>
      </c>
      <c r="C66" s="4">
        <v>82235</v>
      </c>
      <c r="D66" s="4">
        <v>73235</v>
      </c>
      <c r="E66" s="42">
        <v>82093</v>
      </c>
      <c r="F66" s="13">
        <f t="shared" si="0"/>
        <v>347330</v>
      </c>
    </row>
    <row r="67" spans="1:6" ht="12" customHeight="1" x14ac:dyDescent="0.25">
      <c r="A67" s="7" t="str">
        <f>'Pregnant Women Participating'!A67</f>
        <v>Osage Tribal Council, OK</v>
      </c>
      <c r="B67" s="13">
        <v>-23379</v>
      </c>
      <c r="C67" s="4">
        <v>121000</v>
      </c>
      <c r="D67" s="4">
        <v>106000</v>
      </c>
      <c r="E67" s="42">
        <v>150000</v>
      </c>
      <c r="F67" s="13">
        <f t="shared" si="0"/>
        <v>353621</v>
      </c>
    </row>
    <row r="68" spans="1:6" ht="12" customHeight="1" x14ac:dyDescent="0.25">
      <c r="A68" s="7" t="str">
        <f>'Pregnant Women Participating'!A68</f>
        <v>Otoe-Missouria Tribe, OK</v>
      </c>
      <c r="B68" s="13">
        <v>14132</v>
      </c>
      <c r="C68" s="4">
        <v>3070</v>
      </c>
      <c r="D68" s="4">
        <v>9542</v>
      </c>
      <c r="E68" s="42">
        <v>7271</v>
      </c>
      <c r="F68" s="13">
        <f t="shared" si="0"/>
        <v>34015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164943</v>
      </c>
      <c r="C69" s="4">
        <v>164000</v>
      </c>
      <c r="D69" s="4">
        <v>168500</v>
      </c>
      <c r="E69" s="42">
        <v>171000</v>
      </c>
      <c r="F69" s="13">
        <f t="shared" si="0"/>
        <v>668443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39878061</v>
      </c>
      <c r="C70" s="15">
        <v>58407484</v>
      </c>
      <c r="D70" s="15">
        <v>69425081</v>
      </c>
      <c r="E70" s="41">
        <v>61907779</v>
      </c>
      <c r="F70" s="16">
        <f t="shared" si="0"/>
        <v>229618405</v>
      </c>
    </row>
    <row r="71" spans="1:6" ht="12" customHeight="1" x14ac:dyDescent="0.25">
      <c r="A71" s="7" t="str">
        <f>'Pregnant Women Participating'!A71</f>
        <v>Colorado</v>
      </c>
      <c r="B71" s="13">
        <v>4997796</v>
      </c>
      <c r="C71" s="4">
        <v>5018527</v>
      </c>
      <c r="D71" s="4">
        <v>5037741</v>
      </c>
      <c r="E71" s="42">
        <v>5286928</v>
      </c>
      <c r="F71" s="13">
        <f t="shared" si="0"/>
        <v>20340992</v>
      </c>
    </row>
    <row r="72" spans="1:6" ht="12" customHeight="1" x14ac:dyDescent="0.25">
      <c r="A72" s="7" t="str">
        <f>'Pregnant Women Participating'!A72</f>
        <v>Kansas</v>
      </c>
      <c r="B72" s="13">
        <v>2416748</v>
      </c>
      <c r="C72" s="4">
        <v>2467469</v>
      </c>
      <c r="D72" s="4">
        <v>2476218</v>
      </c>
      <c r="E72" s="42">
        <v>2289870</v>
      </c>
      <c r="F72" s="13">
        <f t="shared" si="0"/>
        <v>9650305</v>
      </c>
    </row>
    <row r="73" spans="1:6" ht="12" customHeight="1" x14ac:dyDescent="0.25">
      <c r="A73" s="7" t="str">
        <f>'Pregnant Women Participating'!A73</f>
        <v>Missouri</v>
      </c>
      <c r="B73" s="13">
        <v>1497274</v>
      </c>
      <c r="C73" s="4">
        <v>1418859</v>
      </c>
      <c r="D73" s="4">
        <v>8058567</v>
      </c>
      <c r="E73" s="42">
        <v>2698299</v>
      </c>
      <c r="F73" s="13">
        <f t="shared" si="0"/>
        <v>13672999</v>
      </c>
    </row>
    <row r="74" spans="1:6" ht="12" customHeight="1" x14ac:dyDescent="0.25">
      <c r="A74" s="7" t="str">
        <f>'Pregnant Women Participating'!A74</f>
        <v>Montana</v>
      </c>
      <c r="B74" s="13">
        <v>358292</v>
      </c>
      <c r="C74" s="4">
        <v>687879</v>
      </c>
      <c r="D74" s="4">
        <v>942885</v>
      </c>
      <c r="E74" s="42">
        <v>552459</v>
      </c>
      <c r="F74" s="13">
        <f t="shared" si="0"/>
        <v>2541515</v>
      </c>
    </row>
    <row r="75" spans="1:6" ht="12" customHeight="1" x14ac:dyDescent="0.25">
      <c r="A75" s="7" t="str">
        <f>'Pregnant Women Participating'!A75</f>
        <v>Nebraska</v>
      </c>
      <c r="B75" s="13">
        <v>1866110</v>
      </c>
      <c r="C75" s="4">
        <v>1686747</v>
      </c>
      <c r="D75" s="4">
        <v>892555</v>
      </c>
      <c r="E75" s="42">
        <v>1856499</v>
      </c>
      <c r="F75" s="13">
        <f t="shared" si="0"/>
        <v>6301911</v>
      </c>
    </row>
    <row r="76" spans="1:6" ht="12" customHeight="1" x14ac:dyDescent="0.25">
      <c r="A76" s="7" t="str">
        <f>'Pregnant Women Participating'!A76</f>
        <v>North Dakota</v>
      </c>
      <c r="B76" s="13">
        <v>505963</v>
      </c>
      <c r="C76" s="4">
        <v>533652</v>
      </c>
      <c r="D76" s="4">
        <v>780000</v>
      </c>
      <c r="E76" s="42">
        <v>299649</v>
      </c>
      <c r="F76" s="13">
        <f t="shared" si="0"/>
        <v>2119264</v>
      </c>
    </row>
    <row r="77" spans="1:6" ht="12" customHeight="1" x14ac:dyDescent="0.25">
      <c r="A77" s="7" t="str">
        <f>'Pregnant Women Participating'!A77</f>
        <v>South Dakota</v>
      </c>
      <c r="B77" s="13">
        <v>633355</v>
      </c>
      <c r="C77" s="4">
        <v>626618</v>
      </c>
      <c r="D77" s="4">
        <v>963341</v>
      </c>
      <c r="E77" s="42">
        <v>434180</v>
      </c>
      <c r="F77" s="13">
        <f t="shared" si="0"/>
        <v>2657494</v>
      </c>
    </row>
    <row r="78" spans="1:6" ht="12" customHeight="1" x14ac:dyDescent="0.25">
      <c r="A78" s="7" t="str">
        <f>'Pregnant Women Participating'!A78</f>
        <v>Wyoming</v>
      </c>
      <c r="B78" s="13">
        <v>380059</v>
      </c>
      <c r="C78" s="4">
        <v>378715</v>
      </c>
      <c r="D78" s="4">
        <v>402508</v>
      </c>
      <c r="E78" s="42">
        <v>424311</v>
      </c>
      <c r="F78" s="13">
        <f t="shared" si="0"/>
        <v>1585593</v>
      </c>
    </row>
    <row r="79" spans="1:6" ht="12" customHeight="1" x14ac:dyDescent="0.25">
      <c r="A79" s="7" t="str">
        <f>'Pregnant Women Participating'!A79</f>
        <v>Ute Mountain Ute Tribe, CO</v>
      </c>
      <c r="B79" s="13">
        <v>8989</v>
      </c>
      <c r="C79" s="4">
        <v>8492</v>
      </c>
      <c r="D79" s="4">
        <v>9029</v>
      </c>
      <c r="E79" s="42">
        <v>10112</v>
      </c>
      <c r="F79" s="13">
        <f t="shared" si="0"/>
        <v>36622</v>
      </c>
    </row>
    <row r="80" spans="1:6" ht="12" customHeight="1" x14ac:dyDescent="0.25">
      <c r="A80" s="7" t="str">
        <f>'Pregnant Women Participating'!A80</f>
        <v>Omaha Sioux, NE</v>
      </c>
      <c r="B80" s="13">
        <v>15548</v>
      </c>
      <c r="C80" s="4">
        <v>15109</v>
      </c>
      <c r="D80" s="4">
        <v>15232</v>
      </c>
      <c r="E80" s="42">
        <v>16174</v>
      </c>
      <c r="F80" s="13">
        <f t="shared" si="0"/>
        <v>62063</v>
      </c>
    </row>
    <row r="81" spans="1:6" ht="12" customHeight="1" x14ac:dyDescent="0.25">
      <c r="A81" s="7" t="str">
        <f>'Pregnant Women Participating'!A81</f>
        <v>Santee Sioux, NE</v>
      </c>
      <c r="B81" s="13">
        <v>4106</v>
      </c>
      <c r="C81" s="4">
        <v>2479</v>
      </c>
      <c r="D81" s="4">
        <v>3735</v>
      </c>
      <c r="E81" s="42">
        <v>8996</v>
      </c>
      <c r="F81" s="13">
        <f t="shared" si="0"/>
        <v>19316</v>
      </c>
    </row>
    <row r="82" spans="1:6" ht="12" customHeight="1" x14ac:dyDescent="0.25">
      <c r="A82" s="7" t="str">
        <f>'Pregnant Women Participating'!A82</f>
        <v>Winnebago Tribe, NE</v>
      </c>
      <c r="B82" s="13">
        <v>9039</v>
      </c>
      <c r="C82" s="4">
        <v>10556</v>
      </c>
      <c r="D82" s="4">
        <v>10492</v>
      </c>
      <c r="E82" s="42">
        <v>10580</v>
      </c>
      <c r="F82" s="13">
        <f t="shared" si="0"/>
        <v>40667</v>
      </c>
    </row>
    <row r="83" spans="1:6" ht="12" customHeight="1" x14ac:dyDescent="0.25">
      <c r="A83" s="7" t="str">
        <f>'Pregnant Women Participating'!A83</f>
        <v>Standing Rock Sioux Tribe, ND</v>
      </c>
      <c r="B83" s="13">
        <v>22447</v>
      </c>
      <c r="C83" s="4">
        <v>19596</v>
      </c>
      <c r="D83" s="4">
        <v>17232</v>
      </c>
      <c r="E83" s="42">
        <v>19254</v>
      </c>
      <c r="F83" s="13">
        <f t="shared" si="0"/>
        <v>78529</v>
      </c>
    </row>
    <row r="84" spans="1:6" ht="12" customHeight="1" x14ac:dyDescent="0.25">
      <c r="A84" s="7" t="str">
        <f>'Pregnant Women Participating'!A84</f>
        <v>Three Affiliated Tribes, ND</v>
      </c>
      <c r="B84" s="13">
        <v>7428</v>
      </c>
      <c r="C84" s="4">
        <v>7508</v>
      </c>
      <c r="D84" s="4">
        <v>6331</v>
      </c>
      <c r="E84" s="42">
        <v>35985</v>
      </c>
      <c r="F84" s="13">
        <f t="shared" si="0"/>
        <v>57252</v>
      </c>
    </row>
    <row r="85" spans="1:6" ht="12" customHeight="1" x14ac:dyDescent="0.25">
      <c r="A85" s="7" t="str">
        <f>'Pregnant Women Participating'!A85</f>
        <v>Cheyenne River Sioux, SD</v>
      </c>
      <c r="B85" s="13">
        <v>73699</v>
      </c>
      <c r="C85" s="4">
        <v>73699</v>
      </c>
      <c r="D85" s="4">
        <v>73699</v>
      </c>
      <c r="E85" s="42">
        <v>73699</v>
      </c>
      <c r="F85" s="13">
        <f t="shared" si="0"/>
        <v>294796</v>
      </c>
    </row>
    <row r="86" spans="1:6" ht="12" customHeight="1" x14ac:dyDescent="0.25">
      <c r="A86" s="7" t="str">
        <f>'Pregnant Women Participating'!A86</f>
        <v>Rosebud Sioux, SD</v>
      </c>
      <c r="B86" s="13">
        <v>68786</v>
      </c>
      <c r="C86" s="4">
        <v>71872</v>
      </c>
      <c r="D86" s="4">
        <v>39238</v>
      </c>
      <c r="E86" s="42">
        <v>39863</v>
      </c>
      <c r="F86" s="13">
        <f t="shared" si="0"/>
        <v>219759</v>
      </c>
    </row>
    <row r="87" spans="1:6" ht="12" customHeight="1" x14ac:dyDescent="0.25">
      <c r="A87" s="7" t="str">
        <f>'Pregnant Women Participating'!A87</f>
        <v>Northern Arapahoe, WY</v>
      </c>
      <c r="B87" s="13">
        <v>12385</v>
      </c>
      <c r="C87" s="4">
        <v>11917</v>
      </c>
      <c r="D87" s="4">
        <v>11713</v>
      </c>
      <c r="E87" s="42">
        <v>13087</v>
      </c>
      <c r="F87" s="13">
        <f t="shared" si="0"/>
        <v>49102</v>
      </c>
    </row>
    <row r="88" spans="1:6" ht="12" customHeight="1" x14ac:dyDescent="0.25">
      <c r="A88" s="7" t="str">
        <f>'Pregnant Women Participating'!A88</f>
        <v>Shoshone Tribe, WY</v>
      </c>
      <c r="B88" s="13">
        <v>18903</v>
      </c>
      <c r="C88" s="4">
        <v>18903</v>
      </c>
      <c r="D88" s="4">
        <v>18903</v>
      </c>
      <c r="E88" s="42">
        <v>18903</v>
      </c>
      <c r="F88" s="13">
        <f t="shared" si="0"/>
        <v>75612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12896927</v>
      </c>
      <c r="C89" s="15">
        <v>13058597</v>
      </c>
      <c r="D89" s="15">
        <v>19759419</v>
      </c>
      <c r="E89" s="41">
        <v>14088848</v>
      </c>
      <c r="F89" s="16">
        <f t="shared" si="0"/>
        <v>59803791</v>
      </c>
    </row>
    <row r="90" spans="1:6" ht="12" customHeight="1" x14ac:dyDescent="0.25">
      <c r="A90" s="8" t="str">
        <f>'Pregnant Women Participating'!A90</f>
        <v>Alaska</v>
      </c>
      <c r="B90" s="13">
        <v>325568</v>
      </c>
      <c r="C90" s="4">
        <v>584486</v>
      </c>
      <c r="D90" s="4">
        <v>665232</v>
      </c>
      <c r="E90" s="42">
        <v>665570</v>
      </c>
      <c r="F90" s="13">
        <f t="shared" si="0"/>
        <v>2240856</v>
      </c>
    </row>
    <row r="91" spans="1:6" ht="12" customHeight="1" x14ac:dyDescent="0.25">
      <c r="A91" s="8" t="str">
        <f>'Pregnant Women Participating'!A91</f>
        <v>American Samoa</v>
      </c>
      <c r="B91" s="13">
        <v>377075</v>
      </c>
      <c r="C91" s="4">
        <v>408893</v>
      </c>
      <c r="D91" s="4">
        <v>351993</v>
      </c>
      <c r="E91" s="42">
        <v>403184</v>
      </c>
      <c r="F91" s="13">
        <f t="shared" si="0"/>
        <v>1541145</v>
      </c>
    </row>
    <row r="92" spans="1:6" ht="12" customHeight="1" x14ac:dyDescent="0.25">
      <c r="A92" s="8" t="str">
        <f>'Pregnant Women Participating'!A92</f>
        <v>California</v>
      </c>
      <c r="B92" s="13">
        <v>62909224</v>
      </c>
      <c r="C92" s="4">
        <v>63561962</v>
      </c>
      <c r="D92" s="4">
        <v>64550152</v>
      </c>
      <c r="E92" s="42">
        <v>68279478</v>
      </c>
      <c r="F92" s="13">
        <f t="shared" si="0"/>
        <v>259300816</v>
      </c>
    </row>
    <row r="93" spans="1:6" ht="12" customHeight="1" x14ac:dyDescent="0.25">
      <c r="A93" s="8" t="str">
        <f>'Pregnant Women Participating'!A93</f>
        <v>Guam</v>
      </c>
      <c r="B93" s="13">
        <v>519708</v>
      </c>
      <c r="C93" s="4">
        <v>538236</v>
      </c>
      <c r="D93" s="4">
        <v>533141</v>
      </c>
      <c r="E93" s="42">
        <v>566869</v>
      </c>
      <c r="F93" s="13">
        <f t="shared" si="0"/>
        <v>2157954</v>
      </c>
    </row>
    <row r="94" spans="1:6" ht="12" customHeight="1" x14ac:dyDescent="0.25">
      <c r="A94" s="8" t="str">
        <f>'Pregnant Women Participating'!A94</f>
        <v>Hawaii</v>
      </c>
      <c r="B94" s="13">
        <v>1800708</v>
      </c>
      <c r="C94" s="4">
        <v>1753883</v>
      </c>
      <c r="D94" s="4">
        <v>1745287</v>
      </c>
      <c r="E94" s="42">
        <v>1858876</v>
      </c>
      <c r="F94" s="13">
        <f t="shared" si="0"/>
        <v>7158754</v>
      </c>
    </row>
    <row r="95" spans="1:6" ht="12" customHeight="1" x14ac:dyDescent="0.25">
      <c r="A95" s="8" t="str">
        <f>'Pregnant Women Participating'!A95</f>
        <v>Idaho</v>
      </c>
      <c r="B95" s="13">
        <v>1398845</v>
      </c>
      <c r="C95" s="4">
        <v>1444853</v>
      </c>
      <c r="D95" s="4">
        <v>1558203</v>
      </c>
      <c r="E95" s="42">
        <v>1566261</v>
      </c>
      <c r="F95" s="13">
        <f t="shared" si="0"/>
        <v>5968162</v>
      </c>
    </row>
    <row r="96" spans="1:6" ht="12" customHeight="1" x14ac:dyDescent="0.25">
      <c r="A96" s="8" t="str">
        <f>'Pregnant Women Participating'!A96</f>
        <v>Nevada</v>
      </c>
      <c r="B96" s="13">
        <v>2594376</v>
      </c>
      <c r="C96" s="4">
        <v>2792162</v>
      </c>
      <c r="D96" s="4">
        <v>2926012</v>
      </c>
      <c r="E96" s="42">
        <v>3055338</v>
      </c>
      <c r="F96" s="13">
        <f t="shared" si="0"/>
        <v>11367888</v>
      </c>
    </row>
    <row r="97" spans="1:6" ht="12" customHeight="1" x14ac:dyDescent="0.25">
      <c r="A97" s="8" t="str">
        <f>'Pregnant Women Participating'!A97</f>
        <v>Oregon</v>
      </c>
      <c r="B97" s="13">
        <v>2163620</v>
      </c>
      <c r="C97" s="4">
        <v>4617071</v>
      </c>
      <c r="D97" s="4">
        <v>4951443</v>
      </c>
      <c r="E97" s="42">
        <v>3050175</v>
      </c>
      <c r="F97" s="13">
        <f t="shared" si="0"/>
        <v>14782309</v>
      </c>
    </row>
    <row r="98" spans="1:6" ht="12" customHeight="1" x14ac:dyDescent="0.25">
      <c r="A98" s="8" t="str">
        <f>'Pregnant Women Participating'!A98</f>
        <v>Washington</v>
      </c>
      <c r="B98" s="13">
        <v>8834987</v>
      </c>
      <c r="C98" s="4">
        <v>6829329</v>
      </c>
      <c r="D98" s="4">
        <v>7047555</v>
      </c>
      <c r="E98" s="42">
        <v>5115048</v>
      </c>
      <c r="F98" s="13">
        <f t="shared" si="0"/>
        <v>27826919</v>
      </c>
    </row>
    <row r="99" spans="1:6" ht="12" customHeight="1" x14ac:dyDescent="0.25">
      <c r="A99" s="8" t="str">
        <f>'Pregnant Women Participating'!A99</f>
        <v>Northern Marianas</v>
      </c>
      <c r="B99" s="13">
        <v>222729</v>
      </c>
      <c r="C99" s="4">
        <v>217619</v>
      </c>
      <c r="D99" s="4">
        <v>222345</v>
      </c>
      <c r="E99" s="42">
        <v>223573</v>
      </c>
      <c r="F99" s="13">
        <f t="shared" si="0"/>
        <v>886266</v>
      </c>
    </row>
    <row r="100" spans="1:6" ht="12" customHeight="1" x14ac:dyDescent="0.25">
      <c r="A100" s="8" t="str">
        <f>'Pregnant Women Participating'!A100</f>
        <v>Inter-Tribal Council, NV</v>
      </c>
      <c r="B100" s="13">
        <v>19287</v>
      </c>
      <c r="C100" s="4">
        <v>16993</v>
      </c>
      <c r="D100" s="4">
        <v>25611</v>
      </c>
      <c r="E100" s="42">
        <v>14518</v>
      </c>
      <c r="F100" s="13">
        <f t="shared" si="0"/>
        <v>76409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81166127</v>
      </c>
      <c r="C101" s="15">
        <v>82765487</v>
      </c>
      <c r="D101" s="15">
        <v>84576974</v>
      </c>
      <c r="E101" s="41">
        <v>84798890</v>
      </c>
      <c r="F101" s="16">
        <f t="shared" si="0"/>
        <v>333307478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351739135</v>
      </c>
      <c r="C102" s="30">
        <v>377006512</v>
      </c>
      <c r="D102" s="30">
        <v>423063069</v>
      </c>
      <c r="E102" s="44">
        <v>384666898</v>
      </c>
      <c r="F102" s="29">
        <f t="shared" si="0"/>
        <v>1536475614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39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24</v>
      </c>
    </row>
    <row r="6" spans="1:6" ht="12" customHeight="1" x14ac:dyDescent="0.25">
      <c r="A6" s="7" t="str">
        <f>'Pregnant Women Participating'!A6</f>
        <v>Connecticut</v>
      </c>
      <c r="B6" s="13">
        <v>1127499</v>
      </c>
      <c r="C6" s="4">
        <v>1088972</v>
      </c>
      <c r="D6" s="4">
        <v>1078974</v>
      </c>
      <c r="E6" s="42">
        <v>1008066</v>
      </c>
      <c r="F6" s="13">
        <f t="shared" ref="F6:F102" si="0">IF(SUM(B6:E6)&gt;0,SUM(B6:E6)," ")</f>
        <v>4303511</v>
      </c>
    </row>
    <row r="7" spans="1:6" ht="12" customHeight="1" x14ac:dyDescent="0.25">
      <c r="A7" s="7" t="str">
        <f>'Pregnant Women Participating'!A7</f>
        <v>Maine</v>
      </c>
      <c r="B7" s="13">
        <v>300598</v>
      </c>
      <c r="C7" s="4">
        <v>291317</v>
      </c>
      <c r="D7" s="4">
        <v>298334</v>
      </c>
      <c r="E7" s="42">
        <v>292587</v>
      </c>
      <c r="F7" s="13">
        <f t="shared" si="0"/>
        <v>1182836</v>
      </c>
    </row>
    <row r="8" spans="1:6" ht="12" customHeight="1" x14ac:dyDescent="0.25">
      <c r="A8" s="7" t="str">
        <f>'Pregnant Women Participating'!A8</f>
        <v>Massachusetts</v>
      </c>
      <c r="B8" s="13">
        <v>2214703</v>
      </c>
      <c r="C8" s="4">
        <v>2150337</v>
      </c>
      <c r="D8" s="4">
        <v>2219258</v>
      </c>
      <c r="E8" s="42">
        <v>2110931</v>
      </c>
      <c r="F8" s="13">
        <f t="shared" si="0"/>
        <v>8695229</v>
      </c>
    </row>
    <row r="9" spans="1:6" ht="12" customHeight="1" x14ac:dyDescent="0.25">
      <c r="A9" s="7" t="str">
        <f>'Pregnant Women Participating'!A9</f>
        <v>New Hampshire</v>
      </c>
      <c r="B9" s="13">
        <v>212761</v>
      </c>
      <c r="C9" s="4">
        <v>201312</v>
      </c>
      <c r="D9" s="4">
        <v>209066</v>
      </c>
      <c r="E9" s="42">
        <v>191845</v>
      </c>
      <c r="F9" s="13">
        <f t="shared" si="0"/>
        <v>814984</v>
      </c>
    </row>
    <row r="10" spans="1:6" ht="12" customHeight="1" x14ac:dyDescent="0.25">
      <c r="A10" s="7" t="str">
        <f>'Pregnant Women Participating'!A10</f>
        <v>New York</v>
      </c>
      <c r="B10" s="13">
        <v>8650974</v>
      </c>
      <c r="C10" s="4">
        <v>8466749</v>
      </c>
      <c r="D10" s="4">
        <v>8866550</v>
      </c>
      <c r="E10" s="42">
        <v>8559071</v>
      </c>
      <c r="F10" s="13">
        <f t="shared" si="0"/>
        <v>34543344</v>
      </c>
    </row>
    <row r="11" spans="1:6" ht="12" customHeight="1" x14ac:dyDescent="0.25">
      <c r="A11" s="7" t="str">
        <f>'Pregnant Women Participating'!A11</f>
        <v>Rhode Island</v>
      </c>
      <c r="B11" s="13">
        <v>421143</v>
      </c>
      <c r="C11" s="4">
        <v>427360</v>
      </c>
      <c r="D11" s="4">
        <v>405899</v>
      </c>
      <c r="E11" s="42">
        <v>417441</v>
      </c>
      <c r="F11" s="13">
        <f t="shared" si="0"/>
        <v>1671843</v>
      </c>
    </row>
    <row r="12" spans="1:6" ht="12" customHeight="1" x14ac:dyDescent="0.25">
      <c r="A12" s="7" t="str">
        <f>'Pregnant Women Participating'!A12</f>
        <v>Vermont</v>
      </c>
      <c r="B12" s="13">
        <v>133182</v>
      </c>
      <c r="C12" s="4">
        <v>130003</v>
      </c>
      <c r="D12" s="4">
        <v>131107</v>
      </c>
      <c r="E12" s="42">
        <v>127845</v>
      </c>
      <c r="F12" s="13">
        <f t="shared" si="0"/>
        <v>522137</v>
      </c>
    </row>
    <row r="13" spans="1:6" ht="12" customHeight="1" x14ac:dyDescent="0.25">
      <c r="A13" s="7" t="str">
        <f>'Pregnant Women Participating'!A13</f>
        <v>Virgin Islands</v>
      </c>
      <c r="B13" s="13">
        <v>58908</v>
      </c>
      <c r="C13" s="4">
        <v>59460</v>
      </c>
      <c r="D13" s="4">
        <v>62931</v>
      </c>
      <c r="E13" s="42">
        <v>59977</v>
      </c>
      <c r="F13" s="13">
        <f t="shared" si="0"/>
        <v>241276</v>
      </c>
    </row>
    <row r="14" spans="1:6" ht="12" customHeight="1" x14ac:dyDescent="0.25">
      <c r="A14" s="7" t="str">
        <f>'Pregnant Women Participating'!A14</f>
        <v>Indian Township, ME</v>
      </c>
      <c r="B14" s="13">
        <v>0</v>
      </c>
      <c r="C14" s="4">
        <v>0</v>
      </c>
      <c r="D14" s="4">
        <v>0</v>
      </c>
      <c r="E14" s="42"/>
      <c r="F14" s="13" t="str">
        <f t="shared" si="0"/>
        <v xml:space="preserve"> </v>
      </c>
    </row>
    <row r="15" spans="1:6" ht="12" customHeight="1" x14ac:dyDescent="0.25">
      <c r="A15" s="7" t="str">
        <f>'Pregnant Women Participating'!A15</f>
        <v>Pleasant Point, ME</v>
      </c>
      <c r="B15" s="13"/>
      <c r="C15" s="4"/>
      <c r="D15" s="4"/>
      <c r="E15" s="42"/>
      <c r="F15" s="13" t="str">
        <f t="shared" si="0"/>
        <v xml:space="preserve"> 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13119768</v>
      </c>
      <c r="C16" s="15">
        <v>12815510</v>
      </c>
      <c r="D16" s="15">
        <v>13272119</v>
      </c>
      <c r="E16" s="41">
        <v>12767763</v>
      </c>
      <c r="F16" s="16">
        <f t="shared" si="0"/>
        <v>51975160</v>
      </c>
    </row>
    <row r="17" spans="1:6" ht="12" customHeight="1" x14ac:dyDescent="0.25">
      <c r="A17" s="7" t="str">
        <f>'Pregnant Women Participating'!A17</f>
        <v>Delaware</v>
      </c>
      <c r="B17" s="13">
        <v>476776</v>
      </c>
      <c r="C17" s="4">
        <v>461424</v>
      </c>
      <c r="D17" s="4">
        <v>483356</v>
      </c>
      <c r="E17" s="42">
        <v>450486</v>
      </c>
      <c r="F17" s="13">
        <f t="shared" si="0"/>
        <v>1872042</v>
      </c>
    </row>
    <row r="18" spans="1:6" ht="12" customHeight="1" x14ac:dyDescent="0.25">
      <c r="A18" s="7" t="str">
        <f>'Pregnant Women Participating'!A18</f>
        <v>District of Columbia</v>
      </c>
      <c r="B18" s="13">
        <v>297463</v>
      </c>
      <c r="C18" s="4">
        <v>302632</v>
      </c>
      <c r="D18" s="4">
        <v>0</v>
      </c>
      <c r="E18" s="42">
        <v>604997</v>
      </c>
      <c r="F18" s="13">
        <f t="shared" si="0"/>
        <v>1205092</v>
      </c>
    </row>
    <row r="19" spans="1:6" ht="12" customHeight="1" x14ac:dyDescent="0.25">
      <c r="A19" s="7" t="str">
        <f>'Pregnant Women Participating'!A19</f>
        <v>Maryland</v>
      </c>
      <c r="B19" s="13">
        <v>2542448</v>
      </c>
      <c r="C19" s="4">
        <v>2429463</v>
      </c>
      <c r="D19" s="4">
        <v>0</v>
      </c>
      <c r="E19" s="42">
        <v>4897267</v>
      </c>
      <c r="F19" s="13">
        <f t="shared" si="0"/>
        <v>9869178</v>
      </c>
    </row>
    <row r="20" spans="1:6" ht="12" customHeight="1" x14ac:dyDescent="0.25">
      <c r="A20" s="7" t="str">
        <f>'Pregnant Women Participating'!A20</f>
        <v>New Jersey</v>
      </c>
      <c r="B20" s="13">
        <v>3022689</v>
      </c>
      <c r="C20" s="4">
        <v>2955025</v>
      </c>
      <c r="D20" s="4">
        <v>2940811</v>
      </c>
      <c r="E20" s="42">
        <v>2924147</v>
      </c>
      <c r="F20" s="13">
        <f t="shared" si="0"/>
        <v>11842672</v>
      </c>
    </row>
    <row r="21" spans="1:6" ht="12" customHeight="1" x14ac:dyDescent="0.25">
      <c r="A21" s="7" t="str">
        <f>'Pregnant Women Participating'!A21</f>
        <v>Pennsylvania</v>
      </c>
      <c r="B21" s="13">
        <v>0</v>
      </c>
      <c r="C21" s="4">
        <v>7570939</v>
      </c>
      <c r="D21" s="4">
        <v>3455071</v>
      </c>
      <c r="E21" s="42">
        <v>3342080</v>
      </c>
      <c r="F21" s="13">
        <f t="shared" si="0"/>
        <v>14368090</v>
      </c>
    </row>
    <row r="22" spans="1:6" ht="12" customHeight="1" x14ac:dyDescent="0.25">
      <c r="A22" s="7" t="str">
        <f>'Pregnant Women Participating'!A22</f>
        <v>Puerto Rico</v>
      </c>
      <c r="B22" s="13">
        <v>343798</v>
      </c>
      <c r="C22" s="4">
        <v>686979</v>
      </c>
      <c r="D22" s="4">
        <v>351598</v>
      </c>
      <c r="E22" s="42">
        <v>348618</v>
      </c>
      <c r="F22" s="13">
        <f t="shared" si="0"/>
        <v>1730993</v>
      </c>
    </row>
    <row r="23" spans="1:6" ht="12" customHeight="1" x14ac:dyDescent="0.25">
      <c r="A23" s="7" t="str">
        <f>'Pregnant Women Participating'!A23</f>
        <v>Virginia</v>
      </c>
      <c r="B23" s="13">
        <v>7015460</v>
      </c>
      <c r="C23" s="4">
        <v>2200479</v>
      </c>
      <c r="D23" s="4"/>
      <c r="E23" s="42">
        <v>6562365</v>
      </c>
      <c r="F23" s="13">
        <f t="shared" si="0"/>
        <v>15778304</v>
      </c>
    </row>
    <row r="24" spans="1:6" ht="12" customHeight="1" x14ac:dyDescent="0.25">
      <c r="A24" s="7" t="str">
        <f>'Pregnant Women Participating'!A24</f>
        <v>West Virginia</v>
      </c>
      <c r="B24" s="13">
        <v>815813</v>
      </c>
      <c r="C24" s="4">
        <v>773840</v>
      </c>
      <c r="D24" s="4">
        <v>801127</v>
      </c>
      <c r="E24" s="42">
        <v>780382</v>
      </c>
      <c r="F24" s="13">
        <f t="shared" si="0"/>
        <v>3171162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14514447</v>
      </c>
      <c r="C25" s="15">
        <v>17380781</v>
      </c>
      <c r="D25" s="15">
        <v>8031963</v>
      </c>
      <c r="E25" s="41">
        <v>19910342</v>
      </c>
      <c r="F25" s="16">
        <f t="shared" si="0"/>
        <v>59837533</v>
      </c>
    </row>
    <row r="26" spans="1:6" ht="12" customHeight="1" x14ac:dyDescent="0.25">
      <c r="A26" s="7" t="str">
        <f>'Pregnant Women Participating'!A26</f>
        <v>Alabama</v>
      </c>
      <c r="B26" s="13">
        <v>5794704</v>
      </c>
      <c r="C26" s="4">
        <v>2862163</v>
      </c>
      <c r="D26" s="4">
        <v>2997209</v>
      </c>
      <c r="E26" s="42">
        <v>2859235</v>
      </c>
      <c r="F26" s="13">
        <f t="shared" si="0"/>
        <v>14513311</v>
      </c>
    </row>
    <row r="27" spans="1:6" ht="12" customHeight="1" x14ac:dyDescent="0.25">
      <c r="A27" s="7" t="str">
        <f>'Pregnant Women Participating'!A27</f>
        <v>Florida</v>
      </c>
      <c r="B27" s="13">
        <v>11717300</v>
      </c>
      <c r="C27" s="4">
        <v>10791629</v>
      </c>
      <c r="D27" s="4">
        <v>4196639</v>
      </c>
      <c r="E27" s="42">
        <v>10925253</v>
      </c>
      <c r="F27" s="13">
        <f t="shared" si="0"/>
        <v>37630821</v>
      </c>
    </row>
    <row r="28" spans="1:6" ht="12" customHeight="1" x14ac:dyDescent="0.25">
      <c r="A28" s="7" t="str">
        <f>'Pregnant Women Participating'!A28</f>
        <v>Georgia</v>
      </c>
      <c r="B28" s="13">
        <v>5577973</v>
      </c>
      <c r="C28" s="4">
        <v>5340228</v>
      </c>
      <c r="D28" s="4">
        <v>5489315</v>
      </c>
      <c r="E28" s="42">
        <v>3823191</v>
      </c>
      <c r="F28" s="13">
        <f t="shared" si="0"/>
        <v>20230707</v>
      </c>
    </row>
    <row r="29" spans="1:6" ht="12" customHeight="1" x14ac:dyDescent="0.25">
      <c r="A29" s="7" t="str">
        <f>'Pregnant Women Participating'!A29</f>
        <v>Kentucky</v>
      </c>
      <c r="B29" s="13">
        <v>2112836</v>
      </c>
      <c r="C29" s="4">
        <v>2014496</v>
      </c>
      <c r="D29" s="4">
        <v>2056532</v>
      </c>
      <c r="E29" s="42">
        <v>1969588</v>
      </c>
      <c r="F29" s="13">
        <f t="shared" si="0"/>
        <v>8153452</v>
      </c>
    </row>
    <row r="30" spans="1:6" ht="12" customHeight="1" x14ac:dyDescent="0.25">
      <c r="A30" s="7" t="str">
        <f>'Pregnant Women Participating'!A30</f>
        <v>Mississippi</v>
      </c>
      <c r="B30" s="13">
        <v>2096078</v>
      </c>
      <c r="C30" s="4">
        <v>1877099</v>
      </c>
      <c r="D30" s="4">
        <v>1945597</v>
      </c>
      <c r="E30" s="42">
        <v>2034766</v>
      </c>
      <c r="F30" s="13">
        <f t="shared" si="0"/>
        <v>7953540</v>
      </c>
    </row>
    <row r="31" spans="1:6" ht="12" customHeight="1" x14ac:dyDescent="0.25">
      <c r="A31" s="7" t="str">
        <f>'Pregnant Women Participating'!A31</f>
        <v>North Carolina</v>
      </c>
      <c r="B31" s="13">
        <v>4455564</v>
      </c>
      <c r="C31" s="4">
        <v>3942977</v>
      </c>
      <c r="D31" s="4">
        <v>2722352</v>
      </c>
      <c r="E31" s="42">
        <v>3538559</v>
      </c>
      <c r="F31" s="13">
        <f t="shared" si="0"/>
        <v>14659452</v>
      </c>
    </row>
    <row r="32" spans="1:6" ht="12" customHeight="1" x14ac:dyDescent="0.25">
      <c r="A32" s="7" t="str">
        <f>'Pregnant Women Participating'!A32</f>
        <v>South Carolina</v>
      </c>
      <c r="B32" s="13">
        <v>2380121</v>
      </c>
      <c r="C32" s="4">
        <v>2202994</v>
      </c>
      <c r="D32" s="4">
        <v>0</v>
      </c>
      <c r="E32" s="42">
        <v>4278936</v>
      </c>
      <c r="F32" s="13">
        <f t="shared" si="0"/>
        <v>8862051</v>
      </c>
    </row>
    <row r="33" spans="1:6" ht="12" customHeight="1" x14ac:dyDescent="0.25">
      <c r="A33" s="7" t="str">
        <f>'Pregnant Women Participating'!A33</f>
        <v>Tennessee</v>
      </c>
      <c r="B33" s="13"/>
      <c r="C33" s="4">
        <v>7546971</v>
      </c>
      <c r="D33" s="4"/>
      <c r="E33" s="42">
        <v>7438610</v>
      </c>
      <c r="F33" s="13">
        <f t="shared" si="0"/>
        <v>14985581</v>
      </c>
    </row>
    <row r="34" spans="1:6" ht="12" customHeight="1" x14ac:dyDescent="0.25">
      <c r="A34" s="7" t="str">
        <f>'Pregnant Women Participating'!A34</f>
        <v>Choctaw Indians, MS</v>
      </c>
      <c r="B34" s="13">
        <v>128675</v>
      </c>
      <c r="C34" s="4">
        <v>31382</v>
      </c>
      <c r="D34" s="4"/>
      <c r="E34" s="42">
        <v>42255</v>
      </c>
      <c r="F34" s="13">
        <f t="shared" si="0"/>
        <v>202312</v>
      </c>
    </row>
    <row r="35" spans="1:6" ht="12" customHeight="1" x14ac:dyDescent="0.25">
      <c r="A35" s="7" t="str">
        <f>'Pregnant Women Participating'!A35</f>
        <v>Eastern Cherokee, NC</v>
      </c>
      <c r="B35" s="13">
        <v>4757</v>
      </c>
      <c r="C35" s="4">
        <v>3849</v>
      </c>
      <c r="D35" s="4">
        <v>2515</v>
      </c>
      <c r="E35" s="42">
        <v>2948</v>
      </c>
      <c r="F35" s="13">
        <f t="shared" si="0"/>
        <v>14069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34268008</v>
      </c>
      <c r="C36" s="15">
        <v>36613788</v>
      </c>
      <c r="D36" s="15">
        <v>19410159</v>
      </c>
      <c r="E36" s="41">
        <v>36913341</v>
      </c>
      <c r="F36" s="16">
        <f t="shared" si="0"/>
        <v>127205296</v>
      </c>
    </row>
    <row r="37" spans="1:6" ht="12" customHeight="1" x14ac:dyDescent="0.25">
      <c r="A37" s="7" t="str">
        <f>'Pregnant Women Participating'!A37</f>
        <v>Illinois</v>
      </c>
      <c r="B37" s="13">
        <v>4823831</v>
      </c>
      <c r="C37" s="4">
        <v>4644902</v>
      </c>
      <c r="D37" s="4">
        <v>4850487</v>
      </c>
      <c r="E37" s="42">
        <v>4659453</v>
      </c>
      <c r="F37" s="13">
        <f t="shared" si="0"/>
        <v>18978673</v>
      </c>
    </row>
    <row r="38" spans="1:6" ht="12" customHeight="1" x14ac:dyDescent="0.25">
      <c r="A38" s="7" t="str">
        <f>'Pregnant Women Participating'!A38</f>
        <v>Indiana</v>
      </c>
      <c r="B38" s="13">
        <v>3269562</v>
      </c>
      <c r="C38" s="4">
        <v>2512792</v>
      </c>
      <c r="D38" s="4">
        <v>463227</v>
      </c>
      <c r="E38" s="42">
        <v>0</v>
      </c>
      <c r="F38" s="13">
        <f t="shared" si="0"/>
        <v>6245581</v>
      </c>
    </row>
    <row r="39" spans="1:6" ht="12" customHeight="1" x14ac:dyDescent="0.25">
      <c r="A39" s="7" t="str">
        <f>'Pregnant Women Participating'!A39</f>
        <v>Iowa</v>
      </c>
      <c r="B39" s="13">
        <v>1477397</v>
      </c>
      <c r="C39" s="4">
        <v>1477787</v>
      </c>
      <c r="D39" s="4">
        <v>1496502</v>
      </c>
      <c r="E39" s="42">
        <v>1501211</v>
      </c>
      <c r="F39" s="13">
        <f t="shared" si="0"/>
        <v>5952897</v>
      </c>
    </row>
    <row r="40" spans="1:6" ht="12" customHeight="1" x14ac:dyDescent="0.25">
      <c r="A40" s="7" t="str">
        <f>'Pregnant Women Participating'!A40</f>
        <v>Michigan</v>
      </c>
      <c r="B40" s="13">
        <v>3321345</v>
      </c>
      <c r="C40" s="4">
        <v>3329574</v>
      </c>
      <c r="D40" s="4">
        <v>3161573</v>
      </c>
      <c r="E40" s="42">
        <v>3315945</v>
      </c>
      <c r="F40" s="13">
        <f t="shared" si="0"/>
        <v>13128437</v>
      </c>
    </row>
    <row r="41" spans="1:6" ht="12" customHeight="1" x14ac:dyDescent="0.25">
      <c r="A41" s="7" t="str">
        <f>'Pregnant Women Participating'!A41</f>
        <v>Minnesota</v>
      </c>
      <c r="B41" s="13">
        <v>2151461</v>
      </c>
      <c r="C41" s="4">
        <v>2089492</v>
      </c>
      <c r="D41" s="4">
        <v>2198016</v>
      </c>
      <c r="E41" s="42">
        <v>2107069</v>
      </c>
      <c r="F41" s="13">
        <f t="shared" si="0"/>
        <v>8546038</v>
      </c>
    </row>
    <row r="42" spans="1:6" ht="12" customHeight="1" x14ac:dyDescent="0.25">
      <c r="A42" s="7" t="str">
        <f>'Pregnant Women Participating'!A42</f>
        <v>Ohio</v>
      </c>
      <c r="B42" s="13">
        <v>8492285</v>
      </c>
      <c r="C42" s="4">
        <v>3867406</v>
      </c>
      <c r="D42" s="4">
        <v>75900</v>
      </c>
      <c r="E42" s="42">
        <v>4113543</v>
      </c>
      <c r="F42" s="13">
        <f t="shared" si="0"/>
        <v>16549134</v>
      </c>
    </row>
    <row r="43" spans="1:6" ht="12" customHeight="1" x14ac:dyDescent="0.25">
      <c r="A43" s="7" t="str">
        <f>'Pregnant Women Participating'!A43</f>
        <v>Wisconsin</v>
      </c>
      <c r="B43" s="13">
        <v>0</v>
      </c>
      <c r="C43" s="4">
        <v>2084456</v>
      </c>
      <c r="D43" s="4">
        <v>2121644</v>
      </c>
      <c r="E43" s="42">
        <v>4229037</v>
      </c>
      <c r="F43" s="13">
        <f t="shared" si="0"/>
        <v>8435137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23535881</v>
      </c>
      <c r="C44" s="15">
        <v>20006409</v>
      </c>
      <c r="D44" s="15">
        <v>14367349</v>
      </c>
      <c r="E44" s="41">
        <v>19926258</v>
      </c>
      <c r="F44" s="16">
        <f t="shared" si="0"/>
        <v>77835897</v>
      </c>
    </row>
    <row r="45" spans="1:6" ht="12" customHeight="1" x14ac:dyDescent="0.25">
      <c r="A45" s="7" t="str">
        <f>'Pregnant Women Participating'!A45</f>
        <v>Arizona</v>
      </c>
      <c r="B45" s="13">
        <v>3294429</v>
      </c>
      <c r="C45" s="4">
        <v>3141178</v>
      </c>
      <c r="D45" s="4">
        <v>3213159</v>
      </c>
      <c r="E45" s="42">
        <v>3074710</v>
      </c>
      <c r="F45" s="13">
        <f t="shared" si="0"/>
        <v>12723476</v>
      </c>
    </row>
    <row r="46" spans="1:6" ht="12" customHeight="1" x14ac:dyDescent="0.25">
      <c r="A46" s="7" t="str">
        <f>'Pregnant Women Participating'!A46</f>
        <v>Arkansas</v>
      </c>
      <c r="B46" s="13">
        <v>1358233</v>
      </c>
      <c r="C46" s="4">
        <v>1330667</v>
      </c>
      <c r="D46" s="4">
        <v>967288</v>
      </c>
      <c r="E46" s="42">
        <v>1030071</v>
      </c>
      <c r="F46" s="13">
        <f t="shared" si="0"/>
        <v>4686259</v>
      </c>
    </row>
    <row r="47" spans="1:6" ht="12" customHeight="1" x14ac:dyDescent="0.25">
      <c r="A47" s="7" t="str">
        <f>'Pregnant Women Participating'!A47</f>
        <v>Louisiana</v>
      </c>
      <c r="B47" s="13">
        <v>2347995</v>
      </c>
      <c r="C47" s="4">
        <v>2331592</v>
      </c>
      <c r="D47" s="4">
        <v>0</v>
      </c>
      <c r="E47" s="42">
        <v>4760740</v>
      </c>
      <c r="F47" s="13">
        <f t="shared" si="0"/>
        <v>9440327</v>
      </c>
    </row>
    <row r="48" spans="1:6" ht="12" customHeight="1" x14ac:dyDescent="0.25">
      <c r="A48" s="7" t="str">
        <f>'Pregnant Women Participating'!A48</f>
        <v>New Mexico</v>
      </c>
      <c r="B48" s="13">
        <v>692112</v>
      </c>
      <c r="C48" s="4">
        <v>611703</v>
      </c>
      <c r="D48" s="4">
        <v>454824</v>
      </c>
      <c r="E48" s="42">
        <v>493745</v>
      </c>
      <c r="F48" s="13">
        <f t="shared" si="0"/>
        <v>2252384</v>
      </c>
    </row>
    <row r="49" spans="1:6" ht="12" customHeight="1" x14ac:dyDescent="0.25">
      <c r="A49" s="7" t="str">
        <f>'Pregnant Women Participating'!A49</f>
        <v>Oklahoma</v>
      </c>
      <c r="B49" s="13">
        <v>1642117</v>
      </c>
      <c r="C49" s="4">
        <v>1599574</v>
      </c>
      <c r="D49" s="4">
        <v>1652856</v>
      </c>
      <c r="E49" s="42">
        <v>1588449</v>
      </c>
      <c r="F49" s="13">
        <f t="shared" si="0"/>
        <v>6482996</v>
      </c>
    </row>
    <row r="50" spans="1:6" ht="12" customHeight="1" x14ac:dyDescent="0.25">
      <c r="A50" s="7" t="str">
        <f>'Pregnant Women Participating'!A50</f>
        <v>Texas</v>
      </c>
      <c r="B50" s="13">
        <v>34915845</v>
      </c>
      <c r="C50" s="4">
        <v>22551796</v>
      </c>
      <c r="D50" s="4">
        <v>13658902</v>
      </c>
      <c r="E50" s="42">
        <v>19033235</v>
      </c>
      <c r="F50" s="13">
        <f t="shared" si="0"/>
        <v>90159778</v>
      </c>
    </row>
    <row r="51" spans="1:6" ht="12" customHeight="1" x14ac:dyDescent="0.25">
      <c r="A51" s="7" t="str">
        <f>'Pregnant Women Participating'!A51</f>
        <v>Utah</v>
      </c>
      <c r="B51" s="13">
        <v>711393</v>
      </c>
      <c r="C51" s="4">
        <v>705843</v>
      </c>
      <c r="D51" s="4">
        <v>751873</v>
      </c>
      <c r="E51" s="42">
        <v>717275</v>
      </c>
      <c r="F51" s="13">
        <f t="shared" si="0"/>
        <v>2886384</v>
      </c>
    </row>
    <row r="52" spans="1:6" ht="12" customHeight="1" x14ac:dyDescent="0.25">
      <c r="A52" s="7" t="str">
        <f>'Pregnant Women Participating'!A52</f>
        <v>Inter-Tribal Council, AZ</v>
      </c>
      <c r="B52" s="13">
        <v>284349</v>
      </c>
      <c r="C52" s="4">
        <v>133393</v>
      </c>
      <c r="D52" s="4">
        <v>137633</v>
      </c>
      <c r="E52" s="42">
        <v>268035</v>
      </c>
      <c r="F52" s="13">
        <f t="shared" si="0"/>
        <v>823410</v>
      </c>
    </row>
    <row r="53" spans="1:6" ht="12" customHeight="1" x14ac:dyDescent="0.25">
      <c r="A53" s="7" t="str">
        <f>'Pregnant Women Participating'!A53</f>
        <v>Navajo Nation, AZ</v>
      </c>
      <c r="B53" s="13">
        <v>68602</v>
      </c>
      <c r="C53" s="4">
        <v>55205</v>
      </c>
      <c r="D53" s="4">
        <v>67088</v>
      </c>
      <c r="E53" s="42">
        <v>66373</v>
      </c>
      <c r="F53" s="13">
        <f t="shared" si="0"/>
        <v>257268</v>
      </c>
    </row>
    <row r="54" spans="1:6" ht="12" customHeight="1" x14ac:dyDescent="0.25">
      <c r="A54" s="7" t="str">
        <f>'Pregnant Women Participating'!A54</f>
        <v>Acoma, Canoncito &amp; Laguna, NM</v>
      </c>
      <c r="B54" s="13"/>
      <c r="C54" s="4"/>
      <c r="D54" s="4"/>
      <c r="E54" s="42"/>
      <c r="F54" s="13" t="str">
        <f t="shared" si="0"/>
        <v xml:space="preserve"> </v>
      </c>
    </row>
    <row r="55" spans="1:6" ht="12" customHeight="1" x14ac:dyDescent="0.25">
      <c r="A55" s="7" t="str">
        <f>'Pregnant Women Participating'!A55</f>
        <v>Eight Northern Pueblos, NM</v>
      </c>
      <c r="B55" s="13"/>
      <c r="C55" s="4"/>
      <c r="D55" s="4"/>
      <c r="E55" s="42"/>
      <c r="F55" s="13" t="str">
        <f t="shared" si="0"/>
        <v xml:space="preserve"> </v>
      </c>
    </row>
    <row r="56" spans="1:6" ht="12" customHeight="1" x14ac:dyDescent="0.25">
      <c r="A56" s="7" t="str">
        <f>'Pregnant Women Participating'!A56</f>
        <v>Five Sandoval Pueblos, NM</v>
      </c>
      <c r="B56" s="13"/>
      <c r="C56" s="4"/>
      <c r="D56" s="4"/>
      <c r="E56" s="42"/>
      <c r="F56" s="13" t="str">
        <f t="shared" si="0"/>
        <v xml:space="preserve"> </v>
      </c>
    </row>
    <row r="57" spans="1:6" ht="12" customHeight="1" x14ac:dyDescent="0.25">
      <c r="A57" s="7" t="str">
        <f>'Pregnant Women Participating'!A57</f>
        <v>Isleta Pueblo, NM</v>
      </c>
      <c r="B57" s="13">
        <v>13493</v>
      </c>
      <c r="C57" s="4">
        <v>13428</v>
      </c>
      <c r="D57" s="4">
        <v>12214</v>
      </c>
      <c r="E57" s="42">
        <v>11996</v>
      </c>
      <c r="F57" s="13">
        <f t="shared" si="0"/>
        <v>51131</v>
      </c>
    </row>
    <row r="58" spans="1:6" ht="12" customHeight="1" x14ac:dyDescent="0.25">
      <c r="A58" s="7" t="str">
        <f>'Pregnant Women Participating'!A58</f>
        <v>San Felipe Pueblo, NM</v>
      </c>
      <c r="B58" s="13">
        <v>0</v>
      </c>
      <c r="C58" s="4">
        <v>0</v>
      </c>
      <c r="D58" s="4"/>
      <c r="E58" s="42"/>
      <c r="F58" s="13" t="str">
        <f t="shared" si="0"/>
        <v xml:space="preserve"> </v>
      </c>
    </row>
    <row r="59" spans="1:6" ht="12" customHeight="1" x14ac:dyDescent="0.25">
      <c r="A59" s="7" t="str">
        <f>'Pregnant Women Participating'!A59</f>
        <v>Santo Domingo Tribe, NM</v>
      </c>
      <c r="B59" s="13"/>
      <c r="C59" s="4"/>
      <c r="D59" s="4"/>
      <c r="E59" s="42"/>
      <c r="F59" s="13" t="str">
        <f t="shared" si="0"/>
        <v xml:space="preserve"> </v>
      </c>
    </row>
    <row r="60" spans="1:6" ht="12" customHeight="1" x14ac:dyDescent="0.25">
      <c r="A60" s="7" t="str">
        <f>'Pregnant Women Participating'!A60</f>
        <v>Zuni Pueblo, NM</v>
      </c>
      <c r="B60" s="13">
        <v>0</v>
      </c>
      <c r="C60" s="4">
        <v>2145</v>
      </c>
      <c r="D60" s="4">
        <v>2371</v>
      </c>
      <c r="E60" s="42">
        <v>2576</v>
      </c>
      <c r="F60" s="13">
        <f t="shared" si="0"/>
        <v>7092</v>
      </c>
    </row>
    <row r="61" spans="1:6" ht="12" customHeight="1" x14ac:dyDescent="0.25">
      <c r="A61" s="7" t="str">
        <f>'Pregnant Women Participating'!A61</f>
        <v>Cherokee Nation, OK</v>
      </c>
      <c r="B61" s="13">
        <v>131134</v>
      </c>
      <c r="C61" s="4">
        <v>132930</v>
      </c>
      <c r="D61" s="4">
        <v>135553</v>
      </c>
      <c r="E61" s="42">
        <v>137790</v>
      </c>
      <c r="F61" s="13">
        <f t="shared" si="0"/>
        <v>537407</v>
      </c>
    </row>
    <row r="62" spans="1:6" ht="12" customHeight="1" x14ac:dyDescent="0.25">
      <c r="A62" s="7" t="str">
        <f>'Pregnant Women Participating'!A62</f>
        <v>Chickasaw Nation, OK</v>
      </c>
      <c r="B62" s="13">
        <v>86294</v>
      </c>
      <c r="C62" s="4">
        <v>86630</v>
      </c>
      <c r="D62" s="4">
        <v>0</v>
      </c>
      <c r="E62" s="42">
        <v>172078</v>
      </c>
      <c r="F62" s="13">
        <f t="shared" si="0"/>
        <v>345002</v>
      </c>
    </row>
    <row r="63" spans="1:6" ht="12" customHeight="1" x14ac:dyDescent="0.25">
      <c r="A63" s="7" t="str">
        <f>'Pregnant Women Participating'!A63</f>
        <v>Choctaw Nation, OK</v>
      </c>
      <c r="B63" s="13">
        <v>265520</v>
      </c>
      <c r="C63" s="4">
        <v>0</v>
      </c>
      <c r="D63" s="4">
        <v>538051</v>
      </c>
      <c r="E63" s="42">
        <v>290936</v>
      </c>
      <c r="F63" s="13">
        <f t="shared" si="0"/>
        <v>1094507</v>
      </c>
    </row>
    <row r="64" spans="1:6" ht="12" customHeight="1" x14ac:dyDescent="0.25">
      <c r="A64" s="7" t="str">
        <f>'Pregnant Women Participating'!A64</f>
        <v>Citizen Potawatomi Nation, OK</v>
      </c>
      <c r="B64" s="13">
        <v>29168</v>
      </c>
      <c r="C64" s="4">
        <v>30803</v>
      </c>
      <c r="D64" s="4">
        <v>32680</v>
      </c>
      <c r="E64" s="42">
        <v>33761</v>
      </c>
      <c r="F64" s="13">
        <f t="shared" si="0"/>
        <v>126412</v>
      </c>
    </row>
    <row r="65" spans="1:6" ht="12" customHeight="1" x14ac:dyDescent="0.25">
      <c r="A65" s="7" t="str">
        <f>'Pregnant Women Participating'!A65</f>
        <v>Inter-Tribal Council, OK</v>
      </c>
      <c r="B65" s="13">
        <v>3216</v>
      </c>
      <c r="C65" s="4">
        <v>2941</v>
      </c>
      <c r="D65" s="4">
        <v>3155</v>
      </c>
      <c r="E65" s="42">
        <v>2941</v>
      </c>
      <c r="F65" s="13">
        <f t="shared" si="0"/>
        <v>12253</v>
      </c>
    </row>
    <row r="66" spans="1:6" ht="12" customHeight="1" x14ac:dyDescent="0.25">
      <c r="A66" s="7" t="str">
        <f>'Pregnant Women Participating'!A66</f>
        <v>Muscogee Creek Nation, OK</v>
      </c>
      <c r="B66" s="13">
        <v>39985</v>
      </c>
      <c r="C66" s="4">
        <v>39665</v>
      </c>
      <c r="D66" s="4">
        <v>40696</v>
      </c>
      <c r="E66" s="42">
        <v>0</v>
      </c>
      <c r="F66" s="13">
        <f t="shared" si="0"/>
        <v>120346</v>
      </c>
    </row>
    <row r="67" spans="1:6" ht="12" customHeight="1" x14ac:dyDescent="0.25">
      <c r="A67" s="7" t="str">
        <f>'Pregnant Women Participating'!A67</f>
        <v>Osage Tribal Council, OK</v>
      </c>
      <c r="B67" s="13">
        <v>276909</v>
      </c>
      <c r="C67" s="4">
        <v>87437</v>
      </c>
      <c r="D67" s="4">
        <v>92868</v>
      </c>
      <c r="E67" s="42">
        <v>180258</v>
      </c>
      <c r="F67" s="13">
        <f t="shared" si="0"/>
        <v>637472</v>
      </c>
    </row>
    <row r="68" spans="1:6" ht="12" customHeight="1" x14ac:dyDescent="0.25">
      <c r="A68" s="7" t="str">
        <f>'Pregnant Women Participating'!A68</f>
        <v>Otoe-Missouria Tribe, OK</v>
      </c>
      <c r="B68" s="13">
        <v>6311</v>
      </c>
      <c r="C68" s="4">
        <v>12183</v>
      </c>
      <c r="D68" s="4">
        <v>8665</v>
      </c>
      <c r="E68" s="42">
        <v>0</v>
      </c>
      <c r="F68" s="13">
        <f t="shared" si="0"/>
        <v>27159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89180</v>
      </c>
      <c r="C69" s="4">
        <v>88829</v>
      </c>
      <c r="D69" s="4">
        <v>85287</v>
      </c>
      <c r="E69" s="42">
        <v>86559</v>
      </c>
      <c r="F69" s="13">
        <f t="shared" si="0"/>
        <v>349855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46256285</v>
      </c>
      <c r="C70" s="15">
        <v>32957942</v>
      </c>
      <c r="D70" s="15">
        <v>21855163</v>
      </c>
      <c r="E70" s="41">
        <v>31951528</v>
      </c>
      <c r="F70" s="16">
        <f t="shared" si="0"/>
        <v>133020918</v>
      </c>
    </row>
    <row r="71" spans="1:6" ht="12" customHeight="1" x14ac:dyDescent="0.25">
      <c r="A71" s="7" t="str">
        <f>'Pregnant Women Participating'!A71</f>
        <v>Colorado</v>
      </c>
      <c r="B71" s="13">
        <v>1626341</v>
      </c>
      <c r="C71" s="4">
        <v>1640465</v>
      </c>
      <c r="D71" s="4">
        <v>1671231</v>
      </c>
      <c r="E71" s="42">
        <v>1669759</v>
      </c>
      <c r="F71" s="13">
        <f t="shared" si="0"/>
        <v>6607796</v>
      </c>
    </row>
    <row r="72" spans="1:6" ht="12" customHeight="1" x14ac:dyDescent="0.25">
      <c r="A72" s="7" t="str">
        <f>'Pregnant Women Participating'!A72</f>
        <v>Kansas</v>
      </c>
      <c r="B72" s="13">
        <v>1094675</v>
      </c>
      <c r="C72" s="4">
        <v>1056247</v>
      </c>
      <c r="D72" s="4">
        <v>1101783</v>
      </c>
      <c r="E72" s="42">
        <v>1039918</v>
      </c>
      <c r="F72" s="13">
        <f t="shared" si="0"/>
        <v>4292623</v>
      </c>
    </row>
    <row r="73" spans="1:6" ht="12" customHeight="1" x14ac:dyDescent="0.25">
      <c r="A73" s="7" t="str">
        <f>'Pregnant Women Participating'!A73</f>
        <v>Missouri</v>
      </c>
      <c r="B73" s="13">
        <v>2418470</v>
      </c>
      <c r="C73" s="4">
        <v>4757538</v>
      </c>
      <c r="D73" s="4">
        <v>0</v>
      </c>
      <c r="E73" s="42">
        <v>4738817</v>
      </c>
      <c r="F73" s="13">
        <f t="shared" si="0"/>
        <v>11914825</v>
      </c>
    </row>
    <row r="74" spans="1:6" ht="12" customHeight="1" x14ac:dyDescent="0.25">
      <c r="A74" s="7" t="str">
        <f>'Pregnant Women Participating'!A74</f>
        <v>Montana</v>
      </c>
      <c r="B74" s="13">
        <v>497066</v>
      </c>
      <c r="C74" s="4">
        <v>249356</v>
      </c>
      <c r="D74" s="4">
        <v>0</v>
      </c>
      <c r="E74" s="42">
        <v>501101</v>
      </c>
      <c r="F74" s="13">
        <f t="shared" si="0"/>
        <v>1247523</v>
      </c>
    </row>
    <row r="75" spans="1:6" ht="12" customHeight="1" x14ac:dyDescent="0.25">
      <c r="A75" s="7" t="str">
        <f>'Pregnant Women Participating'!A75</f>
        <v>Nebraska</v>
      </c>
      <c r="B75" s="13">
        <v>828975</v>
      </c>
      <c r="C75" s="4">
        <v>813148</v>
      </c>
      <c r="D75" s="4">
        <v>814910</v>
      </c>
      <c r="E75" s="42">
        <v>823198</v>
      </c>
      <c r="F75" s="13">
        <f t="shared" si="0"/>
        <v>3280231</v>
      </c>
    </row>
    <row r="76" spans="1:6" ht="12" customHeight="1" x14ac:dyDescent="0.25">
      <c r="A76" s="7" t="str">
        <f>'Pregnant Women Participating'!A76</f>
        <v>North Dakota</v>
      </c>
      <c r="B76" s="13">
        <v>239758</v>
      </c>
      <c r="C76" s="4">
        <v>236348</v>
      </c>
      <c r="D76" s="4">
        <v>0</v>
      </c>
      <c r="E76" s="42">
        <v>460351</v>
      </c>
      <c r="F76" s="13">
        <f t="shared" si="0"/>
        <v>936457</v>
      </c>
    </row>
    <row r="77" spans="1:6" ht="12" customHeight="1" x14ac:dyDescent="0.25">
      <c r="A77" s="7" t="str">
        <f>'Pregnant Women Participating'!A77</f>
        <v>South Dakota</v>
      </c>
      <c r="B77" s="13">
        <v>294103</v>
      </c>
      <c r="C77" s="4">
        <v>276346</v>
      </c>
      <c r="D77" s="4">
        <v>0</v>
      </c>
      <c r="E77" s="42">
        <v>563889</v>
      </c>
      <c r="F77" s="13">
        <f t="shared" si="0"/>
        <v>1134338</v>
      </c>
    </row>
    <row r="78" spans="1:6" ht="12" customHeight="1" x14ac:dyDescent="0.25">
      <c r="A78" s="7" t="str">
        <f>'Pregnant Women Participating'!A78</f>
        <v>Wyoming</v>
      </c>
      <c r="B78" s="13">
        <v>147341</v>
      </c>
      <c r="C78" s="4">
        <v>143565</v>
      </c>
      <c r="D78" s="4">
        <v>145419</v>
      </c>
      <c r="E78" s="42">
        <v>143878</v>
      </c>
      <c r="F78" s="13">
        <f t="shared" si="0"/>
        <v>580203</v>
      </c>
    </row>
    <row r="79" spans="1:6" ht="12" customHeight="1" x14ac:dyDescent="0.25">
      <c r="A79" s="7" t="str">
        <f>'Pregnant Women Participating'!A79</f>
        <v>Ute Mountain Ute Tribe, CO</v>
      </c>
      <c r="B79" s="13"/>
      <c r="C79" s="4"/>
      <c r="D79" s="4"/>
      <c r="E79" s="42"/>
      <c r="F79" s="13" t="str">
        <f t="shared" si="0"/>
        <v xml:space="preserve"> </v>
      </c>
    </row>
    <row r="80" spans="1:6" ht="12" customHeight="1" x14ac:dyDescent="0.25">
      <c r="A80" s="7" t="str">
        <f>'Pregnant Women Participating'!A80</f>
        <v>Omaha Sioux, NE</v>
      </c>
      <c r="B80" s="13"/>
      <c r="C80" s="4"/>
      <c r="D80" s="4"/>
      <c r="E80" s="42"/>
      <c r="F80" s="13" t="str">
        <f t="shared" si="0"/>
        <v xml:space="preserve"> </v>
      </c>
    </row>
    <row r="81" spans="1:6" ht="12" customHeight="1" x14ac:dyDescent="0.25">
      <c r="A81" s="7" t="str">
        <f>'Pregnant Women Participating'!A81</f>
        <v>Santee Sioux, NE</v>
      </c>
      <c r="B81" s="13"/>
      <c r="C81" s="4"/>
      <c r="D81" s="4"/>
      <c r="E81" s="42"/>
      <c r="F81" s="13" t="str">
        <f t="shared" si="0"/>
        <v xml:space="preserve"> </v>
      </c>
    </row>
    <row r="82" spans="1:6" ht="12" customHeight="1" x14ac:dyDescent="0.25">
      <c r="A82" s="7" t="str">
        <f>'Pregnant Women Participating'!A82</f>
        <v>Winnebago Tribe, NE</v>
      </c>
      <c r="B82" s="13"/>
      <c r="C82" s="4"/>
      <c r="D82" s="4"/>
      <c r="E82" s="42"/>
      <c r="F82" s="13" t="str">
        <f t="shared" si="0"/>
        <v xml:space="preserve"> </v>
      </c>
    </row>
    <row r="83" spans="1:6" ht="12" customHeight="1" x14ac:dyDescent="0.25">
      <c r="A83" s="7" t="str">
        <f>'Pregnant Women Participating'!A83</f>
        <v>Standing Rock Sioux Tribe, ND</v>
      </c>
      <c r="B83" s="13"/>
      <c r="C83" s="4"/>
      <c r="D83" s="4"/>
      <c r="E83" s="42"/>
      <c r="F83" s="13" t="str">
        <f t="shared" si="0"/>
        <v xml:space="preserve"> </v>
      </c>
    </row>
    <row r="84" spans="1:6" ht="12" customHeight="1" x14ac:dyDescent="0.25">
      <c r="A84" s="7" t="str">
        <f>'Pregnant Women Participating'!A84</f>
        <v>Three Affiliated Tribes, ND</v>
      </c>
      <c r="B84" s="13">
        <v>0</v>
      </c>
      <c r="C84" s="4">
        <v>0</v>
      </c>
      <c r="D84" s="4">
        <v>0</v>
      </c>
      <c r="E84" s="42">
        <v>0</v>
      </c>
      <c r="F84" s="13" t="str">
        <f t="shared" si="0"/>
        <v xml:space="preserve"> </v>
      </c>
    </row>
    <row r="85" spans="1:6" ht="12" customHeight="1" x14ac:dyDescent="0.25">
      <c r="A85" s="7" t="str">
        <f>'Pregnant Women Participating'!A85</f>
        <v>Cheyenne River Sioux, SD</v>
      </c>
      <c r="B85" s="13">
        <v>5060</v>
      </c>
      <c r="C85" s="4">
        <v>2577</v>
      </c>
      <c r="D85" s="4"/>
      <c r="E85" s="42"/>
      <c r="F85" s="13">
        <f t="shared" si="0"/>
        <v>7637</v>
      </c>
    </row>
    <row r="86" spans="1:6" ht="12" customHeight="1" x14ac:dyDescent="0.25">
      <c r="A86" s="7" t="str">
        <f>'Pregnant Women Participating'!A86</f>
        <v>Rosebud Sioux, SD</v>
      </c>
      <c r="B86" s="13"/>
      <c r="C86" s="4"/>
      <c r="D86" s="4">
        <v>27128</v>
      </c>
      <c r="E86" s="42">
        <v>30023</v>
      </c>
      <c r="F86" s="13">
        <f t="shared" si="0"/>
        <v>57151</v>
      </c>
    </row>
    <row r="87" spans="1:6" ht="12" customHeight="1" x14ac:dyDescent="0.25">
      <c r="A87" s="7" t="str">
        <f>'Pregnant Women Participating'!A87</f>
        <v>Northern Arapahoe, WY</v>
      </c>
      <c r="B87" s="13"/>
      <c r="C87" s="4"/>
      <c r="D87" s="4"/>
      <c r="E87" s="42"/>
      <c r="F87" s="13" t="str">
        <f t="shared" si="0"/>
        <v xml:space="preserve"> </v>
      </c>
    </row>
    <row r="88" spans="1:6" ht="12" customHeight="1" x14ac:dyDescent="0.25">
      <c r="A88" s="7" t="str">
        <f>'Pregnant Women Participating'!A88</f>
        <v>Shoshone Tribe, WY</v>
      </c>
      <c r="B88" s="13"/>
      <c r="C88" s="4"/>
      <c r="D88" s="4"/>
      <c r="E88" s="42"/>
      <c r="F88" s="13" t="str">
        <f t="shared" si="0"/>
        <v xml:space="preserve"> 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7151789</v>
      </c>
      <c r="C89" s="15">
        <v>9175590</v>
      </c>
      <c r="D89" s="15">
        <v>3760471</v>
      </c>
      <c r="E89" s="41">
        <v>9970934</v>
      </c>
      <c r="F89" s="16">
        <f t="shared" si="0"/>
        <v>30058784</v>
      </c>
    </row>
    <row r="90" spans="1:6" ht="12" customHeight="1" x14ac:dyDescent="0.25">
      <c r="A90" s="8" t="str">
        <f>'Pregnant Women Participating'!A90</f>
        <v>Alaska</v>
      </c>
      <c r="B90" s="13">
        <v>1063755</v>
      </c>
      <c r="C90" s="4">
        <v>209173</v>
      </c>
      <c r="D90" s="4"/>
      <c r="E90" s="42"/>
      <c r="F90" s="13">
        <f t="shared" si="0"/>
        <v>1272928</v>
      </c>
    </row>
    <row r="91" spans="1:6" ht="12" customHeight="1" x14ac:dyDescent="0.25">
      <c r="A91" s="8" t="str">
        <f>'Pregnant Women Participating'!A91</f>
        <v>American Samoa</v>
      </c>
      <c r="B91" s="13">
        <v>70089</v>
      </c>
      <c r="C91" s="4">
        <v>73230</v>
      </c>
      <c r="D91" s="4">
        <v>73632</v>
      </c>
      <c r="E91" s="42">
        <v>51073</v>
      </c>
      <c r="F91" s="13">
        <f t="shared" si="0"/>
        <v>268024</v>
      </c>
    </row>
    <row r="92" spans="1:6" ht="12" customHeight="1" x14ac:dyDescent="0.25">
      <c r="A92" s="8" t="str">
        <f>'Pregnant Women Participating'!A92</f>
        <v>California</v>
      </c>
      <c r="B92" s="13">
        <v>15388408</v>
      </c>
      <c r="C92" s="4">
        <v>14540645</v>
      </c>
      <c r="D92" s="4">
        <v>15104962</v>
      </c>
      <c r="E92" s="42">
        <v>14265664</v>
      </c>
      <c r="F92" s="13">
        <f t="shared" si="0"/>
        <v>59299679</v>
      </c>
    </row>
    <row r="93" spans="1:6" ht="12" customHeight="1" x14ac:dyDescent="0.25">
      <c r="A93" s="8" t="str">
        <f>'Pregnant Women Participating'!A93</f>
        <v>Guam</v>
      </c>
      <c r="B93" s="13">
        <v>140423</v>
      </c>
      <c r="C93" s="4">
        <v>132100</v>
      </c>
      <c r="D93" s="4">
        <v>139704</v>
      </c>
      <c r="E93" s="42">
        <v>139016</v>
      </c>
      <c r="F93" s="13">
        <f t="shared" si="0"/>
        <v>551243</v>
      </c>
    </row>
    <row r="94" spans="1:6" ht="12" customHeight="1" x14ac:dyDescent="0.25">
      <c r="A94" s="8" t="str">
        <f>'Pregnant Women Participating'!A94</f>
        <v>Hawaii</v>
      </c>
      <c r="B94" s="13">
        <v>467581</v>
      </c>
      <c r="C94" s="4">
        <v>444336</v>
      </c>
      <c r="D94" s="4">
        <v>0</v>
      </c>
      <c r="E94" s="42">
        <v>865749</v>
      </c>
      <c r="F94" s="13">
        <f t="shared" si="0"/>
        <v>1777666</v>
      </c>
    </row>
    <row r="95" spans="1:6" ht="12" customHeight="1" x14ac:dyDescent="0.25">
      <c r="A95" s="8" t="str">
        <f>'Pregnant Women Participating'!A95</f>
        <v>Idaho</v>
      </c>
      <c r="B95" s="13">
        <v>521003</v>
      </c>
      <c r="C95" s="4">
        <v>505344</v>
      </c>
      <c r="D95" s="4">
        <v>503691</v>
      </c>
      <c r="E95" s="42">
        <v>504277</v>
      </c>
      <c r="F95" s="13">
        <f t="shared" si="0"/>
        <v>2034315</v>
      </c>
    </row>
    <row r="96" spans="1:6" ht="12" customHeight="1" x14ac:dyDescent="0.25">
      <c r="A96" s="8" t="str">
        <f>'Pregnant Women Participating'!A96</f>
        <v>Nevada</v>
      </c>
      <c r="B96" s="13">
        <v>1231707</v>
      </c>
      <c r="C96" s="4">
        <v>1208626</v>
      </c>
      <c r="D96" s="4">
        <v>0</v>
      </c>
      <c r="E96" s="42">
        <v>0</v>
      </c>
      <c r="F96" s="13">
        <f t="shared" si="0"/>
        <v>2440333</v>
      </c>
    </row>
    <row r="97" spans="1:6" ht="12" customHeight="1" x14ac:dyDescent="0.25">
      <c r="A97" s="8" t="str">
        <f>'Pregnant Women Participating'!A97</f>
        <v>Oregon</v>
      </c>
      <c r="B97" s="13">
        <v>1136353</v>
      </c>
      <c r="C97" s="4">
        <v>1130049</v>
      </c>
      <c r="D97" s="4">
        <v>0</v>
      </c>
      <c r="E97" s="42">
        <v>2225564</v>
      </c>
      <c r="F97" s="13">
        <f t="shared" si="0"/>
        <v>4491966</v>
      </c>
    </row>
    <row r="98" spans="1:6" ht="12" customHeight="1" x14ac:dyDescent="0.25">
      <c r="A98" s="8" t="str">
        <f>'Pregnant Women Participating'!A98</f>
        <v>Washington</v>
      </c>
      <c r="B98" s="13">
        <v>0</v>
      </c>
      <c r="C98" s="4">
        <v>2085394</v>
      </c>
      <c r="D98" s="4">
        <v>2043196</v>
      </c>
      <c r="E98" s="42">
        <v>4238846</v>
      </c>
      <c r="F98" s="13">
        <f t="shared" si="0"/>
        <v>8367436</v>
      </c>
    </row>
    <row r="99" spans="1:6" ht="12" customHeight="1" x14ac:dyDescent="0.25">
      <c r="A99" s="8" t="str">
        <f>'Pregnant Women Participating'!A99</f>
        <v>Northern Marianas</v>
      </c>
      <c r="B99" s="13">
        <v>44168</v>
      </c>
      <c r="C99" s="4">
        <v>45808</v>
      </c>
      <c r="D99" s="4">
        <v>44784</v>
      </c>
      <c r="E99" s="42">
        <v>46229</v>
      </c>
      <c r="F99" s="13">
        <f t="shared" si="0"/>
        <v>180989</v>
      </c>
    </row>
    <row r="100" spans="1:6" ht="12" customHeight="1" x14ac:dyDescent="0.25">
      <c r="A100" s="8" t="str">
        <f>'Pregnant Women Participating'!A100</f>
        <v>Inter-Tribal Council, NV</v>
      </c>
      <c r="B100" s="13">
        <v>8209</v>
      </c>
      <c r="C100" s="4">
        <v>8194</v>
      </c>
      <c r="D100" s="4">
        <v>0</v>
      </c>
      <c r="E100" s="42">
        <v>14962</v>
      </c>
      <c r="F100" s="13">
        <f t="shared" si="0"/>
        <v>31365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20071696</v>
      </c>
      <c r="C101" s="15">
        <v>20382899</v>
      </c>
      <c r="D101" s="15">
        <v>17909969</v>
      </c>
      <c r="E101" s="41">
        <v>22351380</v>
      </c>
      <c r="F101" s="16">
        <f t="shared" si="0"/>
        <v>80715944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158917874</v>
      </c>
      <c r="C102" s="30">
        <v>149332919</v>
      </c>
      <c r="D102" s="30">
        <v>98607193</v>
      </c>
      <c r="E102" s="44">
        <v>153791546</v>
      </c>
      <c r="F102" s="29">
        <f t="shared" si="0"/>
        <v>560649532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2" width="19.7265625" style="3" customWidth="1"/>
    <col min="3" max="16384" width="9.17968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2024</v>
      </c>
      <c r="B2" s="2"/>
    </row>
    <row r="3" spans="1:2" ht="12" customHeight="1" x14ac:dyDescent="0.25">
      <c r="A3" s="1" t="str">
        <f>'Pregnant Women Participating'!A3</f>
        <v>Data as of April 12, 2024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138</v>
      </c>
    </row>
    <row r="6" spans="1:2" ht="12" customHeight="1" x14ac:dyDescent="0.25">
      <c r="A6" s="7" t="str">
        <f>'Pregnant Women Participating'!A6</f>
        <v>Connecticut</v>
      </c>
      <c r="B6" s="4">
        <v>4299961</v>
      </c>
    </row>
    <row r="7" spans="1:2" ht="12" customHeight="1" x14ac:dyDescent="0.25">
      <c r="A7" s="7" t="str">
        <f>'Pregnant Women Participating'!A7</f>
        <v>Maine</v>
      </c>
      <c r="B7" s="4">
        <v>4806220</v>
      </c>
    </row>
    <row r="8" spans="1:2" ht="12" customHeight="1" x14ac:dyDescent="0.25">
      <c r="A8" s="7" t="str">
        <f>'Pregnant Women Participating'!A8</f>
        <v>Massachusetts</v>
      </c>
      <c r="B8" s="4">
        <v>9633532</v>
      </c>
    </row>
    <row r="9" spans="1:2" ht="12" customHeight="1" x14ac:dyDescent="0.25">
      <c r="A9" s="7" t="str">
        <f>'Pregnant Women Participating'!A9</f>
        <v>New Hampshire</v>
      </c>
      <c r="B9" s="4">
        <v>1148969</v>
      </c>
    </row>
    <row r="10" spans="1:2" ht="12" customHeight="1" x14ac:dyDescent="0.25">
      <c r="A10" s="7" t="str">
        <f>'Pregnant Women Participating'!A10</f>
        <v>New York</v>
      </c>
      <c r="B10" s="4">
        <v>51580945</v>
      </c>
    </row>
    <row r="11" spans="1:2" ht="12" customHeight="1" x14ac:dyDescent="0.25">
      <c r="A11" s="7" t="str">
        <f>'Pregnant Women Participating'!A11</f>
        <v>Rhode Island</v>
      </c>
      <c r="B11" s="4">
        <v>1408462</v>
      </c>
    </row>
    <row r="12" spans="1:2" ht="12" customHeight="1" x14ac:dyDescent="0.25">
      <c r="A12" s="7" t="str">
        <f>'Pregnant Women Participating'!A12</f>
        <v>Vermont</v>
      </c>
      <c r="B12" s="4">
        <v>1756675</v>
      </c>
    </row>
    <row r="13" spans="1:2" ht="12" customHeight="1" x14ac:dyDescent="0.25">
      <c r="A13" s="7" t="str">
        <f>'Pregnant Women Participating'!A13</f>
        <v>Virgin Islands</v>
      </c>
      <c r="B13" s="4">
        <v>421150</v>
      </c>
    </row>
    <row r="14" spans="1:2" ht="12" customHeight="1" x14ac:dyDescent="0.25">
      <c r="A14" s="7" t="str">
        <f>'Pregnant Women Participating'!A14</f>
        <v>Indian Township, ME</v>
      </c>
      <c r="B14" s="4">
        <v>4909.3333000000002</v>
      </c>
    </row>
    <row r="15" spans="1:2" ht="12" customHeight="1" x14ac:dyDescent="0.25">
      <c r="A15" s="7" t="str">
        <f>'Pregnant Women Participating'!A15</f>
        <v>Pleasant Point, ME</v>
      </c>
      <c r="B15" s="4">
        <v>23187</v>
      </c>
    </row>
    <row r="16" spans="1:2" s="17" customFormat="1" ht="24.75" customHeight="1" x14ac:dyDescent="0.25">
      <c r="A16" s="14" t="str">
        <f>'Pregnant Women Participating'!A16</f>
        <v>Northeast Region</v>
      </c>
      <c r="B16" s="15">
        <v>75084010.333299994</v>
      </c>
    </row>
    <row r="17" spans="1:2" ht="12" customHeight="1" x14ac:dyDescent="0.25">
      <c r="A17" s="7" t="str">
        <f>'Pregnant Women Participating'!A17</f>
        <v>Delaware</v>
      </c>
      <c r="B17" s="4">
        <v>2176846</v>
      </c>
    </row>
    <row r="18" spans="1:2" ht="12" customHeight="1" x14ac:dyDescent="0.25">
      <c r="A18" s="7" t="str">
        <f>'Pregnant Women Participating'!A18</f>
        <v>District of Columbia</v>
      </c>
      <c r="B18" s="4">
        <v>5992449</v>
      </c>
    </row>
    <row r="19" spans="1:2" ht="12" customHeight="1" x14ac:dyDescent="0.25">
      <c r="A19" s="7" t="str">
        <f>'Pregnant Women Participating'!A19</f>
        <v>Maryland</v>
      </c>
      <c r="B19" s="4">
        <v>9968467</v>
      </c>
    </row>
    <row r="20" spans="1:2" ht="12" customHeight="1" x14ac:dyDescent="0.25">
      <c r="A20" s="7" t="str">
        <f>'Pregnant Women Participating'!A20</f>
        <v>New Jersey</v>
      </c>
      <c r="B20" s="4">
        <v>38841243</v>
      </c>
    </row>
    <row r="21" spans="1:2" ht="12" customHeight="1" x14ac:dyDescent="0.25">
      <c r="A21" s="7" t="str">
        <f>'Pregnant Women Participating'!A21</f>
        <v>Pennsylvania</v>
      </c>
      <c r="B21" s="4">
        <v>50498977</v>
      </c>
    </row>
    <row r="22" spans="1:2" ht="12" customHeight="1" x14ac:dyDescent="0.25">
      <c r="A22" s="7" t="str">
        <f>'Pregnant Women Participating'!A22</f>
        <v>Puerto Rico</v>
      </c>
      <c r="B22" s="4">
        <v>9883981</v>
      </c>
    </row>
    <row r="23" spans="1:2" ht="12" customHeight="1" x14ac:dyDescent="0.25">
      <c r="A23" s="7" t="str">
        <f>'Pregnant Women Participating'!A23</f>
        <v>Virginia</v>
      </c>
      <c r="B23" s="4">
        <v>10171725</v>
      </c>
    </row>
    <row r="24" spans="1:2" ht="12" customHeight="1" x14ac:dyDescent="0.25">
      <c r="A24" s="7" t="str">
        <f>'Pregnant Women Participating'!A24</f>
        <v>West Virginia</v>
      </c>
      <c r="B24" s="4">
        <v>12639569</v>
      </c>
    </row>
    <row r="25" spans="1:2" s="17" customFormat="1" ht="24.75" customHeight="1" x14ac:dyDescent="0.25">
      <c r="A25" s="14" t="str">
        <f>'Pregnant Women Participating'!A25</f>
        <v>Mid-Atlantic Region</v>
      </c>
      <c r="B25" s="15">
        <v>140173257</v>
      </c>
    </row>
    <row r="26" spans="1:2" ht="12" customHeight="1" x14ac:dyDescent="0.25">
      <c r="A26" s="7" t="str">
        <f>'Pregnant Women Participating'!A26</f>
        <v>Alabama</v>
      </c>
      <c r="B26" s="4">
        <v>4492446</v>
      </c>
    </row>
    <row r="27" spans="1:2" ht="12" customHeight="1" x14ac:dyDescent="0.25">
      <c r="A27" s="7" t="str">
        <f>'Pregnant Women Participating'!A27</f>
        <v>Florida</v>
      </c>
      <c r="B27" s="4">
        <v>38544918</v>
      </c>
    </row>
    <row r="28" spans="1:2" ht="12" customHeight="1" x14ac:dyDescent="0.25">
      <c r="A28" s="7" t="str">
        <f>'Pregnant Women Participating'!A28</f>
        <v>Georgia</v>
      </c>
      <c r="B28" s="4">
        <v>20099793</v>
      </c>
    </row>
    <row r="29" spans="1:2" ht="12" customHeight="1" x14ac:dyDescent="0.25">
      <c r="A29" s="7" t="str">
        <f>'Pregnant Women Participating'!A29</f>
        <v>Kentucky</v>
      </c>
      <c r="B29" s="4">
        <v>13326529</v>
      </c>
    </row>
    <row r="30" spans="1:2" ht="12" customHeight="1" x14ac:dyDescent="0.25">
      <c r="A30" s="7" t="str">
        <f>'Pregnant Women Participating'!A30</f>
        <v>Mississippi</v>
      </c>
      <c r="B30" s="4">
        <v>5790035</v>
      </c>
    </row>
    <row r="31" spans="1:2" ht="12" customHeight="1" x14ac:dyDescent="0.25">
      <c r="A31" s="7" t="str">
        <f>'Pregnant Women Participating'!A31</f>
        <v>North Carolina</v>
      </c>
      <c r="B31" s="4">
        <v>18890566</v>
      </c>
    </row>
    <row r="32" spans="1:2" ht="12" customHeight="1" x14ac:dyDescent="0.25">
      <c r="A32" s="7" t="str">
        <f>'Pregnant Women Participating'!A32</f>
        <v>South Carolina</v>
      </c>
      <c r="B32" s="4">
        <v>9969183</v>
      </c>
    </row>
    <row r="33" spans="1:2" ht="12" customHeight="1" x14ac:dyDescent="0.25">
      <c r="A33" s="7" t="str">
        <f>'Pregnant Women Participating'!A33</f>
        <v>Tennessee</v>
      </c>
      <c r="B33" s="4">
        <v>15323898</v>
      </c>
    </row>
    <row r="34" spans="1:2" ht="12" customHeight="1" x14ac:dyDescent="0.25">
      <c r="A34" s="7" t="str">
        <f>'Pregnant Women Participating'!A34</f>
        <v>Choctaw Indians, MS</v>
      </c>
      <c r="B34" s="4">
        <v>120505</v>
      </c>
    </row>
    <row r="35" spans="1:2" ht="12" customHeight="1" x14ac:dyDescent="0.25">
      <c r="A35" s="7" t="str">
        <f>'Pregnant Women Participating'!A35</f>
        <v>Eastern Cherokee, NC</v>
      </c>
      <c r="B35" s="4">
        <v>103759</v>
      </c>
    </row>
    <row r="36" spans="1:2" s="17" customFormat="1" ht="24.75" customHeight="1" x14ac:dyDescent="0.25">
      <c r="A36" s="14" t="str">
        <f>'Pregnant Women Participating'!A36</f>
        <v>Southeast Region</v>
      </c>
      <c r="B36" s="15">
        <v>126661632</v>
      </c>
    </row>
    <row r="37" spans="1:2" ht="12" customHeight="1" x14ac:dyDescent="0.25">
      <c r="A37" s="7" t="str">
        <f>'Pregnant Women Participating'!A37</f>
        <v>Illinois</v>
      </c>
      <c r="B37" s="4">
        <v>12307997</v>
      </c>
    </row>
    <row r="38" spans="1:2" ht="12" customHeight="1" x14ac:dyDescent="0.25">
      <c r="A38" s="7" t="str">
        <f>'Pregnant Women Participating'!A38</f>
        <v>Indiana</v>
      </c>
      <c r="B38" s="4">
        <v>6524563</v>
      </c>
    </row>
    <row r="39" spans="1:2" ht="12" customHeight="1" x14ac:dyDescent="0.25">
      <c r="A39" s="7" t="str">
        <f>'Pregnant Women Participating'!A39</f>
        <v>Iowa</v>
      </c>
      <c r="B39" s="4">
        <v>5685467</v>
      </c>
    </row>
    <row r="40" spans="1:2" ht="12" customHeight="1" x14ac:dyDescent="0.25">
      <c r="A40" s="7" t="str">
        <f>'Pregnant Women Participating'!A40</f>
        <v>Michigan</v>
      </c>
      <c r="B40" s="4">
        <v>20832286</v>
      </c>
    </row>
    <row r="41" spans="1:2" ht="12" customHeight="1" x14ac:dyDescent="0.25">
      <c r="A41" s="7" t="str">
        <f>'Pregnant Women Participating'!A41</f>
        <v>Minnesota</v>
      </c>
      <c r="B41" s="4">
        <v>33194276</v>
      </c>
    </row>
    <row r="42" spans="1:2" ht="12" customHeight="1" x14ac:dyDescent="0.25">
      <c r="A42" s="7" t="str">
        <f>'Pregnant Women Participating'!A42</f>
        <v>Ohio</v>
      </c>
      <c r="B42" s="4">
        <v>9760811</v>
      </c>
    </row>
    <row r="43" spans="1:2" ht="12" customHeight="1" x14ac:dyDescent="0.25">
      <c r="A43" s="7" t="str">
        <f>'Pregnant Women Participating'!A43</f>
        <v>Wisconsin</v>
      </c>
      <c r="B43" s="4">
        <v>11168316</v>
      </c>
    </row>
    <row r="44" spans="1:2" s="17" customFormat="1" ht="24.75" customHeight="1" x14ac:dyDescent="0.25">
      <c r="A44" s="14" t="str">
        <f>'Pregnant Women Participating'!A44</f>
        <v>Midwest Region</v>
      </c>
      <c r="B44" s="15">
        <v>99473716</v>
      </c>
    </row>
    <row r="45" spans="1:2" ht="12" customHeight="1" x14ac:dyDescent="0.25">
      <c r="A45" s="7" t="str">
        <f>'Pregnant Women Participating'!A45</f>
        <v>Arizona</v>
      </c>
      <c r="B45" s="4">
        <v>37795357</v>
      </c>
    </row>
    <row r="46" spans="1:2" ht="12" customHeight="1" x14ac:dyDescent="0.25">
      <c r="A46" s="7" t="str">
        <f>'Pregnant Women Participating'!A46</f>
        <v>Arkansas</v>
      </c>
      <c r="B46" s="4">
        <v>7713741</v>
      </c>
    </row>
    <row r="47" spans="1:2" ht="12" customHeight="1" x14ac:dyDescent="0.25">
      <c r="A47" s="7" t="str">
        <f>'Pregnant Women Participating'!A47</f>
        <v>Louisiana</v>
      </c>
      <c r="B47" s="4">
        <v>23076849</v>
      </c>
    </row>
    <row r="48" spans="1:2" ht="12" customHeight="1" x14ac:dyDescent="0.25">
      <c r="A48" s="7" t="str">
        <f>'Pregnant Women Participating'!A48</f>
        <v>New Mexico</v>
      </c>
      <c r="B48" s="4">
        <v>6835540</v>
      </c>
    </row>
    <row r="49" spans="1:2" ht="12" customHeight="1" x14ac:dyDescent="0.25">
      <c r="A49" s="7" t="str">
        <f>'Pregnant Women Participating'!A49</f>
        <v>Oklahoma</v>
      </c>
      <c r="B49" s="4">
        <v>12179977</v>
      </c>
    </row>
    <row r="50" spans="1:2" ht="12" customHeight="1" x14ac:dyDescent="0.25">
      <c r="A50" s="7" t="str">
        <f>'Pregnant Women Participating'!A50</f>
        <v>Texas</v>
      </c>
      <c r="B50" s="4">
        <v>238365703</v>
      </c>
    </row>
    <row r="51" spans="1:2" ht="12" customHeight="1" x14ac:dyDescent="0.25">
      <c r="A51" s="7" t="str">
        <f>'Pregnant Women Participating'!A51</f>
        <v>Utah</v>
      </c>
      <c r="B51" s="4">
        <v>12164109</v>
      </c>
    </row>
    <row r="52" spans="1:2" ht="12" customHeight="1" x14ac:dyDescent="0.25">
      <c r="A52" s="7" t="str">
        <f>'Pregnant Women Participating'!A52</f>
        <v>Inter-Tribal Council, AZ</v>
      </c>
      <c r="B52" s="4">
        <v>1167348</v>
      </c>
    </row>
    <row r="53" spans="1:2" ht="12" customHeight="1" x14ac:dyDescent="0.25">
      <c r="A53" s="7" t="str">
        <f>'Pregnant Women Participating'!A53</f>
        <v>Navajo Nation, AZ</v>
      </c>
      <c r="B53" s="4">
        <v>796431</v>
      </c>
    </row>
    <row r="54" spans="1:2" ht="12" customHeight="1" x14ac:dyDescent="0.25">
      <c r="A54" s="7" t="str">
        <f>'Pregnant Women Participating'!A54</f>
        <v>Acoma, Canoncito &amp; Laguna, NM</v>
      </c>
      <c r="B54" s="4">
        <v>64071</v>
      </c>
    </row>
    <row r="55" spans="1:2" ht="12" customHeight="1" x14ac:dyDescent="0.25">
      <c r="A55" s="7" t="str">
        <f>'Pregnant Women Participating'!A55</f>
        <v>Eight Northern Pueblos, NM</v>
      </c>
      <c r="B55" s="4">
        <v>68174.666700000002</v>
      </c>
    </row>
    <row r="56" spans="1:2" ht="12" customHeight="1" x14ac:dyDescent="0.25">
      <c r="A56" s="7" t="str">
        <f>'Pregnant Women Participating'!A56</f>
        <v>Five Sandoval Pueblos, NM</v>
      </c>
      <c r="B56" s="4">
        <v>83084</v>
      </c>
    </row>
    <row r="57" spans="1:2" ht="12" customHeight="1" x14ac:dyDescent="0.25">
      <c r="A57" s="7" t="str">
        <f>'Pregnant Women Participating'!A57</f>
        <v>Isleta Pueblo, NM</v>
      </c>
      <c r="B57" s="4">
        <v>152075</v>
      </c>
    </row>
    <row r="58" spans="1:2" ht="12" customHeight="1" x14ac:dyDescent="0.25">
      <c r="A58" s="7" t="str">
        <f>'Pregnant Women Participating'!A58</f>
        <v>San Felipe Pueblo, NM</v>
      </c>
      <c r="B58" s="4">
        <v>13864</v>
      </c>
    </row>
    <row r="59" spans="1:2" ht="12" customHeight="1" x14ac:dyDescent="0.25">
      <c r="A59" s="7" t="str">
        <f>'Pregnant Women Participating'!A59</f>
        <v>Santo Domingo Tribe, NM</v>
      </c>
      <c r="B59" s="4">
        <v>107806</v>
      </c>
    </row>
    <row r="60" spans="1:2" ht="12" customHeight="1" x14ac:dyDescent="0.25">
      <c r="A60" s="7" t="str">
        <f>'Pregnant Women Participating'!A60</f>
        <v>Zuni Pueblo, NM</v>
      </c>
      <c r="B60" s="4">
        <v>122009</v>
      </c>
    </row>
    <row r="61" spans="1:2" ht="12" customHeight="1" x14ac:dyDescent="0.25">
      <c r="A61" s="7" t="str">
        <f>'Pregnant Women Participating'!A61</f>
        <v>Cherokee Nation, OK</v>
      </c>
      <c r="B61" s="4">
        <v>1510166</v>
      </c>
    </row>
    <row r="62" spans="1:2" ht="12" customHeight="1" x14ac:dyDescent="0.25">
      <c r="A62" s="7" t="str">
        <f>'Pregnant Women Participating'!A62</f>
        <v>Chickasaw Nation, OK</v>
      </c>
      <c r="B62" s="4">
        <v>1228782</v>
      </c>
    </row>
    <row r="63" spans="1:2" ht="12" customHeight="1" x14ac:dyDescent="0.25">
      <c r="A63" s="7" t="str">
        <f>'Pregnant Women Participating'!A63</f>
        <v>Choctaw Nation, OK</v>
      </c>
      <c r="B63" s="4">
        <v>662866</v>
      </c>
    </row>
    <row r="64" spans="1:2" ht="12" customHeight="1" x14ac:dyDescent="0.25">
      <c r="A64" s="7" t="str">
        <f>'Pregnant Women Participating'!A64</f>
        <v>Citizen Potawatomi Nation, OK</v>
      </c>
      <c r="B64" s="4">
        <v>199358</v>
      </c>
    </row>
    <row r="65" spans="1:2" ht="12" customHeight="1" x14ac:dyDescent="0.25">
      <c r="A65" s="7" t="str">
        <f>'Pregnant Women Participating'!A65</f>
        <v>Inter-Tribal Council, OK</v>
      </c>
      <c r="B65" s="4">
        <v>201353</v>
      </c>
    </row>
    <row r="66" spans="1:2" ht="12" customHeight="1" x14ac:dyDescent="0.25">
      <c r="A66" s="7" t="str">
        <f>'Pregnant Women Participating'!A66</f>
        <v>Muscogee Creek Nation, OK</v>
      </c>
      <c r="B66" s="4">
        <v>302928</v>
      </c>
    </row>
    <row r="67" spans="1:2" ht="12" customHeight="1" x14ac:dyDescent="0.25">
      <c r="A67" s="7" t="str">
        <f>'Pregnant Women Participating'!A67</f>
        <v>Osage Tribal Council, OK</v>
      </c>
      <c r="B67" s="4">
        <v>345450</v>
      </c>
    </row>
    <row r="68" spans="1:2" ht="12" customHeight="1" x14ac:dyDescent="0.25">
      <c r="A68" s="7" t="str">
        <f>'Pregnant Women Participating'!A68</f>
        <v>Otoe-Missouria Tribe, OK</v>
      </c>
      <c r="B68" s="4">
        <v>185290</v>
      </c>
    </row>
    <row r="69" spans="1:2" ht="12" customHeight="1" x14ac:dyDescent="0.25">
      <c r="A69" s="7" t="str">
        <f>'Pregnant Women Participating'!A69</f>
        <v>Wichita, Caddo &amp; Delaware (WCD), OK</v>
      </c>
      <c r="B69" s="4">
        <v>336735</v>
      </c>
    </row>
    <row r="70" spans="1:2" s="17" customFormat="1" ht="24.75" customHeight="1" x14ac:dyDescent="0.25">
      <c r="A70" s="14" t="str">
        <f>'Pregnant Women Participating'!A70</f>
        <v>Southwest Region</v>
      </c>
      <c r="B70" s="15">
        <v>345679066.66670001</v>
      </c>
    </row>
    <row r="71" spans="1:2" ht="12" customHeight="1" x14ac:dyDescent="0.25">
      <c r="A71" s="7" t="str">
        <f>'Pregnant Women Participating'!A71</f>
        <v>Colorado</v>
      </c>
      <c r="B71" s="13">
        <v>8958201</v>
      </c>
    </row>
    <row r="72" spans="1:2" ht="12" customHeight="1" x14ac:dyDescent="0.25">
      <c r="A72" s="7" t="str">
        <f>'Pregnant Women Participating'!A72</f>
        <v>Kansas</v>
      </c>
      <c r="B72" s="13">
        <v>6435017</v>
      </c>
    </row>
    <row r="73" spans="1:2" ht="12" customHeight="1" x14ac:dyDescent="0.25">
      <c r="A73" s="7" t="str">
        <f>'Pregnant Women Participating'!A73</f>
        <v>Missouri</v>
      </c>
      <c r="B73" s="13">
        <v>6007605</v>
      </c>
    </row>
    <row r="74" spans="1:2" ht="12" customHeight="1" x14ac:dyDescent="0.25">
      <c r="A74" s="7" t="str">
        <f>'Pregnant Women Participating'!A74</f>
        <v>Montana</v>
      </c>
      <c r="B74" s="13">
        <v>6458772</v>
      </c>
    </row>
    <row r="75" spans="1:2" ht="12" customHeight="1" x14ac:dyDescent="0.25">
      <c r="A75" s="7" t="str">
        <f>'Pregnant Women Participating'!A75</f>
        <v>Nebraska</v>
      </c>
      <c r="B75" s="13">
        <v>1218404</v>
      </c>
    </row>
    <row r="76" spans="1:2" ht="12" customHeight="1" x14ac:dyDescent="0.25">
      <c r="A76" s="7" t="str">
        <f>'Pregnant Women Participating'!A76</f>
        <v>North Dakota</v>
      </c>
      <c r="B76" s="13">
        <v>1538069</v>
      </c>
    </row>
    <row r="77" spans="1:2" ht="12" customHeight="1" x14ac:dyDescent="0.25">
      <c r="A77" s="7" t="str">
        <f>'Pregnant Women Participating'!A77</f>
        <v>South Dakota</v>
      </c>
      <c r="B77" s="13">
        <v>2826357</v>
      </c>
    </row>
    <row r="78" spans="1:2" ht="12" customHeight="1" x14ac:dyDescent="0.25">
      <c r="A78" s="7" t="str">
        <f>'Pregnant Women Participating'!A78</f>
        <v>Wyoming</v>
      </c>
      <c r="B78" s="13">
        <v>2607700</v>
      </c>
    </row>
    <row r="79" spans="1:2" ht="12" customHeight="1" x14ac:dyDescent="0.25">
      <c r="A79" s="7" t="str">
        <f>'Pregnant Women Participating'!A79</f>
        <v>Ute Mountain Ute Tribe, CO</v>
      </c>
      <c r="B79" s="13">
        <v>36280</v>
      </c>
    </row>
    <row r="80" spans="1:2" ht="12" customHeight="1" x14ac:dyDescent="0.25">
      <c r="A80" s="7" t="str">
        <f>'Pregnant Women Participating'!A80</f>
        <v>Omaha Sioux, NE</v>
      </c>
      <c r="B80" s="13">
        <v>110153</v>
      </c>
    </row>
    <row r="81" spans="1:2" ht="12" customHeight="1" x14ac:dyDescent="0.25">
      <c r="A81" s="7" t="str">
        <f>'Pregnant Women Participating'!A81</f>
        <v>Santee Sioux, NE</v>
      </c>
      <c r="B81" s="13">
        <v>35055</v>
      </c>
    </row>
    <row r="82" spans="1:2" ht="12" customHeight="1" x14ac:dyDescent="0.25">
      <c r="A82" s="7" t="str">
        <f>'Pregnant Women Participating'!A82</f>
        <v>Winnebago Tribe, NE</v>
      </c>
      <c r="B82" s="13">
        <v>84736</v>
      </c>
    </row>
    <row r="83" spans="1:2" ht="12" customHeight="1" x14ac:dyDescent="0.25">
      <c r="A83" s="7" t="str">
        <f>'Pregnant Women Participating'!A83</f>
        <v>Standing Rock Sioux Tribe, ND</v>
      </c>
      <c r="B83" s="13">
        <v>443589</v>
      </c>
    </row>
    <row r="84" spans="1:2" ht="12" customHeight="1" x14ac:dyDescent="0.25">
      <c r="A84" s="7" t="str">
        <f>'Pregnant Women Participating'!A84</f>
        <v>Three Affiliated Tribes, ND</v>
      </c>
      <c r="B84" s="13">
        <v>135883</v>
      </c>
    </row>
    <row r="85" spans="1:2" ht="12" customHeight="1" x14ac:dyDescent="0.25">
      <c r="A85" s="7" t="str">
        <f>'Pregnant Women Participating'!A85</f>
        <v>Cheyenne River Sioux, SD</v>
      </c>
      <c r="B85" s="13">
        <v>231192</v>
      </c>
    </row>
    <row r="86" spans="1:2" ht="12" customHeight="1" x14ac:dyDescent="0.25">
      <c r="A86" s="7" t="str">
        <f>'Pregnant Women Participating'!A86</f>
        <v>Rosebud Sioux, SD</v>
      </c>
      <c r="B86" s="13">
        <v>228076</v>
      </c>
    </row>
    <row r="87" spans="1:2" ht="12" customHeight="1" x14ac:dyDescent="0.25">
      <c r="A87" s="7" t="str">
        <f>'Pregnant Women Participating'!A87</f>
        <v>Northern Arapahoe, WY</v>
      </c>
      <c r="B87" s="13">
        <v>129854</v>
      </c>
    </row>
    <row r="88" spans="1:2" ht="12" customHeight="1" x14ac:dyDescent="0.25">
      <c r="A88" s="7" t="str">
        <f>'Pregnant Women Participating'!A88</f>
        <v>Shoshone Tribe, WY</v>
      </c>
      <c r="B88" s="13">
        <v>94026.666700000002</v>
      </c>
    </row>
    <row r="89" spans="1:2" s="17" customFormat="1" ht="24.75" customHeight="1" x14ac:dyDescent="0.25">
      <c r="A89" s="14" t="str">
        <f>'Pregnant Women Participating'!A89</f>
        <v>Mountain Plains</v>
      </c>
      <c r="B89" s="15">
        <v>37578969.666699998</v>
      </c>
    </row>
    <row r="90" spans="1:2" ht="12" customHeight="1" x14ac:dyDescent="0.25">
      <c r="A90" s="8" t="str">
        <f>'Pregnant Women Participating'!A90</f>
        <v>Alaska</v>
      </c>
      <c r="B90" s="13">
        <v>6258054</v>
      </c>
    </row>
    <row r="91" spans="1:2" ht="12" customHeight="1" x14ac:dyDescent="0.25">
      <c r="A91" s="8" t="str">
        <f>'Pregnant Women Participating'!A91</f>
        <v>American Samoa</v>
      </c>
      <c r="B91" s="13">
        <v>482483</v>
      </c>
    </row>
    <row r="92" spans="1:2" ht="12" customHeight="1" x14ac:dyDescent="0.25">
      <c r="A92" s="8" t="str">
        <f>'Pregnant Women Participating'!A92</f>
        <v>California</v>
      </c>
      <c r="B92" s="13">
        <v>327679925</v>
      </c>
    </row>
    <row r="93" spans="1:2" ht="12" customHeight="1" x14ac:dyDescent="0.25">
      <c r="A93" s="8" t="str">
        <f>'Pregnant Women Participating'!A93</f>
        <v>Guam</v>
      </c>
      <c r="B93" s="13">
        <v>888440</v>
      </c>
    </row>
    <row r="94" spans="1:2" ht="12" customHeight="1" x14ac:dyDescent="0.25">
      <c r="A94" s="8" t="str">
        <f>'Pregnant Women Participating'!A94</f>
        <v>Hawaii</v>
      </c>
      <c r="B94" s="13">
        <v>5212685</v>
      </c>
    </row>
    <row r="95" spans="1:2" ht="12" customHeight="1" x14ac:dyDescent="0.25">
      <c r="A95" s="8" t="str">
        <f>'Pregnant Women Participating'!A95</f>
        <v>Idaho</v>
      </c>
      <c r="B95" s="13">
        <v>2781987</v>
      </c>
    </row>
    <row r="96" spans="1:2" ht="12" customHeight="1" x14ac:dyDescent="0.25">
      <c r="A96" s="8" t="str">
        <f>'Pregnant Women Participating'!A96</f>
        <v>Nevada</v>
      </c>
      <c r="B96" s="13">
        <v>5090242</v>
      </c>
    </row>
    <row r="97" spans="1:2" ht="12" customHeight="1" x14ac:dyDescent="0.25">
      <c r="A97" s="8" t="str">
        <f>'Pregnant Women Participating'!A97</f>
        <v>Oregon</v>
      </c>
      <c r="B97" s="13">
        <v>9720307</v>
      </c>
    </row>
    <row r="98" spans="1:2" ht="12" customHeight="1" x14ac:dyDescent="0.25">
      <c r="A98" s="8" t="str">
        <f>'Pregnant Women Participating'!A98</f>
        <v>Washington</v>
      </c>
      <c r="B98" s="13">
        <v>28720397</v>
      </c>
    </row>
    <row r="99" spans="1:2" ht="12" customHeight="1" x14ac:dyDescent="0.25">
      <c r="A99" s="8" t="str">
        <f>'Pregnant Women Participating'!A99</f>
        <v>Northern Marianas</v>
      </c>
      <c r="B99" s="13">
        <v>525694</v>
      </c>
    </row>
    <row r="100" spans="1:2" ht="12" customHeight="1" x14ac:dyDescent="0.25">
      <c r="A100" s="8" t="str">
        <f>'Pregnant Women Participating'!A100</f>
        <v>Inter-Tribal Council, NV</v>
      </c>
      <c r="B100" s="13">
        <v>184011</v>
      </c>
    </row>
    <row r="101" spans="1:2" s="17" customFormat="1" ht="24.75" customHeight="1" x14ac:dyDescent="0.25">
      <c r="A101" s="14" t="str">
        <f>'Pregnant Women Participating'!A101</f>
        <v>Western Region</v>
      </c>
      <c r="B101" s="15">
        <v>387544225</v>
      </c>
    </row>
    <row r="102" spans="1:2" s="25" customFormat="1" ht="16.5" customHeight="1" thickBot="1" x14ac:dyDescent="0.3">
      <c r="A102" s="22" t="str">
        <f>'Pregnant Women Participating'!A102</f>
        <v>TOTAL</v>
      </c>
      <c r="B102" s="23">
        <v>1212194876.6666999</v>
      </c>
    </row>
    <row r="103" spans="1:2" ht="12.75" customHeight="1" thickTop="1" x14ac:dyDescent="0.25">
      <c r="A103" s="9"/>
    </row>
    <row r="104" spans="1:2" x14ac:dyDescent="0.25">
      <c r="A104" s="9"/>
    </row>
    <row r="105" spans="1:2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13"/>
  <sheetViews>
    <sheetView showGridLines="0" zoomScaleNormal="10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2</v>
      </c>
      <c r="B1" s="2"/>
      <c r="C1" s="2"/>
      <c r="D1" s="2"/>
      <c r="E1" s="2"/>
      <c r="F1" s="2"/>
    </row>
    <row r="2" spans="1:6" ht="12" customHeight="1" x14ac:dyDescent="0.3">
      <c r="A2" s="10" t="s">
        <v>40</v>
      </c>
      <c r="B2" s="2"/>
      <c r="C2" s="2"/>
      <c r="D2" s="2"/>
      <c r="E2" s="2"/>
      <c r="F2" s="2"/>
    </row>
    <row r="3" spans="1:6" ht="12" customHeight="1" x14ac:dyDescent="0.25">
      <c r="A3" s="1" t="s">
        <v>143</v>
      </c>
      <c r="B3" s="2"/>
      <c r="C3" s="2"/>
      <c r="D3" s="2"/>
      <c r="E3" s="2"/>
      <c r="F3" s="2"/>
    </row>
    <row r="4" spans="1:6" ht="12" customHeight="1" x14ac:dyDescent="0.25">
      <c r="A4" s="2"/>
      <c r="B4" s="2"/>
      <c r="C4" s="2"/>
      <c r="D4" s="2"/>
      <c r="E4" s="2"/>
      <c r="F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19">
        <f>DATE(RIGHT(A2,4),1,1)</f>
        <v>45292</v>
      </c>
      <c r="F5" s="12" t="s">
        <v>12</v>
      </c>
    </row>
    <row r="6" spans="1:6" ht="12" customHeight="1" x14ac:dyDescent="0.25">
      <c r="A6" s="7" t="s">
        <v>41</v>
      </c>
      <c r="B6" s="13">
        <v>4484</v>
      </c>
      <c r="C6" s="4">
        <v>4347</v>
      </c>
      <c r="D6" s="4">
        <v>4189</v>
      </c>
      <c r="E6" s="4">
        <v>4128</v>
      </c>
      <c r="F6" s="13">
        <f t="shared" ref="F6:F15" si="0">IF(SUM(B6:E6)&gt;0,AVERAGE(B6:E6)," ")</f>
        <v>4287</v>
      </c>
    </row>
    <row r="7" spans="1:6" ht="12" customHeight="1" x14ac:dyDescent="0.25">
      <c r="A7" s="7" t="s">
        <v>42</v>
      </c>
      <c r="B7" s="13">
        <v>1308</v>
      </c>
      <c r="C7" s="4">
        <v>1335</v>
      </c>
      <c r="D7" s="4">
        <v>1269</v>
      </c>
      <c r="E7" s="4">
        <v>1270</v>
      </c>
      <c r="F7" s="13">
        <f t="shared" si="0"/>
        <v>1295.5</v>
      </c>
    </row>
    <row r="8" spans="1:6" ht="12" customHeight="1" x14ac:dyDescent="0.25">
      <c r="A8" s="7" t="s">
        <v>43</v>
      </c>
      <c r="B8" s="13">
        <v>9158</v>
      </c>
      <c r="C8" s="4">
        <v>8984</v>
      </c>
      <c r="D8" s="4">
        <v>8783</v>
      </c>
      <c r="E8" s="4">
        <v>8833</v>
      </c>
      <c r="F8" s="13">
        <f t="shared" si="0"/>
        <v>8939.5</v>
      </c>
    </row>
    <row r="9" spans="1:6" ht="12" customHeight="1" x14ac:dyDescent="0.25">
      <c r="A9" s="7" t="s">
        <v>44</v>
      </c>
      <c r="B9" s="13">
        <v>869</v>
      </c>
      <c r="C9" s="4">
        <v>815</v>
      </c>
      <c r="D9" s="4">
        <v>743</v>
      </c>
      <c r="E9" s="4">
        <v>773</v>
      </c>
      <c r="F9" s="13">
        <f t="shared" si="0"/>
        <v>800</v>
      </c>
    </row>
    <row r="10" spans="1:6" ht="12" customHeight="1" x14ac:dyDescent="0.25">
      <c r="A10" s="7" t="s">
        <v>45</v>
      </c>
      <c r="B10" s="13">
        <v>29924</v>
      </c>
      <c r="C10" s="4">
        <v>29228</v>
      </c>
      <c r="D10" s="4">
        <v>28538</v>
      </c>
      <c r="E10" s="4">
        <v>29482</v>
      </c>
      <c r="F10" s="13">
        <f t="shared" si="0"/>
        <v>29293</v>
      </c>
    </row>
    <row r="11" spans="1:6" ht="12" customHeight="1" x14ac:dyDescent="0.25">
      <c r="A11" s="7" t="s">
        <v>46</v>
      </c>
      <c r="B11" s="13">
        <v>1409</v>
      </c>
      <c r="C11" s="4">
        <v>1340</v>
      </c>
      <c r="D11" s="4">
        <v>1307</v>
      </c>
      <c r="E11" s="4">
        <v>1335</v>
      </c>
      <c r="F11" s="13">
        <f t="shared" si="0"/>
        <v>1347.75</v>
      </c>
    </row>
    <row r="12" spans="1:6" ht="12" customHeight="1" x14ac:dyDescent="0.25">
      <c r="A12" s="7" t="s">
        <v>47</v>
      </c>
      <c r="B12" s="13">
        <v>758</v>
      </c>
      <c r="C12" s="4">
        <v>761</v>
      </c>
      <c r="D12" s="4">
        <v>740</v>
      </c>
      <c r="E12" s="4">
        <v>753</v>
      </c>
      <c r="F12" s="13">
        <f t="shared" si="0"/>
        <v>753</v>
      </c>
    </row>
    <row r="13" spans="1:6" ht="12" customHeight="1" x14ac:dyDescent="0.25">
      <c r="A13" s="7" t="s">
        <v>48</v>
      </c>
      <c r="B13" s="13">
        <v>208</v>
      </c>
      <c r="C13" s="4">
        <v>193</v>
      </c>
      <c r="D13" s="4">
        <v>169</v>
      </c>
      <c r="E13" s="4">
        <v>161</v>
      </c>
      <c r="F13" s="13">
        <f t="shared" si="0"/>
        <v>182.75</v>
      </c>
    </row>
    <row r="14" spans="1:6" ht="12" customHeight="1" x14ac:dyDescent="0.25">
      <c r="A14" s="7" t="s">
        <v>49</v>
      </c>
      <c r="B14" s="13">
        <v>7</v>
      </c>
      <c r="C14" s="4">
        <v>6</v>
      </c>
      <c r="D14" s="4">
        <v>6</v>
      </c>
      <c r="E14" s="4">
        <v>6</v>
      </c>
      <c r="F14" s="13">
        <f t="shared" si="0"/>
        <v>6.25</v>
      </c>
    </row>
    <row r="15" spans="1:6" ht="12" customHeight="1" x14ac:dyDescent="0.25">
      <c r="A15" s="7" t="s">
        <v>50</v>
      </c>
      <c r="B15" s="13">
        <v>7</v>
      </c>
      <c r="C15" s="4">
        <v>6</v>
      </c>
      <c r="D15" s="4">
        <v>3</v>
      </c>
      <c r="E15" s="4">
        <v>1</v>
      </c>
      <c r="F15" s="13">
        <f t="shared" si="0"/>
        <v>4.25</v>
      </c>
    </row>
    <row r="16" spans="1:6" s="17" customFormat="1" ht="24.75" customHeight="1" x14ac:dyDescent="0.25">
      <c r="A16" s="14" t="s">
        <v>51</v>
      </c>
      <c r="B16" s="16">
        <v>48132</v>
      </c>
      <c r="C16" s="15">
        <v>47015</v>
      </c>
      <c r="D16" s="15">
        <v>45747</v>
      </c>
      <c r="E16" s="15">
        <v>46742</v>
      </c>
      <c r="F16" s="16">
        <f t="shared" ref="F16:F102" si="1">IF(SUM(B16:E16)&gt;0,AVERAGE(B16:E16)," ")</f>
        <v>46909</v>
      </c>
    </row>
    <row r="17" spans="1:6" ht="12" customHeight="1" x14ac:dyDescent="0.25">
      <c r="A17" s="7" t="s">
        <v>52</v>
      </c>
      <c r="B17" s="4">
        <v>1871</v>
      </c>
      <c r="C17" s="4">
        <v>1811</v>
      </c>
      <c r="D17" s="4">
        <v>1700</v>
      </c>
      <c r="E17" s="4">
        <v>1664</v>
      </c>
      <c r="F17" s="13">
        <f t="shared" si="1"/>
        <v>1761.5</v>
      </c>
    </row>
    <row r="18" spans="1:6" ht="12" customHeight="1" x14ac:dyDescent="0.25">
      <c r="A18" s="7" t="s">
        <v>53</v>
      </c>
      <c r="B18" s="4">
        <v>981</v>
      </c>
      <c r="C18" s="4">
        <v>973</v>
      </c>
      <c r="D18" s="4">
        <v>912</v>
      </c>
      <c r="E18" s="4">
        <v>888</v>
      </c>
      <c r="F18" s="13">
        <f t="shared" si="1"/>
        <v>938.5</v>
      </c>
    </row>
    <row r="19" spans="1:6" ht="12" customHeight="1" x14ac:dyDescent="0.25">
      <c r="A19" s="7" t="s">
        <v>54</v>
      </c>
      <c r="B19" s="4">
        <v>10734</v>
      </c>
      <c r="C19" s="4">
        <v>10588</v>
      </c>
      <c r="D19" s="4">
        <v>10262</v>
      </c>
      <c r="E19" s="4">
        <v>10262</v>
      </c>
      <c r="F19" s="13">
        <f t="shared" si="1"/>
        <v>10461.5</v>
      </c>
    </row>
    <row r="20" spans="1:6" ht="12" customHeight="1" x14ac:dyDescent="0.25">
      <c r="A20" s="7" t="s">
        <v>55</v>
      </c>
      <c r="B20" s="4">
        <v>10664</v>
      </c>
      <c r="C20" s="4">
        <v>10980</v>
      </c>
      <c r="D20" s="4">
        <v>10775</v>
      </c>
      <c r="E20" s="4">
        <v>10659</v>
      </c>
      <c r="F20" s="13">
        <f t="shared" si="1"/>
        <v>10769.5</v>
      </c>
    </row>
    <row r="21" spans="1:6" ht="12" customHeight="1" x14ac:dyDescent="0.25">
      <c r="A21" s="7" t="s">
        <v>56</v>
      </c>
      <c r="B21" s="4">
        <v>12768</v>
      </c>
      <c r="C21" s="4">
        <v>12583</v>
      </c>
      <c r="D21" s="4">
        <v>12260</v>
      </c>
      <c r="E21" s="4">
        <v>12173</v>
      </c>
      <c r="F21" s="13">
        <f t="shared" si="1"/>
        <v>12446</v>
      </c>
    </row>
    <row r="22" spans="1:6" ht="12" customHeight="1" x14ac:dyDescent="0.25">
      <c r="A22" s="7" t="s">
        <v>57</v>
      </c>
      <c r="B22" s="4">
        <v>8355</v>
      </c>
      <c r="C22" s="4">
        <v>7998</v>
      </c>
      <c r="D22" s="4">
        <v>7683</v>
      </c>
      <c r="E22" s="4">
        <v>7682</v>
      </c>
      <c r="F22" s="13">
        <f t="shared" si="1"/>
        <v>7929.5</v>
      </c>
    </row>
    <row r="23" spans="1:6" ht="12" customHeight="1" x14ac:dyDescent="0.25">
      <c r="A23" s="7" t="s">
        <v>58</v>
      </c>
      <c r="B23" s="4">
        <v>8733</v>
      </c>
      <c r="C23" s="4">
        <v>8303</v>
      </c>
      <c r="D23" s="4">
        <v>7966</v>
      </c>
      <c r="E23" s="4">
        <v>8106</v>
      </c>
      <c r="F23" s="13">
        <f t="shared" si="1"/>
        <v>8277</v>
      </c>
    </row>
    <row r="24" spans="1:6" ht="12" customHeight="1" x14ac:dyDescent="0.25">
      <c r="A24" s="7" t="s">
        <v>59</v>
      </c>
      <c r="B24" s="4">
        <v>3071</v>
      </c>
      <c r="C24" s="4">
        <v>2957</v>
      </c>
      <c r="D24" s="4">
        <v>2823</v>
      </c>
      <c r="E24" s="4">
        <v>2827</v>
      </c>
      <c r="F24" s="13">
        <f t="shared" si="1"/>
        <v>2919.5</v>
      </c>
    </row>
    <row r="25" spans="1:6" s="17" customFormat="1" ht="24.75" customHeight="1" x14ac:dyDescent="0.25">
      <c r="A25" s="14" t="s">
        <v>60</v>
      </c>
      <c r="B25" s="15">
        <v>57177</v>
      </c>
      <c r="C25" s="15">
        <v>56193</v>
      </c>
      <c r="D25" s="15">
        <v>54381</v>
      </c>
      <c r="E25" s="15">
        <v>54261</v>
      </c>
      <c r="F25" s="16">
        <f t="shared" si="1"/>
        <v>55503</v>
      </c>
    </row>
    <row r="26" spans="1:6" ht="12" customHeight="1" x14ac:dyDescent="0.25">
      <c r="A26" s="7" t="s">
        <v>61</v>
      </c>
      <c r="B26" s="4">
        <v>11550</v>
      </c>
      <c r="C26" s="4">
        <v>10932</v>
      </c>
      <c r="D26" s="4">
        <v>10493</v>
      </c>
      <c r="E26" s="4">
        <v>10362</v>
      </c>
      <c r="F26" s="13">
        <f t="shared" si="1"/>
        <v>10834.25</v>
      </c>
    </row>
    <row r="27" spans="1:6" ht="12" customHeight="1" x14ac:dyDescent="0.25">
      <c r="A27" s="7" t="s">
        <v>62</v>
      </c>
      <c r="B27" s="4">
        <v>34192</v>
      </c>
      <c r="C27" s="4">
        <v>32772</v>
      </c>
      <c r="D27" s="4">
        <v>31416</v>
      </c>
      <c r="E27" s="4">
        <v>30622</v>
      </c>
      <c r="F27" s="13">
        <f t="shared" si="1"/>
        <v>32250.5</v>
      </c>
    </row>
    <row r="28" spans="1:6" ht="12" customHeight="1" x14ac:dyDescent="0.25">
      <c r="A28" s="7" t="s">
        <v>63</v>
      </c>
      <c r="B28" s="4">
        <v>21276</v>
      </c>
      <c r="C28" s="4">
        <v>20449</v>
      </c>
      <c r="D28" s="4">
        <v>20016</v>
      </c>
      <c r="E28" s="4">
        <v>21059</v>
      </c>
      <c r="F28" s="13">
        <f t="shared" si="1"/>
        <v>20700</v>
      </c>
    </row>
    <row r="29" spans="1:6" ht="12" customHeight="1" x14ac:dyDescent="0.25">
      <c r="A29" s="7" t="s">
        <v>64</v>
      </c>
      <c r="B29" s="4">
        <v>8795</v>
      </c>
      <c r="C29" s="4">
        <v>8581</v>
      </c>
      <c r="D29" s="4">
        <v>8253</v>
      </c>
      <c r="E29" s="4">
        <v>8698</v>
      </c>
      <c r="F29" s="13">
        <f t="shared" si="1"/>
        <v>8581.75</v>
      </c>
    </row>
    <row r="30" spans="1:6" ht="12" customHeight="1" x14ac:dyDescent="0.25">
      <c r="A30" s="7" t="s">
        <v>65</v>
      </c>
      <c r="B30" s="4">
        <v>4182</v>
      </c>
      <c r="C30" s="4">
        <v>4624</v>
      </c>
      <c r="D30" s="4">
        <v>4243</v>
      </c>
      <c r="E30" s="4">
        <v>3762</v>
      </c>
      <c r="F30" s="13">
        <f t="shared" si="1"/>
        <v>4202.75</v>
      </c>
    </row>
    <row r="31" spans="1:6" ht="12" customHeight="1" x14ac:dyDescent="0.25">
      <c r="A31" s="7" t="s">
        <v>66</v>
      </c>
      <c r="B31" s="4">
        <v>19090</v>
      </c>
      <c r="C31" s="4">
        <v>18489</v>
      </c>
      <c r="D31" s="4">
        <v>17867</v>
      </c>
      <c r="E31" s="4">
        <v>18705</v>
      </c>
      <c r="F31" s="13">
        <f t="shared" si="1"/>
        <v>18537.75</v>
      </c>
    </row>
    <row r="32" spans="1:6" ht="12" customHeight="1" x14ac:dyDescent="0.25">
      <c r="A32" s="7" t="s">
        <v>67</v>
      </c>
      <c r="B32" s="4">
        <v>8135</v>
      </c>
      <c r="C32" s="4">
        <v>7885</v>
      </c>
      <c r="D32" s="4">
        <v>7548</v>
      </c>
      <c r="E32" s="4">
        <v>7751</v>
      </c>
      <c r="F32" s="13">
        <f t="shared" si="1"/>
        <v>7829.75</v>
      </c>
    </row>
    <row r="33" spans="1:6" ht="12" customHeight="1" x14ac:dyDescent="0.25">
      <c r="A33" s="7" t="s">
        <v>68</v>
      </c>
      <c r="B33" s="4">
        <v>13031</v>
      </c>
      <c r="C33" s="4">
        <v>12510</v>
      </c>
      <c r="D33" s="4">
        <v>12000</v>
      </c>
      <c r="E33" s="4">
        <v>12207</v>
      </c>
      <c r="F33" s="13">
        <f t="shared" si="1"/>
        <v>12437</v>
      </c>
    </row>
    <row r="34" spans="1:6" ht="12" customHeight="1" x14ac:dyDescent="0.25">
      <c r="A34" s="7" t="s">
        <v>69</v>
      </c>
      <c r="B34" s="4">
        <v>57</v>
      </c>
      <c r="C34" s="4">
        <v>63</v>
      </c>
      <c r="D34" s="4">
        <v>50</v>
      </c>
      <c r="E34" s="4">
        <v>58</v>
      </c>
      <c r="F34" s="13">
        <f t="shared" si="1"/>
        <v>57</v>
      </c>
    </row>
    <row r="35" spans="1:6" ht="12" customHeight="1" x14ac:dyDescent="0.25">
      <c r="A35" s="7" t="s">
        <v>70</v>
      </c>
      <c r="B35" s="4">
        <v>37</v>
      </c>
      <c r="C35" s="4">
        <v>37</v>
      </c>
      <c r="D35" s="4">
        <v>34</v>
      </c>
      <c r="E35" s="4">
        <v>45</v>
      </c>
      <c r="F35" s="13">
        <f t="shared" si="1"/>
        <v>38.25</v>
      </c>
    </row>
    <row r="36" spans="1:6" s="17" customFormat="1" ht="24.75" customHeight="1" x14ac:dyDescent="0.25">
      <c r="A36" s="14" t="s">
        <v>71</v>
      </c>
      <c r="B36" s="15">
        <v>120345</v>
      </c>
      <c r="C36" s="15">
        <v>116342</v>
      </c>
      <c r="D36" s="15">
        <v>111920</v>
      </c>
      <c r="E36" s="15">
        <v>113269</v>
      </c>
      <c r="F36" s="16">
        <f t="shared" si="1"/>
        <v>115469</v>
      </c>
    </row>
    <row r="37" spans="1:6" ht="12" customHeight="1" x14ac:dyDescent="0.25">
      <c r="A37" s="7" t="s">
        <v>72</v>
      </c>
      <c r="B37" s="4">
        <v>15202</v>
      </c>
      <c r="C37" s="4">
        <v>14569</v>
      </c>
      <c r="D37" s="4">
        <v>14088</v>
      </c>
      <c r="E37" s="4">
        <v>14933</v>
      </c>
      <c r="F37" s="13">
        <f t="shared" si="1"/>
        <v>14698</v>
      </c>
    </row>
    <row r="38" spans="1:6" ht="12" customHeight="1" x14ac:dyDescent="0.25">
      <c r="A38" s="7" t="s">
        <v>73</v>
      </c>
      <c r="B38" s="4">
        <v>10962</v>
      </c>
      <c r="C38" s="4">
        <v>10679</v>
      </c>
      <c r="D38" s="4">
        <v>10309</v>
      </c>
      <c r="E38" s="4">
        <v>10655</v>
      </c>
      <c r="F38" s="13">
        <f t="shared" si="1"/>
        <v>10651.25</v>
      </c>
    </row>
    <row r="39" spans="1:6" ht="12" customHeight="1" x14ac:dyDescent="0.25">
      <c r="A39" s="7" t="s">
        <v>74</v>
      </c>
      <c r="B39" s="4">
        <v>4548</v>
      </c>
      <c r="C39" s="4">
        <v>4491</v>
      </c>
      <c r="D39" s="4">
        <v>4409</v>
      </c>
      <c r="E39" s="4">
        <v>4366</v>
      </c>
      <c r="F39" s="13">
        <f t="shared" si="1"/>
        <v>4453.5</v>
      </c>
    </row>
    <row r="40" spans="1:6" ht="12" customHeight="1" x14ac:dyDescent="0.25">
      <c r="A40" s="7" t="s">
        <v>75</v>
      </c>
      <c r="B40" s="4">
        <v>16743</v>
      </c>
      <c r="C40" s="4">
        <v>16052</v>
      </c>
      <c r="D40" s="4">
        <v>15500</v>
      </c>
      <c r="E40" s="4">
        <v>15867</v>
      </c>
      <c r="F40" s="13">
        <f t="shared" si="1"/>
        <v>16040.5</v>
      </c>
    </row>
    <row r="41" spans="1:6" ht="12" customHeight="1" x14ac:dyDescent="0.25">
      <c r="A41" s="7" t="s">
        <v>76</v>
      </c>
      <c r="B41" s="4">
        <v>7623</v>
      </c>
      <c r="C41" s="4">
        <v>7512</v>
      </c>
      <c r="D41" s="4">
        <v>7572</v>
      </c>
      <c r="E41" s="4">
        <v>7815</v>
      </c>
      <c r="F41" s="13">
        <f t="shared" si="1"/>
        <v>7630.5</v>
      </c>
    </row>
    <row r="42" spans="1:6" ht="12" customHeight="1" x14ac:dyDescent="0.25">
      <c r="A42" s="7" t="s">
        <v>77</v>
      </c>
      <c r="B42" s="4">
        <v>13004</v>
      </c>
      <c r="C42" s="4">
        <v>12721</v>
      </c>
      <c r="D42" s="4">
        <v>12289</v>
      </c>
      <c r="E42" s="4">
        <v>12358</v>
      </c>
      <c r="F42" s="13">
        <f t="shared" si="1"/>
        <v>12593</v>
      </c>
    </row>
    <row r="43" spans="1:6" ht="12" customHeight="1" x14ac:dyDescent="0.25">
      <c r="A43" s="7" t="s">
        <v>78</v>
      </c>
      <c r="B43" s="4">
        <v>6856</v>
      </c>
      <c r="C43" s="4">
        <v>6798</v>
      </c>
      <c r="D43" s="4">
        <v>6613</v>
      </c>
      <c r="E43" s="4">
        <v>6747</v>
      </c>
      <c r="F43" s="13">
        <f t="shared" si="1"/>
        <v>6753.5</v>
      </c>
    </row>
    <row r="44" spans="1:6" s="17" customFormat="1" ht="24.75" customHeight="1" x14ac:dyDescent="0.25">
      <c r="A44" s="14" t="s">
        <v>79</v>
      </c>
      <c r="B44" s="15">
        <v>74938</v>
      </c>
      <c r="C44" s="15">
        <v>72822</v>
      </c>
      <c r="D44" s="15">
        <v>70780</v>
      </c>
      <c r="E44" s="15">
        <v>72741</v>
      </c>
      <c r="F44" s="16">
        <f t="shared" si="1"/>
        <v>72820.25</v>
      </c>
    </row>
    <row r="45" spans="1:6" ht="12" customHeight="1" x14ac:dyDescent="0.25">
      <c r="A45" s="7" t="s">
        <v>80</v>
      </c>
      <c r="B45" s="4">
        <v>9522</v>
      </c>
      <c r="C45" s="4">
        <v>9087</v>
      </c>
      <c r="D45" s="4">
        <v>8464</v>
      </c>
      <c r="E45" s="4">
        <v>8382</v>
      </c>
      <c r="F45" s="13">
        <f t="shared" si="1"/>
        <v>8863.75</v>
      </c>
    </row>
    <row r="46" spans="1:6" ht="12" customHeight="1" x14ac:dyDescent="0.25">
      <c r="A46" s="7" t="s">
        <v>81</v>
      </c>
      <c r="B46" s="4">
        <v>5882</v>
      </c>
      <c r="C46" s="4">
        <v>6101</v>
      </c>
      <c r="D46" s="4">
        <v>5716</v>
      </c>
      <c r="E46" s="4">
        <v>5864</v>
      </c>
      <c r="F46" s="13">
        <f t="shared" si="1"/>
        <v>5890.75</v>
      </c>
    </row>
    <row r="47" spans="1:6" ht="12" customHeight="1" x14ac:dyDescent="0.25">
      <c r="A47" s="7" t="s">
        <v>82</v>
      </c>
      <c r="B47" s="4">
        <v>9342</v>
      </c>
      <c r="C47" s="4">
        <v>8816</v>
      </c>
      <c r="D47" s="4">
        <v>8382</v>
      </c>
      <c r="E47" s="4">
        <v>8253</v>
      </c>
      <c r="F47" s="13">
        <f t="shared" si="1"/>
        <v>8698.25</v>
      </c>
    </row>
    <row r="48" spans="1:6" ht="12" customHeight="1" x14ac:dyDescent="0.25">
      <c r="A48" s="7" t="s">
        <v>83</v>
      </c>
      <c r="B48" s="4">
        <v>3171</v>
      </c>
      <c r="C48" s="4">
        <v>3087</v>
      </c>
      <c r="D48" s="4">
        <v>2926</v>
      </c>
      <c r="E48" s="4">
        <v>3082</v>
      </c>
      <c r="F48" s="13">
        <f t="shared" si="1"/>
        <v>3066.5</v>
      </c>
    </row>
    <row r="49" spans="1:6" ht="12" customHeight="1" x14ac:dyDescent="0.25">
      <c r="A49" s="7" t="s">
        <v>84</v>
      </c>
      <c r="B49" s="4">
        <v>8069</v>
      </c>
      <c r="C49" s="4">
        <v>7834</v>
      </c>
      <c r="D49" s="4">
        <v>7584</v>
      </c>
      <c r="E49" s="4">
        <v>8026</v>
      </c>
      <c r="F49" s="13">
        <f t="shared" si="1"/>
        <v>7878.25</v>
      </c>
    </row>
    <row r="50" spans="1:6" ht="12" customHeight="1" x14ac:dyDescent="0.25">
      <c r="A50" s="7" t="s">
        <v>85</v>
      </c>
      <c r="B50" s="4">
        <v>66818</v>
      </c>
      <c r="C50" s="4">
        <v>62855</v>
      </c>
      <c r="D50" s="4">
        <v>59589</v>
      </c>
      <c r="E50" s="4">
        <v>61186</v>
      </c>
      <c r="F50" s="13">
        <f t="shared" si="1"/>
        <v>62612</v>
      </c>
    </row>
    <row r="51" spans="1:6" ht="12" customHeight="1" x14ac:dyDescent="0.25">
      <c r="A51" s="7" t="s">
        <v>86</v>
      </c>
      <c r="B51" s="4">
        <v>3723</v>
      </c>
      <c r="C51" s="4">
        <v>3714</v>
      </c>
      <c r="D51" s="4">
        <v>3712</v>
      </c>
      <c r="E51" s="4">
        <v>3815</v>
      </c>
      <c r="F51" s="13">
        <f t="shared" si="1"/>
        <v>3741</v>
      </c>
    </row>
    <row r="52" spans="1:6" ht="12" customHeight="1" x14ac:dyDescent="0.25">
      <c r="A52" s="7" t="s">
        <v>87</v>
      </c>
      <c r="B52" s="4">
        <v>420</v>
      </c>
      <c r="C52" s="4">
        <v>377</v>
      </c>
      <c r="D52" s="4">
        <v>368</v>
      </c>
      <c r="E52" s="4">
        <v>378</v>
      </c>
      <c r="F52" s="13">
        <f t="shared" si="1"/>
        <v>385.75</v>
      </c>
    </row>
    <row r="53" spans="1:6" ht="12" customHeight="1" x14ac:dyDescent="0.25">
      <c r="A53" s="7" t="s">
        <v>88</v>
      </c>
      <c r="B53" s="4">
        <v>361</v>
      </c>
      <c r="C53" s="4">
        <v>359</v>
      </c>
      <c r="D53" s="4">
        <v>317</v>
      </c>
      <c r="E53" s="4">
        <v>354</v>
      </c>
      <c r="F53" s="13">
        <f t="shared" si="1"/>
        <v>347.75</v>
      </c>
    </row>
    <row r="54" spans="1:6" ht="12" customHeight="1" x14ac:dyDescent="0.25">
      <c r="A54" s="7" t="s">
        <v>89</v>
      </c>
      <c r="B54" s="4">
        <v>14</v>
      </c>
      <c r="C54" s="4">
        <v>18</v>
      </c>
      <c r="D54" s="4">
        <v>14</v>
      </c>
      <c r="E54" s="4">
        <v>13</v>
      </c>
      <c r="F54" s="13">
        <f t="shared" si="1"/>
        <v>14.75</v>
      </c>
    </row>
    <row r="55" spans="1:6" ht="12" customHeight="1" x14ac:dyDescent="0.25">
      <c r="A55" s="7" t="s">
        <v>90</v>
      </c>
      <c r="B55" s="4">
        <v>20</v>
      </c>
      <c r="C55" s="4">
        <v>22</v>
      </c>
      <c r="D55" s="4">
        <v>21</v>
      </c>
      <c r="E55" s="4">
        <v>0</v>
      </c>
      <c r="F55" s="13">
        <f t="shared" si="1"/>
        <v>15.75</v>
      </c>
    </row>
    <row r="56" spans="1:6" ht="12" customHeight="1" x14ac:dyDescent="0.25">
      <c r="A56" s="7" t="s">
        <v>91</v>
      </c>
      <c r="B56" s="4">
        <v>7</v>
      </c>
      <c r="C56" s="4">
        <v>6</v>
      </c>
      <c r="D56" s="4">
        <v>7</v>
      </c>
      <c r="E56" s="4">
        <v>7</v>
      </c>
      <c r="F56" s="13">
        <f t="shared" si="1"/>
        <v>6.75</v>
      </c>
    </row>
    <row r="57" spans="1:6" ht="12" customHeight="1" x14ac:dyDescent="0.25">
      <c r="A57" s="7" t="s">
        <v>92</v>
      </c>
      <c r="B57" s="4">
        <v>58</v>
      </c>
      <c r="C57" s="4">
        <v>66</v>
      </c>
      <c r="D57" s="4">
        <v>61</v>
      </c>
      <c r="E57" s="4">
        <v>59</v>
      </c>
      <c r="F57" s="13">
        <f t="shared" si="1"/>
        <v>61</v>
      </c>
    </row>
    <row r="58" spans="1:6" ht="12" customHeight="1" x14ac:dyDescent="0.25">
      <c r="A58" s="7" t="s">
        <v>93</v>
      </c>
      <c r="B58" s="4">
        <v>9</v>
      </c>
      <c r="C58" s="4">
        <v>13</v>
      </c>
      <c r="D58" s="4">
        <v>0</v>
      </c>
      <c r="E58" s="4">
        <v>0</v>
      </c>
      <c r="F58" s="13">
        <f t="shared" si="1"/>
        <v>5.5</v>
      </c>
    </row>
    <row r="59" spans="1:6" ht="12" customHeight="1" x14ac:dyDescent="0.25">
      <c r="A59" s="7" t="s">
        <v>94</v>
      </c>
      <c r="B59" s="4">
        <v>9</v>
      </c>
      <c r="C59" s="4">
        <v>8</v>
      </c>
      <c r="D59" s="4">
        <v>6</v>
      </c>
      <c r="E59" s="4">
        <v>9</v>
      </c>
      <c r="F59" s="13">
        <f t="shared" si="1"/>
        <v>8</v>
      </c>
    </row>
    <row r="60" spans="1:6" ht="12" customHeight="1" x14ac:dyDescent="0.25">
      <c r="A60" s="7" t="s">
        <v>95</v>
      </c>
      <c r="B60" s="4">
        <v>31</v>
      </c>
      <c r="C60" s="4">
        <v>32</v>
      </c>
      <c r="D60" s="4">
        <v>27</v>
      </c>
      <c r="E60" s="4">
        <v>27</v>
      </c>
      <c r="F60" s="13">
        <f t="shared" si="1"/>
        <v>29.25</v>
      </c>
    </row>
    <row r="61" spans="1:6" ht="12" customHeight="1" x14ac:dyDescent="0.25">
      <c r="A61" s="7" t="s">
        <v>96</v>
      </c>
      <c r="B61" s="4">
        <v>997</v>
      </c>
      <c r="C61" s="4">
        <v>987</v>
      </c>
      <c r="D61" s="4">
        <v>941</v>
      </c>
      <c r="E61" s="4">
        <v>885</v>
      </c>
      <c r="F61" s="13">
        <f t="shared" si="1"/>
        <v>952.5</v>
      </c>
    </row>
    <row r="62" spans="1:6" ht="12" customHeight="1" x14ac:dyDescent="0.25">
      <c r="A62" s="7" t="s">
        <v>97</v>
      </c>
      <c r="B62" s="4">
        <v>336</v>
      </c>
      <c r="C62" s="4">
        <v>308</v>
      </c>
      <c r="D62" s="4">
        <v>301</v>
      </c>
      <c r="E62" s="4">
        <v>299</v>
      </c>
      <c r="F62" s="13">
        <f t="shared" si="1"/>
        <v>311</v>
      </c>
    </row>
    <row r="63" spans="1:6" ht="12" customHeight="1" x14ac:dyDescent="0.25">
      <c r="A63" s="7" t="s">
        <v>98</v>
      </c>
      <c r="B63" s="4">
        <v>380</v>
      </c>
      <c r="C63" s="4">
        <v>384</v>
      </c>
      <c r="D63" s="4">
        <v>361</v>
      </c>
      <c r="E63" s="4">
        <v>370</v>
      </c>
      <c r="F63" s="13">
        <f t="shared" si="1"/>
        <v>373.75</v>
      </c>
    </row>
    <row r="64" spans="1:6" ht="12" customHeight="1" x14ac:dyDescent="0.25">
      <c r="A64" s="7" t="s">
        <v>99</v>
      </c>
      <c r="B64" s="4">
        <v>111</v>
      </c>
      <c r="C64" s="4">
        <v>103</v>
      </c>
      <c r="D64" s="4">
        <v>105</v>
      </c>
      <c r="E64" s="4">
        <v>107</v>
      </c>
      <c r="F64" s="13">
        <f t="shared" si="1"/>
        <v>106.5</v>
      </c>
    </row>
    <row r="65" spans="1:6" ht="12" customHeight="1" x14ac:dyDescent="0.25">
      <c r="A65" s="7" t="s">
        <v>100</v>
      </c>
      <c r="B65" s="4">
        <v>28</v>
      </c>
      <c r="C65" s="4">
        <v>30</v>
      </c>
      <c r="D65" s="4">
        <v>27</v>
      </c>
      <c r="E65" s="4">
        <v>32</v>
      </c>
      <c r="F65" s="13">
        <f t="shared" si="1"/>
        <v>29.25</v>
      </c>
    </row>
    <row r="66" spans="1:6" ht="12" customHeight="1" x14ac:dyDescent="0.25">
      <c r="A66" s="7" t="s">
        <v>101</v>
      </c>
      <c r="B66" s="4">
        <v>166</v>
      </c>
      <c r="C66" s="4">
        <v>163</v>
      </c>
      <c r="D66" s="4">
        <v>150</v>
      </c>
      <c r="E66" s="4">
        <v>128</v>
      </c>
      <c r="F66" s="13">
        <f t="shared" si="1"/>
        <v>151.75</v>
      </c>
    </row>
    <row r="67" spans="1:6" ht="12" customHeight="1" x14ac:dyDescent="0.25">
      <c r="A67" s="7" t="s">
        <v>102</v>
      </c>
      <c r="B67" s="4">
        <v>178</v>
      </c>
      <c r="C67" s="4">
        <v>179</v>
      </c>
      <c r="D67" s="4">
        <v>175</v>
      </c>
      <c r="E67" s="4">
        <v>174</v>
      </c>
      <c r="F67" s="13">
        <f t="shared" si="1"/>
        <v>176.5</v>
      </c>
    </row>
    <row r="68" spans="1:6" ht="12" customHeight="1" x14ac:dyDescent="0.25">
      <c r="A68" s="7" t="s">
        <v>103</v>
      </c>
      <c r="B68" s="4">
        <v>17</v>
      </c>
      <c r="C68" s="4">
        <v>13</v>
      </c>
      <c r="D68" s="4">
        <v>14</v>
      </c>
      <c r="E68" s="4">
        <v>21</v>
      </c>
      <c r="F68" s="13">
        <f t="shared" si="1"/>
        <v>16.25</v>
      </c>
    </row>
    <row r="69" spans="1:6" ht="12" customHeight="1" x14ac:dyDescent="0.25">
      <c r="A69" s="7" t="s">
        <v>104</v>
      </c>
      <c r="B69" s="4">
        <v>322</v>
      </c>
      <c r="C69" s="4">
        <v>327</v>
      </c>
      <c r="D69" s="4">
        <v>338</v>
      </c>
      <c r="E69" s="4">
        <v>322</v>
      </c>
      <c r="F69" s="13">
        <f t="shared" si="1"/>
        <v>327.25</v>
      </c>
    </row>
    <row r="70" spans="1:6" s="17" customFormat="1" ht="24.75" customHeight="1" x14ac:dyDescent="0.25">
      <c r="A70" s="14" t="s">
        <v>105</v>
      </c>
      <c r="B70" s="15">
        <v>109991</v>
      </c>
      <c r="C70" s="15">
        <v>104889</v>
      </c>
      <c r="D70" s="15">
        <v>99606</v>
      </c>
      <c r="E70" s="15">
        <v>101793</v>
      </c>
      <c r="F70" s="16">
        <f t="shared" si="1"/>
        <v>104069.75</v>
      </c>
    </row>
    <row r="71" spans="1:6" ht="12" customHeight="1" x14ac:dyDescent="0.25">
      <c r="A71" s="7" t="s">
        <v>106</v>
      </c>
      <c r="B71" s="13">
        <v>6640</v>
      </c>
      <c r="C71" s="4">
        <v>6547</v>
      </c>
      <c r="D71" s="4">
        <v>6486</v>
      </c>
      <c r="E71" s="4">
        <v>6473</v>
      </c>
      <c r="F71" s="13">
        <f t="shared" si="1"/>
        <v>6536.5</v>
      </c>
    </row>
    <row r="72" spans="1:6" ht="12" customHeight="1" x14ac:dyDescent="0.25">
      <c r="A72" s="7" t="s">
        <v>107</v>
      </c>
      <c r="B72" s="13">
        <v>4106</v>
      </c>
      <c r="C72" s="4">
        <v>3918</v>
      </c>
      <c r="D72" s="4">
        <v>3787</v>
      </c>
      <c r="E72" s="4">
        <v>3947</v>
      </c>
      <c r="F72" s="13">
        <f t="shared" si="1"/>
        <v>3939.5</v>
      </c>
    </row>
    <row r="73" spans="1:6" ht="12" customHeight="1" x14ac:dyDescent="0.25">
      <c r="A73" s="7" t="s">
        <v>108</v>
      </c>
      <c r="B73" s="13">
        <v>8540</v>
      </c>
      <c r="C73" s="4">
        <v>8397</v>
      </c>
      <c r="D73" s="4">
        <v>8136</v>
      </c>
      <c r="E73" s="4">
        <v>8304</v>
      </c>
      <c r="F73" s="13">
        <f t="shared" si="1"/>
        <v>8344.25</v>
      </c>
    </row>
    <row r="74" spans="1:6" ht="12" customHeight="1" x14ac:dyDescent="0.25">
      <c r="A74" s="7" t="s">
        <v>109</v>
      </c>
      <c r="B74" s="13">
        <v>1178</v>
      </c>
      <c r="C74" s="4">
        <v>1174</v>
      </c>
      <c r="D74" s="4">
        <v>1108</v>
      </c>
      <c r="E74" s="4">
        <v>1125</v>
      </c>
      <c r="F74" s="13">
        <f t="shared" si="1"/>
        <v>1146.25</v>
      </c>
    </row>
    <row r="75" spans="1:6" ht="12" customHeight="1" x14ac:dyDescent="0.25">
      <c r="A75" s="7" t="s">
        <v>110</v>
      </c>
      <c r="B75" s="13">
        <v>2491</v>
      </c>
      <c r="C75" s="4">
        <v>2452</v>
      </c>
      <c r="D75" s="4">
        <v>2405</v>
      </c>
      <c r="E75" s="4">
        <v>2404</v>
      </c>
      <c r="F75" s="13">
        <f t="shared" si="1"/>
        <v>2438</v>
      </c>
    </row>
    <row r="76" spans="1:6" ht="12" customHeight="1" x14ac:dyDescent="0.25">
      <c r="A76" s="7" t="s">
        <v>111</v>
      </c>
      <c r="B76" s="13">
        <v>686</v>
      </c>
      <c r="C76" s="4">
        <v>672</v>
      </c>
      <c r="D76" s="4">
        <v>649</v>
      </c>
      <c r="E76" s="4">
        <v>648</v>
      </c>
      <c r="F76" s="13">
        <f t="shared" si="1"/>
        <v>663.75</v>
      </c>
    </row>
    <row r="77" spans="1:6" ht="12" customHeight="1" x14ac:dyDescent="0.25">
      <c r="A77" s="7" t="s">
        <v>112</v>
      </c>
      <c r="B77" s="13">
        <v>1100</v>
      </c>
      <c r="C77" s="4">
        <v>1044</v>
      </c>
      <c r="D77" s="4">
        <v>1012</v>
      </c>
      <c r="E77" s="4">
        <v>1063</v>
      </c>
      <c r="F77" s="13">
        <f t="shared" si="1"/>
        <v>1054.75</v>
      </c>
    </row>
    <row r="78" spans="1:6" ht="12" customHeight="1" x14ac:dyDescent="0.25">
      <c r="A78" s="7" t="s">
        <v>113</v>
      </c>
      <c r="B78" s="13">
        <v>600</v>
      </c>
      <c r="C78" s="4">
        <v>609</v>
      </c>
      <c r="D78" s="4">
        <v>598</v>
      </c>
      <c r="E78" s="4">
        <v>605</v>
      </c>
      <c r="F78" s="13">
        <f t="shared" si="1"/>
        <v>603</v>
      </c>
    </row>
    <row r="79" spans="1:6" ht="12" customHeight="1" x14ac:dyDescent="0.25">
      <c r="A79" s="7" t="s">
        <v>114</v>
      </c>
      <c r="B79" s="13">
        <v>17</v>
      </c>
      <c r="C79" s="4">
        <v>15</v>
      </c>
      <c r="D79" s="4">
        <v>17</v>
      </c>
      <c r="E79" s="4">
        <v>16</v>
      </c>
      <c r="F79" s="13">
        <f t="shared" si="1"/>
        <v>16.25</v>
      </c>
    </row>
    <row r="80" spans="1:6" ht="12" customHeight="1" x14ac:dyDescent="0.25">
      <c r="A80" s="7" t="s">
        <v>115</v>
      </c>
      <c r="B80" s="13">
        <v>17</v>
      </c>
      <c r="C80" s="4">
        <v>9</v>
      </c>
      <c r="D80" s="4">
        <v>11</v>
      </c>
      <c r="E80" s="4">
        <v>14</v>
      </c>
      <c r="F80" s="13">
        <f t="shared" si="1"/>
        <v>12.75</v>
      </c>
    </row>
    <row r="81" spans="1:6" ht="12" customHeight="1" x14ac:dyDescent="0.25">
      <c r="A81" s="7" t="s">
        <v>116</v>
      </c>
      <c r="B81" s="13">
        <v>8</v>
      </c>
      <c r="C81" s="4">
        <v>7</v>
      </c>
      <c r="D81" s="4">
        <v>6</v>
      </c>
      <c r="E81" s="4">
        <v>9</v>
      </c>
      <c r="F81" s="13">
        <f t="shared" si="1"/>
        <v>7.5</v>
      </c>
    </row>
    <row r="82" spans="1:6" ht="12" customHeight="1" x14ac:dyDescent="0.25">
      <c r="A82" s="7" t="s">
        <v>117</v>
      </c>
      <c r="B82" s="13">
        <v>18</v>
      </c>
      <c r="C82" s="4">
        <v>17</v>
      </c>
      <c r="D82" s="4">
        <v>15</v>
      </c>
      <c r="E82" s="4">
        <v>15</v>
      </c>
      <c r="F82" s="13">
        <f t="shared" si="1"/>
        <v>16.25</v>
      </c>
    </row>
    <row r="83" spans="1:6" ht="12" customHeight="1" x14ac:dyDescent="0.25">
      <c r="A83" s="7" t="s">
        <v>118</v>
      </c>
      <c r="B83" s="13">
        <v>26</v>
      </c>
      <c r="C83" s="4">
        <v>30</v>
      </c>
      <c r="D83" s="4">
        <v>25</v>
      </c>
      <c r="E83" s="4">
        <v>26</v>
      </c>
      <c r="F83" s="13">
        <f t="shared" si="1"/>
        <v>26.75</v>
      </c>
    </row>
    <row r="84" spans="1:6" ht="12" customHeight="1" x14ac:dyDescent="0.25">
      <c r="A84" s="7" t="s">
        <v>119</v>
      </c>
      <c r="B84" s="13">
        <v>10</v>
      </c>
      <c r="C84" s="4">
        <v>9</v>
      </c>
      <c r="D84" s="4">
        <v>7</v>
      </c>
      <c r="E84" s="4">
        <v>6</v>
      </c>
      <c r="F84" s="13">
        <f t="shared" si="1"/>
        <v>8</v>
      </c>
    </row>
    <row r="85" spans="1:6" ht="12" customHeight="1" x14ac:dyDescent="0.25">
      <c r="A85" s="7" t="s">
        <v>120</v>
      </c>
      <c r="B85" s="13">
        <v>42</v>
      </c>
      <c r="C85" s="4">
        <v>41</v>
      </c>
      <c r="D85" s="4">
        <v>49</v>
      </c>
      <c r="E85" s="4">
        <v>49</v>
      </c>
      <c r="F85" s="13">
        <f t="shared" si="1"/>
        <v>45.25</v>
      </c>
    </row>
    <row r="86" spans="1:6" ht="12" customHeight="1" x14ac:dyDescent="0.25">
      <c r="A86" s="7" t="s">
        <v>121</v>
      </c>
      <c r="B86" s="13">
        <v>83</v>
      </c>
      <c r="C86" s="4">
        <v>71</v>
      </c>
      <c r="D86" s="4">
        <v>58</v>
      </c>
      <c r="E86" s="4">
        <v>60</v>
      </c>
      <c r="F86" s="13">
        <f t="shared" si="1"/>
        <v>68</v>
      </c>
    </row>
    <row r="87" spans="1:6" ht="12" customHeight="1" x14ac:dyDescent="0.25">
      <c r="A87" s="7" t="s">
        <v>122</v>
      </c>
      <c r="B87" s="13">
        <v>26</v>
      </c>
      <c r="C87" s="4">
        <v>19</v>
      </c>
      <c r="D87" s="4">
        <v>17</v>
      </c>
      <c r="E87" s="4">
        <v>18</v>
      </c>
      <c r="F87" s="13">
        <f t="shared" si="1"/>
        <v>20</v>
      </c>
    </row>
    <row r="88" spans="1:6" ht="12" customHeight="1" x14ac:dyDescent="0.25">
      <c r="A88" s="7" t="s">
        <v>123</v>
      </c>
      <c r="B88" s="13">
        <v>13</v>
      </c>
      <c r="C88" s="4">
        <v>8</v>
      </c>
      <c r="D88" s="4">
        <v>7</v>
      </c>
      <c r="E88" s="4">
        <v>9</v>
      </c>
      <c r="F88" s="13">
        <f t="shared" si="1"/>
        <v>9.25</v>
      </c>
    </row>
    <row r="89" spans="1:6" s="17" customFormat="1" ht="24.75" customHeight="1" x14ac:dyDescent="0.25">
      <c r="A89" s="14" t="s">
        <v>124</v>
      </c>
      <c r="B89" s="15">
        <v>25601</v>
      </c>
      <c r="C89" s="15">
        <v>25039</v>
      </c>
      <c r="D89" s="15">
        <v>24393</v>
      </c>
      <c r="E89" s="15">
        <v>24791</v>
      </c>
      <c r="F89" s="16">
        <f t="shared" si="1"/>
        <v>24956</v>
      </c>
    </row>
    <row r="90" spans="1:6" ht="12" customHeight="1" x14ac:dyDescent="0.25">
      <c r="A90" s="8" t="s">
        <v>125</v>
      </c>
      <c r="B90" s="13">
        <v>1196</v>
      </c>
      <c r="C90" s="4">
        <v>1145</v>
      </c>
      <c r="D90" s="4">
        <v>1325</v>
      </c>
      <c r="E90" s="4">
        <v>1326</v>
      </c>
      <c r="F90" s="13">
        <f t="shared" si="1"/>
        <v>1248</v>
      </c>
    </row>
    <row r="91" spans="1:6" ht="12" customHeight="1" x14ac:dyDescent="0.25">
      <c r="A91" s="8" t="s">
        <v>126</v>
      </c>
      <c r="B91" s="13">
        <v>311</v>
      </c>
      <c r="C91" s="4">
        <v>313</v>
      </c>
      <c r="D91" s="4">
        <v>311</v>
      </c>
      <c r="E91" s="4">
        <v>337</v>
      </c>
      <c r="F91" s="13">
        <f t="shared" si="1"/>
        <v>318</v>
      </c>
    </row>
    <row r="92" spans="1:6" ht="12" customHeight="1" x14ac:dyDescent="0.25">
      <c r="A92" s="8" t="s">
        <v>127</v>
      </c>
      <c r="B92" s="13">
        <v>78706</v>
      </c>
      <c r="C92" s="4">
        <v>76187</v>
      </c>
      <c r="D92" s="4">
        <v>73678</v>
      </c>
      <c r="E92" s="4">
        <v>77160</v>
      </c>
      <c r="F92" s="13">
        <f t="shared" si="1"/>
        <v>76432.75</v>
      </c>
    </row>
    <row r="93" spans="1:6" ht="12" customHeight="1" x14ac:dyDescent="0.25">
      <c r="A93" s="8" t="s">
        <v>128</v>
      </c>
      <c r="B93" s="13">
        <v>381</v>
      </c>
      <c r="C93" s="4">
        <v>368</v>
      </c>
      <c r="D93" s="4">
        <v>367</v>
      </c>
      <c r="E93" s="4">
        <v>359</v>
      </c>
      <c r="F93" s="13">
        <f t="shared" si="1"/>
        <v>368.75</v>
      </c>
    </row>
    <row r="94" spans="1:6" ht="12" customHeight="1" x14ac:dyDescent="0.25">
      <c r="A94" s="8" t="s">
        <v>129</v>
      </c>
      <c r="B94" s="13">
        <v>1860</v>
      </c>
      <c r="C94" s="4">
        <v>1863</v>
      </c>
      <c r="D94" s="4">
        <v>1756</v>
      </c>
      <c r="E94" s="4">
        <v>1812</v>
      </c>
      <c r="F94" s="13">
        <f t="shared" si="1"/>
        <v>1822.75</v>
      </c>
    </row>
    <row r="95" spans="1:6" ht="12" customHeight="1" x14ac:dyDescent="0.25">
      <c r="A95" s="8" t="s">
        <v>130</v>
      </c>
      <c r="B95" s="13">
        <v>2311</v>
      </c>
      <c r="C95" s="4">
        <v>2279</v>
      </c>
      <c r="D95" s="4">
        <v>2252</v>
      </c>
      <c r="E95" s="4">
        <v>2299</v>
      </c>
      <c r="F95" s="13">
        <f t="shared" si="1"/>
        <v>2285.25</v>
      </c>
    </row>
    <row r="96" spans="1:6" ht="12" customHeight="1" x14ac:dyDescent="0.25">
      <c r="A96" s="8" t="s">
        <v>131</v>
      </c>
      <c r="B96" s="13">
        <v>3759</v>
      </c>
      <c r="C96" s="4">
        <v>3628</v>
      </c>
      <c r="D96" s="4">
        <v>3506</v>
      </c>
      <c r="E96" s="4">
        <v>3547</v>
      </c>
      <c r="F96" s="13">
        <f t="shared" si="1"/>
        <v>3610</v>
      </c>
    </row>
    <row r="97" spans="1:6" ht="12" customHeight="1" x14ac:dyDescent="0.25">
      <c r="A97" s="8" t="s">
        <v>132</v>
      </c>
      <c r="B97" s="13">
        <v>5869</v>
      </c>
      <c r="C97" s="4">
        <v>5747</v>
      </c>
      <c r="D97" s="4">
        <v>5589</v>
      </c>
      <c r="E97" s="4">
        <v>5739</v>
      </c>
      <c r="F97" s="13">
        <f t="shared" si="1"/>
        <v>5736</v>
      </c>
    </row>
    <row r="98" spans="1:6" ht="12" customHeight="1" x14ac:dyDescent="0.25">
      <c r="A98" s="8" t="s">
        <v>133</v>
      </c>
      <c r="B98" s="13">
        <v>11011</v>
      </c>
      <c r="C98" s="4">
        <v>10919</v>
      </c>
      <c r="D98" s="4">
        <v>10833</v>
      </c>
      <c r="E98" s="4">
        <v>11370</v>
      </c>
      <c r="F98" s="13">
        <f t="shared" si="1"/>
        <v>11033.25</v>
      </c>
    </row>
    <row r="99" spans="1:6" ht="12" customHeight="1" x14ac:dyDescent="0.25">
      <c r="A99" s="8" t="s">
        <v>134</v>
      </c>
      <c r="B99" s="13">
        <v>204</v>
      </c>
      <c r="C99" s="4">
        <v>190</v>
      </c>
      <c r="D99" s="4">
        <v>190</v>
      </c>
      <c r="E99" s="4">
        <v>188</v>
      </c>
      <c r="F99" s="13">
        <f t="shared" si="1"/>
        <v>193</v>
      </c>
    </row>
    <row r="100" spans="1:6" ht="12" customHeight="1" x14ac:dyDescent="0.25">
      <c r="A100" s="8" t="s">
        <v>135</v>
      </c>
      <c r="B100" s="13">
        <v>19</v>
      </c>
      <c r="C100" s="4">
        <v>15</v>
      </c>
      <c r="D100" s="4">
        <v>18</v>
      </c>
      <c r="E100" s="4">
        <v>22</v>
      </c>
      <c r="F100" s="13">
        <f t="shared" si="1"/>
        <v>18.5</v>
      </c>
    </row>
    <row r="101" spans="1:6" s="17" customFormat="1" ht="24.75" customHeight="1" x14ac:dyDescent="0.25">
      <c r="A101" s="14" t="s">
        <v>136</v>
      </c>
      <c r="B101" s="15">
        <v>105627</v>
      </c>
      <c r="C101" s="15">
        <v>102654</v>
      </c>
      <c r="D101" s="15">
        <v>99825</v>
      </c>
      <c r="E101" s="15">
        <v>104159</v>
      </c>
      <c r="F101" s="16">
        <f t="shared" si="1"/>
        <v>103066.25</v>
      </c>
    </row>
    <row r="102" spans="1:6" s="25" customFormat="1" ht="16.5" customHeight="1" thickBot="1" x14ac:dyDescent="0.3">
      <c r="A102" s="22" t="s">
        <v>137</v>
      </c>
      <c r="B102" s="23">
        <v>541811</v>
      </c>
      <c r="C102" s="24">
        <v>524954</v>
      </c>
      <c r="D102" s="24">
        <v>506652</v>
      </c>
      <c r="E102" s="24">
        <v>517756</v>
      </c>
      <c r="F102" s="23">
        <f t="shared" si="1"/>
        <v>522793.25</v>
      </c>
    </row>
    <row r="103" spans="1:6" ht="12.75" customHeight="1" thickTop="1" x14ac:dyDescent="0.25">
      <c r="A103" s="9"/>
    </row>
    <row r="104" spans="1:6" x14ac:dyDescent="0.25">
      <c r="A104" s="9"/>
    </row>
    <row r="105" spans="1:6" s="27" customFormat="1" ht="13" x14ac:dyDescent="0.3">
      <c r="A105" s="26" t="s">
        <v>1</v>
      </c>
    </row>
    <row r="106" spans="1:6" x14ac:dyDescent="0.25">
      <c r="B106" s="20"/>
    </row>
    <row r="113" ht="12.75" customHeight="1" x14ac:dyDescent="0.25"/>
  </sheetData>
  <phoneticPr fontId="0" type="noConversion"/>
  <pageMargins left="0.5" right="0.5" top="0.5" bottom="0.5" header="0.5" footer="0.3"/>
  <pageSetup fitToHeight="0" orientation="portrait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5"/>
  <sheetViews>
    <sheetView workbookViewId="0"/>
  </sheetViews>
  <sheetFormatPr defaultColWidth="9.1796875" defaultRowHeight="11.5" x14ac:dyDescent="0.25"/>
  <cols>
    <col min="1" max="1" width="34.7265625" style="53" customWidth="1"/>
    <col min="2" max="5" width="11.7265625" style="53" customWidth="1"/>
    <col min="6" max="6" width="13.7265625" style="53" customWidth="1"/>
    <col min="7" max="16384" width="9.1796875" style="53"/>
  </cols>
  <sheetData>
    <row r="1" spans="1:6" ht="12" customHeight="1" x14ac:dyDescent="0.3">
      <c r="A1" s="51" t="s">
        <v>34</v>
      </c>
      <c r="B1" s="52"/>
      <c r="C1" s="52"/>
      <c r="D1" s="52"/>
      <c r="E1" s="52"/>
    </row>
    <row r="2" spans="1:6" ht="12" customHeight="1" x14ac:dyDescent="0.3">
      <c r="A2" s="51" t="str">
        <f>'Pregnant Women Participating'!A2</f>
        <v>FISCAL YEAR 2024</v>
      </c>
      <c r="B2" s="52"/>
      <c r="C2" s="52"/>
      <c r="D2" s="52"/>
      <c r="E2" s="52"/>
    </row>
    <row r="3" spans="1:6" ht="12" customHeight="1" x14ac:dyDescent="0.25">
      <c r="A3" s="54" t="str">
        <f>'Pregnant Women Participating'!A3</f>
        <v>Data as of April 12, 2024</v>
      </c>
      <c r="B3" s="52"/>
      <c r="C3" s="52"/>
      <c r="D3" s="52"/>
      <c r="E3" s="52"/>
    </row>
    <row r="4" spans="1:6" ht="12" customHeight="1" x14ac:dyDescent="0.25">
      <c r="A4" s="52"/>
      <c r="B4" s="52"/>
      <c r="C4" s="52"/>
      <c r="D4" s="52"/>
      <c r="E4" s="52"/>
    </row>
    <row r="5" spans="1:6" ht="24" customHeight="1" x14ac:dyDescent="0.25">
      <c r="A5" s="55" t="s">
        <v>0</v>
      </c>
      <c r="B5" s="56">
        <f>DATE(RIGHT(A2,4)-1,10,1)</f>
        <v>45200</v>
      </c>
      <c r="C5" s="57">
        <f>DATE(RIGHT(A2,4)-1,11,1)</f>
        <v>45231</v>
      </c>
      <c r="D5" s="57">
        <f>DATE(RIGHT(A2,4)-1,12,1)</f>
        <v>45261</v>
      </c>
      <c r="E5" s="58">
        <f>DATE(RIGHT(A2,4),1,1)</f>
        <v>45292</v>
      </c>
      <c r="F5" s="59" t="s">
        <v>12</v>
      </c>
    </row>
    <row r="6" spans="1:6" ht="12" customHeight="1" x14ac:dyDescent="0.25">
      <c r="A6" s="60" t="str">
        <f>'Pregnant Women Participating'!A6</f>
        <v>Connecticut</v>
      </c>
      <c r="B6" s="61">
        <v>1313</v>
      </c>
      <c r="C6" s="62">
        <v>1345</v>
      </c>
      <c r="D6" s="62">
        <v>1382</v>
      </c>
      <c r="E6" s="63">
        <v>864</v>
      </c>
      <c r="F6" s="61">
        <f t="shared" ref="F6:F102" si="0">IF(SUM(B6:E6)&gt;0,AVERAGE(B6:E6),"0")</f>
        <v>1226</v>
      </c>
    </row>
    <row r="7" spans="1:6" ht="12" customHeight="1" x14ac:dyDescent="0.25">
      <c r="A7" s="60" t="str">
        <f>'Pregnant Women Participating'!A7</f>
        <v>Maine</v>
      </c>
      <c r="B7" s="61">
        <v>869</v>
      </c>
      <c r="C7" s="62">
        <v>892</v>
      </c>
      <c r="D7" s="62">
        <v>883</v>
      </c>
      <c r="E7" s="63">
        <v>877</v>
      </c>
      <c r="F7" s="61">
        <f t="shared" si="0"/>
        <v>880.25</v>
      </c>
    </row>
    <row r="8" spans="1:6" ht="12" customHeight="1" x14ac:dyDescent="0.25">
      <c r="A8" s="60" t="str">
        <f>'Pregnant Women Participating'!A8</f>
        <v>Massachusetts</v>
      </c>
      <c r="B8" s="61">
        <v>4012</v>
      </c>
      <c r="C8" s="62">
        <v>4006</v>
      </c>
      <c r="D8" s="62">
        <v>4013</v>
      </c>
      <c r="E8" s="63">
        <v>4036</v>
      </c>
      <c r="F8" s="61">
        <f t="shared" si="0"/>
        <v>4016.75</v>
      </c>
    </row>
    <row r="9" spans="1:6" ht="12" customHeight="1" x14ac:dyDescent="0.25">
      <c r="A9" s="60" t="str">
        <f>'Pregnant Women Participating'!A9</f>
        <v>New Hampshire</v>
      </c>
      <c r="B9" s="61">
        <v>566</v>
      </c>
      <c r="C9" s="62">
        <v>581</v>
      </c>
      <c r="D9" s="62">
        <v>598</v>
      </c>
      <c r="E9" s="63">
        <v>599</v>
      </c>
      <c r="F9" s="61">
        <f t="shared" si="0"/>
        <v>586</v>
      </c>
    </row>
    <row r="10" spans="1:6" ht="12" customHeight="1" x14ac:dyDescent="0.25">
      <c r="A10" s="60" t="str">
        <f>'Pregnant Women Participating'!A10</f>
        <v>New York</v>
      </c>
      <c r="B10" s="61">
        <v>13371</v>
      </c>
      <c r="C10" s="62">
        <v>13271</v>
      </c>
      <c r="D10" s="62">
        <v>13253</v>
      </c>
      <c r="E10" s="63">
        <v>13371</v>
      </c>
      <c r="F10" s="61">
        <f t="shared" si="0"/>
        <v>13316.5</v>
      </c>
    </row>
    <row r="11" spans="1:6" ht="12" customHeight="1" x14ac:dyDescent="0.25">
      <c r="A11" s="60" t="str">
        <f>'Pregnant Women Participating'!A11</f>
        <v>Rhode Island</v>
      </c>
      <c r="B11" s="61">
        <v>475</v>
      </c>
      <c r="C11" s="62">
        <v>467</v>
      </c>
      <c r="D11" s="62">
        <v>452</v>
      </c>
      <c r="E11" s="63">
        <v>477</v>
      </c>
      <c r="F11" s="61">
        <f t="shared" si="0"/>
        <v>467.75</v>
      </c>
    </row>
    <row r="12" spans="1:6" ht="12" customHeight="1" x14ac:dyDescent="0.25">
      <c r="A12" s="60" t="str">
        <f>'Pregnant Women Participating'!A12</f>
        <v>Vermont</v>
      </c>
      <c r="B12" s="61">
        <v>695</v>
      </c>
      <c r="C12" s="62">
        <v>683</v>
      </c>
      <c r="D12" s="62">
        <v>665</v>
      </c>
      <c r="E12" s="63">
        <v>667</v>
      </c>
      <c r="F12" s="61">
        <f t="shared" si="0"/>
        <v>677.5</v>
      </c>
    </row>
    <row r="13" spans="1:6" ht="12" customHeight="1" x14ac:dyDescent="0.25">
      <c r="A13" s="60" t="str">
        <f>'Pregnant Women Participating'!A13</f>
        <v>Virgin Islands</v>
      </c>
      <c r="B13" s="61">
        <v>62</v>
      </c>
      <c r="C13" s="62">
        <v>62</v>
      </c>
      <c r="D13" s="62">
        <v>66</v>
      </c>
      <c r="E13" s="63">
        <v>68</v>
      </c>
      <c r="F13" s="61">
        <f t="shared" si="0"/>
        <v>64.5</v>
      </c>
    </row>
    <row r="14" spans="1:6" ht="12" customHeight="1" x14ac:dyDescent="0.25">
      <c r="A14" s="60" t="str">
        <f>'Pregnant Women Participating'!A14</f>
        <v>Indian Township, ME</v>
      </c>
      <c r="B14" s="61">
        <v>8</v>
      </c>
      <c r="C14" s="62">
        <v>7</v>
      </c>
      <c r="D14" s="62">
        <v>5</v>
      </c>
      <c r="E14" s="63">
        <v>6</v>
      </c>
      <c r="F14" s="61">
        <f t="shared" si="0"/>
        <v>6.5</v>
      </c>
    </row>
    <row r="15" spans="1:6" ht="12" customHeight="1" x14ac:dyDescent="0.25">
      <c r="A15" s="60" t="str">
        <f>'Pregnant Women Participating'!A15</f>
        <v>Pleasant Point, ME</v>
      </c>
      <c r="B15" s="61">
        <v>4</v>
      </c>
      <c r="C15" s="62">
        <v>4</v>
      </c>
      <c r="D15" s="62">
        <v>3</v>
      </c>
      <c r="E15" s="63">
        <v>4</v>
      </c>
      <c r="F15" s="61">
        <f t="shared" si="0"/>
        <v>3.75</v>
      </c>
    </row>
    <row r="16" spans="1:6" s="68" customFormat="1" ht="24.75" customHeight="1" x14ac:dyDescent="0.25">
      <c r="A16" s="64" t="str">
        <f>'Pregnant Women Participating'!A16</f>
        <v>Northeast Region</v>
      </c>
      <c r="B16" s="65">
        <v>21375</v>
      </c>
      <c r="C16" s="66">
        <v>21318</v>
      </c>
      <c r="D16" s="66">
        <v>21320</v>
      </c>
      <c r="E16" s="67">
        <v>20969</v>
      </c>
      <c r="F16" s="65">
        <f t="shared" si="0"/>
        <v>21245.5</v>
      </c>
    </row>
    <row r="17" spans="1:6" ht="12" customHeight="1" x14ac:dyDescent="0.25">
      <c r="A17" s="60" t="str">
        <f>'Pregnant Women Participating'!A17</f>
        <v>Delaware</v>
      </c>
      <c r="B17" s="61">
        <v>443</v>
      </c>
      <c r="C17" s="62">
        <v>449</v>
      </c>
      <c r="D17" s="62">
        <v>454</v>
      </c>
      <c r="E17" s="63">
        <v>443</v>
      </c>
      <c r="F17" s="61">
        <f t="shared" si="0"/>
        <v>447.25</v>
      </c>
    </row>
    <row r="18" spans="1:6" ht="12" customHeight="1" x14ac:dyDescent="0.25">
      <c r="A18" s="60" t="str">
        <f>'Pregnant Women Participating'!A18</f>
        <v>District of Columbia</v>
      </c>
      <c r="B18" s="61">
        <v>359</v>
      </c>
      <c r="C18" s="62">
        <v>363</v>
      </c>
      <c r="D18" s="62">
        <v>338</v>
      </c>
      <c r="E18" s="63">
        <v>342</v>
      </c>
      <c r="F18" s="61">
        <f t="shared" si="0"/>
        <v>350.5</v>
      </c>
    </row>
    <row r="19" spans="1:6" ht="12" customHeight="1" x14ac:dyDescent="0.25">
      <c r="A19" s="60" t="str">
        <f>'Pregnant Women Participating'!A19</f>
        <v>Maryland</v>
      </c>
      <c r="B19" s="61">
        <v>3729</v>
      </c>
      <c r="C19" s="62">
        <v>3736</v>
      </c>
      <c r="D19" s="62">
        <v>3785</v>
      </c>
      <c r="E19" s="63">
        <v>3792</v>
      </c>
      <c r="F19" s="61">
        <f t="shared" si="0"/>
        <v>3760.5</v>
      </c>
    </row>
    <row r="20" spans="1:6" ht="12" customHeight="1" x14ac:dyDescent="0.25">
      <c r="A20" s="60" t="str">
        <f>'Pregnant Women Participating'!A20</f>
        <v>New Jersey</v>
      </c>
      <c r="B20" s="61">
        <v>5197</v>
      </c>
      <c r="C20" s="62">
        <v>5474</v>
      </c>
      <c r="D20" s="62">
        <v>5478</v>
      </c>
      <c r="E20" s="63">
        <v>5532</v>
      </c>
      <c r="F20" s="61">
        <f t="shared" si="0"/>
        <v>5420.25</v>
      </c>
    </row>
    <row r="21" spans="1:6" ht="12" customHeight="1" x14ac:dyDescent="0.25">
      <c r="A21" s="60" t="str">
        <f>'Pregnant Women Participating'!A21</f>
        <v>Pennsylvania</v>
      </c>
      <c r="B21" s="61">
        <v>5229</v>
      </c>
      <c r="C21" s="62">
        <v>5290</v>
      </c>
      <c r="D21" s="62">
        <v>5206</v>
      </c>
      <c r="E21" s="63">
        <v>5337</v>
      </c>
      <c r="F21" s="61">
        <f t="shared" si="0"/>
        <v>5265.5</v>
      </c>
    </row>
    <row r="22" spans="1:6" ht="12" customHeight="1" x14ac:dyDescent="0.25">
      <c r="A22" s="60" t="str">
        <f>'Pregnant Women Participating'!A22</f>
        <v>Puerto Rico</v>
      </c>
      <c r="B22" s="61">
        <v>2985</v>
      </c>
      <c r="C22" s="62">
        <v>3126</v>
      </c>
      <c r="D22" s="62">
        <v>3033</v>
      </c>
      <c r="E22" s="63">
        <v>3008</v>
      </c>
      <c r="F22" s="61">
        <f t="shared" si="0"/>
        <v>3038</v>
      </c>
    </row>
    <row r="23" spans="1:6" ht="12" customHeight="1" x14ac:dyDescent="0.25">
      <c r="A23" s="60" t="str">
        <f>'Pregnant Women Participating'!A23</f>
        <v>Virginia</v>
      </c>
      <c r="B23" s="61">
        <v>3332</v>
      </c>
      <c r="C23" s="62">
        <v>3267</v>
      </c>
      <c r="D23" s="62">
        <v>3139</v>
      </c>
      <c r="E23" s="63">
        <v>3173</v>
      </c>
      <c r="F23" s="61">
        <f t="shared" si="0"/>
        <v>3227.75</v>
      </c>
    </row>
    <row r="24" spans="1:6" ht="12" customHeight="1" x14ac:dyDescent="0.25">
      <c r="A24" s="60" t="str">
        <f>'Pregnant Women Participating'!A24</f>
        <v>West Virginia</v>
      </c>
      <c r="B24" s="61">
        <v>1185</v>
      </c>
      <c r="C24" s="62">
        <v>1193</v>
      </c>
      <c r="D24" s="62">
        <v>1191</v>
      </c>
      <c r="E24" s="63">
        <v>1203</v>
      </c>
      <c r="F24" s="61">
        <f t="shared" si="0"/>
        <v>1193</v>
      </c>
    </row>
    <row r="25" spans="1:6" s="68" customFormat="1" ht="24.75" customHeight="1" x14ac:dyDescent="0.25">
      <c r="A25" s="64" t="str">
        <f>'Pregnant Women Participating'!A25</f>
        <v>Mid-Atlantic Region</v>
      </c>
      <c r="B25" s="65">
        <v>22459</v>
      </c>
      <c r="C25" s="66">
        <v>22898</v>
      </c>
      <c r="D25" s="66">
        <v>22624</v>
      </c>
      <c r="E25" s="67">
        <v>22830</v>
      </c>
      <c r="F25" s="65">
        <f t="shared" si="0"/>
        <v>22702.75</v>
      </c>
    </row>
    <row r="26" spans="1:6" ht="12" customHeight="1" x14ac:dyDescent="0.25">
      <c r="A26" s="60" t="str">
        <f>'Pregnant Women Participating'!A26</f>
        <v>Alabama</v>
      </c>
      <c r="B26" s="61">
        <v>2282</v>
      </c>
      <c r="C26" s="62">
        <v>2255</v>
      </c>
      <c r="D26" s="62">
        <v>2201</v>
      </c>
      <c r="E26" s="63">
        <v>2154</v>
      </c>
      <c r="F26" s="61">
        <f t="shared" si="0"/>
        <v>2223</v>
      </c>
    </row>
    <row r="27" spans="1:6" ht="12" customHeight="1" x14ac:dyDescent="0.25">
      <c r="A27" s="60" t="str">
        <f>'Pregnant Women Participating'!A27</f>
        <v>Florida</v>
      </c>
      <c r="B27" s="61">
        <v>14282</v>
      </c>
      <c r="C27" s="62">
        <v>14187</v>
      </c>
      <c r="D27" s="62">
        <v>13826</v>
      </c>
      <c r="E27" s="63">
        <v>13420</v>
      </c>
      <c r="F27" s="61">
        <f t="shared" si="0"/>
        <v>13928.75</v>
      </c>
    </row>
    <row r="28" spans="1:6" ht="12" customHeight="1" x14ac:dyDescent="0.25">
      <c r="A28" s="60" t="str">
        <f>'Pregnant Women Participating'!A28</f>
        <v>Georgia</v>
      </c>
      <c r="B28" s="61">
        <v>5518</v>
      </c>
      <c r="C28" s="62">
        <v>5478</v>
      </c>
      <c r="D28" s="62">
        <v>5453</v>
      </c>
      <c r="E28" s="63">
        <v>5369</v>
      </c>
      <c r="F28" s="61">
        <f t="shared" si="0"/>
        <v>5454.5</v>
      </c>
    </row>
    <row r="29" spans="1:6" ht="12" customHeight="1" x14ac:dyDescent="0.25">
      <c r="A29" s="60" t="str">
        <f>'Pregnant Women Participating'!A29</f>
        <v>Kentucky</v>
      </c>
      <c r="B29" s="61">
        <v>2543</v>
      </c>
      <c r="C29" s="62">
        <v>2547</v>
      </c>
      <c r="D29" s="62">
        <v>2585</v>
      </c>
      <c r="E29" s="63">
        <v>2638</v>
      </c>
      <c r="F29" s="61">
        <f t="shared" si="0"/>
        <v>2578.25</v>
      </c>
    </row>
    <row r="30" spans="1:6" ht="12" customHeight="1" x14ac:dyDescent="0.25">
      <c r="A30" s="60" t="str">
        <f>'Pregnant Women Participating'!A30</f>
        <v>Mississippi</v>
      </c>
      <c r="B30" s="61">
        <v>1026</v>
      </c>
      <c r="C30" s="62">
        <v>1084</v>
      </c>
      <c r="D30" s="62">
        <v>1047</v>
      </c>
      <c r="E30" s="63">
        <v>888</v>
      </c>
      <c r="F30" s="61">
        <f t="shared" si="0"/>
        <v>1011.25</v>
      </c>
    </row>
    <row r="31" spans="1:6" ht="12" customHeight="1" x14ac:dyDescent="0.25">
      <c r="A31" s="60" t="str">
        <f>'Pregnant Women Participating'!A31</f>
        <v>North Carolina</v>
      </c>
      <c r="B31" s="61">
        <v>8169</v>
      </c>
      <c r="C31" s="62">
        <v>8084</v>
      </c>
      <c r="D31" s="62">
        <v>7953</v>
      </c>
      <c r="E31" s="63">
        <v>8108</v>
      </c>
      <c r="F31" s="61">
        <f t="shared" si="0"/>
        <v>8078.5</v>
      </c>
    </row>
    <row r="32" spans="1:6" ht="12" customHeight="1" x14ac:dyDescent="0.25">
      <c r="A32" s="60" t="str">
        <f>'Pregnant Women Participating'!A32</f>
        <v>South Carolina</v>
      </c>
      <c r="B32" s="61">
        <v>2575</v>
      </c>
      <c r="C32" s="62">
        <v>2643</v>
      </c>
      <c r="D32" s="62">
        <v>2590</v>
      </c>
      <c r="E32" s="63">
        <v>2564</v>
      </c>
      <c r="F32" s="61">
        <f t="shared" si="0"/>
        <v>2593</v>
      </c>
    </row>
    <row r="33" spans="1:6" ht="12" customHeight="1" x14ac:dyDescent="0.25">
      <c r="A33" s="60" t="str">
        <f>'Pregnant Women Participating'!A33</f>
        <v>Tennessee</v>
      </c>
      <c r="B33" s="61">
        <v>4448</v>
      </c>
      <c r="C33" s="62">
        <v>4319</v>
      </c>
      <c r="D33" s="62">
        <v>4274</v>
      </c>
      <c r="E33" s="63">
        <v>4212</v>
      </c>
      <c r="F33" s="61">
        <f t="shared" si="0"/>
        <v>4313.25</v>
      </c>
    </row>
    <row r="34" spans="1:6" ht="12" customHeight="1" x14ac:dyDescent="0.25">
      <c r="A34" s="60" t="str">
        <f>'Pregnant Women Participating'!A34</f>
        <v>Choctaw Indians, MS</v>
      </c>
      <c r="B34" s="61">
        <v>6</v>
      </c>
      <c r="C34" s="62">
        <v>6</v>
      </c>
      <c r="D34" s="62">
        <v>4</v>
      </c>
      <c r="E34" s="63">
        <v>4</v>
      </c>
      <c r="F34" s="61">
        <f t="shared" si="0"/>
        <v>5</v>
      </c>
    </row>
    <row r="35" spans="1:6" ht="12" customHeight="1" x14ac:dyDescent="0.25">
      <c r="A35" s="60" t="str">
        <f>'Pregnant Women Participating'!A35</f>
        <v>Eastern Cherokee, NC</v>
      </c>
      <c r="B35" s="61">
        <v>23</v>
      </c>
      <c r="C35" s="62">
        <v>21</v>
      </c>
      <c r="D35" s="62">
        <v>19</v>
      </c>
      <c r="E35" s="63">
        <v>21</v>
      </c>
      <c r="F35" s="61">
        <f t="shared" si="0"/>
        <v>21</v>
      </c>
    </row>
    <row r="36" spans="1:6" s="68" customFormat="1" ht="24.75" customHeight="1" x14ac:dyDescent="0.25">
      <c r="A36" s="64" t="str">
        <f>'Pregnant Women Participating'!A36</f>
        <v>Southeast Region</v>
      </c>
      <c r="B36" s="65">
        <v>40872</v>
      </c>
      <c r="C36" s="66">
        <v>40624</v>
      </c>
      <c r="D36" s="66">
        <v>39952</v>
      </c>
      <c r="E36" s="67">
        <v>39378</v>
      </c>
      <c r="F36" s="65">
        <f t="shared" si="0"/>
        <v>40206.5</v>
      </c>
    </row>
    <row r="37" spans="1:6" ht="12" customHeight="1" x14ac:dyDescent="0.25">
      <c r="A37" s="60" t="str">
        <f>'Pregnant Women Participating'!A37</f>
        <v>Illinois</v>
      </c>
      <c r="B37" s="61">
        <v>4013</v>
      </c>
      <c r="C37" s="62">
        <v>4026</v>
      </c>
      <c r="D37" s="62">
        <v>4041</v>
      </c>
      <c r="E37" s="63">
        <v>4070</v>
      </c>
      <c r="F37" s="61">
        <f t="shared" si="0"/>
        <v>4037.5</v>
      </c>
    </row>
    <row r="38" spans="1:6" ht="12" customHeight="1" x14ac:dyDescent="0.25">
      <c r="A38" s="60" t="str">
        <f>'Pregnant Women Participating'!A38</f>
        <v>Indiana</v>
      </c>
      <c r="B38" s="61">
        <v>6453</v>
      </c>
      <c r="C38" s="62">
        <v>6454</v>
      </c>
      <c r="D38" s="62">
        <v>6365</v>
      </c>
      <c r="E38" s="63">
        <v>6327</v>
      </c>
      <c r="F38" s="61">
        <f t="shared" si="0"/>
        <v>6399.75</v>
      </c>
    </row>
    <row r="39" spans="1:6" ht="12" customHeight="1" x14ac:dyDescent="0.25">
      <c r="A39" s="60" t="str">
        <f>'Pregnant Women Participating'!A39</f>
        <v>Iowa</v>
      </c>
      <c r="B39" s="61">
        <v>2434</v>
      </c>
      <c r="C39" s="62">
        <v>2433</v>
      </c>
      <c r="D39" s="62">
        <v>2385</v>
      </c>
      <c r="E39" s="63">
        <v>2502</v>
      </c>
      <c r="F39" s="61">
        <f t="shared" si="0"/>
        <v>2438.5</v>
      </c>
    </row>
    <row r="40" spans="1:6" ht="12" customHeight="1" x14ac:dyDescent="0.25">
      <c r="A40" s="60" t="str">
        <f>'Pregnant Women Participating'!A40</f>
        <v>Michigan</v>
      </c>
      <c r="B40" s="61">
        <v>6711</v>
      </c>
      <c r="C40" s="62">
        <v>6740</v>
      </c>
      <c r="D40" s="62">
        <v>6642</v>
      </c>
      <c r="E40" s="63">
        <v>6527</v>
      </c>
      <c r="F40" s="61">
        <f t="shared" si="0"/>
        <v>6655</v>
      </c>
    </row>
    <row r="41" spans="1:6" ht="12" customHeight="1" x14ac:dyDescent="0.25">
      <c r="A41" s="60" t="str">
        <f>'Pregnant Women Participating'!A41</f>
        <v>Minnesota</v>
      </c>
      <c r="B41" s="61">
        <v>4358</v>
      </c>
      <c r="C41" s="62">
        <v>4389</v>
      </c>
      <c r="D41" s="62">
        <v>4372</v>
      </c>
      <c r="E41" s="63">
        <v>4341</v>
      </c>
      <c r="F41" s="61">
        <f t="shared" si="0"/>
        <v>4365</v>
      </c>
    </row>
    <row r="42" spans="1:6" ht="12" customHeight="1" x14ac:dyDescent="0.25">
      <c r="A42" s="60" t="str">
        <f>'Pregnant Women Participating'!A42</f>
        <v>Ohio</v>
      </c>
      <c r="B42" s="61">
        <v>6180</v>
      </c>
      <c r="C42" s="62">
        <v>6077</v>
      </c>
      <c r="D42" s="62">
        <v>5908</v>
      </c>
      <c r="E42" s="63">
        <v>5854</v>
      </c>
      <c r="F42" s="61">
        <f t="shared" si="0"/>
        <v>6004.75</v>
      </c>
    </row>
    <row r="43" spans="1:6" ht="12" customHeight="1" x14ac:dyDescent="0.25">
      <c r="A43" s="60" t="str">
        <f>'Pregnant Women Participating'!A43</f>
        <v>Wisconsin</v>
      </c>
      <c r="B43" s="61">
        <v>3546</v>
      </c>
      <c r="C43" s="62">
        <v>3540</v>
      </c>
      <c r="D43" s="62">
        <v>3509</v>
      </c>
      <c r="E43" s="63">
        <v>3547</v>
      </c>
      <c r="F43" s="61">
        <f t="shared" si="0"/>
        <v>3535.5</v>
      </c>
    </row>
    <row r="44" spans="1:6" s="68" customFormat="1" ht="24.75" customHeight="1" x14ac:dyDescent="0.25">
      <c r="A44" s="64" t="str">
        <f>'Pregnant Women Participating'!A44</f>
        <v>Midwest Region</v>
      </c>
      <c r="B44" s="65">
        <v>33695</v>
      </c>
      <c r="C44" s="66">
        <v>33659</v>
      </c>
      <c r="D44" s="66">
        <v>33222</v>
      </c>
      <c r="E44" s="67">
        <v>33168</v>
      </c>
      <c r="F44" s="65">
        <f t="shared" si="0"/>
        <v>33436</v>
      </c>
    </row>
    <row r="45" spans="1:6" ht="12" customHeight="1" x14ac:dyDescent="0.25">
      <c r="A45" s="60" t="str">
        <f>'Pregnant Women Participating'!A45</f>
        <v>Arizona</v>
      </c>
      <c r="B45" s="61">
        <v>4355</v>
      </c>
      <c r="C45" s="62">
        <v>4314</v>
      </c>
      <c r="D45" s="62">
        <v>4180</v>
      </c>
      <c r="E45" s="63">
        <v>4255</v>
      </c>
      <c r="F45" s="61">
        <f t="shared" si="0"/>
        <v>4276</v>
      </c>
    </row>
    <row r="46" spans="1:6" ht="12" customHeight="1" x14ac:dyDescent="0.25">
      <c r="A46" s="60" t="str">
        <f>'Pregnant Women Participating'!A46</f>
        <v>Arkansas</v>
      </c>
      <c r="B46" s="61">
        <v>1906</v>
      </c>
      <c r="C46" s="62">
        <v>1945</v>
      </c>
      <c r="D46" s="62">
        <v>1875</v>
      </c>
      <c r="E46" s="63">
        <v>1889</v>
      </c>
      <c r="F46" s="61">
        <f t="shared" si="0"/>
        <v>1903.75</v>
      </c>
    </row>
    <row r="47" spans="1:6" ht="12" customHeight="1" x14ac:dyDescent="0.25">
      <c r="A47" s="60" t="str">
        <f>'Pregnant Women Participating'!A47</f>
        <v>Louisiana</v>
      </c>
      <c r="B47" s="61">
        <v>2282</v>
      </c>
      <c r="C47" s="62">
        <v>2197</v>
      </c>
      <c r="D47" s="62">
        <v>2146</v>
      </c>
      <c r="E47" s="63">
        <v>2114</v>
      </c>
      <c r="F47" s="61">
        <f t="shared" si="0"/>
        <v>2184.75</v>
      </c>
    </row>
    <row r="48" spans="1:6" ht="12" customHeight="1" x14ac:dyDescent="0.25">
      <c r="A48" s="60" t="str">
        <f>'Pregnant Women Participating'!A48</f>
        <v>New Mexico</v>
      </c>
      <c r="B48" s="61">
        <v>2036</v>
      </c>
      <c r="C48" s="62">
        <v>1962</v>
      </c>
      <c r="D48" s="62">
        <v>1892</v>
      </c>
      <c r="E48" s="63">
        <v>1891</v>
      </c>
      <c r="F48" s="61">
        <f t="shared" si="0"/>
        <v>1945.25</v>
      </c>
    </row>
    <row r="49" spans="1:6" ht="12" customHeight="1" x14ac:dyDescent="0.25">
      <c r="A49" s="60" t="str">
        <f>'Pregnant Women Participating'!A49</f>
        <v>Oklahoma</v>
      </c>
      <c r="B49" s="61">
        <v>3185</v>
      </c>
      <c r="C49" s="62">
        <v>3126</v>
      </c>
      <c r="D49" s="62">
        <v>3110</v>
      </c>
      <c r="E49" s="63">
        <v>2811</v>
      </c>
      <c r="F49" s="61">
        <f t="shared" si="0"/>
        <v>3058</v>
      </c>
    </row>
    <row r="50" spans="1:6" ht="12" customHeight="1" x14ac:dyDescent="0.25">
      <c r="A50" s="60" t="str">
        <f>'Pregnant Women Participating'!A50</f>
        <v>Texas</v>
      </c>
      <c r="B50" s="61">
        <v>20939</v>
      </c>
      <c r="C50" s="62">
        <v>20566</v>
      </c>
      <c r="D50" s="62">
        <v>20086</v>
      </c>
      <c r="E50" s="63">
        <v>20489</v>
      </c>
      <c r="F50" s="61">
        <f t="shared" si="0"/>
        <v>20520</v>
      </c>
    </row>
    <row r="51" spans="1:6" ht="12" customHeight="1" x14ac:dyDescent="0.25">
      <c r="A51" s="60" t="str">
        <f>'Pregnant Women Participating'!A51</f>
        <v>Utah</v>
      </c>
      <c r="B51" s="61">
        <v>2997</v>
      </c>
      <c r="C51" s="62">
        <v>3039</v>
      </c>
      <c r="D51" s="62">
        <v>2996</v>
      </c>
      <c r="E51" s="63">
        <v>3001</v>
      </c>
      <c r="F51" s="61">
        <f t="shared" si="0"/>
        <v>3008.25</v>
      </c>
    </row>
    <row r="52" spans="1:6" ht="12" customHeight="1" x14ac:dyDescent="0.25">
      <c r="A52" s="60" t="str">
        <f>'Pregnant Women Participating'!A52</f>
        <v>Inter-Tribal Council, AZ</v>
      </c>
      <c r="B52" s="61">
        <v>159</v>
      </c>
      <c r="C52" s="62">
        <v>167</v>
      </c>
      <c r="D52" s="62">
        <v>166</v>
      </c>
      <c r="E52" s="63">
        <v>177</v>
      </c>
      <c r="F52" s="61">
        <f t="shared" si="0"/>
        <v>167.25</v>
      </c>
    </row>
    <row r="53" spans="1:6" ht="12" customHeight="1" x14ac:dyDescent="0.25">
      <c r="A53" s="60" t="str">
        <f>'Pregnant Women Participating'!A53</f>
        <v>Navajo Nation, AZ</v>
      </c>
      <c r="B53" s="61">
        <v>208</v>
      </c>
      <c r="C53" s="62">
        <v>213</v>
      </c>
      <c r="D53" s="62">
        <v>207</v>
      </c>
      <c r="E53" s="63">
        <v>207</v>
      </c>
      <c r="F53" s="61">
        <f t="shared" si="0"/>
        <v>208.75</v>
      </c>
    </row>
    <row r="54" spans="1:6" ht="12" customHeight="1" x14ac:dyDescent="0.25">
      <c r="A54" s="60" t="str">
        <f>'Pregnant Women Participating'!A54</f>
        <v>Acoma, Canoncito &amp; Laguna, NM</v>
      </c>
      <c r="B54" s="61">
        <v>22</v>
      </c>
      <c r="C54" s="62">
        <v>28</v>
      </c>
      <c r="D54" s="62">
        <v>25</v>
      </c>
      <c r="E54" s="63">
        <v>30</v>
      </c>
      <c r="F54" s="61">
        <f t="shared" si="0"/>
        <v>26.25</v>
      </c>
    </row>
    <row r="55" spans="1:6" ht="12" customHeight="1" x14ac:dyDescent="0.25">
      <c r="A55" s="60" t="str">
        <f>'Pregnant Women Participating'!A55</f>
        <v>Eight Northern Pueblos, NM</v>
      </c>
      <c r="B55" s="61">
        <v>13</v>
      </c>
      <c r="C55" s="62">
        <v>14</v>
      </c>
      <c r="D55" s="62">
        <v>12</v>
      </c>
      <c r="E55" s="63">
        <v>0</v>
      </c>
      <c r="F55" s="61">
        <f t="shared" si="0"/>
        <v>9.75</v>
      </c>
    </row>
    <row r="56" spans="1:6" ht="12" customHeight="1" x14ac:dyDescent="0.25">
      <c r="A56" s="60" t="str">
        <f>'Pregnant Women Participating'!A56</f>
        <v>Five Sandoval Pueblos, NM</v>
      </c>
      <c r="B56" s="61">
        <v>5</v>
      </c>
      <c r="C56" s="62">
        <v>4</v>
      </c>
      <c r="D56" s="62">
        <v>4</v>
      </c>
      <c r="E56" s="63">
        <v>2</v>
      </c>
      <c r="F56" s="61">
        <f t="shared" si="0"/>
        <v>3.75</v>
      </c>
    </row>
    <row r="57" spans="1:6" ht="12" customHeight="1" x14ac:dyDescent="0.25">
      <c r="A57" s="60" t="str">
        <f>'Pregnant Women Participating'!A57</f>
        <v>Isleta Pueblo, NM</v>
      </c>
      <c r="B57" s="61">
        <v>33</v>
      </c>
      <c r="C57" s="62">
        <v>35</v>
      </c>
      <c r="D57" s="62">
        <v>29</v>
      </c>
      <c r="E57" s="63">
        <v>28</v>
      </c>
      <c r="F57" s="61">
        <f t="shared" si="0"/>
        <v>31.25</v>
      </c>
    </row>
    <row r="58" spans="1:6" ht="12" customHeight="1" x14ac:dyDescent="0.25">
      <c r="A58" s="60" t="str">
        <f>'Pregnant Women Participating'!A58</f>
        <v>San Felipe Pueblo, NM</v>
      </c>
      <c r="B58" s="61">
        <v>12</v>
      </c>
      <c r="C58" s="62">
        <v>14</v>
      </c>
      <c r="D58" s="62">
        <v>0</v>
      </c>
      <c r="E58" s="63">
        <v>0</v>
      </c>
      <c r="F58" s="61">
        <f t="shared" si="0"/>
        <v>6.5</v>
      </c>
    </row>
    <row r="59" spans="1:6" ht="12" customHeight="1" x14ac:dyDescent="0.25">
      <c r="A59" s="60" t="str">
        <f>'Pregnant Women Participating'!A59</f>
        <v>Santo Domingo Tribe, NM</v>
      </c>
      <c r="B59" s="61">
        <v>8</v>
      </c>
      <c r="C59" s="62">
        <v>7</v>
      </c>
      <c r="D59" s="62">
        <v>6</v>
      </c>
      <c r="E59" s="63">
        <v>5</v>
      </c>
      <c r="F59" s="61">
        <f t="shared" si="0"/>
        <v>6.5</v>
      </c>
    </row>
    <row r="60" spans="1:6" ht="12" customHeight="1" x14ac:dyDescent="0.25">
      <c r="A60" s="60" t="str">
        <f>'Pregnant Women Participating'!A60</f>
        <v>Zuni Pueblo, NM</v>
      </c>
      <c r="B60" s="61">
        <v>41</v>
      </c>
      <c r="C60" s="62">
        <v>44</v>
      </c>
      <c r="D60" s="62">
        <v>45</v>
      </c>
      <c r="E60" s="63">
        <v>50</v>
      </c>
      <c r="F60" s="61">
        <f t="shared" si="0"/>
        <v>45</v>
      </c>
    </row>
    <row r="61" spans="1:6" ht="12" customHeight="1" x14ac:dyDescent="0.25">
      <c r="A61" s="60" t="str">
        <f>'Pregnant Women Participating'!A61</f>
        <v>Cherokee Nation, OK</v>
      </c>
      <c r="B61" s="61">
        <v>200</v>
      </c>
      <c r="C61" s="62">
        <v>196</v>
      </c>
      <c r="D61" s="62">
        <v>205</v>
      </c>
      <c r="E61" s="63">
        <v>212</v>
      </c>
      <c r="F61" s="61">
        <f t="shared" si="0"/>
        <v>203.25</v>
      </c>
    </row>
    <row r="62" spans="1:6" ht="12" customHeight="1" x14ac:dyDescent="0.25">
      <c r="A62" s="60" t="str">
        <f>'Pregnant Women Participating'!A62</f>
        <v>Chickasaw Nation, OK</v>
      </c>
      <c r="B62" s="61">
        <v>189</v>
      </c>
      <c r="C62" s="62">
        <v>182</v>
      </c>
      <c r="D62" s="62">
        <v>175</v>
      </c>
      <c r="E62" s="63">
        <v>179</v>
      </c>
      <c r="F62" s="61">
        <f t="shared" si="0"/>
        <v>181.25</v>
      </c>
    </row>
    <row r="63" spans="1:6" ht="12" customHeight="1" x14ac:dyDescent="0.25">
      <c r="A63" s="60" t="str">
        <f>'Pregnant Women Participating'!A63</f>
        <v>Choctaw Nation, OK</v>
      </c>
      <c r="B63" s="61">
        <v>172</v>
      </c>
      <c r="C63" s="62">
        <v>175</v>
      </c>
      <c r="D63" s="62">
        <v>164</v>
      </c>
      <c r="E63" s="63">
        <v>178</v>
      </c>
      <c r="F63" s="61">
        <f t="shared" si="0"/>
        <v>172.25</v>
      </c>
    </row>
    <row r="64" spans="1:6" ht="12" customHeight="1" x14ac:dyDescent="0.25">
      <c r="A64" s="60" t="str">
        <f>'Pregnant Women Participating'!A64</f>
        <v>Citizen Potawatomi Nation, OK</v>
      </c>
      <c r="B64" s="61">
        <v>63</v>
      </c>
      <c r="C64" s="62">
        <v>58</v>
      </c>
      <c r="D64" s="62">
        <v>59</v>
      </c>
      <c r="E64" s="63">
        <v>59</v>
      </c>
      <c r="F64" s="61">
        <f t="shared" si="0"/>
        <v>59.75</v>
      </c>
    </row>
    <row r="65" spans="1:6" ht="12" customHeight="1" x14ac:dyDescent="0.25">
      <c r="A65" s="60" t="str">
        <f>'Pregnant Women Participating'!A65</f>
        <v>Inter-Tribal Council, OK</v>
      </c>
      <c r="B65" s="61">
        <v>24</v>
      </c>
      <c r="C65" s="62">
        <v>25</v>
      </c>
      <c r="D65" s="62">
        <v>24</v>
      </c>
      <c r="E65" s="63">
        <v>24</v>
      </c>
      <c r="F65" s="61">
        <f t="shared" si="0"/>
        <v>24.25</v>
      </c>
    </row>
    <row r="66" spans="1:6" ht="12" customHeight="1" x14ac:dyDescent="0.25">
      <c r="A66" s="60" t="str">
        <f>'Pregnant Women Participating'!A66</f>
        <v>Muscogee Creek Nation, OK</v>
      </c>
      <c r="B66" s="61">
        <v>72</v>
      </c>
      <c r="C66" s="62">
        <v>71</v>
      </c>
      <c r="D66" s="62">
        <v>69</v>
      </c>
      <c r="E66" s="63">
        <v>70</v>
      </c>
      <c r="F66" s="61">
        <f t="shared" si="0"/>
        <v>70.5</v>
      </c>
    </row>
    <row r="67" spans="1:6" ht="12" customHeight="1" x14ac:dyDescent="0.25">
      <c r="A67" s="60" t="str">
        <f>'Pregnant Women Participating'!A67</f>
        <v>Osage Tribal Council, OK</v>
      </c>
      <c r="B67" s="61">
        <v>75</v>
      </c>
      <c r="C67" s="62">
        <v>70</v>
      </c>
      <c r="D67" s="62">
        <v>65</v>
      </c>
      <c r="E67" s="63">
        <v>69</v>
      </c>
      <c r="F67" s="61">
        <f t="shared" si="0"/>
        <v>69.75</v>
      </c>
    </row>
    <row r="68" spans="1:6" ht="12" customHeight="1" x14ac:dyDescent="0.25">
      <c r="A68" s="60" t="str">
        <f>'Pregnant Women Participating'!A68</f>
        <v>Otoe-Missouria Tribe, OK</v>
      </c>
      <c r="B68" s="61">
        <v>12</v>
      </c>
      <c r="C68" s="62">
        <v>11</v>
      </c>
      <c r="D68" s="62">
        <v>7</v>
      </c>
      <c r="E68" s="63">
        <v>4</v>
      </c>
      <c r="F68" s="61">
        <f t="shared" si="0"/>
        <v>8.5</v>
      </c>
    </row>
    <row r="69" spans="1:6" ht="12" customHeight="1" x14ac:dyDescent="0.25">
      <c r="A69" s="60" t="str">
        <f>'Pregnant Women Participating'!A69</f>
        <v>Wichita, Caddo &amp; Delaware (WCD), OK</v>
      </c>
      <c r="B69" s="61">
        <v>118</v>
      </c>
      <c r="C69" s="62">
        <v>112</v>
      </c>
      <c r="D69" s="62">
        <v>111</v>
      </c>
      <c r="E69" s="63">
        <v>115</v>
      </c>
      <c r="F69" s="61">
        <f t="shared" si="0"/>
        <v>114</v>
      </c>
    </row>
    <row r="70" spans="1:6" s="68" customFormat="1" ht="24.75" customHeight="1" x14ac:dyDescent="0.25">
      <c r="A70" s="64" t="str">
        <f>'Pregnant Women Participating'!A70</f>
        <v>Southwest Region</v>
      </c>
      <c r="B70" s="65">
        <v>39126</v>
      </c>
      <c r="C70" s="66">
        <v>38575</v>
      </c>
      <c r="D70" s="66">
        <v>37658</v>
      </c>
      <c r="E70" s="67">
        <v>37859</v>
      </c>
      <c r="F70" s="65">
        <f t="shared" si="0"/>
        <v>38304.5</v>
      </c>
    </row>
    <row r="71" spans="1:6" ht="12" customHeight="1" x14ac:dyDescent="0.25">
      <c r="A71" s="60" t="str">
        <f>'Pregnant Women Participating'!A71</f>
        <v>Colorado</v>
      </c>
      <c r="B71" s="61">
        <v>5014</v>
      </c>
      <c r="C71" s="62">
        <v>4971</v>
      </c>
      <c r="D71" s="62">
        <v>4940</v>
      </c>
      <c r="E71" s="63">
        <v>5006</v>
      </c>
      <c r="F71" s="61">
        <f t="shared" si="0"/>
        <v>4982.75</v>
      </c>
    </row>
    <row r="72" spans="1:6" ht="12" customHeight="1" x14ac:dyDescent="0.25">
      <c r="A72" s="60" t="str">
        <f>'Pregnant Women Participating'!A72</f>
        <v>Kansas</v>
      </c>
      <c r="B72" s="61">
        <v>2212</v>
      </c>
      <c r="C72" s="62">
        <v>2200</v>
      </c>
      <c r="D72" s="62">
        <v>2115</v>
      </c>
      <c r="E72" s="63">
        <v>2117</v>
      </c>
      <c r="F72" s="61">
        <f t="shared" si="0"/>
        <v>2161</v>
      </c>
    </row>
    <row r="73" spans="1:6" ht="12" customHeight="1" x14ac:dyDescent="0.25">
      <c r="A73" s="60" t="str">
        <f>'Pregnant Women Participating'!A73</f>
        <v>Missouri</v>
      </c>
      <c r="B73" s="61">
        <v>4031</v>
      </c>
      <c r="C73" s="62">
        <v>4000</v>
      </c>
      <c r="D73" s="62">
        <v>3942</v>
      </c>
      <c r="E73" s="63">
        <v>3808</v>
      </c>
      <c r="F73" s="61">
        <f t="shared" si="0"/>
        <v>3945.25</v>
      </c>
    </row>
    <row r="74" spans="1:6" ht="12" customHeight="1" x14ac:dyDescent="0.25">
      <c r="A74" s="60" t="str">
        <f>'Pregnant Women Participating'!A74</f>
        <v>Montana</v>
      </c>
      <c r="B74" s="61">
        <v>811</v>
      </c>
      <c r="C74" s="62">
        <v>768</v>
      </c>
      <c r="D74" s="62">
        <v>768</v>
      </c>
      <c r="E74" s="63">
        <v>759</v>
      </c>
      <c r="F74" s="61">
        <f t="shared" si="0"/>
        <v>776.5</v>
      </c>
    </row>
    <row r="75" spans="1:6" ht="12" customHeight="1" x14ac:dyDescent="0.25">
      <c r="A75" s="60" t="str">
        <f>'Pregnant Women Participating'!A75</f>
        <v>Nebraska</v>
      </c>
      <c r="B75" s="61">
        <v>1296</v>
      </c>
      <c r="C75" s="62">
        <v>1302</v>
      </c>
      <c r="D75" s="62">
        <v>1305</v>
      </c>
      <c r="E75" s="63">
        <v>1296</v>
      </c>
      <c r="F75" s="61">
        <f t="shared" si="0"/>
        <v>1299.75</v>
      </c>
    </row>
    <row r="76" spans="1:6" ht="12" customHeight="1" x14ac:dyDescent="0.25">
      <c r="A76" s="60" t="str">
        <f>'Pregnant Women Participating'!A76</f>
        <v>North Dakota</v>
      </c>
      <c r="B76" s="61">
        <v>455</v>
      </c>
      <c r="C76" s="62">
        <v>448</v>
      </c>
      <c r="D76" s="62">
        <v>440</v>
      </c>
      <c r="E76" s="63">
        <v>440</v>
      </c>
      <c r="F76" s="61">
        <f t="shared" si="0"/>
        <v>445.75</v>
      </c>
    </row>
    <row r="77" spans="1:6" ht="12" customHeight="1" x14ac:dyDescent="0.25">
      <c r="A77" s="60" t="str">
        <f>'Pregnant Women Participating'!A77</f>
        <v>South Dakota</v>
      </c>
      <c r="B77" s="61">
        <v>582</v>
      </c>
      <c r="C77" s="62">
        <v>569</v>
      </c>
      <c r="D77" s="62">
        <v>562</v>
      </c>
      <c r="E77" s="63">
        <v>570</v>
      </c>
      <c r="F77" s="61">
        <f t="shared" si="0"/>
        <v>570.75</v>
      </c>
    </row>
    <row r="78" spans="1:6" ht="12" customHeight="1" x14ac:dyDescent="0.25">
      <c r="A78" s="60" t="str">
        <f>'Pregnant Women Participating'!A78</f>
        <v>Wyoming</v>
      </c>
      <c r="B78" s="61">
        <v>473</v>
      </c>
      <c r="C78" s="62">
        <v>412</v>
      </c>
      <c r="D78" s="62">
        <v>400</v>
      </c>
      <c r="E78" s="63">
        <v>418</v>
      </c>
      <c r="F78" s="61">
        <f t="shared" si="0"/>
        <v>425.75</v>
      </c>
    </row>
    <row r="79" spans="1:6" ht="12" customHeight="1" x14ac:dyDescent="0.25">
      <c r="A79" s="60" t="str">
        <f>'Pregnant Women Participating'!A79</f>
        <v>Ute Mountain Ute Tribe, CO</v>
      </c>
      <c r="B79" s="61">
        <v>8</v>
      </c>
      <c r="C79" s="62">
        <v>6</v>
      </c>
      <c r="D79" s="62">
        <v>4</v>
      </c>
      <c r="E79" s="63">
        <v>5</v>
      </c>
      <c r="F79" s="61">
        <f t="shared" si="0"/>
        <v>5.75</v>
      </c>
    </row>
    <row r="80" spans="1:6" ht="12" customHeight="1" x14ac:dyDescent="0.25">
      <c r="A80" s="60" t="str">
        <f>'Pregnant Women Participating'!A80</f>
        <v>Omaha Sioux, NE</v>
      </c>
      <c r="B80" s="61">
        <v>2</v>
      </c>
      <c r="C80" s="62">
        <v>3</v>
      </c>
      <c r="D80" s="62">
        <v>3</v>
      </c>
      <c r="E80" s="63">
        <v>4</v>
      </c>
      <c r="F80" s="61">
        <f t="shared" si="0"/>
        <v>3</v>
      </c>
    </row>
    <row r="81" spans="1:6" ht="12" customHeight="1" x14ac:dyDescent="0.25">
      <c r="A81" s="60" t="str">
        <f>'Pregnant Women Participating'!A81</f>
        <v>Santee Sioux, NE</v>
      </c>
      <c r="B81" s="61">
        <v>1</v>
      </c>
      <c r="C81" s="62">
        <v>1</v>
      </c>
      <c r="D81" s="62">
        <v>1</v>
      </c>
      <c r="E81" s="63">
        <v>1</v>
      </c>
      <c r="F81" s="61">
        <f t="shared" si="0"/>
        <v>1</v>
      </c>
    </row>
    <row r="82" spans="1:6" ht="12" customHeight="1" x14ac:dyDescent="0.25">
      <c r="A82" s="60" t="str">
        <f>'Pregnant Women Participating'!A82</f>
        <v>Winnebago Tribe, NE</v>
      </c>
      <c r="B82" s="61">
        <v>4</v>
      </c>
      <c r="C82" s="62">
        <v>2</v>
      </c>
      <c r="D82" s="62">
        <v>0</v>
      </c>
      <c r="E82" s="63">
        <v>1</v>
      </c>
      <c r="F82" s="61">
        <f t="shared" si="0"/>
        <v>1.75</v>
      </c>
    </row>
    <row r="83" spans="1:6" ht="12" customHeight="1" x14ac:dyDescent="0.25">
      <c r="A83" s="60" t="str">
        <f>'Pregnant Women Participating'!A83</f>
        <v>Standing Rock Sioux Tribe, ND</v>
      </c>
      <c r="B83" s="61">
        <v>10</v>
      </c>
      <c r="C83" s="62">
        <v>6</v>
      </c>
      <c r="D83" s="62">
        <v>5</v>
      </c>
      <c r="E83" s="63">
        <v>6</v>
      </c>
      <c r="F83" s="61">
        <f t="shared" si="0"/>
        <v>6.75</v>
      </c>
    </row>
    <row r="84" spans="1:6" ht="12" customHeight="1" x14ac:dyDescent="0.25">
      <c r="A84" s="60" t="str">
        <f>'Pregnant Women Participating'!A84</f>
        <v>Three Affiliated Tribes, ND</v>
      </c>
      <c r="B84" s="61">
        <v>2</v>
      </c>
      <c r="C84" s="62">
        <v>2</v>
      </c>
      <c r="D84" s="62">
        <v>2</v>
      </c>
      <c r="E84" s="63">
        <v>2</v>
      </c>
      <c r="F84" s="61">
        <f t="shared" si="0"/>
        <v>2</v>
      </c>
    </row>
    <row r="85" spans="1:6" ht="12" customHeight="1" x14ac:dyDescent="0.25">
      <c r="A85" s="60" t="str">
        <f>'Pregnant Women Participating'!A85</f>
        <v>Cheyenne River Sioux, SD</v>
      </c>
      <c r="B85" s="61">
        <v>18</v>
      </c>
      <c r="C85" s="62">
        <v>17</v>
      </c>
      <c r="D85" s="62">
        <v>21</v>
      </c>
      <c r="E85" s="63">
        <v>21</v>
      </c>
      <c r="F85" s="61">
        <f t="shared" si="0"/>
        <v>19.25</v>
      </c>
    </row>
    <row r="86" spans="1:6" ht="12" customHeight="1" x14ac:dyDescent="0.25">
      <c r="A86" s="60" t="str">
        <f>'Pregnant Women Participating'!A86</f>
        <v>Rosebud Sioux, SD</v>
      </c>
      <c r="B86" s="61">
        <v>47</v>
      </c>
      <c r="C86" s="62">
        <v>40</v>
      </c>
      <c r="D86" s="62">
        <v>35</v>
      </c>
      <c r="E86" s="63">
        <v>31</v>
      </c>
      <c r="F86" s="61">
        <f t="shared" si="0"/>
        <v>38.25</v>
      </c>
    </row>
    <row r="87" spans="1:6" ht="12" customHeight="1" x14ac:dyDescent="0.25">
      <c r="A87" s="60" t="str">
        <f>'Pregnant Women Participating'!A87</f>
        <v>Northern Arapahoe, WY</v>
      </c>
      <c r="B87" s="61">
        <v>8</v>
      </c>
      <c r="C87" s="62">
        <v>10</v>
      </c>
      <c r="D87" s="62">
        <v>8</v>
      </c>
      <c r="E87" s="63">
        <v>11</v>
      </c>
      <c r="F87" s="61">
        <f t="shared" si="0"/>
        <v>9.25</v>
      </c>
    </row>
    <row r="88" spans="1:6" ht="12" customHeight="1" x14ac:dyDescent="0.25">
      <c r="A88" s="60" t="str">
        <f>'Pregnant Women Participating'!A88</f>
        <v>Shoshone Tribe, WY</v>
      </c>
      <c r="B88" s="61">
        <v>5</v>
      </c>
      <c r="C88" s="62">
        <v>3</v>
      </c>
      <c r="D88" s="62">
        <v>2</v>
      </c>
      <c r="E88" s="63">
        <v>3</v>
      </c>
      <c r="F88" s="61">
        <f t="shared" si="0"/>
        <v>3.25</v>
      </c>
    </row>
    <row r="89" spans="1:6" s="68" customFormat="1" ht="24.75" customHeight="1" x14ac:dyDescent="0.25">
      <c r="A89" s="64" t="str">
        <f>'Pregnant Women Participating'!A89</f>
        <v>Mountain Plains</v>
      </c>
      <c r="B89" s="65">
        <v>14979</v>
      </c>
      <c r="C89" s="66">
        <v>14760</v>
      </c>
      <c r="D89" s="66">
        <v>14553</v>
      </c>
      <c r="E89" s="67">
        <v>14499</v>
      </c>
      <c r="F89" s="65">
        <f t="shared" si="0"/>
        <v>14697.75</v>
      </c>
    </row>
    <row r="90" spans="1:6" ht="12" customHeight="1" x14ac:dyDescent="0.25">
      <c r="A90" s="69" t="str">
        <f>'Pregnant Women Participating'!A90</f>
        <v>Alaska</v>
      </c>
      <c r="B90" s="61">
        <v>860</v>
      </c>
      <c r="C90" s="62">
        <v>866</v>
      </c>
      <c r="D90" s="62">
        <v>977</v>
      </c>
      <c r="E90" s="63">
        <v>978</v>
      </c>
      <c r="F90" s="61">
        <f t="shared" si="0"/>
        <v>920.25</v>
      </c>
    </row>
    <row r="91" spans="1:6" ht="12" customHeight="1" x14ac:dyDescent="0.25">
      <c r="A91" s="69" t="str">
        <f>'Pregnant Women Participating'!A91</f>
        <v>American Samoa</v>
      </c>
      <c r="B91" s="61">
        <v>42</v>
      </c>
      <c r="C91" s="62">
        <v>45</v>
      </c>
      <c r="D91" s="62">
        <v>42</v>
      </c>
      <c r="E91" s="63">
        <v>38</v>
      </c>
      <c r="F91" s="61">
        <f t="shared" si="0"/>
        <v>41.75</v>
      </c>
    </row>
    <row r="92" spans="1:6" ht="12" customHeight="1" x14ac:dyDescent="0.25">
      <c r="A92" s="69" t="str">
        <f>'Pregnant Women Participating'!A92</f>
        <v>California</v>
      </c>
      <c r="B92" s="61">
        <v>44873</v>
      </c>
      <c r="C92" s="62">
        <v>44813</v>
      </c>
      <c r="D92" s="62">
        <v>44558</v>
      </c>
      <c r="E92" s="63">
        <v>44638</v>
      </c>
      <c r="F92" s="61">
        <f t="shared" si="0"/>
        <v>44720.5</v>
      </c>
    </row>
    <row r="93" spans="1:6" ht="12" customHeight="1" x14ac:dyDescent="0.25">
      <c r="A93" s="69" t="str">
        <f>'Pregnant Women Participating'!A93</f>
        <v>Guam</v>
      </c>
      <c r="B93" s="61">
        <v>173</v>
      </c>
      <c r="C93" s="62">
        <v>179</v>
      </c>
      <c r="D93" s="62">
        <v>172</v>
      </c>
      <c r="E93" s="63">
        <v>184</v>
      </c>
      <c r="F93" s="61">
        <f t="shared" si="0"/>
        <v>177</v>
      </c>
    </row>
    <row r="94" spans="1:6" ht="12" customHeight="1" x14ac:dyDescent="0.25">
      <c r="A94" s="69" t="str">
        <f>'Pregnant Women Participating'!A94</f>
        <v>Hawaii</v>
      </c>
      <c r="B94" s="61">
        <v>1433</v>
      </c>
      <c r="C94" s="62">
        <v>1436</v>
      </c>
      <c r="D94" s="62">
        <v>1474</v>
      </c>
      <c r="E94" s="63">
        <v>1509</v>
      </c>
      <c r="F94" s="61">
        <f t="shared" si="0"/>
        <v>1463</v>
      </c>
    </row>
    <row r="95" spans="1:6" ht="12" customHeight="1" x14ac:dyDescent="0.25">
      <c r="A95" s="69" t="str">
        <f>'Pregnant Women Participating'!A95</f>
        <v>Idaho</v>
      </c>
      <c r="B95" s="61">
        <v>2047</v>
      </c>
      <c r="C95" s="62">
        <v>2050</v>
      </c>
      <c r="D95" s="62">
        <v>2071</v>
      </c>
      <c r="E95" s="63">
        <v>2095</v>
      </c>
      <c r="F95" s="61">
        <f t="shared" si="0"/>
        <v>2065.75</v>
      </c>
    </row>
    <row r="96" spans="1:6" ht="12" customHeight="1" x14ac:dyDescent="0.25">
      <c r="A96" s="69" t="str">
        <f>'Pregnant Women Participating'!A96</f>
        <v>Nevada</v>
      </c>
      <c r="B96" s="61">
        <v>2076</v>
      </c>
      <c r="C96" s="62">
        <v>2067</v>
      </c>
      <c r="D96" s="62">
        <v>1997</v>
      </c>
      <c r="E96" s="63">
        <v>1965</v>
      </c>
      <c r="F96" s="61">
        <f t="shared" si="0"/>
        <v>2026.25</v>
      </c>
    </row>
    <row r="97" spans="1:6" ht="12" customHeight="1" x14ac:dyDescent="0.25">
      <c r="A97" s="69" t="str">
        <f>'Pregnant Women Participating'!A97</f>
        <v>Oregon</v>
      </c>
      <c r="B97" s="61">
        <v>5291</v>
      </c>
      <c r="C97" s="62">
        <v>5285</v>
      </c>
      <c r="D97" s="62">
        <v>5354</v>
      </c>
      <c r="E97" s="63">
        <v>5386</v>
      </c>
      <c r="F97" s="61">
        <f t="shared" si="0"/>
        <v>5329</v>
      </c>
    </row>
    <row r="98" spans="1:6" ht="12" customHeight="1" x14ac:dyDescent="0.25">
      <c r="A98" s="69" t="str">
        <f>'Pregnant Women Participating'!A98</f>
        <v>Washington</v>
      </c>
      <c r="B98" s="61">
        <v>6817</v>
      </c>
      <c r="C98" s="62">
        <v>6762</v>
      </c>
      <c r="D98" s="62">
        <v>6751</v>
      </c>
      <c r="E98" s="63">
        <v>6845</v>
      </c>
      <c r="F98" s="61">
        <f t="shared" si="0"/>
        <v>6793.75</v>
      </c>
    </row>
    <row r="99" spans="1:6" ht="12" customHeight="1" x14ac:dyDescent="0.25">
      <c r="A99" s="69" t="str">
        <f>'Pregnant Women Participating'!A99</f>
        <v>Northern Marianas</v>
      </c>
      <c r="B99" s="61">
        <v>93</v>
      </c>
      <c r="C99" s="62">
        <v>99</v>
      </c>
      <c r="D99" s="62">
        <v>96</v>
      </c>
      <c r="E99" s="63">
        <v>109</v>
      </c>
      <c r="F99" s="61">
        <f t="shared" si="0"/>
        <v>99.25</v>
      </c>
    </row>
    <row r="100" spans="1:6" ht="12" customHeight="1" x14ac:dyDescent="0.25">
      <c r="A100" s="69" t="str">
        <f>'Pregnant Women Participating'!A100</f>
        <v>Inter-Tribal Council, NV</v>
      </c>
      <c r="B100" s="61">
        <v>13</v>
      </c>
      <c r="C100" s="62">
        <v>7</v>
      </c>
      <c r="D100" s="62">
        <v>9</v>
      </c>
      <c r="E100" s="63">
        <v>14</v>
      </c>
      <c r="F100" s="61">
        <f t="shared" si="0"/>
        <v>10.75</v>
      </c>
    </row>
    <row r="101" spans="1:6" s="68" customFormat="1" ht="24.75" customHeight="1" x14ac:dyDescent="0.25">
      <c r="A101" s="64" t="str">
        <f>'Pregnant Women Participating'!A101</f>
        <v>Western Region</v>
      </c>
      <c r="B101" s="65">
        <v>63718</v>
      </c>
      <c r="C101" s="66">
        <v>63609</v>
      </c>
      <c r="D101" s="66">
        <v>63501</v>
      </c>
      <c r="E101" s="67">
        <v>63761</v>
      </c>
      <c r="F101" s="65">
        <f t="shared" si="0"/>
        <v>63647.25</v>
      </c>
    </row>
    <row r="102" spans="1:6" s="74" customFormat="1" ht="16.5" customHeight="1" thickBot="1" x14ac:dyDescent="0.3">
      <c r="A102" s="70" t="str">
        <f>'Pregnant Women Participating'!A102</f>
        <v>TOTAL</v>
      </c>
      <c r="B102" s="71">
        <v>236224</v>
      </c>
      <c r="C102" s="72">
        <v>235443</v>
      </c>
      <c r="D102" s="72">
        <v>232830</v>
      </c>
      <c r="E102" s="73">
        <v>232464</v>
      </c>
      <c r="F102" s="71">
        <f t="shared" si="0"/>
        <v>234240.25</v>
      </c>
    </row>
    <row r="103" spans="1:6" ht="12.75" customHeight="1" thickTop="1" x14ac:dyDescent="0.25">
      <c r="A103" s="75"/>
    </row>
    <row r="104" spans="1:6" x14ac:dyDescent="0.25">
      <c r="A104" s="75"/>
    </row>
    <row r="105" spans="1:6" s="76" customFormat="1" ht="13" x14ac:dyDescent="0.3">
      <c r="A105" s="51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5"/>
  <sheetViews>
    <sheetView workbookViewId="0"/>
  </sheetViews>
  <sheetFormatPr defaultColWidth="9.1796875" defaultRowHeight="11.5" x14ac:dyDescent="0.25"/>
  <cols>
    <col min="1" max="1" width="34.7265625" style="53" customWidth="1"/>
    <col min="2" max="5" width="11.7265625" style="53" customWidth="1"/>
    <col min="6" max="6" width="13.7265625" style="53" customWidth="1"/>
    <col min="7" max="16384" width="9.1796875" style="53"/>
  </cols>
  <sheetData>
    <row r="1" spans="1:6" ht="12" customHeight="1" x14ac:dyDescent="0.3">
      <c r="A1" s="51" t="s">
        <v>33</v>
      </c>
      <c r="B1" s="52"/>
      <c r="C1" s="52"/>
      <c r="D1" s="52"/>
      <c r="E1" s="52"/>
    </row>
    <row r="2" spans="1:6" ht="12" customHeight="1" x14ac:dyDescent="0.3">
      <c r="A2" s="51" t="str">
        <f>'Pregnant Women Participating'!A2</f>
        <v>FISCAL YEAR 2024</v>
      </c>
      <c r="B2" s="52"/>
      <c r="C2" s="52"/>
      <c r="D2" s="52"/>
      <c r="E2" s="52"/>
    </row>
    <row r="3" spans="1:6" ht="12" customHeight="1" x14ac:dyDescent="0.25">
      <c r="A3" s="54" t="str">
        <f>'Pregnant Women Participating'!A3</f>
        <v>Data as of April 12, 2024</v>
      </c>
      <c r="B3" s="52"/>
      <c r="C3" s="52"/>
      <c r="D3" s="52"/>
      <c r="E3" s="52"/>
    </row>
    <row r="4" spans="1:6" ht="12" customHeight="1" x14ac:dyDescent="0.25">
      <c r="A4" s="52"/>
      <c r="B4" s="52"/>
      <c r="C4" s="52"/>
      <c r="D4" s="52"/>
      <c r="E4" s="52"/>
    </row>
    <row r="5" spans="1:6" ht="24" customHeight="1" x14ac:dyDescent="0.25">
      <c r="A5" s="55" t="s">
        <v>0</v>
      </c>
      <c r="B5" s="56">
        <f>DATE(RIGHT(A2,4)-1,10,1)</f>
        <v>45200</v>
      </c>
      <c r="C5" s="57">
        <f>DATE(RIGHT(A2,4)-1,11,1)</f>
        <v>45231</v>
      </c>
      <c r="D5" s="57">
        <f>DATE(RIGHT(A2,4)-1,12,1)</f>
        <v>45261</v>
      </c>
      <c r="E5" s="58">
        <f>DATE(RIGHT(A2,4),1,1)</f>
        <v>45292</v>
      </c>
      <c r="F5" s="59" t="s">
        <v>12</v>
      </c>
    </row>
    <row r="6" spans="1:6" ht="12" customHeight="1" x14ac:dyDescent="0.25">
      <c r="A6" s="60" t="str">
        <f>'Pregnant Women Participating'!A6</f>
        <v>Connecticut</v>
      </c>
      <c r="B6" s="61">
        <v>2609</v>
      </c>
      <c r="C6" s="62">
        <v>2648</v>
      </c>
      <c r="D6" s="62">
        <v>2641</v>
      </c>
      <c r="E6" s="63">
        <v>2304</v>
      </c>
      <c r="F6" s="61">
        <f t="shared" ref="F6:F102" si="0">IF(SUM(B6:E6)&gt;0,AVERAGE(B6:E6),"0")</f>
        <v>2550.5</v>
      </c>
    </row>
    <row r="7" spans="1:6" ht="12" customHeight="1" x14ac:dyDescent="0.25">
      <c r="A7" s="60" t="str">
        <f>'Pregnant Women Participating'!A7</f>
        <v>Maine</v>
      </c>
      <c r="B7" s="61">
        <v>672</v>
      </c>
      <c r="C7" s="62">
        <v>670</v>
      </c>
      <c r="D7" s="62">
        <v>694</v>
      </c>
      <c r="E7" s="63">
        <v>694</v>
      </c>
      <c r="F7" s="61">
        <f t="shared" si="0"/>
        <v>682.5</v>
      </c>
    </row>
    <row r="8" spans="1:6" ht="12" customHeight="1" x14ac:dyDescent="0.25">
      <c r="A8" s="60" t="str">
        <f>'Pregnant Women Participating'!A8</f>
        <v>Massachusetts</v>
      </c>
      <c r="B8" s="61">
        <v>6678</v>
      </c>
      <c r="C8" s="62">
        <v>6708</v>
      </c>
      <c r="D8" s="62">
        <v>6686</v>
      </c>
      <c r="E8" s="63">
        <v>6725</v>
      </c>
      <c r="F8" s="61">
        <f t="shared" si="0"/>
        <v>6699.25</v>
      </c>
    </row>
    <row r="9" spans="1:6" ht="12" customHeight="1" x14ac:dyDescent="0.25">
      <c r="A9" s="60" t="str">
        <f>'Pregnant Women Participating'!A9</f>
        <v>New Hampshire</v>
      </c>
      <c r="B9" s="61">
        <v>349</v>
      </c>
      <c r="C9" s="62">
        <v>362</v>
      </c>
      <c r="D9" s="62">
        <v>342</v>
      </c>
      <c r="E9" s="63">
        <v>349</v>
      </c>
      <c r="F9" s="61">
        <f t="shared" si="0"/>
        <v>350.5</v>
      </c>
    </row>
    <row r="10" spans="1:6" ht="12" customHeight="1" x14ac:dyDescent="0.25">
      <c r="A10" s="60" t="str">
        <f>'Pregnant Women Participating'!A10</f>
        <v>New York</v>
      </c>
      <c r="B10" s="61">
        <v>32555</v>
      </c>
      <c r="C10" s="62">
        <v>32445</v>
      </c>
      <c r="D10" s="62">
        <v>32562</v>
      </c>
      <c r="E10" s="63">
        <v>33447</v>
      </c>
      <c r="F10" s="61">
        <f t="shared" si="0"/>
        <v>32752.25</v>
      </c>
    </row>
    <row r="11" spans="1:6" ht="12" customHeight="1" x14ac:dyDescent="0.25">
      <c r="A11" s="60" t="str">
        <f>'Pregnant Women Participating'!A11</f>
        <v>Rhode Island</v>
      </c>
      <c r="B11" s="61">
        <v>855</v>
      </c>
      <c r="C11" s="62">
        <v>854</v>
      </c>
      <c r="D11" s="62">
        <v>851</v>
      </c>
      <c r="E11" s="63">
        <v>856</v>
      </c>
      <c r="F11" s="61">
        <f t="shared" si="0"/>
        <v>854</v>
      </c>
    </row>
    <row r="12" spans="1:6" ht="12" customHeight="1" x14ac:dyDescent="0.25">
      <c r="A12" s="60" t="str">
        <f>'Pregnant Women Participating'!A12</f>
        <v>Vermont</v>
      </c>
      <c r="B12" s="61">
        <v>313</v>
      </c>
      <c r="C12" s="62">
        <v>284</v>
      </c>
      <c r="D12" s="62">
        <v>297</v>
      </c>
      <c r="E12" s="63">
        <v>283</v>
      </c>
      <c r="F12" s="61">
        <f t="shared" si="0"/>
        <v>294.25</v>
      </c>
    </row>
    <row r="13" spans="1:6" ht="12" customHeight="1" x14ac:dyDescent="0.25">
      <c r="A13" s="60" t="str">
        <f>'Pregnant Women Participating'!A13</f>
        <v>Virgin Islands</v>
      </c>
      <c r="B13" s="61">
        <v>327</v>
      </c>
      <c r="C13" s="62">
        <v>333</v>
      </c>
      <c r="D13" s="62">
        <v>327</v>
      </c>
      <c r="E13" s="63">
        <v>321</v>
      </c>
      <c r="F13" s="61">
        <f t="shared" si="0"/>
        <v>327</v>
      </c>
    </row>
    <row r="14" spans="1:6" ht="12" customHeight="1" x14ac:dyDescent="0.25">
      <c r="A14" s="60" t="str">
        <f>'Pregnant Women Participating'!A14</f>
        <v>Indian Township, ME</v>
      </c>
      <c r="B14" s="61">
        <v>0</v>
      </c>
      <c r="C14" s="62">
        <v>0</v>
      </c>
      <c r="D14" s="62">
        <v>0</v>
      </c>
      <c r="E14" s="63">
        <v>0</v>
      </c>
      <c r="F14" s="61" t="str">
        <f t="shared" si="0"/>
        <v>0</v>
      </c>
    </row>
    <row r="15" spans="1:6" ht="12" customHeight="1" x14ac:dyDescent="0.25">
      <c r="A15" s="60" t="str">
        <f>'Pregnant Women Participating'!A15</f>
        <v>Pleasant Point, ME</v>
      </c>
      <c r="B15" s="61">
        <v>1</v>
      </c>
      <c r="C15" s="62">
        <v>0</v>
      </c>
      <c r="D15" s="62">
        <v>1</v>
      </c>
      <c r="E15" s="63">
        <v>1</v>
      </c>
      <c r="F15" s="61">
        <f t="shared" si="0"/>
        <v>0.75</v>
      </c>
    </row>
    <row r="16" spans="1:6" s="68" customFormat="1" ht="24.75" customHeight="1" x14ac:dyDescent="0.25">
      <c r="A16" s="64" t="str">
        <f>'Pregnant Women Participating'!A16</f>
        <v>Northeast Region</v>
      </c>
      <c r="B16" s="65">
        <v>44359</v>
      </c>
      <c r="C16" s="66">
        <v>44304</v>
      </c>
      <c r="D16" s="66">
        <v>44401</v>
      </c>
      <c r="E16" s="67">
        <v>44980</v>
      </c>
      <c r="F16" s="65">
        <f t="shared" si="0"/>
        <v>44511</v>
      </c>
    </row>
    <row r="17" spans="1:6" ht="12" customHeight="1" x14ac:dyDescent="0.25">
      <c r="A17" s="60" t="str">
        <f>'Pregnant Women Participating'!A17</f>
        <v>Delaware</v>
      </c>
      <c r="B17" s="61">
        <v>1087</v>
      </c>
      <c r="C17" s="62">
        <v>1117</v>
      </c>
      <c r="D17" s="62">
        <v>1119</v>
      </c>
      <c r="E17" s="63">
        <v>1136</v>
      </c>
      <c r="F17" s="61">
        <f t="shared" si="0"/>
        <v>1114.75</v>
      </c>
    </row>
    <row r="18" spans="1:6" ht="12" customHeight="1" x14ac:dyDescent="0.25">
      <c r="A18" s="60" t="str">
        <f>'Pregnant Women Participating'!A18</f>
        <v>District of Columbia</v>
      </c>
      <c r="B18" s="61">
        <v>1140</v>
      </c>
      <c r="C18" s="62">
        <v>1140</v>
      </c>
      <c r="D18" s="62">
        <v>1130</v>
      </c>
      <c r="E18" s="63">
        <v>1160</v>
      </c>
      <c r="F18" s="61">
        <f t="shared" si="0"/>
        <v>1142.5</v>
      </c>
    </row>
    <row r="19" spans="1:6" ht="12" customHeight="1" x14ac:dyDescent="0.25">
      <c r="A19" s="60" t="str">
        <f>'Pregnant Women Participating'!A19</f>
        <v>Maryland</v>
      </c>
      <c r="B19" s="61">
        <v>8020</v>
      </c>
      <c r="C19" s="62">
        <v>7902</v>
      </c>
      <c r="D19" s="62">
        <v>7855</v>
      </c>
      <c r="E19" s="63">
        <v>7919</v>
      </c>
      <c r="F19" s="61">
        <f t="shared" si="0"/>
        <v>7924</v>
      </c>
    </row>
    <row r="20" spans="1:6" ht="12" customHeight="1" x14ac:dyDescent="0.25">
      <c r="A20" s="60" t="str">
        <f>'Pregnant Women Participating'!A20</f>
        <v>New Jersey</v>
      </c>
      <c r="B20" s="61">
        <v>10964</v>
      </c>
      <c r="C20" s="62">
        <v>11497</v>
      </c>
      <c r="D20" s="62">
        <v>11574</v>
      </c>
      <c r="E20" s="63">
        <v>11482</v>
      </c>
      <c r="F20" s="61">
        <f t="shared" si="0"/>
        <v>11379.25</v>
      </c>
    </row>
    <row r="21" spans="1:6" ht="12" customHeight="1" x14ac:dyDescent="0.25">
      <c r="A21" s="60" t="str">
        <f>'Pregnant Women Participating'!A21</f>
        <v>Pennsylvania</v>
      </c>
      <c r="B21" s="61">
        <v>5393</v>
      </c>
      <c r="C21" s="62">
        <v>5413</v>
      </c>
      <c r="D21" s="62">
        <v>5500</v>
      </c>
      <c r="E21" s="63">
        <v>5649</v>
      </c>
      <c r="F21" s="61">
        <f t="shared" si="0"/>
        <v>5488.75</v>
      </c>
    </row>
    <row r="22" spans="1:6" ht="12" customHeight="1" x14ac:dyDescent="0.25">
      <c r="A22" s="60" t="str">
        <f>'Pregnant Women Participating'!A22</f>
        <v>Puerto Rico</v>
      </c>
      <c r="B22" s="61">
        <v>2622</v>
      </c>
      <c r="C22" s="62">
        <v>2686</v>
      </c>
      <c r="D22" s="62">
        <v>2663</v>
      </c>
      <c r="E22" s="63">
        <v>2587</v>
      </c>
      <c r="F22" s="61">
        <f t="shared" si="0"/>
        <v>2639.5</v>
      </c>
    </row>
    <row r="23" spans="1:6" ht="12" customHeight="1" x14ac:dyDescent="0.25">
      <c r="A23" s="60" t="str">
        <f>'Pregnant Women Participating'!A23</f>
        <v>Virginia</v>
      </c>
      <c r="B23" s="61">
        <v>4823</v>
      </c>
      <c r="C23" s="62">
        <v>4698</v>
      </c>
      <c r="D23" s="62">
        <v>4578</v>
      </c>
      <c r="E23" s="63">
        <v>4674</v>
      </c>
      <c r="F23" s="61">
        <f t="shared" si="0"/>
        <v>4693.25</v>
      </c>
    </row>
    <row r="24" spans="1:6" ht="12" customHeight="1" x14ac:dyDescent="0.25">
      <c r="A24" s="60" t="str">
        <f>'Pregnant Women Participating'!A24</f>
        <v>West Virginia</v>
      </c>
      <c r="B24" s="61">
        <v>622</v>
      </c>
      <c r="C24" s="62">
        <v>630</v>
      </c>
      <c r="D24" s="62">
        <v>639</v>
      </c>
      <c r="E24" s="63">
        <v>650</v>
      </c>
      <c r="F24" s="61">
        <f t="shared" si="0"/>
        <v>635.25</v>
      </c>
    </row>
    <row r="25" spans="1:6" s="68" customFormat="1" ht="24.75" customHeight="1" x14ac:dyDescent="0.25">
      <c r="A25" s="64" t="str">
        <f>'Pregnant Women Participating'!A25</f>
        <v>Mid-Atlantic Region</v>
      </c>
      <c r="B25" s="65">
        <v>34671</v>
      </c>
      <c r="C25" s="66">
        <v>35083</v>
      </c>
      <c r="D25" s="66">
        <v>35058</v>
      </c>
      <c r="E25" s="67">
        <v>35257</v>
      </c>
      <c r="F25" s="65">
        <f t="shared" si="0"/>
        <v>35017.25</v>
      </c>
    </row>
    <row r="26" spans="1:6" ht="12" customHeight="1" x14ac:dyDescent="0.25">
      <c r="A26" s="60" t="str">
        <f>'Pregnant Women Participating'!A26</f>
        <v>Alabama</v>
      </c>
      <c r="B26" s="61">
        <v>2351</v>
      </c>
      <c r="C26" s="62">
        <v>2354</v>
      </c>
      <c r="D26" s="62">
        <v>2362</v>
      </c>
      <c r="E26" s="63">
        <v>2341</v>
      </c>
      <c r="F26" s="61">
        <f t="shared" si="0"/>
        <v>2352</v>
      </c>
    </row>
    <row r="27" spans="1:6" ht="12" customHeight="1" x14ac:dyDescent="0.25">
      <c r="A27" s="60" t="str">
        <f>'Pregnant Women Participating'!A27</f>
        <v>Florida</v>
      </c>
      <c r="B27" s="61">
        <v>28183</v>
      </c>
      <c r="C27" s="62">
        <v>27935</v>
      </c>
      <c r="D27" s="62">
        <v>27934</v>
      </c>
      <c r="E27" s="63">
        <v>26876</v>
      </c>
      <c r="F27" s="61">
        <f t="shared" si="0"/>
        <v>27732</v>
      </c>
    </row>
    <row r="28" spans="1:6" ht="12" customHeight="1" x14ac:dyDescent="0.25">
      <c r="A28" s="60" t="str">
        <f>'Pregnant Women Participating'!A28</f>
        <v>Georgia</v>
      </c>
      <c r="B28" s="61">
        <v>11147</v>
      </c>
      <c r="C28" s="62">
        <v>11219</v>
      </c>
      <c r="D28" s="62">
        <v>11062</v>
      </c>
      <c r="E28" s="63">
        <v>11081</v>
      </c>
      <c r="F28" s="61">
        <f t="shared" si="0"/>
        <v>11127.25</v>
      </c>
    </row>
    <row r="29" spans="1:6" ht="12" customHeight="1" x14ac:dyDescent="0.25">
      <c r="A29" s="60" t="str">
        <f>'Pregnant Women Participating'!A29</f>
        <v>Kentucky</v>
      </c>
      <c r="B29" s="61">
        <v>3443</v>
      </c>
      <c r="C29" s="62">
        <v>3457</v>
      </c>
      <c r="D29" s="62">
        <v>3537</v>
      </c>
      <c r="E29" s="63">
        <v>3587</v>
      </c>
      <c r="F29" s="61">
        <f t="shared" si="0"/>
        <v>3506</v>
      </c>
    </row>
    <row r="30" spans="1:6" ht="12" customHeight="1" x14ac:dyDescent="0.25">
      <c r="A30" s="60" t="str">
        <f>'Pregnant Women Participating'!A30</f>
        <v>Mississippi</v>
      </c>
      <c r="B30" s="61">
        <v>2158</v>
      </c>
      <c r="C30" s="62">
        <v>2364</v>
      </c>
      <c r="D30" s="62">
        <v>2374</v>
      </c>
      <c r="E30" s="63">
        <v>2138</v>
      </c>
      <c r="F30" s="61">
        <f t="shared" si="0"/>
        <v>2258.5</v>
      </c>
    </row>
    <row r="31" spans="1:6" ht="12" customHeight="1" x14ac:dyDescent="0.25">
      <c r="A31" s="60" t="str">
        <f>'Pregnant Women Participating'!A31</f>
        <v>North Carolina</v>
      </c>
      <c r="B31" s="61">
        <v>11808</v>
      </c>
      <c r="C31" s="62">
        <v>11826</v>
      </c>
      <c r="D31" s="62">
        <v>11719</v>
      </c>
      <c r="E31" s="63">
        <v>11789</v>
      </c>
      <c r="F31" s="61">
        <f t="shared" si="0"/>
        <v>11785.5</v>
      </c>
    </row>
    <row r="32" spans="1:6" ht="12" customHeight="1" x14ac:dyDescent="0.25">
      <c r="A32" s="60" t="str">
        <f>'Pregnant Women Participating'!A32</f>
        <v>South Carolina</v>
      </c>
      <c r="B32" s="61">
        <v>4050</v>
      </c>
      <c r="C32" s="62">
        <v>4082</v>
      </c>
      <c r="D32" s="62">
        <v>3976</v>
      </c>
      <c r="E32" s="63">
        <v>3987</v>
      </c>
      <c r="F32" s="61">
        <f t="shared" si="0"/>
        <v>4023.75</v>
      </c>
    </row>
    <row r="33" spans="1:6" ht="12" customHeight="1" x14ac:dyDescent="0.25">
      <c r="A33" s="60" t="str">
        <f>'Pregnant Women Participating'!A33</f>
        <v>Tennessee</v>
      </c>
      <c r="B33" s="61">
        <v>6365</v>
      </c>
      <c r="C33" s="62">
        <v>6405</v>
      </c>
      <c r="D33" s="62">
        <v>6301</v>
      </c>
      <c r="E33" s="63">
        <v>6135</v>
      </c>
      <c r="F33" s="61">
        <f t="shared" si="0"/>
        <v>6301.5</v>
      </c>
    </row>
    <row r="34" spans="1:6" ht="12" customHeight="1" x14ac:dyDescent="0.25">
      <c r="A34" s="60" t="str">
        <f>'Pregnant Women Participating'!A34</f>
        <v>Choctaw Indians, MS</v>
      </c>
      <c r="B34" s="61">
        <v>32</v>
      </c>
      <c r="C34" s="62">
        <v>25</v>
      </c>
      <c r="D34" s="62">
        <v>26</v>
      </c>
      <c r="E34" s="63">
        <v>24</v>
      </c>
      <c r="F34" s="61">
        <f t="shared" si="0"/>
        <v>26.75</v>
      </c>
    </row>
    <row r="35" spans="1:6" ht="12" customHeight="1" x14ac:dyDescent="0.25">
      <c r="A35" s="60" t="str">
        <f>'Pregnant Women Participating'!A35</f>
        <v>Eastern Cherokee, NC</v>
      </c>
      <c r="B35" s="61">
        <v>20</v>
      </c>
      <c r="C35" s="62">
        <v>20</v>
      </c>
      <c r="D35" s="62">
        <v>19</v>
      </c>
      <c r="E35" s="63">
        <v>19</v>
      </c>
      <c r="F35" s="61">
        <f t="shared" si="0"/>
        <v>19.5</v>
      </c>
    </row>
    <row r="36" spans="1:6" s="68" customFormat="1" ht="24.75" customHeight="1" x14ac:dyDescent="0.25">
      <c r="A36" s="64" t="str">
        <f>'Pregnant Women Participating'!A36</f>
        <v>Southeast Region</v>
      </c>
      <c r="B36" s="65">
        <v>69557</v>
      </c>
      <c r="C36" s="66">
        <v>69687</v>
      </c>
      <c r="D36" s="66">
        <v>69310</v>
      </c>
      <c r="E36" s="67">
        <v>67977</v>
      </c>
      <c r="F36" s="65">
        <f t="shared" si="0"/>
        <v>69132.75</v>
      </c>
    </row>
    <row r="37" spans="1:6" ht="12" customHeight="1" x14ac:dyDescent="0.25">
      <c r="A37" s="60" t="str">
        <f>'Pregnant Women Participating'!A37</f>
        <v>Illinois</v>
      </c>
      <c r="B37" s="61">
        <v>9891</v>
      </c>
      <c r="C37" s="62">
        <v>9766</v>
      </c>
      <c r="D37" s="62">
        <v>9703</v>
      </c>
      <c r="E37" s="63">
        <v>9799</v>
      </c>
      <c r="F37" s="61">
        <f t="shared" si="0"/>
        <v>9789.75</v>
      </c>
    </row>
    <row r="38" spans="1:6" ht="12" customHeight="1" x14ac:dyDescent="0.25">
      <c r="A38" s="60" t="str">
        <f>'Pregnant Women Participating'!A38</f>
        <v>Indiana</v>
      </c>
      <c r="B38" s="61">
        <v>6538</v>
      </c>
      <c r="C38" s="62">
        <v>6567</v>
      </c>
      <c r="D38" s="62">
        <v>6482</v>
      </c>
      <c r="E38" s="63">
        <v>6555</v>
      </c>
      <c r="F38" s="61">
        <f t="shared" si="0"/>
        <v>6535.5</v>
      </c>
    </row>
    <row r="39" spans="1:6" ht="12" customHeight="1" x14ac:dyDescent="0.25">
      <c r="A39" s="60" t="str">
        <f>'Pregnant Women Participating'!A39</f>
        <v>Iowa</v>
      </c>
      <c r="B39" s="61">
        <v>2237</v>
      </c>
      <c r="C39" s="62">
        <v>2210</v>
      </c>
      <c r="D39" s="62">
        <v>2262</v>
      </c>
      <c r="E39" s="63">
        <v>2471</v>
      </c>
      <c r="F39" s="61">
        <f t="shared" si="0"/>
        <v>2295</v>
      </c>
    </row>
    <row r="40" spans="1:6" ht="12" customHeight="1" x14ac:dyDescent="0.25">
      <c r="A40" s="60" t="str">
        <f>'Pregnant Women Participating'!A40</f>
        <v>Michigan</v>
      </c>
      <c r="B40" s="61">
        <v>4906</v>
      </c>
      <c r="C40" s="62">
        <v>4932</v>
      </c>
      <c r="D40" s="62">
        <v>4832</v>
      </c>
      <c r="E40" s="63">
        <v>4843</v>
      </c>
      <c r="F40" s="61">
        <f t="shared" si="0"/>
        <v>4878.25</v>
      </c>
    </row>
    <row r="41" spans="1:6" ht="12" customHeight="1" x14ac:dyDescent="0.25">
      <c r="A41" s="60" t="str">
        <f>'Pregnant Women Participating'!A41</f>
        <v>Minnesota</v>
      </c>
      <c r="B41" s="61">
        <v>5267</v>
      </c>
      <c r="C41" s="62">
        <v>5231</v>
      </c>
      <c r="D41" s="62">
        <v>5297</v>
      </c>
      <c r="E41" s="63">
        <v>5247</v>
      </c>
      <c r="F41" s="61">
        <f t="shared" si="0"/>
        <v>5260.5</v>
      </c>
    </row>
    <row r="42" spans="1:6" ht="12" customHeight="1" x14ac:dyDescent="0.25">
      <c r="A42" s="60" t="str">
        <f>'Pregnant Women Participating'!A42</f>
        <v>Ohio</v>
      </c>
      <c r="B42" s="61">
        <v>8492</v>
      </c>
      <c r="C42" s="62">
        <v>8344</v>
      </c>
      <c r="D42" s="62">
        <v>8073</v>
      </c>
      <c r="E42" s="63">
        <v>8078</v>
      </c>
      <c r="F42" s="61">
        <f t="shared" si="0"/>
        <v>8246.75</v>
      </c>
    </row>
    <row r="43" spans="1:6" ht="12" customHeight="1" x14ac:dyDescent="0.25">
      <c r="A43" s="60" t="str">
        <f>'Pregnant Women Participating'!A43</f>
        <v>Wisconsin</v>
      </c>
      <c r="B43" s="61">
        <v>3162</v>
      </c>
      <c r="C43" s="62">
        <v>3245</v>
      </c>
      <c r="D43" s="62">
        <v>3169</v>
      </c>
      <c r="E43" s="63">
        <v>3112</v>
      </c>
      <c r="F43" s="61">
        <f t="shared" si="0"/>
        <v>3172</v>
      </c>
    </row>
    <row r="44" spans="1:6" s="68" customFormat="1" ht="24.75" customHeight="1" x14ac:dyDescent="0.25">
      <c r="A44" s="64" t="str">
        <f>'Pregnant Women Participating'!A44</f>
        <v>Midwest Region</v>
      </c>
      <c r="B44" s="65">
        <v>40493</v>
      </c>
      <c r="C44" s="66">
        <v>40295</v>
      </c>
      <c r="D44" s="66">
        <v>39818</v>
      </c>
      <c r="E44" s="67">
        <v>40105</v>
      </c>
      <c r="F44" s="65">
        <f t="shared" si="0"/>
        <v>40177.75</v>
      </c>
    </row>
    <row r="45" spans="1:6" ht="12" customHeight="1" x14ac:dyDescent="0.25">
      <c r="A45" s="60" t="str">
        <f>'Pregnant Women Participating'!A45</f>
        <v>Arizona</v>
      </c>
      <c r="B45" s="61">
        <v>7252</v>
      </c>
      <c r="C45" s="62">
        <v>7371</v>
      </c>
      <c r="D45" s="62">
        <v>7116</v>
      </c>
      <c r="E45" s="63">
        <v>7252</v>
      </c>
      <c r="F45" s="61">
        <f t="shared" si="0"/>
        <v>7247.75</v>
      </c>
    </row>
    <row r="46" spans="1:6" ht="12" customHeight="1" x14ac:dyDescent="0.25">
      <c r="A46" s="60" t="str">
        <f>'Pregnant Women Participating'!A46</f>
        <v>Arkansas</v>
      </c>
      <c r="B46" s="61">
        <v>1289</v>
      </c>
      <c r="C46" s="62">
        <v>1307</v>
      </c>
      <c r="D46" s="62">
        <v>1329</v>
      </c>
      <c r="E46" s="63">
        <v>1347</v>
      </c>
      <c r="F46" s="61">
        <f t="shared" si="0"/>
        <v>1318</v>
      </c>
    </row>
    <row r="47" spans="1:6" ht="12" customHeight="1" x14ac:dyDescent="0.25">
      <c r="A47" s="60" t="str">
        <f>'Pregnant Women Participating'!A47</f>
        <v>Louisiana</v>
      </c>
      <c r="B47" s="61">
        <v>4415</v>
      </c>
      <c r="C47" s="62">
        <v>4367</v>
      </c>
      <c r="D47" s="62">
        <v>4313</v>
      </c>
      <c r="E47" s="63">
        <v>4298</v>
      </c>
      <c r="F47" s="61">
        <f t="shared" si="0"/>
        <v>4348.25</v>
      </c>
    </row>
    <row r="48" spans="1:6" ht="12" customHeight="1" x14ac:dyDescent="0.25">
      <c r="A48" s="60" t="str">
        <f>'Pregnant Women Participating'!A48</f>
        <v>New Mexico</v>
      </c>
      <c r="B48" s="61">
        <v>1801</v>
      </c>
      <c r="C48" s="62">
        <v>1829</v>
      </c>
      <c r="D48" s="62">
        <v>1806</v>
      </c>
      <c r="E48" s="63">
        <v>1791</v>
      </c>
      <c r="F48" s="61">
        <f t="shared" si="0"/>
        <v>1806.75</v>
      </c>
    </row>
    <row r="49" spans="1:6" ht="12" customHeight="1" x14ac:dyDescent="0.25">
      <c r="A49" s="60" t="str">
        <f>'Pregnant Women Participating'!A49</f>
        <v>Oklahoma</v>
      </c>
      <c r="B49" s="61">
        <v>2686</v>
      </c>
      <c r="C49" s="62">
        <v>2744</v>
      </c>
      <c r="D49" s="62">
        <v>2728</v>
      </c>
      <c r="E49" s="63">
        <v>2681</v>
      </c>
      <c r="F49" s="61">
        <f t="shared" si="0"/>
        <v>2709.75</v>
      </c>
    </row>
    <row r="50" spans="1:6" ht="12" customHeight="1" x14ac:dyDescent="0.25">
      <c r="A50" s="60" t="str">
        <f>'Pregnant Women Participating'!A50</f>
        <v>Texas</v>
      </c>
      <c r="B50" s="61">
        <v>88346</v>
      </c>
      <c r="C50" s="62">
        <v>87324</v>
      </c>
      <c r="D50" s="62">
        <v>85633</v>
      </c>
      <c r="E50" s="63">
        <v>86010</v>
      </c>
      <c r="F50" s="61">
        <f t="shared" si="0"/>
        <v>86828.25</v>
      </c>
    </row>
    <row r="51" spans="1:6" ht="12" customHeight="1" x14ac:dyDescent="0.25">
      <c r="A51" s="60" t="str">
        <f>'Pregnant Women Participating'!A51</f>
        <v>Utah</v>
      </c>
      <c r="B51" s="61">
        <v>1830</v>
      </c>
      <c r="C51" s="62">
        <v>1830</v>
      </c>
      <c r="D51" s="62">
        <v>1843</v>
      </c>
      <c r="E51" s="63">
        <v>1861</v>
      </c>
      <c r="F51" s="61">
        <f t="shared" si="0"/>
        <v>1841</v>
      </c>
    </row>
    <row r="52" spans="1:6" ht="12" customHeight="1" x14ac:dyDescent="0.25">
      <c r="A52" s="60" t="str">
        <f>'Pregnant Women Participating'!A52</f>
        <v>Inter-Tribal Council, AZ</v>
      </c>
      <c r="B52" s="61">
        <v>180</v>
      </c>
      <c r="C52" s="62">
        <v>186</v>
      </c>
      <c r="D52" s="62">
        <v>194</v>
      </c>
      <c r="E52" s="63">
        <v>199</v>
      </c>
      <c r="F52" s="61">
        <f t="shared" si="0"/>
        <v>189.75</v>
      </c>
    </row>
    <row r="53" spans="1:6" ht="12" customHeight="1" x14ac:dyDescent="0.25">
      <c r="A53" s="60" t="str">
        <f>'Pregnant Women Participating'!A53</f>
        <v>Navajo Nation, AZ</v>
      </c>
      <c r="B53" s="61">
        <v>203</v>
      </c>
      <c r="C53" s="62">
        <v>185</v>
      </c>
      <c r="D53" s="62">
        <v>191</v>
      </c>
      <c r="E53" s="63">
        <v>200</v>
      </c>
      <c r="F53" s="61">
        <f t="shared" si="0"/>
        <v>194.75</v>
      </c>
    </row>
    <row r="54" spans="1:6" ht="12" customHeight="1" x14ac:dyDescent="0.25">
      <c r="A54" s="60" t="str">
        <f>'Pregnant Women Participating'!A54</f>
        <v>Acoma, Canoncito &amp; Laguna, NM</v>
      </c>
      <c r="B54" s="61">
        <v>13</v>
      </c>
      <c r="C54" s="62">
        <v>9</v>
      </c>
      <c r="D54" s="62">
        <v>10</v>
      </c>
      <c r="E54" s="63">
        <v>8</v>
      </c>
      <c r="F54" s="61">
        <f t="shared" si="0"/>
        <v>10</v>
      </c>
    </row>
    <row r="55" spans="1:6" ht="12" customHeight="1" x14ac:dyDescent="0.25">
      <c r="A55" s="60" t="str">
        <f>'Pregnant Women Participating'!A55</f>
        <v>Eight Northern Pueblos, NM</v>
      </c>
      <c r="B55" s="61">
        <v>7</v>
      </c>
      <c r="C55" s="62">
        <v>9</v>
      </c>
      <c r="D55" s="62">
        <v>12</v>
      </c>
      <c r="E55" s="63">
        <v>0</v>
      </c>
      <c r="F55" s="61">
        <f t="shared" si="0"/>
        <v>7</v>
      </c>
    </row>
    <row r="56" spans="1:6" ht="12" customHeight="1" x14ac:dyDescent="0.25">
      <c r="A56" s="60" t="str">
        <f>'Pregnant Women Participating'!A56</f>
        <v>Five Sandoval Pueblos, NM</v>
      </c>
      <c r="B56" s="61">
        <v>5</v>
      </c>
      <c r="C56" s="62">
        <v>5</v>
      </c>
      <c r="D56" s="62">
        <v>4</v>
      </c>
      <c r="E56" s="63">
        <v>4</v>
      </c>
      <c r="F56" s="61">
        <f t="shared" si="0"/>
        <v>4.5</v>
      </c>
    </row>
    <row r="57" spans="1:6" ht="12" customHeight="1" x14ac:dyDescent="0.25">
      <c r="A57" s="60" t="str">
        <f>'Pregnant Women Participating'!A57</f>
        <v>Isleta Pueblo, NM</v>
      </c>
      <c r="B57" s="61">
        <v>48</v>
      </c>
      <c r="C57" s="62">
        <v>55</v>
      </c>
      <c r="D57" s="62">
        <v>57</v>
      </c>
      <c r="E57" s="63">
        <v>48</v>
      </c>
      <c r="F57" s="61">
        <f t="shared" si="0"/>
        <v>52</v>
      </c>
    </row>
    <row r="58" spans="1:6" ht="12" customHeight="1" x14ac:dyDescent="0.25">
      <c r="A58" s="60" t="str">
        <f>'Pregnant Women Participating'!A58</f>
        <v>San Felipe Pueblo, NM</v>
      </c>
      <c r="B58" s="61">
        <v>14</v>
      </c>
      <c r="C58" s="62">
        <v>10</v>
      </c>
      <c r="D58" s="62">
        <v>0</v>
      </c>
      <c r="E58" s="63">
        <v>0</v>
      </c>
      <c r="F58" s="61">
        <f t="shared" si="0"/>
        <v>6</v>
      </c>
    </row>
    <row r="59" spans="1:6" ht="12" customHeight="1" x14ac:dyDescent="0.25">
      <c r="A59" s="60" t="str">
        <f>'Pregnant Women Participating'!A59</f>
        <v>Santo Domingo Tribe, NM</v>
      </c>
      <c r="B59" s="61">
        <v>8</v>
      </c>
      <c r="C59" s="62">
        <v>5</v>
      </c>
      <c r="D59" s="62">
        <v>5</v>
      </c>
      <c r="E59" s="63">
        <v>6</v>
      </c>
      <c r="F59" s="61">
        <f t="shared" si="0"/>
        <v>6</v>
      </c>
    </row>
    <row r="60" spans="1:6" ht="12" customHeight="1" x14ac:dyDescent="0.25">
      <c r="A60" s="60" t="str">
        <f>'Pregnant Women Participating'!A60</f>
        <v>Zuni Pueblo, NM</v>
      </c>
      <c r="B60" s="61">
        <v>12</v>
      </c>
      <c r="C60" s="62">
        <v>10</v>
      </c>
      <c r="D60" s="62">
        <v>12</v>
      </c>
      <c r="E60" s="63">
        <v>14</v>
      </c>
      <c r="F60" s="61">
        <f t="shared" si="0"/>
        <v>12</v>
      </c>
    </row>
    <row r="61" spans="1:6" ht="12" customHeight="1" x14ac:dyDescent="0.25">
      <c r="A61" s="60" t="str">
        <f>'Pregnant Women Participating'!A61</f>
        <v>Cherokee Nation, OK</v>
      </c>
      <c r="B61" s="61">
        <v>98</v>
      </c>
      <c r="C61" s="62">
        <v>108</v>
      </c>
      <c r="D61" s="62">
        <v>107</v>
      </c>
      <c r="E61" s="63">
        <v>116</v>
      </c>
      <c r="F61" s="61">
        <f t="shared" si="0"/>
        <v>107.25</v>
      </c>
    </row>
    <row r="62" spans="1:6" ht="12" customHeight="1" x14ac:dyDescent="0.25">
      <c r="A62" s="60" t="str">
        <f>'Pregnant Women Participating'!A62</f>
        <v>Chickasaw Nation, OK</v>
      </c>
      <c r="B62" s="61">
        <v>102</v>
      </c>
      <c r="C62" s="62">
        <v>89</v>
      </c>
      <c r="D62" s="62">
        <v>84</v>
      </c>
      <c r="E62" s="63">
        <v>82</v>
      </c>
      <c r="F62" s="61">
        <f t="shared" si="0"/>
        <v>89.25</v>
      </c>
    </row>
    <row r="63" spans="1:6" ht="12" customHeight="1" x14ac:dyDescent="0.25">
      <c r="A63" s="60" t="str">
        <f>'Pregnant Women Participating'!A63</f>
        <v>Choctaw Nation, OK</v>
      </c>
      <c r="B63" s="61">
        <v>105</v>
      </c>
      <c r="C63" s="62">
        <v>85</v>
      </c>
      <c r="D63" s="62">
        <v>93</v>
      </c>
      <c r="E63" s="63">
        <v>88</v>
      </c>
      <c r="F63" s="61">
        <f t="shared" si="0"/>
        <v>92.75</v>
      </c>
    </row>
    <row r="64" spans="1:6" ht="12" customHeight="1" x14ac:dyDescent="0.25">
      <c r="A64" s="60" t="str">
        <f>'Pregnant Women Participating'!A64</f>
        <v>Citizen Potawatomi Nation, OK</v>
      </c>
      <c r="B64" s="61">
        <v>45</v>
      </c>
      <c r="C64" s="62">
        <v>43</v>
      </c>
      <c r="D64" s="62">
        <v>39</v>
      </c>
      <c r="E64" s="63">
        <v>35</v>
      </c>
      <c r="F64" s="61">
        <f t="shared" si="0"/>
        <v>40.5</v>
      </c>
    </row>
    <row r="65" spans="1:6" ht="12" customHeight="1" x14ac:dyDescent="0.25">
      <c r="A65" s="60" t="str">
        <f>'Pregnant Women Participating'!A65</f>
        <v>Inter-Tribal Council, OK</v>
      </c>
      <c r="B65" s="61">
        <v>12</v>
      </c>
      <c r="C65" s="62">
        <v>10</v>
      </c>
      <c r="D65" s="62">
        <v>7</v>
      </c>
      <c r="E65" s="63">
        <v>7</v>
      </c>
      <c r="F65" s="61">
        <f t="shared" si="0"/>
        <v>9</v>
      </c>
    </row>
    <row r="66" spans="1:6" ht="12" customHeight="1" x14ac:dyDescent="0.25">
      <c r="A66" s="60" t="str">
        <f>'Pregnant Women Participating'!A66</f>
        <v>Muscogee Creek Nation, OK</v>
      </c>
      <c r="B66" s="61">
        <v>26</v>
      </c>
      <c r="C66" s="62">
        <v>28</v>
      </c>
      <c r="D66" s="62">
        <v>28</v>
      </c>
      <c r="E66" s="63">
        <v>29</v>
      </c>
      <c r="F66" s="61">
        <f t="shared" si="0"/>
        <v>27.75</v>
      </c>
    </row>
    <row r="67" spans="1:6" ht="12" customHeight="1" x14ac:dyDescent="0.25">
      <c r="A67" s="60" t="str">
        <f>'Pregnant Women Participating'!A67</f>
        <v>Osage Tribal Council, OK</v>
      </c>
      <c r="B67" s="61">
        <v>160</v>
      </c>
      <c r="C67" s="62">
        <v>153</v>
      </c>
      <c r="D67" s="62">
        <v>147</v>
      </c>
      <c r="E67" s="63">
        <v>153</v>
      </c>
      <c r="F67" s="61">
        <f t="shared" si="0"/>
        <v>153.25</v>
      </c>
    </row>
    <row r="68" spans="1:6" ht="12" customHeight="1" x14ac:dyDescent="0.25">
      <c r="A68" s="60" t="str">
        <f>'Pregnant Women Participating'!A68</f>
        <v>Otoe-Missouria Tribe, OK</v>
      </c>
      <c r="B68" s="61">
        <v>5</v>
      </c>
      <c r="C68" s="62">
        <v>4</v>
      </c>
      <c r="D68" s="62">
        <v>5</v>
      </c>
      <c r="E68" s="63">
        <v>4</v>
      </c>
      <c r="F68" s="61">
        <f t="shared" si="0"/>
        <v>4.5</v>
      </c>
    </row>
    <row r="69" spans="1:6" ht="12" customHeight="1" x14ac:dyDescent="0.25">
      <c r="A69" s="60" t="str">
        <f>'Pregnant Women Participating'!A69</f>
        <v>Wichita, Caddo &amp; Delaware (WCD), OK</v>
      </c>
      <c r="B69" s="61">
        <v>108</v>
      </c>
      <c r="C69" s="62">
        <v>109</v>
      </c>
      <c r="D69" s="62">
        <v>122</v>
      </c>
      <c r="E69" s="63">
        <v>122</v>
      </c>
      <c r="F69" s="61">
        <f t="shared" si="0"/>
        <v>115.25</v>
      </c>
    </row>
    <row r="70" spans="1:6" s="68" customFormat="1" ht="24.75" customHeight="1" x14ac:dyDescent="0.25">
      <c r="A70" s="64" t="str">
        <f>'Pregnant Women Participating'!A70</f>
        <v>Southwest Region</v>
      </c>
      <c r="B70" s="65">
        <v>108770</v>
      </c>
      <c r="C70" s="66">
        <v>107875</v>
      </c>
      <c r="D70" s="66">
        <v>105885</v>
      </c>
      <c r="E70" s="67">
        <v>106355</v>
      </c>
      <c r="F70" s="65">
        <f t="shared" si="0"/>
        <v>107221.25</v>
      </c>
    </row>
    <row r="71" spans="1:6" ht="12" customHeight="1" x14ac:dyDescent="0.25">
      <c r="A71" s="60" t="str">
        <f>'Pregnant Women Participating'!A71</f>
        <v>Colorado</v>
      </c>
      <c r="B71" s="61">
        <v>3621</v>
      </c>
      <c r="C71" s="62">
        <v>3653</v>
      </c>
      <c r="D71" s="62">
        <v>3632</v>
      </c>
      <c r="E71" s="63">
        <v>3749</v>
      </c>
      <c r="F71" s="61">
        <f t="shared" si="0"/>
        <v>3663.75</v>
      </c>
    </row>
    <row r="72" spans="1:6" ht="12" customHeight="1" x14ac:dyDescent="0.25">
      <c r="A72" s="60" t="str">
        <f>'Pregnant Women Participating'!A72</f>
        <v>Kansas</v>
      </c>
      <c r="B72" s="61">
        <v>1677</v>
      </c>
      <c r="C72" s="62">
        <v>1732</v>
      </c>
      <c r="D72" s="62">
        <v>1737</v>
      </c>
      <c r="E72" s="63">
        <v>1423</v>
      </c>
      <c r="F72" s="61">
        <f t="shared" si="0"/>
        <v>1642.25</v>
      </c>
    </row>
    <row r="73" spans="1:6" ht="12" customHeight="1" x14ac:dyDescent="0.25">
      <c r="A73" s="60" t="str">
        <f>'Pregnant Women Participating'!A73</f>
        <v>Missouri</v>
      </c>
      <c r="B73" s="61">
        <v>3571</v>
      </c>
      <c r="C73" s="62">
        <v>3585</v>
      </c>
      <c r="D73" s="62">
        <v>3514</v>
      </c>
      <c r="E73" s="63">
        <v>3547</v>
      </c>
      <c r="F73" s="61">
        <f t="shared" si="0"/>
        <v>3554.25</v>
      </c>
    </row>
    <row r="74" spans="1:6" ht="12" customHeight="1" x14ac:dyDescent="0.25">
      <c r="A74" s="60" t="str">
        <f>'Pregnant Women Participating'!A74</f>
        <v>Montana</v>
      </c>
      <c r="B74" s="61">
        <v>381</v>
      </c>
      <c r="C74" s="62">
        <v>393</v>
      </c>
      <c r="D74" s="62">
        <v>401</v>
      </c>
      <c r="E74" s="63">
        <v>416</v>
      </c>
      <c r="F74" s="61">
        <f t="shared" si="0"/>
        <v>397.75</v>
      </c>
    </row>
    <row r="75" spans="1:6" ht="12" customHeight="1" x14ac:dyDescent="0.25">
      <c r="A75" s="60" t="str">
        <f>'Pregnant Women Participating'!A75</f>
        <v>Nebraska</v>
      </c>
      <c r="B75" s="61">
        <v>1709</v>
      </c>
      <c r="C75" s="62">
        <v>1692</v>
      </c>
      <c r="D75" s="62">
        <v>1717</v>
      </c>
      <c r="E75" s="63">
        <v>1727</v>
      </c>
      <c r="F75" s="61">
        <f t="shared" si="0"/>
        <v>1711.25</v>
      </c>
    </row>
    <row r="76" spans="1:6" ht="12" customHeight="1" x14ac:dyDescent="0.25">
      <c r="A76" s="60" t="str">
        <f>'Pregnant Women Participating'!A76</f>
        <v>North Dakota</v>
      </c>
      <c r="B76" s="61">
        <v>313</v>
      </c>
      <c r="C76" s="62">
        <v>324</v>
      </c>
      <c r="D76" s="62">
        <v>325</v>
      </c>
      <c r="E76" s="63">
        <v>310</v>
      </c>
      <c r="F76" s="61">
        <f t="shared" si="0"/>
        <v>318</v>
      </c>
    </row>
    <row r="77" spans="1:6" ht="12" customHeight="1" x14ac:dyDescent="0.25">
      <c r="A77" s="60" t="str">
        <f>'Pregnant Women Participating'!A77</f>
        <v>South Dakota</v>
      </c>
      <c r="B77" s="61">
        <v>523</v>
      </c>
      <c r="C77" s="62">
        <v>524</v>
      </c>
      <c r="D77" s="62">
        <v>502</v>
      </c>
      <c r="E77" s="63">
        <v>510</v>
      </c>
      <c r="F77" s="61">
        <f t="shared" si="0"/>
        <v>514.75</v>
      </c>
    </row>
    <row r="78" spans="1:6" ht="12" customHeight="1" x14ac:dyDescent="0.25">
      <c r="A78" s="60" t="str">
        <f>'Pregnant Women Participating'!A78</f>
        <v>Wyoming</v>
      </c>
      <c r="B78" s="61">
        <v>184</v>
      </c>
      <c r="C78" s="62">
        <v>179</v>
      </c>
      <c r="D78" s="62">
        <v>168</v>
      </c>
      <c r="E78" s="63">
        <v>166</v>
      </c>
      <c r="F78" s="61">
        <f t="shared" si="0"/>
        <v>174.25</v>
      </c>
    </row>
    <row r="79" spans="1:6" ht="12" customHeight="1" x14ac:dyDescent="0.25">
      <c r="A79" s="60" t="str">
        <f>'Pregnant Women Participating'!A79</f>
        <v>Ute Mountain Ute Tribe, CO</v>
      </c>
      <c r="B79" s="61">
        <v>3</v>
      </c>
      <c r="C79" s="62">
        <v>5</v>
      </c>
      <c r="D79" s="62">
        <v>7</v>
      </c>
      <c r="E79" s="63">
        <v>9</v>
      </c>
      <c r="F79" s="61">
        <f t="shared" si="0"/>
        <v>6</v>
      </c>
    </row>
    <row r="80" spans="1:6" ht="12" customHeight="1" x14ac:dyDescent="0.25">
      <c r="A80" s="60" t="str">
        <f>'Pregnant Women Participating'!A80</f>
        <v>Omaha Sioux, NE</v>
      </c>
      <c r="B80" s="61">
        <v>4</v>
      </c>
      <c r="C80" s="62">
        <v>2</v>
      </c>
      <c r="D80" s="62">
        <v>2</v>
      </c>
      <c r="E80" s="63">
        <v>3</v>
      </c>
      <c r="F80" s="61">
        <f t="shared" si="0"/>
        <v>2.75</v>
      </c>
    </row>
    <row r="81" spans="1:6" ht="12" customHeight="1" x14ac:dyDescent="0.25">
      <c r="A81" s="60" t="str">
        <f>'Pregnant Women Participating'!A81</f>
        <v>Santee Sioux, NE</v>
      </c>
      <c r="B81" s="61">
        <v>0</v>
      </c>
      <c r="C81" s="62">
        <v>1</v>
      </c>
      <c r="D81" s="62">
        <v>1</v>
      </c>
      <c r="E81" s="63">
        <v>1</v>
      </c>
      <c r="F81" s="61">
        <f t="shared" si="0"/>
        <v>0.75</v>
      </c>
    </row>
    <row r="82" spans="1:6" ht="12" customHeight="1" x14ac:dyDescent="0.25">
      <c r="A82" s="60" t="str">
        <f>'Pregnant Women Participating'!A82</f>
        <v>Winnebago Tribe, NE</v>
      </c>
      <c r="B82" s="61">
        <v>3</v>
      </c>
      <c r="C82" s="62">
        <v>2</v>
      </c>
      <c r="D82" s="62">
        <v>1</v>
      </c>
      <c r="E82" s="63">
        <v>0</v>
      </c>
      <c r="F82" s="61">
        <f t="shared" si="0"/>
        <v>1.5</v>
      </c>
    </row>
    <row r="83" spans="1:6" ht="12" customHeight="1" x14ac:dyDescent="0.25">
      <c r="A83" s="60" t="str">
        <f>'Pregnant Women Participating'!A83</f>
        <v>Standing Rock Sioux Tribe, ND</v>
      </c>
      <c r="B83" s="61">
        <v>2</v>
      </c>
      <c r="C83" s="62">
        <v>0</v>
      </c>
      <c r="D83" s="62">
        <v>0</v>
      </c>
      <c r="E83" s="63">
        <v>1</v>
      </c>
      <c r="F83" s="61">
        <f t="shared" si="0"/>
        <v>0.75</v>
      </c>
    </row>
    <row r="84" spans="1:6" ht="12" customHeight="1" x14ac:dyDescent="0.25">
      <c r="A84" s="60" t="str">
        <f>'Pregnant Women Participating'!A84</f>
        <v>Three Affiliated Tribes, ND</v>
      </c>
      <c r="B84" s="61">
        <v>1</v>
      </c>
      <c r="C84" s="62">
        <v>2</v>
      </c>
      <c r="D84" s="62">
        <v>2</v>
      </c>
      <c r="E84" s="63">
        <v>2</v>
      </c>
      <c r="F84" s="61">
        <f t="shared" si="0"/>
        <v>1.75</v>
      </c>
    </row>
    <row r="85" spans="1:6" ht="12" customHeight="1" x14ac:dyDescent="0.25">
      <c r="A85" s="60" t="str">
        <f>'Pregnant Women Participating'!A85</f>
        <v>Cheyenne River Sioux, SD</v>
      </c>
      <c r="B85" s="61">
        <v>10</v>
      </c>
      <c r="C85" s="62">
        <v>7</v>
      </c>
      <c r="D85" s="62">
        <v>10</v>
      </c>
      <c r="E85" s="63">
        <v>10</v>
      </c>
      <c r="F85" s="61">
        <f t="shared" si="0"/>
        <v>9.25</v>
      </c>
    </row>
    <row r="86" spans="1:6" ht="12" customHeight="1" x14ac:dyDescent="0.25">
      <c r="A86" s="60" t="str">
        <f>'Pregnant Women Participating'!A86</f>
        <v>Rosebud Sioux, SD</v>
      </c>
      <c r="B86" s="61">
        <v>20</v>
      </c>
      <c r="C86" s="62">
        <v>31</v>
      </c>
      <c r="D86" s="62">
        <v>18</v>
      </c>
      <c r="E86" s="63">
        <v>19</v>
      </c>
      <c r="F86" s="61">
        <f t="shared" si="0"/>
        <v>22</v>
      </c>
    </row>
    <row r="87" spans="1:6" ht="12" customHeight="1" x14ac:dyDescent="0.25">
      <c r="A87" s="60" t="str">
        <f>'Pregnant Women Participating'!A87</f>
        <v>Northern Arapahoe, WY</v>
      </c>
      <c r="B87" s="61">
        <v>11</v>
      </c>
      <c r="C87" s="62">
        <v>12</v>
      </c>
      <c r="D87" s="62">
        <v>11</v>
      </c>
      <c r="E87" s="63">
        <v>9</v>
      </c>
      <c r="F87" s="61">
        <f t="shared" si="0"/>
        <v>10.75</v>
      </c>
    </row>
    <row r="88" spans="1:6" ht="12" customHeight="1" x14ac:dyDescent="0.25">
      <c r="A88" s="60" t="str">
        <f>'Pregnant Women Participating'!A88</f>
        <v>Shoshone Tribe, WY</v>
      </c>
      <c r="B88" s="61">
        <v>1</v>
      </c>
      <c r="C88" s="62">
        <v>1</v>
      </c>
      <c r="D88" s="62">
        <v>1</v>
      </c>
      <c r="E88" s="63">
        <v>1</v>
      </c>
      <c r="F88" s="61">
        <f t="shared" si="0"/>
        <v>1</v>
      </c>
    </row>
    <row r="89" spans="1:6" s="68" customFormat="1" ht="24.75" customHeight="1" x14ac:dyDescent="0.25">
      <c r="A89" s="64" t="str">
        <f>'Pregnant Women Participating'!A89</f>
        <v>Mountain Plains</v>
      </c>
      <c r="B89" s="65">
        <v>12034</v>
      </c>
      <c r="C89" s="66">
        <v>12145</v>
      </c>
      <c r="D89" s="66">
        <v>12049</v>
      </c>
      <c r="E89" s="67">
        <v>11903</v>
      </c>
      <c r="F89" s="65">
        <f t="shared" si="0"/>
        <v>12032.75</v>
      </c>
    </row>
    <row r="90" spans="1:6" ht="12" customHeight="1" x14ac:dyDescent="0.25">
      <c r="A90" s="69" t="str">
        <f>'Pregnant Women Participating'!A90</f>
        <v>Alaska</v>
      </c>
      <c r="B90" s="61">
        <v>610</v>
      </c>
      <c r="C90" s="62">
        <v>606</v>
      </c>
      <c r="D90" s="62">
        <v>688</v>
      </c>
      <c r="E90" s="63">
        <v>689</v>
      </c>
      <c r="F90" s="61">
        <f t="shared" si="0"/>
        <v>648.25</v>
      </c>
    </row>
    <row r="91" spans="1:6" ht="12" customHeight="1" x14ac:dyDescent="0.25">
      <c r="A91" s="69" t="str">
        <f>'Pregnant Women Participating'!A91</f>
        <v>American Samoa</v>
      </c>
      <c r="B91" s="61">
        <v>282</v>
      </c>
      <c r="C91" s="62">
        <v>278</v>
      </c>
      <c r="D91" s="62">
        <v>287</v>
      </c>
      <c r="E91" s="63">
        <v>299</v>
      </c>
      <c r="F91" s="61">
        <f t="shared" si="0"/>
        <v>286.5</v>
      </c>
    </row>
    <row r="92" spans="1:6" ht="12" customHeight="1" x14ac:dyDescent="0.25">
      <c r="A92" s="69" t="str">
        <f>'Pregnant Women Participating'!A92</f>
        <v>California</v>
      </c>
      <c r="B92" s="61">
        <v>42577</v>
      </c>
      <c r="C92" s="62">
        <v>42723</v>
      </c>
      <c r="D92" s="62">
        <v>42769</v>
      </c>
      <c r="E92" s="63">
        <v>43021</v>
      </c>
      <c r="F92" s="61">
        <f t="shared" si="0"/>
        <v>42772.5</v>
      </c>
    </row>
    <row r="93" spans="1:6" ht="12" customHeight="1" x14ac:dyDescent="0.25">
      <c r="A93" s="69" t="str">
        <f>'Pregnant Women Participating'!A93</f>
        <v>Guam</v>
      </c>
      <c r="B93" s="61">
        <v>317</v>
      </c>
      <c r="C93" s="62">
        <v>341</v>
      </c>
      <c r="D93" s="62">
        <v>351</v>
      </c>
      <c r="E93" s="63">
        <v>353</v>
      </c>
      <c r="F93" s="61">
        <f t="shared" si="0"/>
        <v>340.5</v>
      </c>
    </row>
    <row r="94" spans="1:6" ht="12" customHeight="1" x14ac:dyDescent="0.25">
      <c r="A94" s="69" t="str">
        <f>'Pregnant Women Participating'!A94</f>
        <v>Hawaii</v>
      </c>
      <c r="B94" s="61">
        <v>1182</v>
      </c>
      <c r="C94" s="62">
        <v>1174</v>
      </c>
      <c r="D94" s="62">
        <v>1164</v>
      </c>
      <c r="E94" s="63">
        <v>1175</v>
      </c>
      <c r="F94" s="61">
        <f t="shared" si="0"/>
        <v>1173.75</v>
      </c>
    </row>
    <row r="95" spans="1:6" ht="12" customHeight="1" x14ac:dyDescent="0.25">
      <c r="A95" s="69" t="str">
        <f>'Pregnant Women Participating'!A95</f>
        <v>Idaho</v>
      </c>
      <c r="B95" s="61">
        <v>1227</v>
      </c>
      <c r="C95" s="62">
        <v>1265</v>
      </c>
      <c r="D95" s="62">
        <v>1265</v>
      </c>
      <c r="E95" s="63">
        <v>1291</v>
      </c>
      <c r="F95" s="61">
        <f t="shared" si="0"/>
        <v>1262</v>
      </c>
    </row>
    <row r="96" spans="1:6" ht="12" customHeight="1" x14ac:dyDescent="0.25">
      <c r="A96" s="69" t="str">
        <f>'Pregnant Women Participating'!A96</f>
        <v>Nevada</v>
      </c>
      <c r="B96" s="61">
        <v>2588</v>
      </c>
      <c r="C96" s="62">
        <v>2667</v>
      </c>
      <c r="D96" s="62">
        <v>2699</v>
      </c>
      <c r="E96" s="63">
        <v>2733</v>
      </c>
      <c r="F96" s="61">
        <f t="shared" si="0"/>
        <v>2671.75</v>
      </c>
    </row>
    <row r="97" spans="1:6" ht="12" customHeight="1" x14ac:dyDescent="0.25">
      <c r="A97" s="69" t="str">
        <f>'Pregnant Women Participating'!A97</f>
        <v>Oregon</v>
      </c>
      <c r="B97" s="61">
        <v>1895</v>
      </c>
      <c r="C97" s="62">
        <v>1873</v>
      </c>
      <c r="D97" s="62">
        <v>1849</v>
      </c>
      <c r="E97" s="63">
        <v>1844</v>
      </c>
      <c r="F97" s="61">
        <f t="shared" si="0"/>
        <v>1865.25</v>
      </c>
    </row>
    <row r="98" spans="1:6" ht="12" customHeight="1" x14ac:dyDescent="0.25">
      <c r="A98" s="69" t="str">
        <f>'Pregnant Women Participating'!A98</f>
        <v>Washington</v>
      </c>
      <c r="B98" s="61">
        <v>2912</v>
      </c>
      <c r="C98" s="62">
        <v>2934</v>
      </c>
      <c r="D98" s="62">
        <v>2861</v>
      </c>
      <c r="E98" s="63">
        <v>2875</v>
      </c>
      <c r="F98" s="61">
        <f t="shared" si="0"/>
        <v>2895.5</v>
      </c>
    </row>
    <row r="99" spans="1:6" ht="12" customHeight="1" x14ac:dyDescent="0.25">
      <c r="A99" s="69" t="str">
        <f>'Pregnant Women Participating'!A99</f>
        <v>Northern Marianas</v>
      </c>
      <c r="B99" s="61">
        <v>138</v>
      </c>
      <c r="C99" s="62">
        <v>139</v>
      </c>
      <c r="D99" s="62">
        <v>141</v>
      </c>
      <c r="E99" s="63">
        <v>132</v>
      </c>
      <c r="F99" s="61">
        <f t="shared" si="0"/>
        <v>137.5</v>
      </c>
    </row>
    <row r="100" spans="1:6" ht="12" customHeight="1" x14ac:dyDescent="0.25">
      <c r="A100" s="69" t="str">
        <f>'Pregnant Women Participating'!A100</f>
        <v>Inter-Tribal Council, NV</v>
      </c>
      <c r="B100" s="61">
        <v>6</v>
      </c>
      <c r="C100" s="62">
        <v>8</v>
      </c>
      <c r="D100" s="62">
        <v>9</v>
      </c>
      <c r="E100" s="63">
        <v>6</v>
      </c>
      <c r="F100" s="61">
        <f t="shared" si="0"/>
        <v>7.25</v>
      </c>
    </row>
    <row r="101" spans="1:6" s="68" customFormat="1" ht="24.75" customHeight="1" x14ac:dyDescent="0.25">
      <c r="A101" s="64" t="str">
        <f>'Pregnant Women Participating'!A101</f>
        <v>Western Region</v>
      </c>
      <c r="B101" s="65">
        <v>53734</v>
      </c>
      <c r="C101" s="66">
        <v>54008</v>
      </c>
      <c r="D101" s="66">
        <v>54083</v>
      </c>
      <c r="E101" s="67">
        <v>54418</v>
      </c>
      <c r="F101" s="65">
        <f t="shared" si="0"/>
        <v>54060.75</v>
      </c>
    </row>
    <row r="102" spans="1:6" s="74" customFormat="1" ht="16.5" customHeight="1" thickBot="1" x14ac:dyDescent="0.3">
      <c r="A102" s="70" t="str">
        <f>'Pregnant Women Participating'!A102</f>
        <v>TOTAL</v>
      </c>
      <c r="B102" s="71">
        <v>363618</v>
      </c>
      <c r="C102" s="72">
        <v>363397</v>
      </c>
      <c r="D102" s="72">
        <v>360604</v>
      </c>
      <c r="E102" s="73">
        <v>360995</v>
      </c>
      <c r="F102" s="71">
        <f t="shared" si="0"/>
        <v>362153.5</v>
      </c>
    </row>
    <row r="103" spans="1:6" ht="12.75" customHeight="1" thickTop="1" x14ac:dyDescent="0.25">
      <c r="A103" s="75"/>
    </row>
    <row r="104" spans="1:6" x14ac:dyDescent="0.25">
      <c r="A104" s="75"/>
    </row>
    <row r="105" spans="1:6" s="76" customFormat="1" ht="13" x14ac:dyDescent="0.3">
      <c r="A105" s="51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11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3922</v>
      </c>
      <c r="C6" s="4">
        <v>3993</v>
      </c>
      <c r="D6" s="4">
        <v>4023</v>
      </c>
      <c r="E6" s="42">
        <v>3168</v>
      </c>
      <c r="F6" s="13">
        <f t="shared" ref="F6:F15" si="0">IF(SUM(B6:E6)&gt;0,AVERAGE(B6:E6)," ")</f>
        <v>3776.5</v>
      </c>
    </row>
    <row r="7" spans="1:6" ht="12" customHeight="1" x14ac:dyDescent="0.25">
      <c r="A7" s="7" t="str">
        <f>'Pregnant Women Participating'!A7</f>
        <v>Maine</v>
      </c>
      <c r="B7" s="13">
        <v>1541</v>
      </c>
      <c r="C7" s="4">
        <v>1562</v>
      </c>
      <c r="D7" s="4">
        <v>1577</v>
      </c>
      <c r="E7" s="42">
        <v>1571</v>
      </c>
      <c r="F7" s="13">
        <f t="shared" si="0"/>
        <v>1562.75</v>
      </c>
    </row>
    <row r="8" spans="1:6" ht="12" customHeight="1" x14ac:dyDescent="0.25">
      <c r="A8" s="7" t="str">
        <f>'Pregnant Women Participating'!A8</f>
        <v>Massachusetts</v>
      </c>
      <c r="B8" s="13">
        <v>10690</v>
      </c>
      <c r="C8" s="4">
        <v>10714</v>
      </c>
      <c r="D8" s="4">
        <v>10699</v>
      </c>
      <c r="E8" s="42">
        <v>10761</v>
      </c>
      <c r="F8" s="13">
        <f t="shared" si="0"/>
        <v>10716</v>
      </c>
    </row>
    <row r="9" spans="1:6" ht="12" customHeight="1" x14ac:dyDescent="0.25">
      <c r="A9" s="7" t="str">
        <f>'Pregnant Women Participating'!A9</f>
        <v>New Hampshire</v>
      </c>
      <c r="B9" s="13">
        <v>915</v>
      </c>
      <c r="C9" s="4">
        <v>943</v>
      </c>
      <c r="D9" s="4">
        <v>940</v>
      </c>
      <c r="E9" s="42">
        <v>948</v>
      </c>
      <c r="F9" s="13">
        <f t="shared" si="0"/>
        <v>936.5</v>
      </c>
    </row>
    <row r="10" spans="1:6" ht="12" customHeight="1" x14ac:dyDescent="0.25">
      <c r="A10" s="7" t="str">
        <f>'Pregnant Women Participating'!A10</f>
        <v>New York</v>
      </c>
      <c r="B10" s="13">
        <v>45926</v>
      </c>
      <c r="C10" s="4">
        <v>45716</v>
      </c>
      <c r="D10" s="4">
        <v>45815</v>
      </c>
      <c r="E10" s="42">
        <v>46818</v>
      </c>
      <c r="F10" s="13">
        <f t="shared" si="0"/>
        <v>46068.75</v>
      </c>
    </row>
    <row r="11" spans="1:6" ht="12" customHeight="1" x14ac:dyDescent="0.25">
      <c r="A11" s="7" t="str">
        <f>'Pregnant Women Participating'!A11</f>
        <v>Rhode Island</v>
      </c>
      <c r="B11" s="13">
        <v>1330</v>
      </c>
      <c r="C11" s="4">
        <v>1321</v>
      </c>
      <c r="D11" s="4">
        <v>1303</v>
      </c>
      <c r="E11" s="42">
        <v>1333</v>
      </c>
      <c r="F11" s="13">
        <f t="shared" si="0"/>
        <v>1321.75</v>
      </c>
    </row>
    <row r="12" spans="1:6" ht="12" customHeight="1" x14ac:dyDescent="0.25">
      <c r="A12" s="7" t="str">
        <f>'Pregnant Women Participating'!A12</f>
        <v>Vermont</v>
      </c>
      <c r="B12" s="13">
        <v>1008</v>
      </c>
      <c r="C12" s="4">
        <v>967</v>
      </c>
      <c r="D12" s="4">
        <v>962</v>
      </c>
      <c r="E12" s="42">
        <v>950</v>
      </c>
      <c r="F12" s="13">
        <f t="shared" si="0"/>
        <v>971.75</v>
      </c>
    </row>
    <row r="13" spans="1:6" ht="12" customHeight="1" x14ac:dyDescent="0.25">
      <c r="A13" s="7" t="str">
        <f>'Pregnant Women Participating'!A13</f>
        <v>Virgin Islands</v>
      </c>
      <c r="B13" s="13">
        <v>389</v>
      </c>
      <c r="C13" s="4">
        <v>395</v>
      </c>
      <c r="D13" s="4">
        <v>393</v>
      </c>
      <c r="E13" s="42">
        <v>389</v>
      </c>
      <c r="F13" s="13">
        <f t="shared" si="0"/>
        <v>391.5</v>
      </c>
    </row>
    <row r="14" spans="1:6" ht="12" customHeight="1" x14ac:dyDescent="0.25">
      <c r="A14" s="7" t="str">
        <f>'Pregnant Women Participating'!A14</f>
        <v>Indian Township, ME</v>
      </c>
      <c r="B14" s="13">
        <v>8</v>
      </c>
      <c r="C14" s="4">
        <v>7</v>
      </c>
      <c r="D14" s="4">
        <v>5</v>
      </c>
      <c r="E14" s="42">
        <v>6</v>
      </c>
      <c r="F14" s="13">
        <f t="shared" si="0"/>
        <v>6.5</v>
      </c>
    </row>
    <row r="15" spans="1:6" ht="12" customHeight="1" x14ac:dyDescent="0.25">
      <c r="A15" s="7" t="str">
        <f>'Pregnant Women Participating'!A15</f>
        <v>Pleasant Point, ME</v>
      </c>
      <c r="B15" s="13">
        <v>5</v>
      </c>
      <c r="C15" s="4">
        <v>4</v>
      </c>
      <c r="D15" s="4">
        <v>4</v>
      </c>
      <c r="E15" s="42">
        <v>5</v>
      </c>
      <c r="F15" s="13">
        <f t="shared" si="0"/>
        <v>4.5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65734</v>
      </c>
      <c r="C16" s="15">
        <v>65622</v>
      </c>
      <c r="D16" s="15">
        <v>65721</v>
      </c>
      <c r="E16" s="41">
        <v>65949</v>
      </c>
      <c r="F16" s="16">
        <f t="shared" ref="F16:F102" si="1">IF(SUM(B16:E16)&gt;0,AVERAGE(B16:E16)," ")</f>
        <v>65756.5</v>
      </c>
    </row>
    <row r="17" spans="1:6" ht="12" customHeight="1" x14ac:dyDescent="0.25">
      <c r="A17" s="7" t="str">
        <f>'Pregnant Women Participating'!A17</f>
        <v>Delaware</v>
      </c>
      <c r="B17" s="13">
        <v>1530</v>
      </c>
      <c r="C17" s="4">
        <v>1566</v>
      </c>
      <c r="D17" s="4">
        <v>1573</v>
      </c>
      <c r="E17" s="42">
        <v>1579</v>
      </c>
      <c r="F17" s="13">
        <f t="shared" si="1"/>
        <v>1562</v>
      </c>
    </row>
    <row r="18" spans="1:6" ht="12" customHeight="1" x14ac:dyDescent="0.25">
      <c r="A18" s="7" t="str">
        <f>'Pregnant Women Participating'!A18</f>
        <v>District of Columbia</v>
      </c>
      <c r="B18" s="13">
        <v>1499</v>
      </c>
      <c r="C18" s="4">
        <v>1503</v>
      </c>
      <c r="D18" s="4">
        <v>1468</v>
      </c>
      <c r="E18" s="42">
        <v>1502</v>
      </c>
      <c r="F18" s="13">
        <f t="shared" si="1"/>
        <v>1493</v>
      </c>
    </row>
    <row r="19" spans="1:6" ht="12" customHeight="1" x14ac:dyDescent="0.25">
      <c r="A19" s="7" t="str">
        <f>'Pregnant Women Participating'!A19</f>
        <v>Maryland</v>
      </c>
      <c r="B19" s="13">
        <v>11749</v>
      </c>
      <c r="C19" s="4">
        <v>11638</v>
      </c>
      <c r="D19" s="4">
        <v>11640</v>
      </c>
      <c r="E19" s="42">
        <v>11711</v>
      </c>
      <c r="F19" s="13">
        <f t="shared" si="1"/>
        <v>11684.5</v>
      </c>
    </row>
    <row r="20" spans="1:6" ht="12" customHeight="1" x14ac:dyDescent="0.25">
      <c r="A20" s="7" t="str">
        <f>'Pregnant Women Participating'!A20</f>
        <v>New Jersey</v>
      </c>
      <c r="B20" s="13">
        <v>16161</v>
      </c>
      <c r="C20" s="4">
        <v>16971</v>
      </c>
      <c r="D20" s="4">
        <v>17052</v>
      </c>
      <c r="E20" s="42">
        <v>17014</v>
      </c>
      <c r="F20" s="13">
        <f t="shared" si="1"/>
        <v>16799.5</v>
      </c>
    </row>
    <row r="21" spans="1:6" ht="12" customHeight="1" x14ac:dyDescent="0.25">
      <c r="A21" s="7" t="str">
        <f>'Pregnant Women Participating'!A21</f>
        <v>Pennsylvania</v>
      </c>
      <c r="B21" s="13">
        <v>10622</v>
      </c>
      <c r="C21" s="4">
        <v>10703</v>
      </c>
      <c r="D21" s="4">
        <v>10706</v>
      </c>
      <c r="E21" s="42">
        <v>10986</v>
      </c>
      <c r="F21" s="13">
        <f t="shared" si="1"/>
        <v>10754.25</v>
      </c>
    </row>
    <row r="22" spans="1:6" ht="12" customHeight="1" x14ac:dyDescent="0.25">
      <c r="A22" s="7" t="str">
        <f>'Pregnant Women Participating'!A22</f>
        <v>Puerto Rico</v>
      </c>
      <c r="B22" s="13">
        <v>5607</v>
      </c>
      <c r="C22" s="4">
        <v>5812</v>
      </c>
      <c r="D22" s="4">
        <v>5696</v>
      </c>
      <c r="E22" s="42">
        <v>5595</v>
      </c>
      <c r="F22" s="13">
        <f t="shared" si="1"/>
        <v>5677.5</v>
      </c>
    </row>
    <row r="23" spans="1:6" ht="12" customHeight="1" x14ac:dyDescent="0.25">
      <c r="A23" s="7" t="str">
        <f>'Pregnant Women Participating'!A23</f>
        <v>Virginia</v>
      </c>
      <c r="B23" s="13">
        <v>8155</v>
      </c>
      <c r="C23" s="4">
        <v>7965</v>
      </c>
      <c r="D23" s="4">
        <v>7717</v>
      </c>
      <c r="E23" s="42">
        <v>7847</v>
      </c>
      <c r="F23" s="13">
        <f t="shared" si="1"/>
        <v>7921</v>
      </c>
    </row>
    <row r="24" spans="1:6" ht="12" customHeight="1" x14ac:dyDescent="0.25">
      <c r="A24" s="7" t="str">
        <f>'Pregnant Women Participating'!A24</f>
        <v>West Virginia</v>
      </c>
      <c r="B24" s="13">
        <v>1807</v>
      </c>
      <c r="C24" s="4">
        <v>1823</v>
      </c>
      <c r="D24" s="4">
        <v>1830</v>
      </c>
      <c r="E24" s="42">
        <v>1853</v>
      </c>
      <c r="F24" s="13">
        <f t="shared" si="1"/>
        <v>1828.25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57130</v>
      </c>
      <c r="C25" s="15">
        <v>57981</v>
      </c>
      <c r="D25" s="15">
        <v>57682</v>
      </c>
      <c r="E25" s="41">
        <v>58087</v>
      </c>
      <c r="F25" s="16">
        <f t="shared" si="1"/>
        <v>57720</v>
      </c>
    </row>
    <row r="26" spans="1:6" ht="12" customHeight="1" x14ac:dyDescent="0.25">
      <c r="A26" s="7" t="str">
        <f>'Pregnant Women Participating'!A26</f>
        <v>Alabama</v>
      </c>
      <c r="B26" s="13">
        <v>4633</v>
      </c>
      <c r="C26" s="4">
        <v>4609</v>
      </c>
      <c r="D26" s="4">
        <v>4563</v>
      </c>
      <c r="E26" s="42">
        <v>4495</v>
      </c>
      <c r="F26" s="13">
        <f t="shared" si="1"/>
        <v>4575</v>
      </c>
    </row>
    <row r="27" spans="1:6" ht="12" customHeight="1" x14ac:dyDescent="0.25">
      <c r="A27" s="7" t="str">
        <f>'Pregnant Women Participating'!A27</f>
        <v>Florida</v>
      </c>
      <c r="B27" s="13">
        <v>42465</v>
      </c>
      <c r="C27" s="4">
        <v>42122</v>
      </c>
      <c r="D27" s="4">
        <v>41760</v>
      </c>
      <c r="E27" s="42">
        <v>40296</v>
      </c>
      <c r="F27" s="13">
        <f t="shared" si="1"/>
        <v>41660.75</v>
      </c>
    </row>
    <row r="28" spans="1:6" ht="12" customHeight="1" x14ac:dyDescent="0.25">
      <c r="A28" s="7" t="str">
        <f>'Pregnant Women Participating'!A28</f>
        <v>Georgia</v>
      </c>
      <c r="B28" s="13">
        <v>16665</v>
      </c>
      <c r="C28" s="4">
        <v>16697</v>
      </c>
      <c r="D28" s="4">
        <v>16515</v>
      </c>
      <c r="E28" s="42">
        <v>16450</v>
      </c>
      <c r="F28" s="13">
        <f t="shared" si="1"/>
        <v>16581.75</v>
      </c>
    </row>
    <row r="29" spans="1:6" ht="12" customHeight="1" x14ac:dyDescent="0.25">
      <c r="A29" s="7" t="str">
        <f>'Pregnant Women Participating'!A29</f>
        <v>Kentucky</v>
      </c>
      <c r="B29" s="13">
        <v>5986</v>
      </c>
      <c r="C29" s="4">
        <v>6004</v>
      </c>
      <c r="D29" s="4">
        <v>6122</v>
      </c>
      <c r="E29" s="42">
        <v>6225</v>
      </c>
      <c r="F29" s="13">
        <f t="shared" si="1"/>
        <v>6084.25</v>
      </c>
    </row>
    <row r="30" spans="1:6" ht="12" customHeight="1" x14ac:dyDescent="0.25">
      <c r="A30" s="7" t="str">
        <f>'Pregnant Women Participating'!A30</f>
        <v>Mississippi</v>
      </c>
      <c r="B30" s="13">
        <v>3184</v>
      </c>
      <c r="C30" s="4">
        <v>3448</v>
      </c>
      <c r="D30" s="4">
        <v>3421</v>
      </c>
      <c r="E30" s="42">
        <v>3026</v>
      </c>
      <c r="F30" s="13">
        <f t="shared" si="1"/>
        <v>3269.75</v>
      </c>
    </row>
    <row r="31" spans="1:6" ht="12" customHeight="1" x14ac:dyDescent="0.25">
      <c r="A31" s="7" t="str">
        <f>'Pregnant Women Participating'!A31</f>
        <v>North Carolina</v>
      </c>
      <c r="B31" s="13">
        <v>19977</v>
      </c>
      <c r="C31" s="4">
        <v>19910</v>
      </c>
      <c r="D31" s="4">
        <v>19672</v>
      </c>
      <c r="E31" s="42">
        <v>19897</v>
      </c>
      <c r="F31" s="13">
        <f t="shared" si="1"/>
        <v>19864</v>
      </c>
    </row>
    <row r="32" spans="1:6" ht="12" customHeight="1" x14ac:dyDescent="0.25">
      <c r="A32" s="7" t="str">
        <f>'Pregnant Women Participating'!A32</f>
        <v>South Carolina</v>
      </c>
      <c r="B32" s="13">
        <v>6625</v>
      </c>
      <c r="C32" s="4">
        <v>6725</v>
      </c>
      <c r="D32" s="4">
        <v>6566</v>
      </c>
      <c r="E32" s="42">
        <v>6551</v>
      </c>
      <c r="F32" s="13">
        <f t="shared" si="1"/>
        <v>6616.75</v>
      </c>
    </row>
    <row r="33" spans="1:6" ht="12" customHeight="1" x14ac:dyDescent="0.25">
      <c r="A33" s="7" t="str">
        <f>'Pregnant Women Participating'!A33</f>
        <v>Tennessee</v>
      </c>
      <c r="B33" s="13">
        <v>10813</v>
      </c>
      <c r="C33" s="4">
        <v>10724</v>
      </c>
      <c r="D33" s="4">
        <v>10575</v>
      </c>
      <c r="E33" s="42">
        <v>10347</v>
      </c>
      <c r="F33" s="13">
        <f t="shared" si="1"/>
        <v>10614.75</v>
      </c>
    </row>
    <row r="34" spans="1:6" ht="12" customHeight="1" x14ac:dyDescent="0.25">
      <c r="A34" s="7" t="str">
        <f>'Pregnant Women Participating'!A34</f>
        <v>Choctaw Indians, MS</v>
      </c>
      <c r="B34" s="13">
        <v>38</v>
      </c>
      <c r="C34" s="4">
        <v>31</v>
      </c>
      <c r="D34" s="4">
        <v>30</v>
      </c>
      <c r="E34" s="42">
        <v>28</v>
      </c>
      <c r="F34" s="13">
        <f t="shared" si="1"/>
        <v>31.75</v>
      </c>
    </row>
    <row r="35" spans="1:6" ht="12" customHeight="1" x14ac:dyDescent="0.25">
      <c r="A35" s="7" t="str">
        <f>'Pregnant Women Participating'!A35</f>
        <v>Eastern Cherokee, NC</v>
      </c>
      <c r="B35" s="13">
        <v>43</v>
      </c>
      <c r="C35" s="4">
        <v>41</v>
      </c>
      <c r="D35" s="4">
        <v>38</v>
      </c>
      <c r="E35" s="42">
        <v>40</v>
      </c>
      <c r="F35" s="13">
        <f t="shared" si="1"/>
        <v>40.5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110429</v>
      </c>
      <c r="C36" s="15">
        <v>110311</v>
      </c>
      <c r="D36" s="15">
        <v>109262</v>
      </c>
      <c r="E36" s="41">
        <v>107355</v>
      </c>
      <c r="F36" s="16">
        <f t="shared" si="1"/>
        <v>109339.25</v>
      </c>
    </row>
    <row r="37" spans="1:6" ht="12" customHeight="1" x14ac:dyDescent="0.25">
      <c r="A37" s="7" t="str">
        <f>'Pregnant Women Participating'!A37</f>
        <v>Illinois</v>
      </c>
      <c r="B37" s="13">
        <v>13904</v>
      </c>
      <c r="C37" s="4">
        <v>13792</v>
      </c>
      <c r="D37" s="4">
        <v>13744</v>
      </c>
      <c r="E37" s="42">
        <v>13869</v>
      </c>
      <c r="F37" s="13">
        <f t="shared" si="1"/>
        <v>13827.25</v>
      </c>
    </row>
    <row r="38" spans="1:6" ht="12" customHeight="1" x14ac:dyDescent="0.25">
      <c r="A38" s="7" t="str">
        <f>'Pregnant Women Participating'!A38</f>
        <v>Indiana</v>
      </c>
      <c r="B38" s="13">
        <v>12991</v>
      </c>
      <c r="C38" s="4">
        <v>13021</v>
      </c>
      <c r="D38" s="4">
        <v>12847</v>
      </c>
      <c r="E38" s="42">
        <v>12882</v>
      </c>
      <c r="F38" s="13">
        <f t="shared" si="1"/>
        <v>12935.25</v>
      </c>
    </row>
    <row r="39" spans="1:6" ht="12" customHeight="1" x14ac:dyDescent="0.25">
      <c r="A39" s="7" t="str">
        <f>'Pregnant Women Participating'!A39</f>
        <v>Iowa</v>
      </c>
      <c r="B39" s="13">
        <v>4671</v>
      </c>
      <c r="C39" s="4">
        <v>4643</v>
      </c>
      <c r="D39" s="4">
        <v>4647</v>
      </c>
      <c r="E39" s="42">
        <v>4973</v>
      </c>
      <c r="F39" s="13">
        <f t="shared" si="1"/>
        <v>4733.5</v>
      </c>
    </row>
    <row r="40" spans="1:6" ht="12" customHeight="1" x14ac:dyDescent="0.25">
      <c r="A40" s="7" t="str">
        <f>'Pregnant Women Participating'!A40</f>
        <v>Michigan</v>
      </c>
      <c r="B40" s="13">
        <v>11617</v>
      </c>
      <c r="C40" s="4">
        <v>11672</v>
      </c>
      <c r="D40" s="4">
        <v>11474</v>
      </c>
      <c r="E40" s="42">
        <v>11370</v>
      </c>
      <c r="F40" s="13">
        <f t="shared" si="1"/>
        <v>11533.25</v>
      </c>
    </row>
    <row r="41" spans="1:6" ht="12" customHeight="1" x14ac:dyDescent="0.25">
      <c r="A41" s="7" t="str">
        <f>'Pregnant Women Participating'!A41</f>
        <v>Minnesota</v>
      </c>
      <c r="B41" s="13">
        <v>9625</v>
      </c>
      <c r="C41" s="4">
        <v>9620</v>
      </c>
      <c r="D41" s="4">
        <v>9669</v>
      </c>
      <c r="E41" s="42">
        <v>9588</v>
      </c>
      <c r="F41" s="13">
        <f t="shared" si="1"/>
        <v>9625.5</v>
      </c>
    </row>
    <row r="42" spans="1:6" ht="12" customHeight="1" x14ac:dyDescent="0.25">
      <c r="A42" s="7" t="str">
        <f>'Pregnant Women Participating'!A42</f>
        <v>Ohio</v>
      </c>
      <c r="B42" s="13">
        <v>14672</v>
      </c>
      <c r="C42" s="4">
        <v>14421</v>
      </c>
      <c r="D42" s="4">
        <v>13981</v>
      </c>
      <c r="E42" s="42">
        <v>13932</v>
      </c>
      <c r="F42" s="13">
        <f t="shared" si="1"/>
        <v>14251.5</v>
      </c>
    </row>
    <row r="43" spans="1:6" ht="12" customHeight="1" x14ac:dyDescent="0.25">
      <c r="A43" s="7" t="str">
        <f>'Pregnant Women Participating'!A43</f>
        <v>Wisconsin</v>
      </c>
      <c r="B43" s="13">
        <v>6708</v>
      </c>
      <c r="C43" s="4">
        <v>6785</v>
      </c>
      <c r="D43" s="4">
        <v>6678</v>
      </c>
      <c r="E43" s="42">
        <v>6659</v>
      </c>
      <c r="F43" s="13">
        <f t="shared" si="1"/>
        <v>6707.5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74188</v>
      </c>
      <c r="C44" s="15">
        <v>73954</v>
      </c>
      <c r="D44" s="15">
        <v>73040</v>
      </c>
      <c r="E44" s="41">
        <v>73273</v>
      </c>
      <c r="F44" s="16">
        <f t="shared" si="1"/>
        <v>73613.75</v>
      </c>
    </row>
    <row r="45" spans="1:6" ht="12" customHeight="1" x14ac:dyDescent="0.25">
      <c r="A45" s="7" t="str">
        <f>'Pregnant Women Participating'!A45</f>
        <v>Arizona</v>
      </c>
      <c r="B45" s="13">
        <v>11607</v>
      </c>
      <c r="C45" s="4">
        <v>11685</v>
      </c>
      <c r="D45" s="4">
        <v>11296</v>
      </c>
      <c r="E45" s="42">
        <v>11507</v>
      </c>
      <c r="F45" s="13">
        <f t="shared" si="1"/>
        <v>11523.75</v>
      </c>
    </row>
    <row r="46" spans="1:6" ht="12" customHeight="1" x14ac:dyDescent="0.25">
      <c r="A46" s="7" t="str">
        <f>'Pregnant Women Participating'!A46</f>
        <v>Arkansas</v>
      </c>
      <c r="B46" s="13">
        <v>3195</v>
      </c>
      <c r="C46" s="4">
        <v>3252</v>
      </c>
      <c r="D46" s="4">
        <v>3204</v>
      </c>
      <c r="E46" s="42">
        <v>3236</v>
      </c>
      <c r="F46" s="13">
        <f t="shared" si="1"/>
        <v>3221.75</v>
      </c>
    </row>
    <row r="47" spans="1:6" ht="12" customHeight="1" x14ac:dyDescent="0.25">
      <c r="A47" s="7" t="str">
        <f>'Pregnant Women Participating'!A47</f>
        <v>Louisiana</v>
      </c>
      <c r="B47" s="13">
        <v>6697</v>
      </c>
      <c r="C47" s="4">
        <v>6564</v>
      </c>
      <c r="D47" s="4">
        <v>6459</v>
      </c>
      <c r="E47" s="42">
        <v>6412</v>
      </c>
      <c r="F47" s="13">
        <f t="shared" si="1"/>
        <v>6533</v>
      </c>
    </row>
    <row r="48" spans="1:6" ht="12" customHeight="1" x14ac:dyDescent="0.25">
      <c r="A48" s="7" t="str">
        <f>'Pregnant Women Participating'!A48</f>
        <v>New Mexico</v>
      </c>
      <c r="B48" s="13">
        <v>3837</v>
      </c>
      <c r="C48" s="4">
        <v>3791</v>
      </c>
      <c r="D48" s="4">
        <v>3698</v>
      </c>
      <c r="E48" s="42">
        <v>3682</v>
      </c>
      <c r="F48" s="13">
        <f t="shared" si="1"/>
        <v>3752</v>
      </c>
    </row>
    <row r="49" spans="1:6" ht="12" customHeight="1" x14ac:dyDescent="0.25">
      <c r="A49" s="7" t="str">
        <f>'Pregnant Women Participating'!A49</f>
        <v>Oklahoma</v>
      </c>
      <c r="B49" s="13">
        <v>5871</v>
      </c>
      <c r="C49" s="4">
        <v>5870</v>
      </c>
      <c r="D49" s="4">
        <v>5838</v>
      </c>
      <c r="E49" s="42">
        <v>5492</v>
      </c>
      <c r="F49" s="13">
        <f t="shared" si="1"/>
        <v>5767.75</v>
      </c>
    </row>
    <row r="50" spans="1:6" ht="12" customHeight="1" x14ac:dyDescent="0.25">
      <c r="A50" s="7" t="str">
        <f>'Pregnant Women Participating'!A50</f>
        <v>Texas</v>
      </c>
      <c r="B50" s="13">
        <v>109285</v>
      </c>
      <c r="C50" s="4">
        <v>107890</v>
      </c>
      <c r="D50" s="4">
        <v>105719</v>
      </c>
      <c r="E50" s="42">
        <v>106499</v>
      </c>
      <c r="F50" s="13">
        <f t="shared" si="1"/>
        <v>107348.25</v>
      </c>
    </row>
    <row r="51" spans="1:6" ht="12" customHeight="1" x14ac:dyDescent="0.25">
      <c r="A51" s="7" t="str">
        <f>'Pregnant Women Participating'!A51</f>
        <v>Utah</v>
      </c>
      <c r="B51" s="13">
        <v>4827</v>
      </c>
      <c r="C51" s="4">
        <v>4869</v>
      </c>
      <c r="D51" s="4">
        <v>4839</v>
      </c>
      <c r="E51" s="42">
        <v>4862</v>
      </c>
      <c r="F51" s="13">
        <f t="shared" si="1"/>
        <v>4849.25</v>
      </c>
    </row>
    <row r="52" spans="1:6" ht="12" customHeight="1" x14ac:dyDescent="0.25">
      <c r="A52" s="7" t="str">
        <f>'Pregnant Women Participating'!A52</f>
        <v>Inter-Tribal Council, AZ</v>
      </c>
      <c r="B52" s="13">
        <v>339</v>
      </c>
      <c r="C52" s="4">
        <v>353</v>
      </c>
      <c r="D52" s="4">
        <v>360</v>
      </c>
      <c r="E52" s="42">
        <v>376</v>
      </c>
      <c r="F52" s="13">
        <f t="shared" si="1"/>
        <v>357</v>
      </c>
    </row>
    <row r="53" spans="1:6" ht="12" customHeight="1" x14ac:dyDescent="0.25">
      <c r="A53" s="7" t="str">
        <f>'Pregnant Women Participating'!A53</f>
        <v>Navajo Nation, AZ</v>
      </c>
      <c r="B53" s="13">
        <v>411</v>
      </c>
      <c r="C53" s="4">
        <v>398</v>
      </c>
      <c r="D53" s="4">
        <v>398</v>
      </c>
      <c r="E53" s="42">
        <v>407</v>
      </c>
      <c r="F53" s="13">
        <f t="shared" si="1"/>
        <v>403.5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35</v>
      </c>
      <c r="C54" s="4">
        <v>37</v>
      </c>
      <c r="D54" s="4">
        <v>35</v>
      </c>
      <c r="E54" s="42">
        <v>38</v>
      </c>
      <c r="F54" s="13">
        <f t="shared" si="1"/>
        <v>36.25</v>
      </c>
    </row>
    <row r="55" spans="1:6" ht="12" customHeight="1" x14ac:dyDescent="0.25">
      <c r="A55" s="7" t="str">
        <f>'Pregnant Women Participating'!A55</f>
        <v>Eight Northern Pueblos, NM</v>
      </c>
      <c r="B55" s="13">
        <v>20</v>
      </c>
      <c r="C55" s="4">
        <v>23</v>
      </c>
      <c r="D55" s="4">
        <v>24</v>
      </c>
      <c r="E55" s="42">
        <v>0</v>
      </c>
      <c r="F55" s="13">
        <f t="shared" si="1"/>
        <v>16.75</v>
      </c>
    </row>
    <row r="56" spans="1:6" ht="12" customHeight="1" x14ac:dyDescent="0.25">
      <c r="A56" s="7" t="str">
        <f>'Pregnant Women Participating'!A56</f>
        <v>Five Sandoval Pueblos, NM</v>
      </c>
      <c r="B56" s="13">
        <v>10</v>
      </c>
      <c r="C56" s="4">
        <v>9</v>
      </c>
      <c r="D56" s="4">
        <v>8</v>
      </c>
      <c r="E56" s="42">
        <v>6</v>
      </c>
      <c r="F56" s="13">
        <f t="shared" si="1"/>
        <v>8.25</v>
      </c>
    </row>
    <row r="57" spans="1:6" ht="12" customHeight="1" x14ac:dyDescent="0.25">
      <c r="A57" s="7" t="str">
        <f>'Pregnant Women Participating'!A57</f>
        <v>Isleta Pueblo, NM</v>
      </c>
      <c r="B57" s="13">
        <v>81</v>
      </c>
      <c r="C57" s="4">
        <v>90</v>
      </c>
      <c r="D57" s="4">
        <v>86</v>
      </c>
      <c r="E57" s="42">
        <v>76</v>
      </c>
      <c r="F57" s="13">
        <f t="shared" si="1"/>
        <v>83.25</v>
      </c>
    </row>
    <row r="58" spans="1:6" ht="12" customHeight="1" x14ac:dyDescent="0.25">
      <c r="A58" s="7" t="str">
        <f>'Pregnant Women Participating'!A58</f>
        <v>San Felipe Pueblo, NM</v>
      </c>
      <c r="B58" s="13">
        <v>26</v>
      </c>
      <c r="C58" s="4">
        <v>24</v>
      </c>
      <c r="D58" s="4">
        <v>0</v>
      </c>
      <c r="E58" s="42">
        <v>0</v>
      </c>
      <c r="F58" s="13">
        <f t="shared" si="1"/>
        <v>12.5</v>
      </c>
    </row>
    <row r="59" spans="1:6" ht="12" customHeight="1" x14ac:dyDescent="0.25">
      <c r="A59" s="7" t="str">
        <f>'Pregnant Women Participating'!A59</f>
        <v>Santo Domingo Tribe, NM</v>
      </c>
      <c r="B59" s="13">
        <v>16</v>
      </c>
      <c r="C59" s="4">
        <v>12</v>
      </c>
      <c r="D59" s="4">
        <v>11</v>
      </c>
      <c r="E59" s="42">
        <v>11</v>
      </c>
      <c r="F59" s="13">
        <f t="shared" si="1"/>
        <v>12.5</v>
      </c>
    </row>
    <row r="60" spans="1:6" ht="12" customHeight="1" x14ac:dyDescent="0.25">
      <c r="A60" s="7" t="str">
        <f>'Pregnant Women Participating'!A60</f>
        <v>Zuni Pueblo, NM</v>
      </c>
      <c r="B60" s="13">
        <v>53</v>
      </c>
      <c r="C60" s="4">
        <v>54</v>
      </c>
      <c r="D60" s="4">
        <v>57</v>
      </c>
      <c r="E60" s="42">
        <v>64</v>
      </c>
      <c r="F60" s="13">
        <f t="shared" si="1"/>
        <v>57</v>
      </c>
    </row>
    <row r="61" spans="1:6" ht="12" customHeight="1" x14ac:dyDescent="0.25">
      <c r="A61" s="7" t="str">
        <f>'Pregnant Women Participating'!A61</f>
        <v>Cherokee Nation, OK</v>
      </c>
      <c r="B61" s="13">
        <v>298</v>
      </c>
      <c r="C61" s="4">
        <v>304</v>
      </c>
      <c r="D61" s="4">
        <v>312</v>
      </c>
      <c r="E61" s="42">
        <v>328</v>
      </c>
      <c r="F61" s="13">
        <f t="shared" si="1"/>
        <v>310.5</v>
      </c>
    </row>
    <row r="62" spans="1:6" ht="12" customHeight="1" x14ac:dyDescent="0.25">
      <c r="A62" s="7" t="str">
        <f>'Pregnant Women Participating'!A62</f>
        <v>Chickasaw Nation, OK</v>
      </c>
      <c r="B62" s="13">
        <v>291</v>
      </c>
      <c r="C62" s="4">
        <v>271</v>
      </c>
      <c r="D62" s="4">
        <v>259</v>
      </c>
      <c r="E62" s="42">
        <v>261</v>
      </c>
      <c r="F62" s="13">
        <f t="shared" si="1"/>
        <v>270.5</v>
      </c>
    </row>
    <row r="63" spans="1:6" ht="12" customHeight="1" x14ac:dyDescent="0.25">
      <c r="A63" s="7" t="str">
        <f>'Pregnant Women Participating'!A63</f>
        <v>Choctaw Nation, OK</v>
      </c>
      <c r="B63" s="13">
        <v>277</v>
      </c>
      <c r="C63" s="4">
        <v>260</v>
      </c>
      <c r="D63" s="4">
        <v>257</v>
      </c>
      <c r="E63" s="42">
        <v>266</v>
      </c>
      <c r="F63" s="13">
        <f t="shared" si="1"/>
        <v>265</v>
      </c>
    </row>
    <row r="64" spans="1:6" ht="12" customHeight="1" x14ac:dyDescent="0.25">
      <c r="A64" s="7" t="str">
        <f>'Pregnant Women Participating'!A64</f>
        <v>Citizen Potawatomi Nation, OK</v>
      </c>
      <c r="B64" s="13">
        <v>108</v>
      </c>
      <c r="C64" s="4">
        <v>101</v>
      </c>
      <c r="D64" s="4">
        <v>98</v>
      </c>
      <c r="E64" s="42">
        <v>94</v>
      </c>
      <c r="F64" s="13">
        <f t="shared" si="1"/>
        <v>100.25</v>
      </c>
    </row>
    <row r="65" spans="1:6" ht="12" customHeight="1" x14ac:dyDescent="0.25">
      <c r="A65" s="7" t="str">
        <f>'Pregnant Women Participating'!A65</f>
        <v>Inter-Tribal Council, OK</v>
      </c>
      <c r="B65" s="13">
        <v>36</v>
      </c>
      <c r="C65" s="4">
        <v>35</v>
      </c>
      <c r="D65" s="4">
        <v>31</v>
      </c>
      <c r="E65" s="42">
        <v>31</v>
      </c>
      <c r="F65" s="13">
        <f t="shared" si="1"/>
        <v>33.25</v>
      </c>
    </row>
    <row r="66" spans="1:6" ht="12" customHeight="1" x14ac:dyDescent="0.25">
      <c r="A66" s="7" t="str">
        <f>'Pregnant Women Participating'!A66</f>
        <v>Muscogee Creek Nation, OK</v>
      </c>
      <c r="B66" s="13">
        <v>98</v>
      </c>
      <c r="C66" s="4">
        <v>99</v>
      </c>
      <c r="D66" s="4">
        <v>97</v>
      </c>
      <c r="E66" s="42">
        <v>99</v>
      </c>
      <c r="F66" s="13">
        <f t="shared" si="1"/>
        <v>98.25</v>
      </c>
    </row>
    <row r="67" spans="1:6" ht="12" customHeight="1" x14ac:dyDescent="0.25">
      <c r="A67" s="7" t="str">
        <f>'Pregnant Women Participating'!A67</f>
        <v>Osage Tribal Council, OK</v>
      </c>
      <c r="B67" s="13">
        <v>235</v>
      </c>
      <c r="C67" s="4">
        <v>223</v>
      </c>
      <c r="D67" s="4">
        <v>212</v>
      </c>
      <c r="E67" s="42">
        <v>222</v>
      </c>
      <c r="F67" s="13">
        <f t="shared" si="1"/>
        <v>223</v>
      </c>
    </row>
    <row r="68" spans="1:6" ht="12" customHeight="1" x14ac:dyDescent="0.25">
      <c r="A68" s="7" t="str">
        <f>'Pregnant Women Participating'!A68</f>
        <v>Otoe-Missouria Tribe, OK</v>
      </c>
      <c r="B68" s="13">
        <v>17</v>
      </c>
      <c r="C68" s="4">
        <v>15</v>
      </c>
      <c r="D68" s="4">
        <v>12</v>
      </c>
      <c r="E68" s="42">
        <v>8</v>
      </c>
      <c r="F68" s="13">
        <f t="shared" si="1"/>
        <v>13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226</v>
      </c>
      <c r="C69" s="4">
        <v>221</v>
      </c>
      <c r="D69" s="4">
        <v>233</v>
      </c>
      <c r="E69" s="42">
        <v>237</v>
      </c>
      <c r="F69" s="13">
        <f t="shared" si="1"/>
        <v>229.25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147896</v>
      </c>
      <c r="C70" s="15">
        <v>146450</v>
      </c>
      <c r="D70" s="15">
        <v>143543</v>
      </c>
      <c r="E70" s="41">
        <v>144214</v>
      </c>
      <c r="F70" s="16">
        <f t="shared" si="1"/>
        <v>145525.75</v>
      </c>
    </row>
    <row r="71" spans="1:6" ht="12" customHeight="1" x14ac:dyDescent="0.25">
      <c r="A71" s="7" t="str">
        <f>'Pregnant Women Participating'!A71</f>
        <v>Colorado</v>
      </c>
      <c r="B71" s="13">
        <v>8635</v>
      </c>
      <c r="C71" s="4">
        <v>8624</v>
      </c>
      <c r="D71" s="4">
        <v>8572</v>
      </c>
      <c r="E71" s="42">
        <v>8755</v>
      </c>
      <c r="F71" s="13">
        <f t="shared" si="1"/>
        <v>8646.5</v>
      </c>
    </row>
    <row r="72" spans="1:6" ht="12" customHeight="1" x14ac:dyDescent="0.25">
      <c r="A72" s="7" t="str">
        <f>'Pregnant Women Participating'!A72</f>
        <v>Kansas</v>
      </c>
      <c r="B72" s="13">
        <v>3889</v>
      </c>
      <c r="C72" s="4">
        <v>3932</v>
      </c>
      <c r="D72" s="4">
        <v>3852</v>
      </c>
      <c r="E72" s="42">
        <v>3540</v>
      </c>
      <c r="F72" s="13">
        <f t="shared" si="1"/>
        <v>3803.25</v>
      </c>
    </row>
    <row r="73" spans="1:6" ht="12" customHeight="1" x14ac:dyDescent="0.25">
      <c r="A73" s="7" t="str">
        <f>'Pregnant Women Participating'!A73</f>
        <v>Missouri</v>
      </c>
      <c r="B73" s="13">
        <v>7602</v>
      </c>
      <c r="C73" s="4">
        <v>7585</v>
      </c>
      <c r="D73" s="4">
        <v>7456</v>
      </c>
      <c r="E73" s="42">
        <v>7355</v>
      </c>
      <c r="F73" s="13">
        <f t="shared" si="1"/>
        <v>7499.5</v>
      </c>
    </row>
    <row r="74" spans="1:6" ht="12" customHeight="1" x14ac:dyDescent="0.25">
      <c r="A74" s="7" t="str">
        <f>'Pregnant Women Participating'!A74</f>
        <v>Montana</v>
      </c>
      <c r="B74" s="13">
        <v>1192</v>
      </c>
      <c r="C74" s="4">
        <v>1161</v>
      </c>
      <c r="D74" s="4">
        <v>1169</v>
      </c>
      <c r="E74" s="42">
        <v>1175</v>
      </c>
      <c r="F74" s="13">
        <f t="shared" si="1"/>
        <v>1174.25</v>
      </c>
    </row>
    <row r="75" spans="1:6" ht="12" customHeight="1" x14ac:dyDescent="0.25">
      <c r="A75" s="7" t="str">
        <f>'Pregnant Women Participating'!A75</f>
        <v>Nebraska</v>
      </c>
      <c r="B75" s="13">
        <v>3005</v>
      </c>
      <c r="C75" s="4">
        <v>2994</v>
      </c>
      <c r="D75" s="4">
        <v>3022</v>
      </c>
      <c r="E75" s="42">
        <v>3023</v>
      </c>
      <c r="F75" s="13">
        <f t="shared" si="1"/>
        <v>3011</v>
      </c>
    </row>
    <row r="76" spans="1:6" ht="12" customHeight="1" x14ac:dyDescent="0.25">
      <c r="A76" s="7" t="str">
        <f>'Pregnant Women Participating'!A76</f>
        <v>North Dakota</v>
      </c>
      <c r="B76" s="13">
        <v>768</v>
      </c>
      <c r="C76" s="4">
        <v>772</v>
      </c>
      <c r="D76" s="4">
        <v>765</v>
      </c>
      <c r="E76" s="42">
        <v>750</v>
      </c>
      <c r="F76" s="13">
        <f t="shared" si="1"/>
        <v>763.75</v>
      </c>
    </row>
    <row r="77" spans="1:6" ht="12" customHeight="1" x14ac:dyDescent="0.25">
      <c r="A77" s="7" t="str">
        <f>'Pregnant Women Participating'!A77</f>
        <v>South Dakota</v>
      </c>
      <c r="B77" s="13">
        <v>1105</v>
      </c>
      <c r="C77" s="4">
        <v>1093</v>
      </c>
      <c r="D77" s="4">
        <v>1064</v>
      </c>
      <c r="E77" s="42">
        <v>1080</v>
      </c>
      <c r="F77" s="13">
        <f t="shared" si="1"/>
        <v>1085.5</v>
      </c>
    </row>
    <row r="78" spans="1:6" ht="12" customHeight="1" x14ac:dyDescent="0.25">
      <c r="A78" s="7" t="str">
        <f>'Pregnant Women Participating'!A78</f>
        <v>Wyoming</v>
      </c>
      <c r="B78" s="13">
        <v>657</v>
      </c>
      <c r="C78" s="4">
        <v>591</v>
      </c>
      <c r="D78" s="4">
        <v>568</v>
      </c>
      <c r="E78" s="42">
        <v>584</v>
      </c>
      <c r="F78" s="13">
        <f t="shared" si="1"/>
        <v>600</v>
      </c>
    </row>
    <row r="79" spans="1:6" ht="12" customHeight="1" x14ac:dyDescent="0.25">
      <c r="A79" s="7" t="str">
        <f>'Pregnant Women Participating'!A79</f>
        <v>Ute Mountain Ute Tribe, CO</v>
      </c>
      <c r="B79" s="13">
        <v>11</v>
      </c>
      <c r="C79" s="4">
        <v>11</v>
      </c>
      <c r="D79" s="4">
        <v>11</v>
      </c>
      <c r="E79" s="42">
        <v>14</v>
      </c>
      <c r="F79" s="13">
        <f t="shared" si="1"/>
        <v>11.75</v>
      </c>
    </row>
    <row r="80" spans="1:6" ht="12" customHeight="1" x14ac:dyDescent="0.25">
      <c r="A80" s="7" t="str">
        <f>'Pregnant Women Participating'!A80</f>
        <v>Omaha Sioux, NE</v>
      </c>
      <c r="B80" s="13">
        <v>6</v>
      </c>
      <c r="C80" s="4">
        <v>5</v>
      </c>
      <c r="D80" s="4">
        <v>5</v>
      </c>
      <c r="E80" s="42">
        <v>7</v>
      </c>
      <c r="F80" s="13">
        <f t="shared" si="1"/>
        <v>5.75</v>
      </c>
    </row>
    <row r="81" spans="1:6" ht="12" customHeight="1" x14ac:dyDescent="0.25">
      <c r="A81" s="7" t="str">
        <f>'Pregnant Women Participating'!A81</f>
        <v>Santee Sioux, NE</v>
      </c>
      <c r="B81" s="13">
        <v>1</v>
      </c>
      <c r="C81" s="4">
        <v>2</v>
      </c>
      <c r="D81" s="4">
        <v>2</v>
      </c>
      <c r="E81" s="42">
        <v>2</v>
      </c>
      <c r="F81" s="13">
        <f t="shared" si="1"/>
        <v>1.75</v>
      </c>
    </row>
    <row r="82" spans="1:6" ht="12" customHeight="1" x14ac:dyDescent="0.25">
      <c r="A82" s="7" t="str">
        <f>'Pregnant Women Participating'!A82</f>
        <v>Winnebago Tribe, NE</v>
      </c>
      <c r="B82" s="13">
        <v>7</v>
      </c>
      <c r="C82" s="4">
        <v>4</v>
      </c>
      <c r="D82" s="4">
        <v>1</v>
      </c>
      <c r="E82" s="42">
        <v>1</v>
      </c>
      <c r="F82" s="13">
        <f t="shared" si="1"/>
        <v>3.25</v>
      </c>
    </row>
    <row r="83" spans="1:6" ht="12" customHeight="1" x14ac:dyDescent="0.25">
      <c r="A83" s="7" t="str">
        <f>'Pregnant Women Participating'!A83</f>
        <v>Standing Rock Sioux Tribe, ND</v>
      </c>
      <c r="B83" s="13">
        <v>12</v>
      </c>
      <c r="C83" s="4">
        <v>6</v>
      </c>
      <c r="D83" s="4">
        <v>5</v>
      </c>
      <c r="E83" s="42">
        <v>7</v>
      </c>
      <c r="F83" s="13">
        <f t="shared" si="1"/>
        <v>7.5</v>
      </c>
    </row>
    <row r="84" spans="1:6" ht="12" customHeight="1" x14ac:dyDescent="0.25">
      <c r="A84" s="7" t="str">
        <f>'Pregnant Women Participating'!A84</f>
        <v>Three Affiliated Tribes, ND</v>
      </c>
      <c r="B84" s="13">
        <v>3</v>
      </c>
      <c r="C84" s="4">
        <v>4</v>
      </c>
      <c r="D84" s="4">
        <v>4</v>
      </c>
      <c r="E84" s="42">
        <v>4</v>
      </c>
      <c r="F84" s="13">
        <f t="shared" si="1"/>
        <v>3.75</v>
      </c>
    </row>
    <row r="85" spans="1:6" ht="12" customHeight="1" x14ac:dyDescent="0.25">
      <c r="A85" s="7" t="str">
        <f>'Pregnant Women Participating'!A85</f>
        <v>Cheyenne River Sioux, SD</v>
      </c>
      <c r="B85" s="13">
        <v>28</v>
      </c>
      <c r="C85" s="4">
        <v>24</v>
      </c>
      <c r="D85" s="4">
        <v>31</v>
      </c>
      <c r="E85" s="42">
        <v>31</v>
      </c>
      <c r="F85" s="13">
        <f t="shared" si="1"/>
        <v>28.5</v>
      </c>
    </row>
    <row r="86" spans="1:6" ht="12" customHeight="1" x14ac:dyDescent="0.25">
      <c r="A86" s="7" t="str">
        <f>'Pregnant Women Participating'!A86</f>
        <v>Rosebud Sioux, SD</v>
      </c>
      <c r="B86" s="13">
        <v>67</v>
      </c>
      <c r="C86" s="4">
        <v>71</v>
      </c>
      <c r="D86" s="4">
        <v>53</v>
      </c>
      <c r="E86" s="42">
        <v>50</v>
      </c>
      <c r="F86" s="13">
        <f t="shared" si="1"/>
        <v>60.25</v>
      </c>
    </row>
    <row r="87" spans="1:6" ht="12" customHeight="1" x14ac:dyDescent="0.25">
      <c r="A87" s="7" t="str">
        <f>'Pregnant Women Participating'!A87</f>
        <v>Northern Arapahoe, WY</v>
      </c>
      <c r="B87" s="13">
        <v>19</v>
      </c>
      <c r="C87" s="4">
        <v>22</v>
      </c>
      <c r="D87" s="4">
        <v>19</v>
      </c>
      <c r="E87" s="42">
        <v>20</v>
      </c>
      <c r="F87" s="13">
        <f t="shared" si="1"/>
        <v>20</v>
      </c>
    </row>
    <row r="88" spans="1:6" ht="12" customHeight="1" x14ac:dyDescent="0.25">
      <c r="A88" s="7" t="str">
        <f>'Pregnant Women Participating'!A88</f>
        <v>Shoshone Tribe, WY</v>
      </c>
      <c r="B88" s="13">
        <v>6</v>
      </c>
      <c r="C88" s="4">
        <v>4</v>
      </c>
      <c r="D88" s="4">
        <v>3</v>
      </c>
      <c r="E88" s="42">
        <v>4</v>
      </c>
      <c r="F88" s="13">
        <f t="shared" si="1"/>
        <v>4.25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27013</v>
      </c>
      <c r="C89" s="15">
        <v>26905</v>
      </c>
      <c r="D89" s="15">
        <v>26602</v>
      </c>
      <c r="E89" s="41">
        <v>26402</v>
      </c>
      <c r="F89" s="16">
        <f t="shared" si="1"/>
        <v>26730.5</v>
      </c>
    </row>
    <row r="90" spans="1:6" ht="12" customHeight="1" x14ac:dyDescent="0.25">
      <c r="A90" s="8" t="str">
        <f>'Pregnant Women Participating'!A90</f>
        <v>Alaska</v>
      </c>
      <c r="B90" s="13">
        <v>1470</v>
      </c>
      <c r="C90" s="4">
        <v>1472</v>
      </c>
      <c r="D90" s="4">
        <v>1665</v>
      </c>
      <c r="E90" s="42">
        <v>1667</v>
      </c>
      <c r="F90" s="13">
        <f t="shared" si="1"/>
        <v>1568.5</v>
      </c>
    </row>
    <row r="91" spans="1:6" ht="12" customHeight="1" x14ac:dyDescent="0.25">
      <c r="A91" s="8" t="str">
        <f>'Pregnant Women Participating'!A91</f>
        <v>American Samoa</v>
      </c>
      <c r="B91" s="13">
        <v>324</v>
      </c>
      <c r="C91" s="4">
        <v>323</v>
      </c>
      <c r="D91" s="4">
        <v>329</v>
      </c>
      <c r="E91" s="42">
        <v>337</v>
      </c>
      <c r="F91" s="13">
        <f t="shared" si="1"/>
        <v>328.25</v>
      </c>
    </row>
    <row r="92" spans="1:6" ht="12" customHeight="1" x14ac:dyDescent="0.25">
      <c r="A92" s="8" t="str">
        <f>'Pregnant Women Participating'!A92</f>
        <v>California</v>
      </c>
      <c r="B92" s="13">
        <v>87450</v>
      </c>
      <c r="C92" s="4">
        <v>87536</v>
      </c>
      <c r="D92" s="4">
        <v>87327</v>
      </c>
      <c r="E92" s="42">
        <v>87659</v>
      </c>
      <c r="F92" s="13">
        <f t="shared" si="1"/>
        <v>87493</v>
      </c>
    </row>
    <row r="93" spans="1:6" ht="12" customHeight="1" x14ac:dyDescent="0.25">
      <c r="A93" s="8" t="str">
        <f>'Pregnant Women Participating'!A93</f>
        <v>Guam</v>
      </c>
      <c r="B93" s="13">
        <v>490</v>
      </c>
      <c r="C93" s="4">
        <v>520</v>
      </c>
      <c r="D93" s="4">
        <v>523</v>
      </c>
      <c r="E93" s="42">
        <v>537</v>
      </c>
      <c r="F93" s="13">
        <f t="shared" si="1"/>
        <v>517.5</v>
      </c>
    </row>
    <row r="94" spans="1:6" ht="12" customHeight="1" x14ac:dyDescent="0.25">
      <c r="A94" s="8" t="str">
        <f>'Pregnant Women Participating'!A94</f>
        <v>Hawaii</v>
      </c>
      <c r="B94" s="13">
        <v>2615</v>
      </c>
      <c r="C94" s="4">
        <v>2610</v>
      </c>
      <c r="D94" s="4">
        <v>2638</v>
      </c>
      <c r="E94" s="42">
        <v>2684</v>
      </c>
      <c r="F94" s="13">
        <f t="shared" si="1"/>
        <v>2636.75</v>
      </c>
    </row>
    <row r="95" spans="1:6" ht="12" customHeight="1" x14ac:dyDescent="0.25">
      <c r="A95" s="8" t="str">
        <f>'Pregnant Women Participating'!A95</f>
        <v>Idaho</v>
      </c>
      <c r="B95" s="13">
        <v>3274</v>
      </c>
      <c r="C95" s="4">
        <v>3315</v>
      </c>
      <c r="D95" s="4">
        <v>3336</v>
      </c>
      <c r="E95" s="42">
        <v>3386</v>
      </c>
      <c r="F95" s="13">
        <f t="shared" si="1"/>
        <v>3327.75</v>
      </c>
    </row>
    <row r="96" spans="1:6" ht="12" customHeight="1" x14ac:dyDescent="0.25">
      <c r="A96" s="8" t="str">
        <f>'Pregnant Women Participating'!A96</f>
        <v>Nevada</v>
      </c>
      <c r="B96" s="13">
        <v>4664</v>
      </c>
      <c r="C96" s="4">
        <v>4734</v>
      </c>
      <c r="D96" s="4">
        <v>4696</v>
      </c>
      <c r="E96" s="42">
        <v>4698</v>
      </c>
      <c r="F96" s="13">
        <f t="shared" si="1"/>
        <v>4698</v>
      </c>
    </row>
    <row r="97" spans="1:6" ht="12" customHeight="1" x14ac:dyDescent="0.25">
      <c r="A97" s="8" t="str">
        <f>'Pregnant Women Participating'!A97</f>
        <v>Oregon</v>
      </c>
      <c r="B97" s="13">
        <v>7186</v>
      </c>
      <c r="C97" s="4">
        <v>7158</v>
      </c>
      <c r="D97" s="4">
        <v>7203</v>
      </c>
      <c r="E97" s="42">
        <v>7230</v>
      </c>
      <c r="F97" s="13">
        <f t="shared" si="1"/>
        <v>7194.25</v>
      </c>
    </row>
    <row r="98" spans="1:6" ht="12" customHeight="1" x14ac:dyDescent="0.25">
      <c r="A98" s="8" t="str">
        <f>'Pregnant Women Participating'!A98</f>
        <v>Washington</v>
      </c>
      <c r="B98" s="13">
        <v>9729</v>
      </c>
      <c r="C98" s="4">
        <v>9696</v>
      </c>
      <c r="D98" s="4">
        <v>9612</v>
      </c>
      <c r="E98" s="42">
        <v>9720</v>
      </c>
      <c r="F98" s="13">
        <f t="shared" si="1"/>
        <v>9689.25</v>
      </c>
    </row>
    <row r="99" spans="1:6" ht="12" customHeight="1" x14ac:dyDescent="0.25">
      <c r="A99" s="8" t="str">
        <f>'Pregnant Women Participating'!A99</f>
        <v>Northern Marianas</v>
      </c>
      <c r="B99" s="13">
        <v>231</v>
      </c>
      <c r="C99" s="4">
        <v>238</v>
      </c>
      <c r="D99" s="4">
        <v>237</v>
      </c>
      <c r="E99" s="42">
        <v>241</v>
      </c>
      <c r="F99" s="13">
        <f t="shared" si="1"/>
        <v>236.75</v>
      </c>
    </row>
    <row r="100" spans="1:6" ht="12" customHeight="1" x14ac:dyDescent="0.25">
      <c r="A100" s="8" t="str">
        <f>'Pregnant Women Participating'!A100</f>
        <v>Inter-Tribal Council, NV</v>
      </c>
      <c r="B100" s="13">
        <v>19</v>
      </c>
      <c r="C100" s="4">
        <v>15</v>
      </c>
      <c r="D100" s="4">
        <v>18</v>
      </c>
      <c r="E100" s="42">
        <v>20</v>
      </c>
      <c r="F100" s="13">
        <f t="shared" si="1"/>
        <v>18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117452</v>
      </c>
      <c r="C101" s="15">
        <v>117617</v>
      </c>
      <c r="D101" s="15">
        <v>117584</v>
      </c>
      <c r="E101" s="41">
        <v>118179</v>
      </c>
      <c r="F101" s="16">
        <f t="shared" si="1"/>
        <v>117708</v>
      </c>
    </row>
    <row r="102" spans="1:6" s="25" customFormat="1" ht="16.5" customHeight="1" thickBot="1" x14ac:dyDescent="0.3">
      <c r="A102" s="22" t="str">
        <f>'Pregnant Women Participating'!A102</f>
        <v>TOTAL</v>
      </c>
      <c r="B102" s="23">
        <v>599842</v>
      </c>
      <c r="C102" s="24">
        <v>598840</v>
      </c>
      <c r="D102" s="24">
        <v>593434</v>
      </c>
      <c r="E102" s="43">
        <v>593459</v>
      </c>
      <c r="F102" s="23">
        <f t="shared" si="1"/>
        <v>596393.75</v>
      </c>
    </row>
    <row r="103" spans="1:6" ht="12.75" customHeight="1" thickTop="1" x14ac:dyDescent="0.25">
      <c r="A103" s="9"/>
    </row>
    <row r="104" spans="1:6" x14ac:dyDescent="0.25">
      <c r="A104" s="9"/>
    </row>
    <row r="105" spans="1:6" s="27" customFormat="1" ht="13" x14ac:dyDescent="0.3">
      <c r="A105" s="26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10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1813</v>
      </c>
      <c r="C6" s="4">
        <v>1895</v>
      </c>
      <c r="D6" s="4">
        <v>1939</v>
      </c>
      <c r="E6" s="42">
        <v>2304</v>
      </c>
      <c r="F6" s="13">
        <f t="shared" ref="F6:F15" si="0">IF(SUM(B6:E6)&gt;0,AVERAGE(B6:E6)," ")</f>
        <v>1987.75</v>
      </c>
    </row>
    <row r="7" spans="1:6" ht="12" customHeight="1" x14ac:dyDescent="0.25">
      <c r="A7" s="7" t="str">
        <f>'Pregnant Women Participating'!A7</f>
        <v>Maine</v>
      </c>
      <c r="B7" s="13">
        <v>718</v>
      </c>
      <c r="C7" s="4">
        <v>736</v>
      </c>
      <c r="D7" s="4">
        <v>713</v>
      </c>
      <c r="E7" s="42">
        <v>710</v>
      </c>
      <c r="F7" s="13">
        <f t="shared" si="0"/>
        <v>719.25</v>
      </c>
    </row>
    <row r="8" spans="1:6" ht="12" customHeight="1" x14ac:dyDescent="0.25">
      <c r="A8" s="7" t="str">
        <f>'Pregnant Women Participating'!A8</f>
        <v>Massachusetts</v>
      </c>
      <c r="B8" s="13">
        <v>5123</v>
      </c>
      <c r="C8" s="4">
        <v>5023</v>
      </c>
      <c r="D8" s="4">
        <v>4887</v>
      </c>
      <c r="E8" s="42">
        <v>4914</v>
      </c>
      <c r="F8" s="13">
        <f t="shared" si="0"/>
        <v>4986.75</v>
      </c>
    </row>
    <row r="9" spans="1:6" ht="12" customHeight="1" x14ac:dyDescent="0.25">
      <c r="A9" s="7" t="str">
        <f>'Pregnant Women Participating'!A9</f>
        <v>New Hampshire</v>
      </c>
      <c r="B9" s="13">
        <v>495</v>
      </c>
      <c r="C9" s="4">
        <v>556</v>
      </c>
      <c r="D9" s="4">
        <v>566</v>
      </c>
      <c r="E9" s="42">
        <v>556</v>
      </c>
      <c r="F9" s="13">
        <f t="shared" si="0"/>
        <v>543.25</v>
      </c>
    </row>
    <row r="10" spans="1:6" ht="12" customHeight="1" x14ac:dyDescent="0.25">
      <c r="A10" s="7" t="str">
        <f>'Pregnant Women Participating'!A10</f>
        <v>New York</v>
      </c>
      <c r="B10" s="13">
        <v>15386</v>
      </c>
      <c r="C10" s="4">
        <v>15443</v>
      </c>
      <c r="D10" s="4">
        <v>15271</v>
      </c>
      <c r="E10" s="42">
        <v>15609</v>
      </c>
      <c r="F10" s="13">
        <f t="shared" si="0"/>
        <v>15427.25</v>
      </c>
    </row>
    <row r="11" spans="1:6" ht="12" customHeight="1" x14ac:dyDescent="0.25">
      <c r="A11" s="7" t="str">
        <f>'Pregnant Women Participating'!A11</f>
        <v>Rhode Island</v>
      </c>
      <c r="B11" s="13">
        <v>1117</v>
      </c>
      <c r="C11" s="4">
        <v>1158</v>
      </c>
      <c r="D11" s="4">
        <v>1169</v>
      </c>
      <c r="E11" s="42">
        <v>1156</v>
      </c>
      <c r="F11" s="13">
        <f t="shared" si="0"/>
        <v>1150</v>
      </c>
    </row>
    <row r="12" spans="1:6" ht="12" customHeight="1" x14ac:dyDescent="0.25">
      <c r="A12" s="7" t="str">
        <f>'Pregnant Women Participating'!A12</f>
        <v>Vermont</v>
      </c>
      <c r="B12" s="13">
        <v>381</v>
      </c>
      <c r="C12" s="4">
        <v>388</v>
      </c>
      <c r="D12" s="4">
        <v>373</v>
      </c>
      <c r="E12" s="42">
        <v>376</v>
      </c>
      <c r="F12" s="13">
        <f t="shared" si="0"/>
        <v>379.5</v>
      </c>
    </row>
    <row r="13" spans="1:6" ht="12" customHeight="1" x14ac:dyDescent="0.25">
      <c r="A13" s="7" t="str">
        <f>'Pregnant Women Participating'!A13</f>
        <v>Virgin Islands</v>
      </c>
      <c r="B13" s="13">
        <v>60</v>
      </c>
      <c r="C13" s="4">
        <v>59</v>
      </c>
      <c r="D13" s="4">
        <v>62</v>
      </c>
      <c r="E13" s="42">
        <v>58</v>
      </c>
      <c r="F13" s="13">
        <f t="shared" si="0"/>
        <v>59.75</v>
      </c>
    </row>
    <row r="14" spans="1:6" ht="12" customHeight="1" x14ac:dyDescent="0.25">
      <c r="A14" s="7" t="str">
        <f>'Pregnant Women Participating'!A14</f>
        <v>Indian Township, ME</v>
      </c>
      <c r="B14" s="13">
        <v>1</v>
      </c>
      <c r="C14" s="4">
        <v>2</v>
      </c>
      <c r="D14" s="4">
        <v>3</v>
      </c>
      <c r="E14" s="42">
        <v>2</v>
      </c>
      <c r="F14" s="13">
        <f t="shared" si="0"/>
        <v>2</v>
      </c>
    </row>
    <row r="15" spans="1:6" ht="12" customHeight="1" x14ac:dyDescent="0.25">
      <c r="A15" s="7" t="str">
        <f>'Pregnant Women Participating'!A15</f>
        <v>Pleasant Point, ME</v>
      </c>
      <c r="B15" s="13">
        <v>2</v>
      </c>
      <c r="C15" s="4">
        <v>2</v>
      </c>
      <c r="D15" s="4">
        <v>3</v>
      </c>
      <c r="E15" s="42">
        <v>3</v>
      </c>
      <c r="F15" s="13">
        <f t="shared" si="0"/>
        <v>2.5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25096</v>
      </c>
      <c r="C16" s="15">
        <v>25262</v>
      </c>
      <c r="D16" s="15">
        <v>24986</v>
      </c>
      <c r="E16" s="41">
        <v>25688</v>
      </c>
      <c r="F16" s="16">
        <f t="shared" ref="F16:F102" si="1">IF(SUM(B16:E16)&gt;0,AVERAGE(B16:E16)," ")</f>
        <v>25258</v>
      </c>
    </row>
    <row r="17" spans="1:6" ht="12" customHeight="1" x14ac:dyDescent="0.25">
      <c r="A17" s="7" t="str">
        <f>'Pregnant Women Participating'!A17</f>
        <v>Delaware</v>
      </c>
      <c r="B17" s="13">
        <v>1023</v>
      </c>
      <c r="C17" s="4">
        <v>1053</v>
      </c>
      <c r="D17" s="4">
        <v>1018</v>
      </c>
      <c r="E17" s="42">
        <v>981</v>
      </c>
      <c r="F17" s="13">
        <f t="shared" si="1"/>
        <v>1018.75</v>
      </c>
    </row>
    <row r="18" spans="1:6" ht="12" customHeight="1" x14ac:dyDescent="0.25">
      <c r="A18" s="7" t="str">
        <f>'Pregnant Women Participating'!A18</f>
        <v>District of Columbia</v>
      </c>
      <c r="B18" s="13">
        <v>613</v>
      </c>
      <c r="C18" s="4">
        <v>646</v>
      </c>
      <c r="D18" s="4">
        <v>652</v>
      </c>
      <c r="E18" s="42">
        <v>702</v>
      </c>
      <c r="F18" s="13">
        <f t="shared" si="1"/>
        <v>653.25</v>
      </c>
    </row>
    <row r="19" spans="1:6" ht="12" customHeight="1" x14ac:dyDescent="0.25">
      <c r="A19" s="7" t="str">
        <f>'Pregnant Women Participating'!A19</f>
        <v>Maryland</v>
      </c>
      <c r="B19" s="13">
        <v>5295</v>
      </c>
      <c r="C19" s="4">
        <v>5358</v>
      </c>
      <c r="D19" s="4">
        <v>5315</v>
      </c>
      <c r="E19" s="42">
        <v>5326</v>
      </c>
      <c r="F19" s="13">
        <f t="shared" si="1"/>
        <v>5323.5</v>
      </c>
    </row>
    <row r="20" spans="1:6" ht="12" customHeight="1" x14ac:dyDescent="0.25">
      <c r="A20" s="7" t="str">
        <f>'Pregnant Women Participating'!A20</f>
        <v>New Jersey</v>
      </c>
      <c r="B20" s="13">
        <v>6437</v>
      </c>
      <c r="C20" s="4">
        <v>6621</v>
      </c>
      <c r="D20" s="4">
        <v>6409</v>
      </c>
      <c r="E20" s="42">
        <v>6338</v>
      </c>
      <c r="F20" s="13">
        <f t="shared" si="1"/>
        <v>6451.25</v>
      </c>
    </row>
    <row r="21" spans="1:6" ht="12" customHeight="1" x14ac:dyDescent="0.25">
      <c r="A21" s="7" t="str">
        <f>'Pregnant Women Participating'!A21</f>
        <v>Pennsylvania</v>
      </c>
      <c r="B21" s="13">
        <v>15549</v>
      </c>
      <c r="C21" s="4">
        <v>15611</v>
      </c>
      <c r="D21" s="4">
        <v>15390</v>
      </c>
      <c r="E21" s="42">
        <v>15719</v>
      </c>
      <c r="F21" s="13">
        <f t="shared" si="1"/>
        <v>15567.25</v>
      </c>
    </row>
    <row r="22" spans="1:6" ht="12" customHeight="1" x14ac:dyDescent="0.25">
      <c r="A22" s="7" t="str">
        <f>'Pregnant Women Participating'!A22</f>
        <v>Puerto Rico</v>
      </c>
      <c r="B22" s="13">
        <v>5297</v>
      </c>
      <c r="C22" s="4">
        <v>5354</v>
      </c>
      <c r="D22" s="4">
        <v>5344</v>
      </c>
      <c r="E22" s="42">
        <v>5447</v>
      </c>
      <c r="F22" s="13">
        <f t="shared" si="1"/>
        <v>5360.5</v>
      </c>
    </row>
    <row r="23" spans="1:6" ht="12" customHeight="1" x14ac:dyDescent="0.25">
      <c r="A23" s="7" t="str">
        <f>'Pregnant Women Participating'!A23</f>
        <v>Virginia</v>
      </c>
      <c r="B23" s="13">
        <v>7227</v>
      </c>
      <c r="C23" s="4">
        <v>7064</v>
      </c>
      <c r="D23" s="4">
        <v>6897</v>
      </c>
      <c r="E23" s="42">
        <v>6930</v>
      </c>
      <c r="F23" s="13">
        <f t="shared" si="1"/>
        <v>7029.5</v>
      </c>
    </row>
    <row r="24" spans="1:6" ht="12" customHeight="1" x14ac:dyDescent="0.25">
      <c r="A24" s="7" t="str">
        <f>'Pregnant Women Participating'!A24</f>
        <v>West Virginia</v>
      </c>
      <c r="B24" s="13">
        <v>2701</v>
      </c>
      <c r="C24" s="4">
        <v>2700</v>
      </c>
      <c r="D24" s="4">
        <v>2594</v>
      </c>
      <c r="E24" s="42">
        <v>2543</v>
      </c>
      <c r="F24" s="13">
        <f t="shared" si="1"/>
        <v>2634.5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44142</v>
      </c>
      <c r="C25" s="15">
        <v>44407</v>
      </c>
      <c r="D25" s="15">
        <v>43619</v>
      </c>
      <c r="E25" s="41">
        <v>43986</v>
      </c>
      <c r="F25" s="16">
        <f t="shared" si="1"/>
        <v>44038.5</v>
      </c>
    </row>
    <row r="26" spans="1:6" ht="12" customHeight="1" x14ac:dyDescent="0.25">
      <c r="A26" s="7" t="str">
        <f>'Pregnant Women Participating'!A26</f>
        <v>Alabama</v>
      </c>
      <c r="B26" s="13">
        <v>9399</v>
      </c>
      <c r="C26" s="4">
        <v>9537</v>
      </c>
      <c r="D26" s="4">
        <v>9517</v>
      </c>
      <c r="E26" s="42">
        <v>9572</v>
      </c>
      <c r="F26" s="13">
        <f t="shared" si="1"/>
        <v>9506.25</v>
      </c>
    </row>
    <row r="27" spans="1:6" ht="12" customHeight="1" x14ac:dyDescent="0.25">
      <c r="A27" s="7" t="str">
        <f>'Pregnant Women Participating'!A27</f>
        <v>Florida</v>
      </c>
      <c r="B27" s="13">
        <v>19467</v>
      </c>
      <c r="C27" s="4">
        <v>19585</v>
      </c>
      <c r="D27" s="4">
        <v>19514</v>
      </c>
      <c r="E27" s="42">
        <v>19233</v>
      </c>
      <c r="F27" s="13">
        <f t="shared" si="1"/>
        <v>19449.75</v>
      </c>
    </row>
    <row r="28" spans="1:6" ht="12" customHeight="1" x14ac:dyDescent="0.25">
      <c r="A28" s="7" t="str">
        <f>'Pregnant Women Participating'!A28</f>
        <v>Georgia</v>
      </c>
      <c r="B28" s="13">
        <v>13279</v>
      </c>
      <c r="C28" s="4">
        <v>13571</v>
      </c>
      <c r="D28" s="4">
        <v>13513</v>
      </c>
      <c r="E28" s="42">
        <v>13446</v>
      </c>
      <c r="F28" s="13">
        <f t="shared" si="1"/>
        <v>13452.25</v>
      </c>
    </row>
    <row r="29" spans="1:6" ht="12" customHeight="1" x14ac:dyDescent="0.25">
      <c r="A29" s="7" t="str">
        <f>'Pregnant Women Participating'!A29</f>
        <v>Kentucky</v>
      </c>
      <c r="B29" s="13">
        <v>7143</v>
      </c>
      <c r="C29" s="4">
        <v>7022</v>
      </c>
      <c r="D29" s="4">
        <v>6836</v>
      </c>
      <c r="E29" s="42">
        <v>6778</v>
      </c>
      <c r="F29" s="13">
        <f t="shared" si="1"/>
        <v>6944.75</v>
      </c>
    </row>
    <row r="30" spans="1:6" ht="12" customHeight="1" x14ac:dyDescent="0.25">
      <c r="A30" s="7" t="str">
        <f>'Pregnant Women Participating'!A30</f>
        <v>Mississippi</v>
      </c>
      <c r="B30" s="13">
        <v>5394</v>
      </c>
      <c r="C30" s="4">
        <v>5671</v>
      </c>
      <c r="D30" s="4">
        <v>5551</v>
      </c>
      <c r="E30" s="42">
        <v>5289</v>
      </c>
      <c r="F30" s="13">
        <f t="shared" si="1"/>
        <v>5476.25</v>
      </c>
    </row>
    <row r="31" spans="1:6" ht="12" customHeight="1" x14ac:dyDescent="0.25">
      <c r="A31" s="7" t="str">
        <f>'Pregnant Women Participating'!A31</f>
        <v>North Carolina</v>
      </c>
      <c r="B31" s="13">
        <v>13161</v>
      </c>
      <c r="C31" s="4">
        <v>13143</v>
      </c>
      <c r="D31" s="4">
        <v>13051</v>
      </c>
      <c r="E31" s="42">
        <v>13378</v>
      </c>
      <c r="F31" s="13">
        <f t="shared" si="1"/>
        <v>13183.25</v>
      </c>
    </row>
    <row r="32" spans="1:6" ht="12" customHeight="1" x14ac:dyDescent="0.25">
      <c r="A32" s="7" t="str">
        <f>'Pregnant Women Participating'!A32</f>
        <v>South Carolina</v>
      </c>
      <c r="B32" s="13">
        <v>6654</v>
      </c>
      <c r="C32" s="4">
        <v>6733</v>
      </c>
      <c r="D32" s="4">
        <v>6641</v>
      </c>
      <c r="E32" s="42">
        <v>6768</v>
      </c>
      <c r="F32" s="13">
        <f t="shared" si="1"/>
        <v>6699</v>
      </c>
    </row>
    <row r="33" spans="1:6" ht="12" customHeight="1" x14ac:dyDescent="0.25">
      <c r="A33" s="7" t="str">
        <f>'Pregnant Women Participating'!A33</f>
        <v>Tennessee</v>
      </c>
      <c r="B33" s="13">
        <v>9748</v>
      </c>
      <c r="C33" s="4">
        <v>9777</v>
      </c>
      <c r="D33" s="4">
        <v>9566</v>
      </c>
      <c r="E33" s="42">
        <v>9406</v>
      </c>
      <c r="F33" s="13">
        <f t="shared" si="1"/>
        <v>9624.25</v>
      </c>
    </row>
    <row r="34" spans="1:6" ht="12" customHeight="1" x14ac:dyDescent="0.25">
      <c r="A34" s="7" t="str">
        <f>'Pregnant Women Participating'!A34</f>
        <v>Choctaw Indians, MS</v>
      </c>
      <c r="B34" s="13">
        <v>42</v>
      </c>
      <c r="C34" s="4">
        <v>39</v>
      </c>
      <c r="D34" s="4">
        <v>44</v>
      </c>
      <c r="E34" s="42">
        <v>48</v>
      </c>
      <c r="F34" s="13">
        <f t="shared" si="1"/>
        <v>43.25</v>
      </c>
    </row>
    <row r="35" spans="1:6" ht="12" customHeight="1" x14ac:dyDescent="0.25">
      <c r="A35" s="7" t="str">
        <f>'Pregnant Women Participating'!A35</f>
        <v>Eastern Cherokee, NC</v>
      </c>
      <c r="B35" s="13">
        <v>16</v>
      </c>
      <c r="C35" s="4">
        <v>15</v>
      </c>
      <c r="D35" s="4">
        <v>17</v>
      </c>
      <c r="E35" s="42">
        <v>21</v>
      </c>
      <c r="F35" s="13">
        <f t="shared" si="1"/>
        <v>17.25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84303</v>
      </c>
      <c r="C36" s="15">
        <v>85093</v>
      </c>
      <c r="D36" s="15">
        <v>84250</v>
      </c>
      <c r="E36" s="41">
        <v>83939</v>
      </c>
      <c r="F36" s="16">
        <f t="shared" si="1"/>
        <v>84396.25</v>
      </c>
    </row>
    <row r="37" spans="1:6" ht="12" customHeight="1" x14ac:dyDescent="0.25">
      <c r="A37" s="7" t="str">
        <f>'Pregnant Women Participating'!A37</f>
        <v>Illinois</v>
      </c>
      <c r="B37" s="13">
        <v>8955</v>
      </c>
      <c r="C37" s="4">
        <v>9055</v>
      </c>
      <c r="D37" s="4">
        <v>8954</v>
      </c>
      <c r="E37" s="42">
        <v>8775</v>
      </c>
      <c r="F37" s="13">
        <f t="shared" si="1"/>
        <v>8934.75</v>
      </c>
    </row>
    <row r="38" spans="1:6" ht="12" customHeight="1" x14ac:dyDescent="0.25">
      <c r="A38" s="7" t="str">
        <f>'Pregnant Women Participating'!A38</f>
        <v>Indiana</v>
      </c>
      <c r="B38" s="13">
        <v>9515</v>
      </c>
      <c r="C38" s="4">
        <v>9487</v>
      </c>
      <c r="D38" s="4">
        <v>9522</v>
      </c>
      <c r="E38" s="42">
        <v>9593</v>
      </c>
      <c r="F38" s="13">
        <f t="shared" si="1"/>
        <v>9529.25</v>
      </c>
    </row>
    <row r="39" spans="1:6" ht="12" customHeight="1" x14ac:dyDescent="0.25">
      <c r="A39" s="7" t="str">
        <f>'Pregnant Women Participating'!A39</f>
        <v>Iowa</v>
      </c>
      <c r="B39" s="13">
        <v>3311</v>
      </c>
      <c r="C39" s="4">
        <v>3355</v>
      </c>
      <c r="D39" s="4">
        <v>3217</v>
      </c>
      <c r="E39" s="42">
        <v>4043</v>
      </c>
      <c r="F39" s="13">
        <f t="shared" si="1"/>
        <v>3481.5</v>
      </c>
    </row>
    <row r="40" spans="1:6" ht="12" customHeight="1" x14ac:dyDescent="0.25">
      <c r="A40" s="7" t="str">
        <f>'Pregnant Women Participating'!A40</f>
        <v>Michigan</v>
      </c>
      <c r="B40" s="13">
        <v>11302</v>
      </c>
      <c r="C40" s="4">
        <v>11222</v>
      </c>
      <c r="D40" s="4">
        <v>10872</v>
      </c>
      <c r="E40" s="42">
        <v>10519</v>
      </c>
      <c r="F40" s="13">
        <f t="shared" si="1"/>
        <v>10978.75</v>
      </c>
    </row>
    <row r="41" spans="1:6" ht="12" customHeight="1" x14ac:dyDescent="0.25">
      <c r="A41" s="7" t="str">
        <f>'Pregnant Women Participating'!A41</f>
        <v>Minnesota</v>
      </c>
      <c r="B41" s="13">
        <v>4476</v>
      </c>
      <c r="C41" s="4">
        <v>4417</v>
      </c>
      <c r="D41" s="4">
        <v>4364</v>
      </c>
      <c r="E41" s="42">
        <v>4377</v>
      </c>
      <c r="F41" s="13">
        <f t="shared" si="1"/>
        <v>4408.5</v>
      </c>
    </row>
    <row r="42" spans="1:6" ht="12" customHeight="1" x14ac:dyDescent="0.25">
      <c r="A42" s="7" t="str">
        <f>'Pregnant Women Participating'!A42</f>
        <v>Ohio</v>
      </c>
      <c r="B42" s="13">
        <v>14344</v>
      </c>
      <c r="C42" s="4">
        <v>14458</v>
      </c>
      <c r="D42" s="4">
        <v>14060</v>
      </c>
      <c r="E42" s="42">
        <v>14428</v>
      </c>
      <c r="F42" s="13">
        <f t="shared" si="1"/>
        <v>14322.5</v>
      </c>
    </row>
    <row r="43" spans="1:6" ht="12" customHeight="1" x14ac:dyDescent="0.25">
      <c r="A43" s="7" t="str">
        <f>'Pregnant Women Participating'!A43</f>
        <v>Wisconsin</v>
      </c>
      <c r="B43" s="13">
        <v>5249</v>
      </c>
      <c r="C43" s="4">
        <v>5268</v>
      </c>
      <c r="D43" s="4">
        <v>5168</v>
      </c>
      <c r="E43" s="42">
        <v>5126</v>
      </c>
      <c r="F43" s="13">
        <f t="shared" si="1"/>
        <v>5202.75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57152</v>
      </c>
      <c r="C44" s="15">
        <v>57262</v>
      </c>
      <c r="D44" s="15">
        <v>56157</v>
      </c>
      <c r="E44" s="41">
        <v>56861</v>
      </c>
      <c r="F44" s="16">
        <f t="shared" si="1"/>
        <v>56858</v>
      </c>
    </row>
    <row r="45" spans="1:6" ht="12" customHeight="1" x14ac:dyDescent="0.25">
      <c r="A45" s="7" t="str">
        <f>'Pregnant Women Participating'!A45</f>
        <v>Arizona</v>
      </c>
      <c r="B45" s="13">
        <v>8025</v>
      </c>
      <c r="C45" s="4">
        <v>8025</v>
      </c>
      <c r="D45" s="4">
        <v>8001</v>
      </c>
      <c r="E45" s="42">
        <v>8247</v>
      </c>
      <c r="F45" s="13">
        <f t="shared" si="1"/>
        <v>8074.5</v>
      </c>
    </row>
    <row r="46" spans="1:6" ht="12" customHeight="1" x14ac:dyDescent="0.25">
      <c r="A46" s="7" t="str">
        <f>'Pregnant Women Participating'!A46</f>
        <v>Arkansas</v>
      </c>
      <c r="B46" s="13">
        <v>5396</v>
      </c>
      <c r="C46" s="4">
        <v>5434</v>
      </c>
      <c r="D46" s="4">
        <v>5358</v>
      </c>
      <c r="E46" s="42">
        <v>5506</v>
      </c>
      <c r="F46" s="13">
        <f t="shared" si="1"/>
        <v>5423.5</v>
      </c>
    </row>
    <row r="47" spans="1:6" ht="12" customHeight="1" x14ac:dyDescent="0.25">
      <c r="A47" s="7" t="str">
        <f>'Pregnant Women Participating'!A47</f>
        <v>Louisiana</v>
      </c>
      <c r="B47" s="13">
        <v>10333</v>
      </c>
      <c r="C47" s="4">
        <v>10548</v>
      </c>
      <c r="D47" s="4">
        <v>10501</v>
      </c>
      <c r="E47" s="42">
        <v>10496</v>
      </c>
      <c r="F47" s="13">
        <f t="shared" si="1"/>
        <v>10469.5</v>
      </c>
    </row>
    <row r="48" spans="1:6" ht="12" customHeight="1" x14ac:dyDescent="0.25">
      <c r="A48" s="7" t="str">
        <f>'Pregnant Women Participating'!A48</f>
        <v>New Mexico</v>
      </c>
      <c r="B48" s="13">
        <v>2249</v>
      </c>
      <c r="C48" s="4">
        <v>2208</v>
      </c>
      <c r="D48" s="4">
        <v>2235</v>
      </c>
      <c r="E48" s="42">
        <v>2255</v>
      </c>
      <c r="F48" s="13">
        <f t="shared" si="1"/>
        <v>2236.75</v>
      </c>
    </row>
    <row r="49" spans="1:6" ht="12" customHeight="1" x14ac:dyDescent="0.25">
      <c r="A49" s="7" t="str">
        <f>'Pregnant Women Participating'!A49</f>
        <v>Oklahoma</v>
      </c>
      <c r="B49" s="13">
        <v>3610</v>
      </c>
      <c r="C49" s="4">
        <v>3682</v>
      </c>
      <c r="D49" s="4">
        <v>3650</v>
      </c>
      <c r="E49" s="42">
        <v>4023</v>
      </c>
      <c r="F49" s="13">
        <f t="shared" si="1"/>
        <v>3741.25</v>
      </c>
    </row>
    <row r="50" spans="1:6" ht="12" customHeight="1" x14ac:dyDescent="0.25">
      <c r="A50" s="7" t="str">
        <f>'Pregnant Women Participating'!A50</f>
        <v>Texas</v>
      </c>
      <c r="B50" s="13">
        <v>34143</v>
      </c>
      <c r="C50" s="4">
        <v>34846</v>
      </c>
      <c r="D50" s="4">
        <v>34991</v>
      </c>
      <c r="E50" s="42">
        <v>35885</v>
      </c>
      <c r="F50" s="13">
        <f t="shared" si="1"/>
        <v>34966.25</v>
      </c>
    </row>
    <row r="51" spans="1:6" ht="12" customHeight="1" x14ac:dyDescent="0.25">
      <c r="A51" s="7" t="str">
        <f>'Pregnant Women Participating'!A51</f>
        <v>Utah</v>
      </c>
      <c r="B51" s="13">
        <v>2216</v>
      </c>
      <c r="C51" s="4">
        <v>2190</v>
      </c>
      <c r="D51" s="4">
        <v>2153</v>
      </c>
      <c r="E51" s="42">
        <v>2158</v>
      </c>
      <c r="F51" s="13">
        <f t="shared" si="1"/>
        <v>2179.25</v>
      </c>
    </row>
    <row r="52" spans="1:6" ht="12" customHeight="1" x14ac:dyDescent="0.25">
      <c r="A52" s="7" t="str">
        <f>'Pregnant Women Participating'!A52</f>
        <v>Inter-Tribal Council, AZ</v>
      </c>
      <c r="B52" s="13">
        <v>333</v>
      </c>
      <c r="C52" s="4">
        <v>315</v>
      </c>
      <c r="D52" s="4">
        <v>349</v>
      </c>
      <c r="E52" s="42">
        <v>362</v>
      </c>
      <c r="F52" s="13">
        <f t="shared" si="1"/>
        <v>339.75</v>
      </c>
    </row>
    <row r="53" spans="1:6" ht="12" customHeight="1" x14ac:dyDescent="0.25">
      <c r="A53" s="7" t="str">
        <f>'Pregnant Women Participating'!A53</f>
        <v>Navajo Nation, AZ</v>
      </c>
      <c r="B53" s="13">
        <v>187</v>
      </c>
      <c r="C53" s="4">
        <v>188</v>
      </c>
      <c r="D53" s="4">
        <v>187</v>
      </c>
      <c r="E53" s="42">
        <v>176</v>
      </c>
      <c r="F53" s="13">
        <f t="shared" si="1"/>
        <v>184.5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11</v>
      </c>
      <c r="C54" s="4">
        <v>13</v>
      </c>
      <c r="D54" s="4">
        <v>16</v>
      </c>
      <c r="E54" s="42">
        <v>23</v>
      </c>
      <c r="F54" s="13">
        <f t="shared" si="1"/>
        <v>15.75</v>
      </c>
    </row>
    <row r="55" spans="1:6" ht="12" customHeight="1" x14ac:dyDescent="0.25">
      <c r="A55" s="7" t="str">
        <f>'Pregnant Women Participating'!A55</f>
        <v>Eight Northern Pueblos, NM</v>
      </c>
      <c r="B55" s="13">
        <v>23</v>
      </c>
      <c r="C55" s="4">
        <v>24</v>
      </c>
      <c r="D55" s="4">
        <v>23</v>
      </c>
      <c r="E55" s="42">
        <v>0</v>
      </c>
      <c r="F55" s="13">
        <f t="shared" si="1"/>
        <v>17.5</v>
      </c>
    </row>
    <row r="56" spans="1:6" ht="12" customHeight="1" x14ac:dyDescent="0.25">
      <c r="A56" s="7" t="str">
        <f>'Pregnant Women Participating'!A56</f>
        <v>Five Sandoval Pueblos, NM</v>
      </c>
      <c r="B56" s="13">
        <v>11</v>
      </c>
      <c r="C56" s="4">
        <v>12</v>
      </c>
      <c r="D56" s="4">
        <v>9</v>
      </c>
      <c r="E56" s="42">
        <v>10</v>
      </c>
      <c r="F56" s="13">
        <f t="shared" si="1"/>
        <v>10.5</v>
      </c>
    </row>
    <row r="57" spans="1:6" ht="12" customHeight="1" x14ac:dyDescent="0.25">
      <c r="A57" s="7" t="str">
        <f>'Pregnant Women Participating'!A57</f>
        <v>Isleta Pueblo, NM</v>
      </c>
      <c r="B57" s="13">
        <v>67</v>
      </c>
      <c r="C57" s="4">
        <v>68</v>
      </c>
      <c r="D57" s="4">
        <v>64</v>
      </c>
      <c r="E57" s="42">
        <v>75</v>
      </c>
      <c r="F57" s="13">
        <f t="shared" si="1"/>
        <v>68.5</v>
      </c>
    </row>
    <row r="58" spans="1:6" ht="12" customHeight="1" x14ac:dyDescent="0.25">
      <c r="A58" s="7" t="str">
        <f>'Pregnant Women Participating'!A58</f>
        <v>San Felipe Pueblo, NM</v>
      </c>
      <c r="B58" s="13">
        <v>9</v>
      </c>
      <c r="C58" s="4">
        <v>11</v>
      </c>
      <c r="D58" s="4">
        <v>0</v>
      </c>
      <c r="E58" s="42">
        <v>0</v>
      </c>
      <c r="F58" s="13">
        <f t="shared" si="1"/>
        <v>5</v>
      </c>
    </row>
    <row r="59" spans="1:6" ht="12" customHeight="1" x14ac:dyDescent="0.25">
      <c r="A59" s="7" t="str">
        <f>'Pregnant Women Participating'!A59</f>
        <v>Santo Domingo Tribe, NM</v>
      </c>
      <c r="B59" s="13">
        <v>1</v>
      </c>
      <c r="C59" s="4">
        <v>6</v>
      </c>
      <c r="D59" s="4">
        <v>6</v>
      </c>
      <c r="E59" s="42">
        <v>7</v>
      </c>
      <c r="F59" s="13">
        <f t="shared" si="1"/>
        <v>5</v>
      </c>
    </row>
    <row r="60" spans="1:6" ht="12" customHeight="1" x14ac:dyDescent="0.25">
      <c r="A60" s="7" t="str">
        <f>'Pregnant Women Participating'!A60</f>
        <v>Zuni Pueblo, NM</v>
      </c>
      <c r="B60" s="13">
        <v>10</v>
      </c>
      <c r="C60" s="4">
        <v>9</v>
      </c>
      <c r="D60" s="4">
        <v>8</v>
      </c>
      <c r="E60" s="42">
        <v>8</v>
      </c>
      <c r="F60" s="13">
        <f t="shared" si="1"/>
        <v>8.75</v>
      </c>
    </row>
    <row r="61" spans="1:6" ht="12" customHeight="1" x14ac:dyDescent="0.25">
      <c r="A61" s="7" t="str">
        <f>'Pregnant Women Participating'!A61</f>
        <v>Cherokee Nation, OK</v>
      </c>
      <c r="B61" s="13">
        <v>438</v>
      </c>
      <c r="C61" s="4">
        <v>479</v>
      </c>
      <c r="D61" s="4">
        <v>523</v>
      </c>
      <c r="E61" s="42">
        <v>522</v>
      </c>
      <c r="F61" s="13">
        <f t="shared" si="1"/>
        <v>490.5</v>
      </c>
    </row>
    <row r="62" spans="1:6" ht="12" customHeight="1" x14ac:dyDescent="0.25">
      <c r="A62" s="7" t="str">
        <f>'Pregnant Women Participating'!A62</f>
        <v>Chickasaw Nation, OK</v>
      </c>
      <c r="B62" s="13">
        <v>237</v>
      </c>
      <c r="C62" s="4">
        <v>255</v>
      </c>
      <c r="D62" s="4">
        <v>264</v>
      </c>
      <c r="E62" s="42">
        <v>285</v>
      </c>
      <c r="F62" s="13">
        <f t="shared" si="1"/>
        <v>260.25</v>
      </c>
    </row>
    <row r="63" spans="1:6" ht="12" customHeight="1" x14ac:dyDescent="0.25">
      <c r="A63" s="7" t="str">
        <f>'Pregnant Women Participating'!A63</f>
        <v>Choctaw Nation, OK</v>
      </c>
      <c r="B63" s="13">
        <v>364</v>
      </c>
      <c r="C63" s="4">
        <v>344</v>
      </c>
      <c r="D63" s="4">
        <v>347</v>
      </c>
      <c r="E63" s="42">
        <v>347</v>
      </c>
      <c r="F63" s="13">
        <f t="shared" si="1"/>
        <v>350.5</v>
      </c>
    </row>
    <row r="64" spans="1:6" ht="12" customHeight="1" x14ac:dyDescent="0.25">
      <c r="A64" s="7" t="str">
        <f>'Pregnant Women Participating'!A64</f>
        <v>Citizen Potawatomi Nation, OK</v>
      </c>
      <c r="B64" s="13">
        <v>95</v>
      </c>
      <c r="C64" s="4">
        <v>112</v>
      </c>
      <c r="D64" s="4">
        <v>103</v>
      </c>
      <c r="E64" s="42">
        <v>101</v>
      </c>
      <c r="F64" s="13">
        <f t="shared" si="1"/>
        <v>102.75</v>
      </c>
    </row>
    <row r="65" spans="1:6" ht="12" customHeight="1" x14ac:dyDescent="0.25">
      <c r="A65" s="7" t="str">
        <f>'Pregnant Women Participating'!A65</f>
        <v>Inter-Tribal Council, OK</v>
      </c>
      <c r="B65" s="13">
        <v>47</v>
      </c>
      <c r="C65" s="4">
        <v>45</v>
      </c>
      <c r="D65" s="4">
        <v>47</v>
      </c>
      <c r="E65" s="42">
        <v>38</v>
      </c>
      <c r="F65" s="13">
        <f t="shared" si="1"/>
        <v>44.25</v>
      </c>
    </row>
    <row r="66" spans="1:6" ht="12" customHeight="1" x14ac:dyDescent="0.25">
      <c r="A66" s="7" t="str">
        <f>'Pregnant Women Participating'!A66</f>
        <v>Muscogee Creek Nation, OK</v>
      </c>
      <c r="B66" s="13">
        <v>143</v>
      </c>
      <c r="C66" s="4">
        <v>142</v>
      </c>
      <c r="D66" s="4">
        <v>143</v>
      </c>
      <c r="E66" s="42">
        <v>150</v>
      </c>
      <c r="F66" s="13">
        <f t="shared" si="1"/>
        <v>144.5</v>
      </c>
    </row>
    <row r="67" spans="1:6" ht="12" customHeight="1" x14ac:dyDescent="0.25">
      <c r="A67" s="7" t="str">
        <f>'Pregnant Women Participating'!A67</f>
        <v>Osage Tribal Council, OK</v>
      </c>
      <c r="B67" s="13">
        <v>211</v>
      </c>
      <c r="C67" s="4">
        <v>227</v>
      </c>
      <c r="D67" s="4">
        <v>213</v>
      </c>
      <c r="E67" s="42">
        <v>216</v>
      </c>
      <c r="F67" s="13">
        <f t="shared" si="1"/>
        <v>216.75</v>
      </c>
    </row>
    <row r="68" spans="1:6" ht="12" customHeight="1" x14ac:dyDescent="0.25">
      <c r="A68" s="7" t="str">
        <f>'Pregnant Women Participating'!A68</f>
        <v>Otoe-Missouria Tribe, OK</v>
      </c>
      <c r="B68" s="13">
        <v>29</v>
      </c>
      <c r="C68" s="4">
        <v>29</v>
      </c>
      <c r="D68" s="4">
        <v>28</v>
      </c>
      <c r="E68" s="42">
        <v>27</v>
      </c>
      <c r="F68" s="13">
        <f t="shared" si="1"/>
        <v>28.25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243</v>
      </c>
      <c r="C69" s="4">
        <v>240</v>
      </c>
      <c r="D69" s="4">
        <v>225</v>
      </c>
      <c r="E69" s="42">
        <v>243</v>
      </c>
      <c r="F69" s="13">
        <f t="shared" si="1"/>
        <v>237.75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68431</v>
      </c>
      <c r="C70" s="15">
        <v>69452</v>
      </c>
      <c r="D70" s="15">
        <v>69444</v>
      </c>
      <c r="E70" s="41">
        <v>71160</v>
      </c>
      <c r="F70" s="16">
        <f t="shared" si="1"/>
        <v>69621.75</v>
      </c>
    </row>
    <row r="71" spans="1:6" ht="12" customHeight="1" x14ac:dyDescent="0.25">
      <c r="A71" s="7" t="str">
        <f>'Pregnant Women Participating'!A71</f>
        <v>Colorado</v>
      </c>
      <c r="B71" s="13">
        <v>5251</v>
      </c>
      <c r="C71" s="4">
        <v>5256</v>
      </c>
      <c r="D71" s="4">
        <v>5115</v>
      </c>
      <c r="E71" s="42">
        <v>5151</v>
      </c>
      <c r="F71" s="13">
        <f t="shared" si="1"/>
        <v>5193.25</v>
      </c>
    </row>
    <row r="72" spans="1:6" ht="12" customHeight="1" x14ac:dyDescent="0.25">
      <c r="A72" s="7" t="str">
        <f>'Pregnant Women Participating'!A72</f>
        <v>Kansas</v>
      </c>
      <c r="B72" s="13">
        <v>2550</v>
      </c>
      <c r="C72" s="4">
        <v>2614</v>
      </c>
      <c r="D72" s="4">
        <v>2646</v>
      </c>
      <c r="E72" s="42">
        <v>2652</v>
      </c>
      <c r="F72" s="13">
        <f t="shared" si="1"/>
        <v>2615.5</v>
      </c>
    </row>
    <row r="73" spans="1:6" ht="12" customHeight="1" x14ac:dyDescent="0.25">
      <c r="A73" s="7" t="str">
        <f>'Pregnant Women Participating'!A73</f>
        <v>Missouri</v>
      </c>
      <c r="B73" s="13">
        <v>6471</v>
      </c>
      <c r="C73" s="4">
        <v>6591</v>
      </c>
      <c r="D73" s="4">
        <v>6454</v>
      </c>
      <c r="E73" s="42">
        <v>6539</v>
      </c>
      <c r="F73" s="13">
        <f t="shared" si="1"/>
        <v>6513.75</v>
      </c>
    </row>
    <row r="74" spans="1:6" ht="12" customHeight="1" x14ac:dyDescent="0.25">
      <c r="A74" s="7" t="str">
        <f>'Pregnant Women Participating'!A74</f>
        <v>Montana</v>
      </c>
      <c r="B74" s="13">
        <v>609</v>
      </c>
      <c r="C74" s="4">
        <v>603</v>
      </c>
      <c r="D74" s="4">
        <v>605</v>
      </c>
      <c r="E74" s="42">
        <v>610</v>
      </c>
      <c r="F74" s="13">
        <f t="shared" si="1"/>
        <v>606.75</v>
      </c>
    </row>
    <row r="75" spans="1:6" ht="12" customHeight="1" x14ac:dyDescent="0.25">
      <c r="A75" s="7" t="str">
        <f>'Pregnant Women Participating'!A75</f>
        <v>Nebraska</v>
      </c>
      <c r="B75" s="13">
        <v>2025</v>
      </c>
      <c r="C75" s="4">
        <v>2077</v>
      </c>
      <c r="D75" s="4">
        <v>2012</v>
      </c>
      <c r="E75" s="42">
        <v>2006</v>
      </c>
      <c r="F75" s="13">
        <f t="shared" si="1"/>
        <v>2030</v>
      </c>
    </row>
    <row r="76" spans="1:6" ht="12" customHeight="1" x14ac:dyDescent="0.25">
      <c r="A76" s="7" t="str">
        <f>'Pregnant Women Participating'!A76</f>
        <v>North Dakota</v>
      </c>
      <c r="B76" s="13">
        <v>627</v>
      </c>
      <c r="C76" s="4">
        <v>624</v>
      </c>
      <c r="D76" s="4">
        <v>588</v>
      </c>
      <c r="E76" s="42">
        <v>579</v>
      </c>
      <c r="F76" s="13">
        <f t="shared" si="1"/>
        <v>604.5</v>
      </c>
    </row>
    <row r="77" spans="1:6" ht="12" customHeight="1" x14ac:dyDescent="0.25">
      <c r="A77" s="7" t="str">
        <f>'Pregnant Women Participating'!A77</f>
        <v>South Dakota</v>
      </c>
      <c r="B77" s="13">
        <v>598</v>
      </c>
      <c r="C77" s="4">
        <v>593</v>
      </c>
      <c r="D77" s="4">
        <v>596</v>
      </c>
      <c r="E77" s="42">
        <v>613</v>
      </c>
      <c r="F77" s="13">
        <f t="shared" si="1"/>
        <v>600</v>
      </c>
    </row>
    <row r="78" spans="1:6" ht="12" customHeight="1" x14ac:dyDescent="0.25">
      <c r="A78" s="7" t="str">
        <f>'Pregnant Women Participating'!A78</f>
        <v>Wyoming</v>
      </c>
      <c r="B78" s="13">
        <v>450</v>
      </c>
      <c r="C78" s="4">
        <v>447</v>
      </c>
      <c r="D78" s="4">
        <v>430</v>
      </c>
      <c r="E78" s="42">
        <v>438</v>
      </c>
      <c r="F78" s="13">
        <f t="shared" si="1"/>
        <v>441.25</v>
      </c>
    </row>
    <row r="79" spans="1:6" ht="12" customHeight="1" x14ac:dyDescent="0.25">
      <c r="A79" s="7" t="str">
        <f>'Pregnant Women Participating'!A79</f>
        <v>Ute Mountain Ute Tribe, CO</v>
      </c>
      <c r="B79" s="13">
        <v>5</v>
      </c>
      <c r="C79" s="4">
        <v>5</v>
      </c>
      <c r="D79" s="4">
        <v>4</v>
      </c>
      <c r="E79" s="42">
        <v>4</v>
      </c>
      <c r="F79" s="13">
        <f t="shared" si="1"/>
        <v>4.5</v>
      </c>
    </row>
    <row r="80" spans="1:6" ht="12" customHeight="1" x14ac:dyDescent="0.25">
      <c r="A80" s="7" t="str">
        <f>'Pregnant Women Participating'!A80</f>
        <v>Omaha Sioux, NE</v>
      </c>
      <c r="B80" s="13">
        <v>10</v>
      </c>
      <c r="C80" s="4">
        <v>12</v>
      </c>
      <c r="D80" s="4">
        <v>10</v>
      </c>
      <c r="E80" s="42">
        <v>12</v>
      </c>
      <c r="F80" s="13">
        <f t="shared" si="1"/>
        <v>11</v>
      </c>
    </row>
    <row r="81" spans="1:6" ht="12" customHeight="1" x14ac:dyDescent="0.25">
      <c r="A81" s="7" t="str">
        <f>'Pregnant Women Participating'!A81</f>
        <v>Santee Sioux, NE</v>
      </c>
      <c r="B81" s="13">
        <v>4</v>
      </c>
      <c r="C81" s="4">
        <v>4</v>
      </c>
      <c r="D81" s="4">
        <v>3</v>
      </c>
      <c r="E81" s="42">
        <v>3</v>
      </c>
      <c r="F81" s="13">
        <f t="shared" si="1"/>
        <v>3.5</v>
      </c>
    </row>
    <row r="82" spans="1:6" ht="12" customHeight="1" x14ac:dyDescent="0.25">
      <c r="A82" s="7" t="str">
        <f>'Pregnant Women Participating'!A82</f>
        <v>Winnebago Tribe, NE</v>
      </c>
      <c r="B82" s="13">
        <v>6</v>
      </c>
      <c r="C82" s="4">
        <v>5</v>
      </c>
      <c r="D82" s="4">
        <v>8</v>
      </c>
      <c r="E82" s="42">
        <v>5</v>
      </c>
      <c r="F82" s="13">
        <f t="shared" si="1"/>
        <v>6</v>
      </c>
    </row>
    <row r="83" spans="1:6" ht="12" customHeight="1" x14ac:dyDescent="0.25">
      <c r="A83" s="7" t="str">
        <f>'Pregnant Women Participating'!A83</f>
        <v>Standing Rock Sioux Tribe, ND</v>
      </c>
      <c r="B83" s="13">
        <v>5</v>
      </c>
      <c r="C83" s="4">
        <v>10</v>
      </c>
      <c r="D83" s="4">
        <v>14</v>
      </c>
      <c r="E83" s="42">
        <v>14</v>
      </c>
      <c r="F83" s="13">
        <f t="shared" si="1"/>
        <v>10.75</v>
      </c>
    </row>
    <row r="84" spans="1:6" ht="12" customHeight="1" x14ac:dyDescent="0.25">
      <c r="A84" s="7" t="str">
        <f>'Pregnant Women Participating'!A84</f>
        <v>Three Affiliated Tribes, ND</v>
      </c>
      <c r="B84" s="13">
        <v>7</v>
      </c>
      <c r="C84" s="4">
        <v>6</v>
      </c>
      <c r="D84" s="4">
        <v>5</v>
      </c>
      <c r="E84" s="42">
        <v>5</v>
      </c>
      <c r="F84" s="13">
        <f t="shared" si="1"/>
        <v>5.75</v>
      </c>
    </row>
    <row r="85" spans="1:6" ht="12" customHeight="1" x14ac:dyDescent="0.25">
      <c r="A85" s="7" t="str">
        <f>'Pregnant Women Participating'!A85</f>
        <v>Cheyenne River Sioux, SD</v>
      </c>
      <c r="B85" s="13">
        <v>17</v>
      </c>
      <c r="C85" s="4">
        <v>26</v>
      </c>
      <c r="D85" s="4">
        <v>25</v>
      </c>
      <c r="E85" s="42">
        <v>25</v>
      </c>
      <c r="F85" s="13">
        <f t="shared" si="1"/>
        <v>23.25</v>
      </c>
    </row>
    <row r="86" spans="1:6" ht="12" customHeight="1" x14ac:dyDescent="0.25">
      <c r="A86" s="7" t="str">
        <f>'Pregnant Women Participating'!A86</f>
        <v>Rosebud Sioux, SD</v>
      </c>
      <c r="B86" s="13">
        <v>45</v>
      </c>
      <c r="C86" s="4">
        <v>56</v>
      </c>
      <c r="D86" s="4">
        <v>52</v>
      </c>
      <c r="E86" s="42">
        <v>49</v>
      </c>
      <c r="F86" s="13">
        <f t="shared" si="1"/>
        <v>50.5</v>
      </c>
    </row>
    <row r="87" spans="1:6" ht="12" customHeight="1" x14ac:dyDescent="0.25">
      <c r="A87" s="7" t="str">
        <f>'Pregnant Women Participating'!A87</f>
        <v>Northern Arapahoe, WY</v>
      </c>
      <c r="B87" s="13">
        <v>7</v>
      </c>
      <c r="C87" s="4">
        <v>9</v>
      </c>
      <c r="D87" s="4">
        <v>10</v>
      </c>
      <c r="E87" s="42">
        <v>11</v>
      </c>
      <c r="F87" s="13">
        <f t="shared" si="1"/>
        <v>9.25</v>
      </c>
    </row>
    <row r="88" spans="1:6" ht="12" customHeight="1" x14ac:dyDescent="0.25">
      <c r="A88" s="7" t="str">
        <f>'Pregnant Women Participating'!A88</f>
        <v>Shoshone Tribe, WY</v>
      </c>
      <c r="B88" s="13">
        <v>7</v>
      </c>
      <c r="C88" s="4">
        <v>12</v>
      </c>
      <c r="D88" s="4">
        <v>12</v>
      </c>
      <c r="E88" s="42">
        <v>10</v>
      </c>
      <c r="F88" s="13">
        <f t="shared" si="1"/>
        <v>10.25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18694</v>
      </c>
      <c r="C89" s="15">
        <v>18950</v>
      </c>
      <c r="D89" s="15">
        <v>18589</v>
      </c>
      <c r="E89" s="41">
        <v>18726</v>
      </c>
      <c r="F89" s="16">
        <f t="shared" si="1"/>
        <v>18739.75</v>
      </c>
    </row>
    <row r="90" spans="1:6" ht="12" customHeight="1" x14ac:dyDescent="0.25">
      <c r="A90" s="8" t="str">
        <f>'Pregnant Women Participating'!A90</f>
        <v>Alaska</v>
      </c>
      <c r="B90" s="13">
        <v>455</v>
      </c>
      <c r="C90" s="4">
        <v>440</v>
      </c>
      <c r="D90" s="4">
        <v>507</v>
      </c>
      <c r="E90" s="42">
        <v>507</v>
      </c>
      <c r="F90" s="13">
        <f t="shared" si="1"/>
        <v>477.25</v>
      </c>
    </row>
    <row r="91" spans="1:6" ht="12" customHeight="1" x14ac:dyDescent="0.25">
      <c r="A91" s="8" t="str">
        <f>'Pregnant Women Participating'!A91</f>
        <v>American Samoa</v>
      </c>
      <c r="B91" s="13">
        <v>123</v>
      </c>
      <c r="C91" s="4">
        <v>118</v>
      </c>
      <c r="D91" s="4">
        <v>112</v>
      </c>
      <c r="E91" s="42">
        <v>123</v>
      </c>
      <c r="F91" s="13">
        <f t="shared" si="1"/>
        <v>119</v>
      </c>
    </row>
    <row r="92" spans="1:6" ht="12" customHeight="1" x14ac:dyDescent="0.25">
      <c r="A92" s="8" t="str">
        <f>'Pregnant Women Participating'!A92</f>
        <v>California</v>
      </c>
      <c r="B92" s="13">
        <v>41721</v>
      </c>
      <c r="C92" s="4">
        <v>42487</v>
      </c>
      <c r="D92" s="4">
        <v>42693</v>
      </c>
      <c r="E92" s="42">
        <v>43451</v>
      </c>
      <c r="F92" s="13">
        <f t="shared" si="1"/>
        <v>42588</v>
      </c>
    </row>
    <row r="93" spans="1:6" ht="12" customHeight="1" x14ac:dyDescent="0.25">
      <c r="A93" s="8" t="str">
        <f>'Pregnant Women Participating'!A93</f>
        <v>Guam</v>
      </c>
      <c r="B93" s="13">
        <v>309</v>
      </c>
      <c r="C93" s="4">
        <v>318</v>
      </c>
      <c r="D93" s="4">
        <v>321</v>
      </c>
      <c r="E93" s="42">
        <v>333</v>
      </c>
      <c r="F93" s="13">
        <f t="shared" si="1"/>
        <v>320.25</v>
      </c>
    </row>
    <row r="94" spans="1:6" ht="12" customHeight="1" x14ac:dyDescent="0.25">
      <c r="A94" s="8" t="str">
        <f>'Pregnant Women Participating'!A94</f>
        <v>Hawaii</v>
      </c>
      <c r="B94" s="13">
        <v>829</v>
      </c>
      <c r="C94" s="4">
        <v>826</v>
      </c>
      <c r="D94" s="4">
        <v>856</v>
      </c>
      <c r="E94" s="42">
        <v>874</v>
      </c>
      <c r="F94" s="13">
        <f t="shared" si="1"/>
        <v>846.25</v>
      </c>
    </row>
    <row r="95" spans="1:6" ht="12" customHeight="1" x14ac:dyDescent="0.25">
      <c r="A95" s="8" t="str">
        <f>'Pregnant Women Participating'!A95</f>
        <v>Idaho</v>
      </c>
      <c r="B95" s="13">
        <v>1298</v>
      </c>
      <c r="C95" s="4">
        <v>1297</v>
      </c>
      <c r="D95" s="4">
        <v>1283</v>
      </c>
      <c r="E95" s="42">
        <v>1271</v>
      </c>
      <c r="F95" s="13">
        <f t="shared" si="1"/>
        <v>1287.25</v>
      </c>
    </row>
    <row r="96" spans="1:6" ht="12" customHeight="1" x14ac:dyDescent="0.25">
      <c r="A96" s="8" t="str">
        <f>'Pregnant Women Participating'!A96</f>
        <v>Nevada</v>
      </c>
      <c r="B96" s="13">
        <v>3430</v>
      </c>
      <c r="C96" s="4">
        <v>3500</v>
      </c>
      <c r="D96" s="4">
        <v>3454</v>
      </c>
      <c r="E96" s="42">
        <v>3496</v>
      </c>
      <c r="F96" s="13">
        <f t="shared" si="1"/>
        <v>3470</v>
      </c>
    </row>
    <row r="97" spans="1:6" ht="12" customHeight="1" x14ac:dyDescent="0.25">
      <c r="A97" s="8" t="str">
        <f>'Pregnant Women Participating'!A97</f>
        <v>Oregon</v>
      </c>
      <c r="B97" s="13">
        <v>3726</v>
      </c>
      <c r="C97" s="4">
        <v>3694</v>
      </c>
      <c r="D97" s="4">
        <v>3599</v>
      </c>
      <c r="E97" s="42">
        <v>3674</v>
      </c>
      <c r="F97" s="13">
        <f t="shared" si="1"/>
        <v>3673.25</v>
      </c>
    </row>
    <row r="98" spans="1:6" ht="12" customHeight="1" x14ac:dyDescent="0.25">
      <c r="A98" s="8" t="str">
        <f>'Pregnant Women Participating'!A98</f>
        <v>Washington</v>
      </c>
      <c r="B98" s="13">
        <v>7666</v>
      </c>
      <c r="C98" s="4">
        <v>7606</v>
      </c>
      <c r="D98" s="4">
        <v>7452</v>
      </c>
      <c r="E98" s="42">
        <v>7521</v>
      </c>
      <c r="F98" s="13">
        <f t="shared" si="1"/>
        <v>7561.25</v>
      </c>
    </row>
    <row r="99" spans="1:6" ht="12" customHeight="1" x14ac:dyDescent="0.25">
      <c r="A99" s="8" t="str">
        <f>'Pregnant Women Participating'!A99</f>
        <v>Northern Marianas</v>
      </c>
      <c r="B99" s="13">
        <v>96</v>
      </c>
      <c r="C99" s="4">
        <v>106</v>
      </c>
      <c r="D99" s="4">
        <v>106</v>
      </c>
      <c r="E99" s="42">
        <v>107</v>
      </c>
      <c r="F99" s="13">
        <f t="shared" si="1"/>
        <v>103.75</v>
      </c>
    </row>
    <row r="100" spans="1:6" ht="12" customHeight="1" x14ac:dyDescent="0.25">
      <c r="A100" s="8" t="str">
        <f>'Pregnant Women Participating'!A100</f>
        <v>Inter-Tribal Council, NV</v>
      </c>
      <c r="B100" s="13">
        <v>26</v>
      </c>
      <c r="C100" s="4">
        <v>19</v>
      </c>
      <c r="D100" s="4">
        <v>21</v>
      </c>
      <c r="E100" s="42">
        <v>17</v>
      </c>
      <c r="F100" s="13">
        <f t="shared" si="1"/>
        <v>20.75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59679</v>
      </c>
      <c r="C101" s="15">
        <v>60411</v>
      </c>
      <c r="D101" s="15">
        <v>60404</v>
      </c>
      <c r="E101" s="41">
        <v>61374</v>
      </c>
      <c r="F101" s="16">
        <f t="shared" si="1"/>
        <v>60467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357497</v>
      </c>
      <c r="C102" s="30">
        <v>360837</v>
      </c>
      <c r="D102" s="30">
        <v>357449</v>
      </c>
      <c r="E102" s="44">
        <v>361734</v>
      </c>
      <c r="F102" s="29">
        <f t="shared" si="1"/>
        <v>359379.25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F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5" width="11.7265625" style="3" customWidth="1"/>
    <col min="6" max="6" width="13.7265625" style="3" customWidth="1"/>
    <col min="7" max="16384" width="9.1796875" style="3"/>
  </cols>
  <sheetData>
    <row r="1" spans="1:6" ht="12" customHeight="1" x14ac:dyDescent="0.3">
      <c r="A1" s="10" t="s">
        <v>9</v>
      </c>
      <c r="B1" s="2"/>
      <c r="C1" s="2"/>
      <c r="D1" s="2"/>
      <c r="E1" s="2"/>
    </row>
    <row r="2" spans="1:6" ht="12" customHeight="1" x14ac:dyDescent="0.3">
      <c r="A2" s="10" t="str">
        <f>'Pregnant Women Participating'!A2</f>
        <v>FISCAL YEAR 2024</v>
      </c>
      <c r="B2" s="2"/>
      <c r="C2" s="2"/>
      <c r="D2" s="2"/>
      <c r="E2" s="2"/>
    </row>
    <row r="3" spans="1:6" ht="12" customHeight="1" x14ac:dyDescent="0.25">
      <c r="A3" s="1" t="str">
        <f>'Pregnant Women Participating'!A3</f>
        <v>Data as of April 12, 2024</v>
      </c>
      <c r="B3" s="2"/>
      <c r="C3" s="2"/>
      <c r="D3" s="2"/>
      <c r="E3" s="2"/>
    </row>
    <row r="4" spans="1:6" ht="12" customHeight="1" x14ac:dyDescent="0.25">
      <c r="A4" s="2"/>
      <c r="B4" s="2"/>
      <c r="C4" s="2"/>
      <c r="D4" s="2"/>
      <c r="E4" s="2"/>
    </row>
    <row r="5" spans="1:6" ht="24" customHeight="1" x14ac:dyDescent="0.25">
      <c r="A5" s="6" t="s">
        <v>0</v>
      </c>
      <c r="B5" s="18">
        <f>DATE(RIGHT(A2,4)-1,10,1)</f>
        <v>45200</v>
      </c>
      <c r="C5" s="19">
        <f>DATE(RIGHT(A2,4)-1,11,1)</f>
        <v>45231</v>
      </c>
      <c r="D5" s="19">
        <f>DATE(RIGHT(A2,4)-1,12,1)</f>
        <v>45261</v>
      </c>
      <c r="E5" s="48">
        <f>DATE(RIGHT(A2,4),1,1)</f>
        <v>45292</v>
      </c>
      <c r="F5" s="12" t="s">
        <v>12</v>
      </c>
    </row>
    <row r="6" spans="1:6" ht="12" customHeight="1" x14ac:dyDescent="0.25">
      <c r="A6" s="7" t="str">
        <f>'Pregnant Women Participating'!A6</f>
        <v>Connecticut</v>
      </c>
      <c r="B6" s="13">
        <v>10219</v>
      </c>
      <c r="C6" s="4">
        <v>10235</v>
      </c>
      <c r="D6" s="4">
        <v>10151</v>
      </c>
      <c r="E6" s="42">
        <v>9600</v>
      </c>
      <c r="F6" s="13">
        <f t="shared" ref="F6:F15" si="0">IF(SUM(B6:E6)&gt;0,AVERAGE(B6:E6)," ")</f>
        <v>10051.25</v>
      </c>
    </row>
    <row r="7" spans="1:6" ht="12" customHeight="1" x14ac:dyDescent="0.25">
      <c r="A7" s="7" t="str">
        <f>'Pregnant Women Participating'!A7</f>
        <v>Maine</v>
      </c>
      <c r="B7" s="13">
        <v>3567</v>
      </c>
      <c r="C7" s="4">
        <v>3633</v>
      </c>
      <c r="D7" s="4">
        <v>3559</v>
      </c>
      <c r="E7" s="42">
        <v>3551</v>
      </c>
      <c r="F7" s="13">
        <f t="shared" si="0"/>
        <v>3577.5</v>
      </c>
    </row>
    <row r="8" spans="1:6" ht="12" customHeight="1" x14ac:dyDescent="0.25">
      <c r="A8" s="7" t="str">
        <f>'Pregnant Women Participating'!A8</f>
        <v>Massachusetts</v>
      </c>
      <c r="B8" s="13">
        <v>24971</v>
      </c>
      <c r="C8" s="4">
        <v>24721</v>
      </c>
      <c r="D8" s="4">
        <v>24369</v>
      </c>
      <c r="E8" s="42">
        <v>24508</v>
      </c>
      <c r="F8" s="13">
        <f t="shared" si="0"/>
        <v>24642.25</v>
      </c>
    </row>
    <row r="9" spans="1:6" ht="12" customHeight="1" x14ac:dyDescent="0.25">
      <c r="A9" s="7" t="str">
        <f>'Pregnant Women Participating'!A9</f>
        <v>New Hampshire</v>
      </c>
      <c r="B9" s="13">
        <v>2279</v>
      </c>
      <c r="C9" s="4">
        <v>2314</v>
      </c>
      <c r="D9" s="4">
        <v>2249</v>
      </c>
      <c r="E9" s="42">
        <v>2277</v>
      </c>
      <c r="F9" s="13">
        <f t="shared" si="0"/>
        <v>2279.75</v>
      </c>
    </row>
    <row r="10" spans="1:6" ht="12" customHeight="1" x14ac:dyDescent="0.25">
      <c r="A10" s="7" t="str">
        <f>'Pregnant Women Participating'!A10</f>
        <v>New York</v>
      </c>
      <c r="B10" s="13">
        <v>91236</v>
      </c>
      <c r="C10" s="4">
        <v>90387</v>
      </c>
      <c r="D10" s="4">
        <v>89624</v>
      </c>
      <c r="E10" s="42">
        <v>91909</v>
      </c>
      <c r="F10" s="13">
        <f t="shared" si="0"/>
        <v>90789</v>
      </c>
    </row>
    <row r="11" spans="1:6" ht="12" customHeight="1" x14ac:dyDescent="0.25">
      <c r="A11" s="7" t="str">
        <f>'Pregnant Women Participating'!A11</f>
        <v>Rhode Island</v>
      </c>
      <c r="B11" s="13">
        <v>3856</v>
      </c>
      <c r="C11" s="4">
        <v>3819</v>
      </c>
      <c r="D11" s="4">
        <v>3779</v>
      </c>
      <c r="E11" s="42">
        <v>3824</v>
      </c>
      <c r="F11" s="13">
        <f t="shared" si="0"/>
        <v>3819.5</v>
      </c>
    </row>
    <row r="12" spans="1:6" ht="12" customHeight="1" x14ac:dyDescent="0.25">
      <c r="A12" s="7" t="str">
        <f>'Pregnant Women Participating'!A12</f>
        <v>Vermont</v>
      </c>
      <c r="B12" s="13">
        <v>2147</v>
      </c>
      <c r="C12" s="4">
        <v>2116</v>
      </c>
      <c r="D12" s="4">
        <v>2075</v>
      </c>
      <c r="E12" s="42">
        <v>2079</v>
      </c>
      <c r="F12" s="13">
        <f t="shared" si="0"/>
        <v>2104.25</v>
      </c>
    </row>
    <row r="13" spans="1:6" ht="12" customHeight="1" x14ac:dyDescent="0.25">
      <c r="A13" s="7" t="str">
        <f>'Pregnant Women Participating'!A13</f>
        <v>Virgin Islands</v>
      </c>
      <c r="B13" s="13">
        <v>657</v>
      </c>
      <c r="C13" s="4">
        <v>647</v>
      </c>
      <c r="D13" s="4">
        <v>624</v>
      </c>
      <c r="E13" s="42">
        <v>608</v>
      </c>
      <c r="F13" s="13">
        <f t="shared" si="0"/>
        <v>634</v>
      </c>
    </row>
    <row r="14" spans="1:6" ht="12" customHeight="1" x14ac:dyDescent="0.25">
      <c r="A14" s="7" t="str">
        <f>'Pregnant Women Participating'!A14</f>
        <v>Indian Township, ME</v>
      </c>
      <c r="B14" s="13">
        <v>16</v>
      </c>
      <c r="C14" s="4">
        <v>15</v>
      </c>
      <c r="D14" s="4">
        <v>14</v>
      </c>
      <c r="E14" s="42">
        <v>14</v>
      </c>
      <c r="F14" s="13">
        <f t="shared" si="0"/>
        <v>14.75</v>
      </c>
    </row>
    <row r="15" spans="1:6" ht="12" customHeight="1" x14ac:dyDescent="0.25">
      <c r="A15" s="7" t="str">
        <f>'Pregnant Women Participating'!A15</f>
        <v>Pleasant Point, ME</v>
      </c>
      <c r="B15" s="13">
        <v>14</v>
      </c>
      <c r="C15" s="4">
        <v>12</v>
      </c>
      <c r="D15" s="4">
        <v>10</v>
      </c>
      <c r="E15" s="42">
        <v>9</v>
      </c>
      <c r="F15" s="13">
        <f t="shared" si="0"/>
        <v>11.25</v>
      </c>
    </row>
    <row r="16" spans="1:6" s="17" customFormat="1" ht="24.75" customHeight="1" x14ac:dyDescent="0.25">
      <c r="A16" s="14" t="str">
        <f>'Pregnant Women Participating'!A16</f>
        <v>Northeast Region</v>
      </c>
      <c r="B16" s="16">
        <v>138962</v>
      </c>
      <c r="C16" s="15">
        <v>137899</v>
      </c>
      <c r="D16" s="15">
        <v>136454</v>
      </c>
      <c r="E16" s="41">
        <v>138379</v>
      </c>
      <c r="F16" s="16">
        <f t="shared" ref="F16:F102" si="1">IF(SUM(B16:E16)&gt;0,AVERAGE(B16:E16)," ")</f>
        <v>137923.5</v>
      </c>
    </row>
    <row r="17" spans="1:6" ht="12" customHeight="1" x14ac:dyDescent="0.25">
      <c r="A17" s="7" t="str">
        <f>'Pregnant Women Participating'!A17</f>
        <v>Delaware</v>
      </c>
      <c r="B17" s="13">
        <v>4424</v>
      </c>
      <c r="C17" s="4">
        <v>4430</v>
      </c>
      <c r="D17" s="4">
        <v>4291</v>
      </c>
      <c r="E17" s="42">
        <v>4224</v>
      </c>
      <c r="F17" s="13">
        <f t="shared" si="1"/>
        <v>4342.25</v>
      </c>
    </row>
    <row r="18" spans="1:6" ht="12" customHeight="1" x14ac:dyDescent="0.25">
      <c r="A18" s="7" t="str">
        <f>'Pregnant Women Participating'!A18</f>
        <v>District of Columbia</v>
      </c>
      <c r="B18" s="13">
        <v>3093</v>
      </c>
      <c r="C18" s="4">
        <v>3122</v>
      </c>
      <c r="D18" s="4">
        <v>3032</v>
      </c>
      <c r="E18" s="42">
        <v>3092</v>
      </c>
      <c r="F18" s="13">
        <f t="shared" si="1"/>
        <v>3084.75</v>
      </c>
    </row>
    <row r="19" spans="1:6" ht="12" customHeight="1" x14ac:dyDescent="0.25">
      <c r="A19" s="7" t="str">
        <f>'Pregnant Women Participating'!A19</f>
        <v>Maryland</v>
      </c>
      <c r="B19" s="13">
        <v>27778</v>
      </c>
      <c r="C19" s="4">
        <v>27584</v>
      </c>
      <c r="D19" s="4">
        <v>27217</v>
      </c>
      <c r="E19" s="42">
        <v>27299</v>
      </c>
      <c r="F19" s="13">
        <f t="shared" si="1"/>
        <v>27469.5</v>
      </c>
    </row>
    <row r="20" spans="1:6" ht="12" customHeight="1" x14ac:dyDescent="0.25">
      <c r="A20" s="7" t="str">
        <f>'Pregnant Women Participating'!A20</f>
        <v>New Jersey</v>
      </c>
      <c r="B20" s="13">
        <v>33262</v>
      </c>
      <c r="C20" s="4">
        <v>34572</v>
      </c>
      <c r="D20" s="4">
        <v>34236</v>
      </c>
      <c r="E20" s="42">
        <v>34011</v>
      </c>
      <c r="F20" s="13">
        <f t="shared" si="1"/>
        <v>34020.25</v>
      </c>
    </row>
    <row r="21" spans="1:6" ht="12" customHeight="1" x14ac:dyDescent="0.25">
      <c r="A21" s="7" t="str">
        <f>'Pregnant Women Participating'!A21</f>
        <v>Pennsylvania</v>
      </c>
      <c r="B21" s="13">
        <v>38939</v>
      </c>
      <c r="C21" s="4">
        <v>38897</v>
      </c>
      <c r="D21" s="4">
        <v>38356</v>
      </c>
      <c r="E21" s="42">
        <v>38878</v>
      </c>
      <c r="F21" s="13">
        <f t="shared" si="1"/>
        <v>38767.5</v>
      </c>
    </row>
    <row r="22" spans="1:6" ht="12" customHeight="1" x14ac:dyDescent="0.25">
      <c r="A22" s="7" t="str">
        <f>'Pregnant Women Participating'!A22</f>
        <v>Puerto Rico</v>
      </c>
      <c r="B22" s="13">
        <v>19259</v>
      </c>
      <c r="C22" s="4">
        <v>19164</v>
      </c>
      <c r="D22" s="4">
        <v>18723</v>
      </c>
      <c r="E22" s="42">
        <v>18724</v>
      </c>
      <c r="F22" s="13">
        <f t="shared" si="1"/>
        <v>18967.5</v>
      </c>
    </row>
    <row r="23" spans="1:6" ht="12" customHeight="1" x14ac:dyDescent="0.25">
      <c r="A23" s="7" t="str">
        <f>'Pregnant Women Participating'!A23</f>
        <v>Virginia</v>
      </c>
      <c r="B23" s="13">
        <v>24115</v>
      </c>
      <c r="C23" s="4">
        <v>23332</v>
      </c>
      <c r="D23" s="4">
        <v>22580</v>
      </c>
      <c r="E23" s="42">
        <v>22883</v>
      </c>
      <c r="F23" s="13">
        <f t="shared" si="1"/>
        <v>23227.5</v>
      </c>
    </row>
    <row r="24" spans="1:6" ht="12" customHeight="1" x14ac:dyDescent="0.25">
      <c r="A24" s="7" t="str">
        <f>'Pregnant Women Participating'!A24</f>
        <v>West Virginia</v>
      </c>
      <c r="B24" s="13">
        <v>7579</v>
      </c>
      <c r="C24" s="4">
        <v>7480</v>
      </c>
      <c r="D24" s="4">
        <v>7247</v>
      </c>
      <c r="E24" s="42">
        <v>7223</v>
      </c>
      <c r="F24" s="13">
        <f t="shared" si="1"/>
        <v>7382.25</v>
      </c>
    </row>
    <row r="25" spans="1:6" s="17" customFormat="1" ht="24.75" customHeight="1" x14ac:dyDescent="0.25">
      <c r="A25" s="14" t="str">
        <f>'Pregnant Women Participating'!A25</f>
        <v>Mid-Atlantic Region</v>
      </c>
      <c r="B25" s="16">
        <v>158449</v>
      </c>
      <c r="C25" s="15">
        <v>158581</v>
      </c>
      <c r="D25" s="15">
        <v>155682</v>
      </c>
      <c r="E25" s="41">
        <v>156334</v>
      </c>
      <c r="F25" s="16">
        <f t="shared" si="1"/>
        <v>157261.5</v>
      </c>
    </row>
    <row r="26" spans="1:6" ht="12" customHeight="1" x14ac:dyDescent="0.25">
      <c r="A26" s="7" t="str">
        <f>'Pregnant Women Participating'!A26</f>
        <v>Alabama</v>
      </c>
      <c r="B26" s="13">
        <v>25582</v>
      </c>
      <c r="C26" s="4">
        <v>25078</v>
      </c>
      <c r="D26" s="4">
        <v>24573</v>
      </c>
      <c r="E26" s="42">
        <v>24429</v>
      </c>
      <c r="F26" s="13">
        <f t="shared" si="1"/>
        <v>24915.5</v>
      </c>
    </row>
    <row r="27" spans="1:6" ht="12" customHeight="1" x14ac:dyDescent="0.25">
      <c r="A27" s="7" t="str">
        <f>'Pregnant Women Participating'!A27</f>
        <v>Florida</v>
      </c>
      <c r="B27" s="13">
        <v>96124</v>
      </c>
      <c r="C27" s="4">
        <v>94479</v>
      </c>
      <c r="D27" s="4">
        <v>92690</v>
      </c>
      <c r="E27" s="42">
        <v>90151</v>
      </c>
      <c r="F27" s="13">
        <f t="shared" si="1"/>
        <v>93361</v>
      </c>
    </row>
    <row r="28" spans="1:6" ht="12" customHeight="1" x14ac:dyDescent="0.25">
      <c r="A28" s="7" t="str">
        <f>'Pregnant Women Participating'!A28</f>
        <v>Georgia</v>
      </c>
      <c r="B28" s="13">
        <v>51220</v>
      </c>
      <c r="C28" s="4">
        <v>50717</v>
      </c>
      <c r="D28" s="4">
        <v>50044</v>
      </c>
      <c r="E28" s="42">
        <v>50955</v>
      </c>
      <c r="F28" s="13">
        <f t="shared" si="1"/>
        <v>50734</v>
      </c>
    </row>
    <row r="29" spans="1:6" ht="12" customHeight="1" x14ac:dyDescent="0.25">
      <c r="A29" s="7" t="str">
        <f>'Pregnant Women Participating'!A29</f>
        <v>Kentucky</v>
      </c>
      <c r="B29" s="13">
        <v>21924</v>
      </c>
      <c r="C29" s="4">
        <v>21607</v>
      </c>
      <c r="D29" s="4">
        <v>21211</v>
      </c>
      <c r="E29" s="42">
        <v>21701</v>
      </c>
      <c r="F29" s="13">
        <f t="shared" si="1"/>
        <v>21610.75</v>
      </c>
    </row>
    <row r="30" spans="1:6" ht="12" customHeight="1" x14ac:dyDescent="0.25">
      <c r="A30" s="7" t="str">
        <f>'Pregnant Women Participating'!A30</f>
        <v>Mississippi</v>
      </c>
      <c r="B30" s="13">
        <v>12760</v>
      </c>
      <c r="C30" s="4">
        <v>13743</v>
      </c>
      <c r="D30" s="4">
        <v>13215</v>
      </c>
      <c r="E30" s="42">
        <v>12077</v>
      </c>
      <c r="F30" s="13">
        <f t="shared" si="1"/>
        <v>12948.75</v>
      </c>
    </row>
    <row r="31" spans="1:6" ht="12" customHeight="1" x14ac:dyDescent="0.25">
      <c r="A31" s="7" t="str">
        <f>'Pregnant Women Participating'!A31</f>
        <v>North Carolina</v>
      </c>
      <c r="B31" s="13">
        <v>52228</v>
      </c>
      <c r="C31" s="4">
        <v>51542</v>
      </c>
      <c r="D31" s="4">
        <v>50590</v>
      </c>
      <c r="E31" s="42">
        <v>51980</v>
      </c>
      <c r="F31" s="13">
        <f t="shared" si="1"/>
        <v>51585</v>
      </c>
    </row>
    <row r="32" spans="1:6" ht="12" customHeight="1" x14ac:dyDescent="0.25">
      <c r="A32" s="7" t="str">
        <f>'Pregnant Women Participating'!A32</f>
        <v>South Carolina</v>
      </c>
      <c r="B32" s="13">
        <v>21414</v>
      </c>
      <c r="C32" s="4">
        <v>21343</v>
      </c>
      <c r="D32" s="4">
        <v>20755</v>
      </c>
      <c r="E32" s="42">
        <v>21070</v>
      </c>
      <c r="F32" s="13">
        <f t="shared" si="1"/>
        <v>21145.5</v>
      </c>
    </row>
    <row r="33" spans="1:6" ht="12" customHeight="1" x14ac:dyDescent="0.25">
      <c r="A33" s="7" t="str">
        <f>'Pregnant Women Participating'!A33</f>
        <v>Tennessee</v>
      </c>
      <c r="B33" s="13">
        <v>33592</v>
      </c>
      <c r="C33" s="4">
        <v>33011</v>
      </c>
      <c r="D33" s="4">
        <v>32141</v>
      </c>
      <c r="E33" s="42">
        <v>31960</v>
      </c>
      <c r="F33" s="13">
        <f t="shared" si="1"/>
        <v>32676</v>
      </c>
    </row>
    <row r="34" spans="1:6" ht="12" customHeight="1" x14ac:dyDescent="0.25">
      <c r="A34" s="7" t="str">
        <f>'Pregnant Women Participating'!A34</f>
        <v>Choctaw Indians, MS</v>
      </c>
      <c r="B34" s="13">
        <v>137</v>
      </c>
      <c r="C34" s="4">
        <v>133</v>
      </c>
      <c r="D34" s="4">
        <v>124</v>
      </c>
      <c r="E34" s="42">
        <v>134</v>
      </c>
      <c r="F34" s="13">
        <f t="shared" si="1"/>
        <v>132</v>
      </c>
    </row>
    <row r="35" spans="1:6" ht="12" customHeight="1" x14ac:dyDescent="0.25">
      <c r="A35" s="7" t="str">
        <f>'Pregnant Women Participating'!A35</f>
        <v>Eastern Cherokee, NC</v>
      </c>
      <c r="B35" s="13">
        <v>96</v>
      </c>
      <c r="C35" s="4">
        <v>93</v>
      </c>
      <c r="D35" s="4">
        <v>89</v>
      </c>
      <c r="E35" s="42">
        <v>106</v>
      </c>
      <c r="F35" s="13">
        <f t="shared" si="1"/>
        <v>96</v>
      </c>
    </row>
    <row r="36" spans="1:6" s="17" customFormat="1" ht="24.75" customHeight="1" x14ac:dyDescent="0.25">
      <c r="A36" s="14" t="str">
        <f>'Pregnant Women Participating'!A36</f>
        <v>Southeast Region</v>
      </c>
      <c r="B36" s="16">
        <v>315077</v>
      </c>
      <c r="C36" s="15">
        <v>311746</v>
      </c>
      <c r="D36" s="15">
        <v>305432</v>
      </c>
      <c r="E36" s="41">
        <v>304563</v>
      </c>
      <c r="F36" s="16">
        <f t="shared" si="1"/>
        <v>309204.5</v>
      </c>
    </row>
    <row r="37" spans="1:6" ht="12" customHeight="1" x14ac:dyDescent="0.25">
      <c r="A37" s="7" t="str">
        <f>'Pregnant Women Participating'!A37</f>
        <v>Illinois</v>
      </c>
      <c r="B37" s="13">
        <v>38061</v>
      </c>
      <c r="C37" s="4">
        <v>37416</v>
      </c>
      <c r="D37" s="4">
        <v>36786</v>
      </c>
      <c r="E37" s="42">
        <v>37577</v>
      </c>
      <c r="F37" s="13">
        <f t="shared" si="1"/>
        <v>37460</v>
      </c>
    </row>
    <row r="38" spans="1:6" ht="12" customHeight="1" x14ac:dyDescent="0.25">
      <c r="A38" s="7" t="str">
        <f>'Pregnant Women Participating'!A38</f>
        <v>Indiana</v>
      </c>
      <c r="B38" s="13">
        <v>33468</v>
      </c>
      <c r="C38" s="4">
        <v>33187</v>
      </c>
      <c r="D38" s="4">
        <v>32678</v>
      </c>
      <c r="E38" s="42">
        <v>33130</v>
      </c>
      <c r="F38" s="13">
        <f t="shared" si="1"/>
        <v>33115.75</v>
      </c>
    </row>
    <row r="39" spans="1:6" ht="12" customHeight="1" x14ac:dyDescent="0.25">
      <c r="A39" s="7" t="str">
        <f>'Pregnant Women Participating'!A39</f>
        <v>Iowa</v>
      </c>
      <c r="B39" s="13">
        <v>12530</v>
      </c>
      <c r="C39" s="4">
        <v>12489</v>
      </c>
      <c r="D39" s="4">
        <v>12273</v>
      </c>
      <c r="E39" s="42">
        <v>13382</v>
      </c>
      <c r="F39" s="13">
        <f t="shared" si="1"/>
        <v>12668.5</v>
      </c>
    </row>
    <row r="40" spans="1:6" ht="12" customHeight="1" x14ac:dyDescent="0.25">
      <c r="A40" s="7" t="str">
        <f>'Pregnant Women Participating'!A40</f>
        <v>Michigan</v>
      </c>
      <c r="B40" s="13">
        <v>39662</v>
      </c>
      <c r="C40" s="4">
        <v>38946</v>
      </c>
      <c r="D40" s="4">
        <v>37846</v>
      </c>
      <c r="E40" s="42">
        <v>37756</v>
      </c>
      <c r="F40" s="13">
        <f t="shared" si="1"/>
        <v>38552.5</v>
      </c>
    </row>
    <row r="41" spans="1:6" ht="12" customHeight="1" x14ac:dyDescent="0.25">
      <c r="A41" s="7" t="str">
        <f>'Pregnant Women Participating'!A41</f>
        <v>Minnesota</v>
      </c>
      <c r="B41" s="13">
        <v>21724</v>
      </c>
      <c r="C41" s="4">
        <v>21549</v>
      </c>
      <c r="D41" s="4">
        <v>21605</v>
      </c>
      <c r="E41" s="42">
        <v>21780</v>
      </c>
      <c r="F41" s="13">
        <f t="shared" si="1"/>
        <v>21664.5</v>
      </c>
    </row>
    <row r="42" spans="1:6" ht="12" customHeight="1" x14ac:dyDescent="0.25">
      <c r="A42" s="7" t="str">
        <f>'Pregnant Women Participating'!A42</f>
        <v>Ohio</v>
      </c>
      <c r="B42" s="13">
        <v>42020</v>
      </c>
      <c r="C42" s="4">
        <v>41600</v>
      </c>
      <c r="D42" s="4">
        <v>40330</v>
      </c>
      <c r="E42" s="42">
        <v>40718</v>
      </c>
      <c r="F42" s="13">
        <f t="shared" si="1"/>
        <v>41167</v>
      </c>
    </row>
    <row r="43" spans="1:6" ht="12" customHeight="1" x14ac:dyDescent="0.25">
      <c r="A43" s="7" t="str">
        <f>'Pregnant Women Participating'!A43</f>
        <v>Wisconsin</v>
      </c>
      <c r="B43" s="13">
        <v>18813</v>
      </c>
      <c r="C43" s="4">
        <v>18851</v>
      </c>
      <c r="D43" s="4">
        <v>18459</v>
      </c>
      <c r="E43" s="42">
        <v>18532</v>
      </c>
      <c r="F43" s="13">
        <f t="shared" si="1"/>
        <v>18663.75</v>
      </c>
    </row>
    <row r="44" spans="1:6" s="17" customFormat="1" ht="24.75" customHeight="1" x14ac:dyDescent="0.25">
      <c r="A44" s="14" t="str">
        <f>'Pregnant Women Participating'!A44</f>
        <v>Midwest Region</v>
      </c>
      <c r="B44" s="16">
        <v>206278</v>
      </c>
      <c r="C44" s="15">
        <v>204038</v>
      </c>
      <c r="D44" s="15">
        <v>199977</v>
      </c>
      <c r="E44" s="41">
        <v>202875</v>
      </c>
      <c r="F44" s="16">
        <f t="shared" si="1"/>
        <v>203292</v>
      </c>
    </row>
    <row r="45" spans="1:6" ht="12" customHeight="1" x14ac:dyDescent="0.25">
      <c r="A45" s="7" t="str">
        <f>'Pregnant Women Participating'!A45</f>
        <v>Arizona</v>
      </c>
      <c r="B45" s="13">
        <v>29154</v>
      </c>
      <c r="C45" s="4">
        <v>28797</v>
      </c>
      <c r="D45" s="4">
        <v>27761</v>
      </c>
      <c r="E45" s="42">
        <v>28136</v>
      </c>
      <c r="F45" s="13">
        <f t="shared" si="1"/>
        <v>28462</v>
      </c>
    </row>
    <row r="46" spans="1:6" ht="12" customHeight="1" x14ac:dyDescent="0.25">
      <c r="A46" s="7" t="str">
        <f>'Pregnant Women Participating'!A46</f>
        <v>Arkansas</v>
      </c>
      <c r="B46" s="13">
        <v>14473</v>
      </c>
      <c r="C46" s="4">
        <v>14787</v>
      </c>
      <c r="D46" s="4">
        <v>14278</v>
      </c>
      <c r="E46" s="42">
        <v>14606</v>
      </c>
      <c r="F46" s="13">
        <f t="shared" si="1"/>
        <v>14536</v>
      </c>
    </row>
    <row r="47" spans="1:6" ht="12" customHeight="1" x14ac:dyDescent="0.25">
      <c r="A47" s="7" t="str">
        <f>'Pregnant Women Participating'!A47</f>
        <v>Louisiana</v>
      </c>
      <c r="B47" s="13">
        <v>26372</v>
      </c>
      <c r="C47" s="4">
        <v>25928</v>
      </c>
      <c r="D47" s="4">
        <v>25342</v>
      </c>
      <c r="E47" s="42">
        <v>25161</v>
      </c>
      <c r="F47" s="13">
        <f t="shared" si="1"/>
        <v>25700.75</v>
      </c>
    </row>
    <row r="48" spans="1:6" ht="12" customHeight="1" x14ac:dyDescent="0.25">
      <c r="A48" s="7" t="str">
        <f>'Pregnant Women Participating'!A48</f>
        <v>New Mexico</v>
      </c>
      <c r="B48" s="13">
        <v>9257</v>
      </c>
      <c r="C48" s="4">
        <v>9086</v>
      </c>
      <c r="D48" s="4">
        <v>8859</v>
      </c>
      <c r="E48" s="42">
        <v>9019</v>
      </c>
      <c r="F48" s="13">
        <f t="shared" si="1"/>
        <v>9055.25</v>
      </c>
    </row>
    <row r="49" spans="1:6" ht="12" customHeight="1" x14ac:dyDescent="0.25">
      <c r="A49" s="7" t="str">
        <f>'Pregnant Women Participating'!A49</f>
        <v>Oklahoma</v>
      </c>
      <c r="B49" s="13">
        <v>17550</v>
      </c>
      <c r="C49" s="4">
        <v>17386</v>
      </c>
      <c r="D49" s="4">
        <v>17072</v>
      </c>
      <c r="E49" s="42">
        <v>17541</v>
      </c>
      <c r="F49" s="13">
        <f t="shared" si="1"/>
        <v>17387.25</v>
      </c>
    </row>
    <row r="50" spans="1:6" ht="12" customHeight="1" x14ac:dyDescent="0.25">
      <c r="A50" s="7" t="str">
        <f>'Pregnant Women Participating'!A50</f>
        <v>Texas</v>
      </c>
      <c r="B50" s="13">
        <v>210246</v>
      </c>
      <c r="C50" s="4">
        <v>205591</v>
      </c>
      <c r="D50" s="4">
        <v>200299</v>
      </c>
      <c r="E50" s="42">
        <v>203570</v>
      </c>
      <c r="F50" s="13">
        <f t="shared" si="1"/>
        <v>204926.5</v>
      </c>
    </row>
    <row r="51" spans="1:6" ht="12" customHeight="1" x14ac:dyDescent="0.25">
      <c r="A51" s="7" t="str">
        <f>'Pregnant Women Participating'!A51</f>
        <v>Utah</v>
      </c>
      <c r="B51" s="13">
        <v>10766</v>
      </c>
      <c r="C51" s="4">
        <v>10773</v>
      </c>
      <c r="D51" s="4">
        <v>10704</v>
      </c>
      <c r="E51" s="42">
        <v>10835</v>
      </c>
      <c r="F51" s="13">
        <f t="shared" si="1"/>
        <v>10769.5</v>
      </c>
    </row>
    <row r="52" spans="1:6" ht="12" customHeight="1" x14ac:dyDescent="0.25">
      <c r="A52" s="7" t="str">
        <f>'Pregnant Women Participating'!A52</f>
        <v>Inter-Tribal Council, AZ</v>
      </c>
      <c r="B52" s="13">
        <v>1092</v>
      </c>
      <c r="C52" s="4">
        <v>1045</v>
      </c>
      <c r="D52" s="4">
        <v>1077</v>
      </c>
      <c r="E52" s="42">
        <v>1116</v>
      </c>
      <c r="F52" s="13">
        <f t="shared" si="1"/>
        <v>1082.5</v>
      </c>
    </row>
    <row r="53" spans="1:6" ht="12" customHeight="1" x14ac:dyDescent="0.25">
      <c r="A53" s="7" t="str">
        <f>'Pregnant Women Participating'!A53</f>
        <v>Navajo Nation, AZ</v>
      </c>
      <c r="B53" s="13">
        <v>959</v>
      </c>
      <c r="C53" s="4">
        <v>945</v>
      </c>
      <c r="D53" s="4">
        <v>902</v>
      </c>
      <c r="E53" s="42">
        <v>937</v>
      </c>
      <c r="F53" s="13">
        <f t="shared" si="1"/>
        <v>935.75</v>
      </c>
    </row>
    <row r="54" spans="1:6" ht="12" customHeight="1" x14ac:dyDescent="0.25">
      <c r="A54" s="7" t="str">
        <f>'Pregnant Women Participating'!A54</f>
        <v>Acoma, Canoncito &amp; Laguna, NM</v>
      </c>
      <c r="B54" s="13">
        <v>60</v>
      </c>
      <c r="C54" s="4">
        <v>68</v>
      </c>
      <c r="D54" s="4">
        <v>65</v>
      </c>
      <c r="E54" s="42">
        <v>74</v>
      </c>
      <c r="F54" s="13">
        <f t="shared" si="1"/>
        <v>66.75</v>
      </c>
    </row>
    <row r="55" spans="1:6" ht="12" customHeight="1" x14ac:dyDescent="0.25">
      <c r="A55" s="7" t="str">
        <f>'Pregnant Women Participating'!A55</f>
        <v>Eight Northern Pueblos, NM</v>
      </c>
      <c r="B55" s="13">
        <v>63</v>
      </c>
      <c r="C55" s="4">
        <v>69</v>
      </c>
      <c r="D55" s="4">
        <v>68</v>
      </c>
      <c r="E55" s="42">
        <v>0</v>
      </c>
      <c r="F55" s="13">
        <f t="shared" si="1"/>
        <v>50</v>
      </c>
    </row>
    <row r="56" spans="1:6" ht="12" customHeight="1" x14ac:dyDescent="0.25">
      <c r="A56" s="7" t="str">
        <f>'Pregnant Women Participating'!A56</f>
        <v>Five Sandoval Pueblos, NM</v>
      </c>
      <c r="B56" s="13">
        <v>28</v>
      </c>
      <c r="C56" s="4">
        <v>27</v>
      </c>
      <c r="D56" s="4">
        <v>24</v>
      </c>
      <c r="E56" s="42">
        <v>23</v>
      </c>
      <c r="F56" s="13">
        <f t="shared" si="1"/>
        <v>25.5</v>
      </c>
    </row>
    <row r="57" spans="1:6" ht="12" customHeight="1" x14ac:dyDescent="0.25">
      <c r="A57" s="7" t="str">
        <f>'Pregnant Women Participating'!A57</f>
        <v>Isleta Pueblo, NM</v>
      </c>
      <c r="B57" s="13">
        <v>206</v>
      </c>
      <c r="C57" s="4">
        <v>224</v>
      </c>
      <c r="D57" s="4">
        <v>211</v>
      </c>
      <c r="E57" s="42">
        <v>210</v>
      </c>
      <c r="F57" s="13">
        <f t="shared" si="1"/>
        <v>212.75</v>
      </c>
    </row>
    <row r="58" spans="1:6" ht="12" customHeight="1" x14ac:dyDescent="0.25">
      <c r="A58" s="7" t="str">
        <f>'Pregnant Women Participating'!A58</f>
        <v>San Felipe Pueblo, NM</v>
      </c>
      <c r="B58" s="13">
        <v>44</v>
      </c>
      <c r="C58" s="4">
        <v>48</v>
      </c>
      <c r="D58" s="4">
        <v>0</v>
      </c>
      <c r="E58" s="42">
        <v>0</v>
      </c>
      <c r="F58" s="13">
        <f t="shared" si="1"/>
        <v>23</v>
      </c>
    </row>
    <row r="59" spans="1:6" ht="12" customHeight="1" x14ac:dyDescent="0.25">
      <c r="A59" s="7" t="str">
        <f>'Pregnant Women Participating'!A59</f>
        <v>Santo Domingo Tribe, NM</v>
      </c>
      <c r="B59" s="13">
        <v>26</v>
      </c>
      <c r="C59" s="4">
        <v>26</v>
      </c>
      <c r="D59" s="4">
        <v>23</v>
      </c>
      <c r="E59" s="42">
        <v>27</v>
      </c>
      <c r="F59" s="13">
        <f t="shared" si="1"/>
        <v>25.5</v>
      </c>
    </row>
    <row r="60" spans="1:6" ht="12" customHeight="1" x14ac:dyDescent="0.25">
      <c r="A60" s="7" t="str">
        <f>'Pregnant Women Participating'!A60</f>
        <v>Zuni Pueblo, NM</v>
      </c>
      <c r="B60" s="13">
        <v>94</v>
      </c>
      <c r="C60" s="4">
        <v>95</v>
      </c>
      <c r="D60" s="4">
        <v>92</v>
      </c>
      <c r="E60" s="42">
        <v>99</v>
      </c>
      <c r="F60" s="13">
        <f t="shared" si="1"/>
        <v>95</v>
      </c>
    </row>
    <row r="61" spans="1:6" ht="12" customHeight="1" x14ac:dyDescent="0.25">
      <c r="A61" s="7" t="str">
        <f>'Pregnant Women Participating'!A61</f>
        <v>Cherokee Nation, OK</v>
      </c>
      <c r="B61" s="13">
        <v>1733</v>
      </c>
      <c r="C61" s="4">
        <v>1770</v>
      </c>
      <c r="D61" s="4">
        <v>1776</v>
      </c>
      <c r="E61" s="42">
        <v>1735</v>
      </c>
      <c r="F61" s="13">
        <f t="shared" si="1"/>
        <v>1753.5</v>
      </c>
    </row>
    <row r="62" spans="1:6" ht="12" customHeight="1" x14ac:dyDescent="0.25">
      <c r="A62" s="7" t="str">
        <f>'Pregnant Women Participating'!A62</f>
        <v>Chickasaw Nation, OK</v>
      </c>
      <c r="B62" s="13">
        <v>864</v>
      </c>
      <c r="C62" s="4">
        <v>834</v>
      </c>
      <c r="D62" s="4">
        <v>824</v>
      </c>
      <c r="E62" s="42">
        <v>845</v>
      </c>
      <c r="F62" s="13">
        <f t="shared" si="1"/>
        <v>841.75</v>
      </c>
    </row>
    <row r="63" spans="1:6" ht="12" customHeight="1" x14ac:dyDescent="0.25">
      <c r="A63" s="7" t="str">
        <f>'Pregnant Women Participating'!A63</f>
        <v>Choctaw Nation, OK</v>
      </c>
      <c r="B63" s="13">
        <v>1021</v>
      </c>
      <c r="C63" s="4">
        <v>988</v>
      </c>
      <c r="D63" s="4">
        <v>965</v>
      </c>
      <c r="E63" s="42">
        <v>983</v>
      </c>
      <c r="F63" s="13">
        <f t="shared" si="1"/>
        <v>989.25</v>
      </c>
    </row>
    <row r="64" spans="1:6" ht="12" customHeight="1" x14ac:dyDescent="0.25">
      <c r="A64" s="7" t="str">
        <f>'Pregnant Women Participating'!A64</f>
        <v>Citizen Potawatomi Nation, OK</v>
      </c>
      <c r="B64" s="13">
        <v>314</v>
      </c>
      <c r="C64" s="4">
        <v>316</v>
      </c>
      <c r="D64" s="4">
        <v>306</v>
      </c>
      <c r="E64" s="42">
        <v>302</v>
      </c>
      <c r="F64" s="13">
        <f t="shared" si="1"/>
        <v>309.5</v>
      </c>
    </row>
    <row r="65" spans="1:6" ht="12" customHeight="1" x14ac:dyDescent="0.25">
      <c r="A65" s="7" t="str">
        <f>'Pregnant Women Participating'!A65</f>
        <v>Inter-Tribal Council, OK</v>
      </c>
      <c r="B65" s="13">
        <v>111</v>
      </c>
      <c r="C65" s="4">
        <v>110</v>
      </c>
      <c r="D65" s="4">
        <v>105</v>
      </c>
      <c r="E65" s="42">
        <v>101</v>
      </c>
      <c r="F65" s="13">
        <f t="shared" si="1"/>
        <v>106.75</v>
      </c>
    </row>
    <row r="66" spans="1:6" ht="12" customHeight="1" x14ac:dyDescent="0.25">
      <c r="A66" s="7" t="str">
        <f>'Pregnant Women Participating'!A66</f>
        <v>Muscogee Creek Nation, OK</v>
      </c>
      <c r="B66" s="13">
        <v>407</v>
      </c>
      <c r="C66" s="4">
        <v>404</v>
      </c>
      <c r="D66" s="4">
        <v>390</v>
      </c>
      <c r="E66" s="42">
        <v>377</v>
      </c>
      <c r="F66" s="13">
        <f t="shared" si="1"/>
        <v>394.5</v>
      </c>
    </row>
    <row r="67" spans="1:6" ht="12" customHeight="1" x14ac:dyDescent="0.25">
      <c r="A67" s="7" t="str">
        <f>'Pregnant Women Participating'!A67</f>
        <v>Osage Tribal Council, OK</v>
      </c>
      <c r="B67" s="13">
        <v>624</v>
      </c>
      <c r="C67" s="4">
        <v>629</v>
      </c>
      <c r="D67" s="4">
        <v>600</v>
      </c>
      <c r="E67" s="42">
        <v>612</v>
      </c>
      <c r="F67" s="13">
        <f t="shared" si="1"/>
        <v>616.25</v>
      </c>
    </row>
    <row r="68" spans="1:6" ht="12" customHeight="1" x14ac:dyDescent="0.25">
      <c r="A68" s="7" t="str">
        <f>'Pregnant Women Participating'!A68</f>
        <v>Otoe-Missouria Tribe, OK</v>
      </c>
      <c r="B68" s="13">
        <v>63</v>
      </c>
      <c r="C68" s="4">
        <v>57</v>
      </c>
      <c r="D68" s="4">
        <v>54</v>
      </c>
      <c r="E68" s="42">
        <v>56</v>
      </c>
      <c r="F68" s="13">
        <f t="shared" si="1"/>
        <v>57.5</v>
      </c>
    </row>
    <row r="69" spans="1:6" ht="12" customHeight="1" x14ac:dyDescent="0.25">
      <c r="A69" s="7" t="str">
        <f>'Pregnant Women Participating'!A69</f>
        <v>Wichita, Caddo &amp; Delaware (WCD), OK</v>
      </c>
      <c r="B69" s="13">
        <v>791</v>
      </c>
      <c r="C69" s="4">
        <v>788</v>
      </c>
      <c r="D69" s="4">
        <v>796</v>
      </c>
      <c r="E69" s="42">
        <v>802</v>
      </c>
      <c r="F69" s="13">
        <f t="shared" si="1"/>
        <v>794.25</v>
      </c>
    </row>
    <row r="70" spans="1:6" s="17" customFormat="1" ht="24.75" customHeight="1" x14ac:dyDescent="0.25">
      <c r="A70" s="14" t="str">
        <f>'Pregnant Women Participating'!A70</f>
        <v>Southwest Region</v>
      </c>
      <c r="B70" s="16">
        <v>326318</v>
      </c>
      <c r="C70" s="15">
        <v>320791</v>
      </c>
      <c r="D70" s="15">
        <v>312593</v>
      </c>
      <c r="E70" s="41">
        <v>317167</v>
      </c>
      <c r="F70" s="16">
        <f t="shared" si="1"/>
        <v>319217.25</v>
      </c>
    </row>
    <row r="71" spans="1:6" ht="12" customHeight="1" x14ac:dyDescent="0.25">
      <c r="A71" s="7" t="str">
        <f>'Pregnant Women Participating'!A71</f>
        <v>Colorado</v>
      </c>
      <c r="B71" s="13">
        <v>20526</v>
      </c>
      <c r="C71" s="4">
        <v>20427</v>
      </c>
      <c r="D71" s="4">
        <v>20173</v>
      </c>
      <c r="E71" s="42">
        <v>20379</v>
      </c>
      <c r="F71" s="13">
        <f t="shared" si="1"/>
        <v>20376.25</v>
      </c>
    </row>
    <row r="72" spans="1:6" ht="12" customHeight="1" x14ac:dyDescent="0.25">
      <c r="A72" s="7" t="str">
        <f>'Pregnant Women Participating'!A72</f>
        <v>Kansas</v>
      </c>
      <c r="B72" s="13">
        <v>10545</v>
      </c>
      <c r="C72" s="4">
        <v>10464</v>
      </c>
      <c r="D72" s="4">
        <v>10285</v>
      </c>
      <c r="E72" s="42">
        <v>10139</v>
      </c>
      <c r="F72" s="13">
        <f t="shared" si="1"/>
        <v>10358.25</v>
      </c>
    </row>
    <row r="73" spans="1:6" ht="12" customHeight="1" x14ac:dyDescent="0.25">
      <c r="A73" s="7" t="str">
        <f>'Pregnant Women Participating'!A73</f>
        <v>Missouri</v>
      </c>
      <c r="B73" s="13">
        <v>22613</v>
      </c>
      <c r="C73" s="4">
        <v>22573</v>
      </c>
      <c r="D73" s="4">
        <v>22046</v>
      </c>
      <c r="E73" s="42">
        <v>22198</v>
      </c>
      <c r="F73" s="13">
        <f t="shared" si="1"/>
        <v>22357.5</v>
      </c>
    </row>
    <row r="74" spans="1:6" ht="12" customHeight="1" x14ac:dyDescent="0.25">
      <c r="A74" s="7" t="str">
        <f>'Pregnant Women Participating'!A74</f>
        <v>Montana</v>
      </c>
      <c r="B74" s="13">
        <v>2979</v>
      </c>
      <c r="C74" s="4">
        <v>2938</v>
      </c>
      <c r="D74" s="4">
        <v>2882</v>
      </c>
      <c r="E74" s="42">
        <v>2910</v>
      </c>
      <c r="F74" s="13">
        <f t="shared" si="1"/>
        <v>2927.25</v>
      </c>
    </row>
    <row r="75" spans="1:6" ht="12" customHeight="1" x14ac:dyDescent="0.25">
      <c r="A75" s="7" t="str">
        <f>'Pregnant Women Participating'!A75</f>
        <v>Nebraska</v>
      </c>
      <c r="B75" s="13">
        <v>7521</v>
      </c>
      <c r="C75" s="4">
        <v>7523</v>
      </c>
      <c r="D75" s="4">
        <v>7439</v>
      </c>
      <c r="E75" s="42">
        <v>7433</v>
      </c>
      <c r="F75" s="13">
        <f t="shared" si="1"/>
        <v>7479</v>
      </c>
    </row>
    <row r="76" spans="1:6" ht="12" customHeight="1" x14ac:dyDescent="0.25">
      <c r="A76" s="7" t="str">
        <f>'Pregnant Women Participating'!A76</f>
        <v>North Dakota</v>
      </c>
      <c r="B76" s="13">
        <v>2081</v>
      </c>
      <c r="C76" s="4">
        <v>2068</v>
      </c>
      <c r="D76" s="4">
        <v>2002</v>
      </c>
      <c r="E76" s="42">
        <v>1977</v>
      </c>
      <c r="F76" s="13">
        <f t="shared" si="1"/>
        <v>2032</v>
      </c>
    </row>
    <row r="77" spans="1:6" ht="12" customHeight="1" x14ac:dyDescent="0.25">
      <c r="A77" s="7" t="str">
        <f>'Pregnant Women Participating'!A77</f>
        <v>South Dakota</v>
      </c>
      <c r="B77" s="13">
        <v>2803</v>
      </c>
      <c r="C77" s="4">
        <v>2730</v>
      </c>
      <c r="D77" s="4">
        <v>2672</v>
      </c>
      <c r="E77" s="42">
        <v>2756</v>
      </c>
      <c r="F77" s="13">
        <f t="shared" si="1"/>
        <v>2740.25</v>
      </c>
    </row>
    <row r="78" spans="1:6" ht="12" customHeight="1" x14ac:dyDescent="0.25">
      <c r="A78" s="7" t="str">
        <f>'Pregnant Women Participating'!A78</f>
        <v>Wyoming</v>
      </c>
      <c r="B78" s="13">
        <v>1707</v>
      </c>
      <c r="C78" s="4">
        <v>1647</v>
      </c>
      <c r="D78" s="4">
        <v>1596</v>
      </c>
      <c r="E78" s="42">
        <v>1627</v>
      </c>
      <c r="F78" s="13">
        <f t="shared" si="1"/>
        <v>1644.25</v>
      </c>
    </row>
    <row r="79" spans="1:6" ht="12" customHeight="1" x14ac:dyDescent="0.25">
      <c r="A79" s="7" t="str">
        <f>'Pregnant Women Participating'!A79</f>
        <v>Ute Mountain Ute Tribe, CO</v>
      </c>
      <c r="B79" s="13">
        <v>33</v>
      </c>
      <c r="C79" s="4">
        <v>31</v>
      </c>
      <c r="D79" s="4">
        <v>32</v>
      </c>
      <c r="E79" s="42">
        <v>34</v>
      </c>
      <c r="F79" s="13">
        <f t="shared" si="1"/>
        <v>32.5</v>
      </c>
    </row>
    <row r="80" spans="1:6" ht="12" customHeight="1" x14ac:dyDescent="0.25">
      <c r="A80" s="7" t="str">
        <f>'Pregnant Women Participating'!A80</f>
        <v>Omaha Sioux, NE</v>
      </c>
      <c r="B80" s="13">
        <v>33</v>
      </c>
      <c r="C80" s="4">
        <v>26</v>
      </c>
      <c r="D80" s="4">
        <v>26</v>
      </c>
      <c r="E80" s="42">
        <v>33</v>
      </c>
      <c r="F80" s="13">
        <f t="shared" si="1"/>
        <v>29.5</v>
      </c>
    </row>
    <row r="81" spans="1:6" ht="12" customHeight="1" x14ac:dyDescent="0.25">
      <c r="A81" s="7" t="str">
        <f>'Pregnant Women Participating'!A81</f>
        <v>Santee Sioux, NE</v>
      </c>
      <c r="B81" s="13">
        <v>13</v>
      </c>
      <c r="C81" s="4">
        <v>13</v>
      </c>
      <c r="D81" s="4">
        <v>11</v>
      </c>
      <c r="E81" s="42">
        <v>14</v>
      </c>
      <c r="F81" s="13">
        <f t="shared" si="1"/>
        <v>12.75</v>
      </c>
    </row>
    <row r="82" spans="1:6" ht="12" customHeight="1" x14ac:dyDescent="0.25">
      <c r="A82" s="7" t="str">
        <f>'Pregnant Women Participating'!A82</f>
        <v>Winnebago Tribe, NE</v>
      </c>
      <c r="B82" s="13">
        <v>31</v>
      </c>
      <c r="C82" s="4">
        <v>26</v>
      </c>
      <c r="D82" s="4">
        <v>24</v>
      </c>
      <c r="E82" s="42">
        <v>21</v>
      </c>
      <c r="F82" s="13">
        <f t="shared" si="1"/>
        <v>25.5</v>
      </c>
    </row>
    <row r="83" spans="1:6" ht="12" customHeight="1" x14ac:dyDescent="0.25">
      <c r="A83" s="7" t="str">
        <f>'Pregnant Women Participating'!A83</f>
        <v>Standing Rock Sioux Tribe, ND</v>
      </c>
      <c r="B83" s="13">
        <v>43</v>
      </c>
      <c r="C83" s="4">
        <v>46</v>
      </c>
      <c r="D83" s="4">
        <v>44</v>
      </c>
      <c r="E83" s="42">
        <v>47</v>
      </c>
      <c r="F83" s="13">
        <f t="shared" si="1"/>
        <v>45</v>
      </c>
    </row>
    <row r="84" spans="1:6" ht="12" customHeight="1" x14ac:dyDescent="0.25">
      <c r="A84" s="7" t="str">
        <f>'Pregnant Women Participating'!A84</f>
        <v>Three Affiliated Tribes, ND</v>
      </c>
      <c r="B84" s="13">
        <v>20</v>
      </c>
      <c r="C84" s="4">
        <v>19</v>
      </c>
      <c r="D84" s="4">
        <v>16</v>
      </c>
      <c r="E84" s="42">
        <v>15</v>
      </c>
      <c r="F84" s="13">
        <f t="shared" si="1"/>
        <v>17.5</v>
      </c>
    </row>
    <row r="85" spans="1:6" ht="12" customHeight="1" x14ac:dyDescent="0.25">
      <c r="A85" s="7" t="str">
        <f>'Pregnant Women Participating'!A85</f>
        <v>Cheyenne River Sioux, SD</v>
      </c>
      <c r="B85" s="13">
        <v>87</v>
      </c>
      <c r="C85" s="4">
        <v>91</v>
      </c>
      <c r="D85" s="4">
        <v>105</v>
      </c>
      <c r="E85" s="42">
        <v>105</v>
      </c>
      <c r="F85" s="13">
        <f t="shared" si="1"/>
        <v>97</v>
      </c>
    </row>
    <row r="86" spans="1:6" ht="12" customHeight="1" x14ac:dyDescent="0.25">
      <c r="A86" s="7" t="str">
        <f>'Pregnant Women Participating'!A86</f>
        <v>Rosebud Sioux, SD</v>
      </c>
      <c r="B86" s="13">
        <v>195</v>
      </c>
      <c r="C86" s="4">
        <v>198</v>
      </c>
      <c r="D86" s="4">
        <v>163</v>
      </c>
      <c r="E86" s="42">
        <v>159</v>
      </c>
      <c r="F86" s="13">
        <f t="shared" si="1"/>
        <v>178.75</v>
      </c>
    </row>
    <row r="87" spans="1:6" ht="12" customHeight="1" x14ac:dyDescent="0.25">
      <c r="A87" s="7" t="str">
        <f>'Pregnant Women Participating'!A87</f>
        <v>Northern Arapahoe, WY</v>
      </c>
      <c r="B87" s="13">
        <v>52</v>
      </c>
      <c r="C87" s="4">
        <v>50</v>
      </c>
      <c r="D87" s="4">
        <v>46</v>
      </c>
      <c r="E87" s="42">
        <v>49</v>
      </c>
      <c r="F87" s="13">
        <f t="shared" si="1"/>
        <v>49.25</v>
      </c>
    </row>
    <row r="88" spans="1:6" ht="12" customHeight="1" x14ac:dyDescent="0.25">
      <c r="A88" s="7" t="str">
        <f>'Pregnant Women Participating'!A88</f>
        <v>Shoshone Tribe, WY</v>
      </c>
      <c r="B88" s="13">
        <v>26</v>
      </c>
      <c r="C88" s="4">
        <v>24</v>
      </c>
      <c r="D88" s="4">
        <v>22</v>
      </c>
      <c r="E88" s="42">
        <v>23</v>
      </c>
      <c r="F88" s="13">
        <f t="shared" si="1"/>
        <v>23.75</v>
      </c>
    </row>
    <row r="89" spans="1:6" s="17" customFormat="1" ht="24.75" customHeight="1" x14ac:dyDescent="0.25">
      <c r="A89" s="14" t="str">
        <f>'Pregnant Women Participating'!A89</f>
        <v>Mountain Plains</v>
      </c>
      <c r="B89" s="16">
        <v>71308</v>
      </c>
      <c r="C89" s="15">
        <v>70894</v>
      </c>
      <c r="D89" s="15">
        <v>69584</v>
      </c>
      <c r="E89" s="41">
        <v>69919</v>
      </c>
      <c r="F89" s="16">
        <f t="shared" si="1"/>
        <v>70426.25</v>
      </c>
    </row>
    <row r="90" spans="1:6" ht="12" customHeight="1" x14ac:dyDescent="0.25">
      <c r="A90" s="8" t="str">
        <f>'Pregnant Women Participating'!A90</f>
        <v>Alaska</v>
      </c>
      <c r="B90" s="13">
        <v>3121</v>
      </c>
      <c r="C90" s="4">
        <v>3057</v>
      </c>
      <c r="D90" s="4">
        <v>3497</v>
      </c>
      <c r="E90" s="42">
        <v>3500</v>
      </c>
      <c r="F90" s="13">
        <f t="shared" si="1"/>
        <v>3293.75</v>
      </c>
    </row>
    <row r="91" spans="1:6" ht="12" customHeight="1" x14ac:dyDescent="0.25">
      <c r="A91" s="8" t="str">
        <f>'Pregnant Women Participating'!A91</f>
        <v>American Samoa</v>
      </c>
      <c r="B91" s="13">
        <v>758</v>
      </c>
      <c r="C91" s="4">
        <v>754</v>
      </c>
      <c r="D91" s="4">
        <v>752</v>
      </c>
      <c r="E91" s="42">
        <v>797</v>
      </c>
      <c r="F91" s="13">
        <f t="shared" si="1"/>
        <v>765.25</v>
      </c>
    </row>
    <row r="92" spans="1:6" ht="12" customHeight="1" x14ac:dyDescent="0.25">
      <c r="A92" s="8" t="str">
        <f>'Pregnant Women Participating'!A92</f>
        <v>California</v>
      </c>
      <c r="B92" s="13">
        <v>207877</v>
      </c>
      <c r="C92" s="4">
        <v>206210</v>
      </c>
      <c r="D92" s="4">
        <v>203698</v>
      </c>
      <c r="E92" s="42">
        <v>208270</v>
      </c>
      <c r="F92" s="13">
        <f t="shared" si="1"/>
        <v>206513.75</v>
      </c>
    </row>
    <row r="93" spans="1:6" ht="12" customHeight="1" x14ac:dyDescent="0.25">
      <c r="A93" s="8" t="str">
        <f>'Pregnant Women Participating'!A93</f>
        <v>Guam</v>
      </c>
      <c r="B93" s="13">
        <v>1180</v>
      </c>
      <c r="C93" s="4">
        <v>1206</v>
      </c>
      <c r="D93" s="4">
        <v>1211</v>
      </c>
      <c r="E93" s="42">
        <v>1229</v>
      </c>
      <c r="F93" s="13">
        <f t="shared" si="1"/>
        <v>1206.5</v>
      </c>
    </row>
    <row r="94" spans="1:6" ht="12" customHeight="1" x14ac:dyDescent="0.25">
      <c r="A94" s="8" t="str">
        <f>'Pregnant Women Participating'!A94</f>
        <v>Hawaii</v>
      </c>
      <c r="B94" s="13">
        <v>5304</v>
      </c>
      <c r="C94" s="4">
        <v>5299</v>
      </c>
      <c r="D94" s="4">
        <v>5250</v>
      </c>
      <c r="E94" s="42">
        <v>5370</v>
      </c>
      <c r="F94" s="13">
        <f t="shared" si="1"/>
        <v>5305.75</v>
      </c>
    </row>
    <row r="95" spans="1:6" ht="12" customHeight="1" x14ac:dyDescent="0.25">
      <c r="A95" s="8" t="str">
        <f>'Pregnant Women Participating'!A95</f>
        <v>Idaho</v>
      </c>
      <c r="B95" s="13">
        <v>6883</v>
      </c>
      <c r="C95" s="4">
        <v>6891</v>
      </c>
      <c r="D95" s="4">
        <v>6871</v>
      </c>
      <c r="E95" s="42">
        <v>6956</v>
      </c>
      <c r="F95" s="13">
        <f t="shared" si="1"/>
        <v>6900.25</v>
      </c>
    </row>
    <row r="96" spans="1:6" ht="12" customHeight="1" x14ac:dyDescent="0.25">
      <c r="A96" s="8" t="str">
        <f>'Pregnant Women Participating'!A96</f>
        <v>Nevada</v>
      </c>
      <c r="B96" s="13">
        <v>11853</v>
      </c>
      <c r="C96" s="4">
        <v>11862</v>
      </c>
      <c r="D96" s="4">
        <v>11656</v>
      </c>
      <c r="E96" s="42">
        <v>11741</v>
      </c>
      <c r="F96" s="13">
        <f t="shared" si="1"/>
        <v>11778</v>
      </c>
    </row>
    <row r="97" spans="1:6" ht="12" customHeight="1" x14ac:dyDescent="0.25">
      <c r="A97" s="8" t="str">
        <f>'Pregnant Women Participating'!A97</f>
        <v>Oregon</v>
      </c>
      <c r="B97" s="13">
        <v>16781</v>
      </c>
      <c r="C97" s="4">
        <v>16599</v>
      </c>
      <c r="D97" s="4">
        <v>16391</v>
      </c>
      <c r="E97" s="42">
        <v>16643</v>
      </c>
      <c r="F97" s="13">
        <f t="shared" si="1"/>
        <v>16603.5</v>
      </c>
    </row>
    <row r="98" spans="1:6" ht="12" customHeight="1" x14ac:dyDescent="0.25">
      <c r="A98" s="8" t="str">
        <f>'Pregnant Women Participating'!A98</f>
        <v>Washington</v>
      </c>
      <c r="B98" s="13">
        <v>28406</v>
      </c>
      <c r="C98" s="4">
        <v>28221</v>
      </c>
      <c r="D98" s="4">
        <v>27897</v>
      </c>
      <c r="E98" s="42">
        <v>28611</v>
      </c>
      <c r="F98" s="13">
        <f t="shared" si="1"/>
        <v>28283.75</v>
      </c>
    </row>
    <row r="99" spans="1:6" ht="12" customHeight="1" x14ac:dyDescent="0.25">
      <c r="A99" s="8" t="str">
        <f>'Pregnant Women Participating'!A99</f>
        <v>Northern Marianas</v>
      </c>
      <c r="B99" s="13">
        <v>531</v>
      </c>
      <c r="C99" s="4">
        <v>534</v>
      </c>
      <c r="D99" s="4">
        <v>533</v>
      </c>
      <c r="E99" s="42">
        <v>536</v>
      </c>
      <c r="F99" s="13">
        <f t="shared" si="1"/>
        <v>533.5</v>
      </c>
    </row>
    <row r="100" spans="1:6" ht="12" customHeight="1" x14ac:dyDescent="0.25">
      <c r="A100" s="8" t="str">
        <f>'Pregnant Women Participating'!A100</f>
        <v>Inter-Tribal Council, NV</v>
      </c>
      <c r="B100" s="13">
        <v>64</v>
      </c>
      <c r="C100" s="4">
        <v>49</v>
      </c>
      <c r="D100" s="4">
        <v>57</v>
      </c>
      <c r="E100" s="42">
        <v>59</v>
      </c>
      <c r="F100" s="13">
        <f t="shared" si="1"/>
        <v>57.25</v>
      </c>
    </row>
    <row r="101" spans="1:6" s="17" customFormat="1" ht="24.75" customHeight="1" x14ac:dyDescent="0.25">
      <c r="A101" s="14" t="str">
        <f>'Pregnant Women Participating'!A101</f>
        <v>Western Region</v>
      </c>
      <c r="B101" s="16">
        <v>282758</v>
      </c>
      <c r="C101" s="15">
        <v>280682</v>
      </c>
      <c r="D101" s="15">
        <v>277813</v>
      </c>
      <c r="E101" s="41">
        <v>283712</v>
      </c>
      <c r="F101" s="16">
        <f t="shared" si="1"/>
        <v>281241.25</v>
      </c>
    </row>
    <row r="102" spans="1:6" s="31" customFormat="1" ht="16.5" customHeight="1" thickBot="1" x14ac:dyDescent="0.3">
      <c r="A102" s="28" t="str">
        <f>'Pregnant Women Participating'!A102</f>
        <v>TOTAL</v>
      </c>
      <c r="B102" s="29">
        <v>1499150</v>
      </c>
      <c r="C102" s="30">
        <v>1484631</v>
      </c>
      <c r="D102" s="30">
        <v>1457535</v>
      </c>
      <c r="E102" s="44">
        <v>1472949</v>
      </c>
      <c r="F102" s="29">
        <f t="shared" si="1"/>
        <v>1478566.25</v>
      </c>
    </row>
    <row r="103" spans="1:6" ht="12.75" customHeight="1" thickTop="1" x14ac:dyDescent="0.25">
      <c r="A103" s="9"/>
    </row>
    <row r="104" spans="1:6" x14ac:dyDescent="0.25">
      <c r="A104" s="9"/>
    </row>
    <row r="105" spans="1:6" customFormat="1" ht="13" x14ac:dyDescent="0.3">
      <c r="A105" s="10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5"/>
  <sheetViews>
    <sheetView workbookViewId="0"/>
  </sheetViews>
  <sheetFormatPr defaultColWidth="9.1796875" defaultRowHeight="11.5" x14ac:dyDescent="0.25"/>
  <cols>
    <col min="1" max="1" width="34.7265625" style="53" customWidth="1"/>
    <col min="2" max="5" width="11.7265625" style="53" customWidth="1"/>
    <col min="6" max="6" width="13.7265625" style="53" customWidth="1"/>
    <col min="7" max="16384" width="9.1796875" style="53"/>
  </cols>
  <sheetData>
    <row r="1" spans="1:6" ht="12" customHeight="1" x14ac:dyDescent="0.3">
      <c r="A1" s="51" t="s">
        <v>30</v>
      </c>
      <c r="B1" s="52"/>
      <c r="C1" s="52"/>
      <c r="D1" s="52"/>
      <c r="E1" s="52"/>
    </row>
    <row r="2" spans="1:6" ht="12" customHeight="1" x14ac:dyDescent="0.3">
      <c r="A2" s="51" t="str">
        <f>'Pregnant Women Participating'!A2</f>
        <v>FISCAL YEAR 2024</v>
      </c>
      <c r="B2" s="52"/>
      <c r="C2" s="52"/>
      <c r="D2" s="52"/>
      <c r="E2" s="52"/>
    </row>
    <row r="3" spans="1:6" ht="12" customHeight="1" x14ac:dyDescent="0.25">
      <c r="A3" s="54" t="str">
        <f>'Pregnant Women Participating'!A3</f>
        <v>Data as of April 12, 2024</v>
      </c>
      <c r="B3" s="52"/>
      <c r="C3" s="52"/>
      <c r="D3" s="52"/>
      <c r="E3" s="52"/>
    </row>
    <row r="4" spans="1:6" ht="12" customHeight="1" x14ac:dyDescent="0.25">
      <c r="A4" s="52"/>
      <c r="B4" s="52"/>
      <c r="C4" s="52"/>
      <c r="D4" s="52"/>
      <c r="E4" s="52"/>
    </row>
    <row r="5" spans="1:6" ht="24" customHeight="1" x14ac:dyDescent="0.25">
      <c r="A5" s="55" t="s">
        <v>0</v>
      </c>
      <c r="B5" s="56">
        <f>DATE(RIGHT(A2,4)-1,10,1)</f>
        <v>45200</v>
      </c>
      <c r="C5" s="57">
        <f>DATE(RIGHT(A2,4)-1,11,1)</f>
        <v>45231</v>
      </c>
      <c r="D5" s="57">
        <f>DATE(RIGHT(A2,4)-1,12,1)</f>
        <v>45261</v>
      </c>
      <c r="E5" s="58">
        <f>DATE(RIGHT(A2,4),1,1)</f>
        <v>45292</v>
      </c>
      <c r="F5" s="59" t="s">
        <v>12</v>
      </c>
    </row>
    <row r="6" spans="1:6" ht="12" customHeight="1" x14ac:dyDescent="0.25">
      <c r="A6" s="60" t="str">
        <f>'Pregnant Women Participating'!A6</f>
        <v>Connecticut</v>
      </c>
      <c r="B6" s="61">
        <v>1506</v>
      </c>
      <c r="C6" s="62">
        <v>1520</v>
      </c>
      <c r="D6" s="62">
        <v>1536</v>
      </c>
      <c r="E6" s="63">
        <v>1029</v>
      </c>
      <c r="F6" s="61">
        <f t="shared" ref="F6:F102" si="0">IF(SUM(B6:E6)&gt;0,AVERAGE(B6:E6),"0")</f>
        <v>1397.75</v>
      </c>
    </row>
    <row r="7" spans="1:6" ht="12" customHeight="1" x14ac:dyDescent="0.25">
      <c r="A7" s="60" t="str">
        <f>'Pregnant Women Participating'!A7</f>
        <v>Maine</v>
      </c>
      <c r="B7" s="61">
        <v>913</v>
      </c>
      <c r="C7" s="62">
        <v>943</v>
      </c>
      <c r="D7" s="62">
        <v>928</v>
      </c>
      <c r="E7" s="63">
        <v>924</v>
      </c>
      <c r="F7" s="61">
        <f t="shared" si="0"/>
        <v>927</v>
      </c>
    </row>
    <row r="8" spans="1:6" ht="12" customHeight="1" x14ac:dyDescent="0.25">
      <c r="A8" s="60" t="str">
        <f>'Pregnant Women Participating'!A8</f>
        <v>Massachusetts</v>
      </c>
      <c r="B8" s="61">
        <v>4047</v>
      </c>
      <c r="C8" s="62">
        <v>4040</v>
      </c>
      <c r="D8" s="62">
        <v>4042</v>
      </c>
      <c r="E8" s="63">
        <v>4065</v>
      </c>
      <c r="F8" s="61">
        <f t="shared" si="0"/>
        <v>4048.5</v>
      </c>
    </row>
    <row r="9" spans="1:6" ht="12" customHeight="1" x14ac:dyDescent="0.25">
      <c r="A9" s="60" t="str">
        <f>'Pregnant Women Participating'!A9</f>
        <v>New Hampshire</v>
      </c>
      <c r="B9" s="61">
        <v>550</v>
      </c>
      <c r="C9" s="62">
        <v>574</v>
      </c>
      <c r="D9" s="62">
        <v>576</v>
      </c>
      <c r="E9" s="63">
        <v>572</v>
      </c>
      <c r="F9" s="61">
        <f t="shared" si="0"/>
        <v>568</v>
      </c>
    </row>
    <row r="10" spans="1:6" ht="12" customHeight="1" x14ac:dyDescent="0.25">
      <c r="A10" s="60" t="str">
        <f>'Pregnant Women Participating'!A10</f>
        <v>New York</v>
      </c>
      <c r="B10" s="61">
        <v>13210</v>
      </c>
      <c r="C10" s="62">
        <v>13080</v>
      </c>
      <c r="D10" s="62">
        <v>13021</v>
      </c>
      <c r="E10" s="63">
        <v>13218</v>
      </c>
      <c r="F10" s="61">
        <f t="shared" si="0"/>
        <v>13132.25</v>
      </c>
    </row>
    <row r="11" spans="1:6" ht="12" customHeight="1" x14ac:dyDescent="0.25">
      <c r="A11" s="60" t="str">
        <f>'Pregnant Women Participating'!A11</f>
        <v>Rhode Island</v>
      </c>
      <c r="B11" s="61">
        <v>477</v>
      </c>
      <c r="C11" s="62">
        <v>466</v>
      </c>
      <c r="D11" s="62">
        <v>453</v>
      </c>
      <c r="E11" s="63">
        <v>467</v>
      </c>
      <c r="F11" s="61">
        <f t="shared" si="0"/>
        <v>465.75</v>
      </c>
    </row>
    <row r="12" spans="1:6" ht="12" customHeight="1" x14ac:dyDescent="0.25">
      <c r="A12" s="60" t="str">
        <f>'Pregnant Women Participating'!A12</f>
        <v>Vermont</v>
      </c>
      <c r="B12" s="61">
        <v>654</v>
      </c>
      <c r="C12" s="62">
        <v>618</v>
      </c>
      <c r="D12" s="62">
        <v>616</v>
      </c>
      <c r="E12" s="63">
        <v>608</v>
      </c>
      <c r="F12" s="61">
        <f t="shared" si="0"/>
        <v>624</v>
      </c>
    </row>
    <row r="13" spans="1:6" ht="12" customHeight="1" x14ac:dyDescent="0.25">
      <c r="A13" s="60" t="str">
        <f>'Pregnant Women Participating'!A13</f>
        <v>Virgin Islands</v>
      </c>
      <c r="B13" s="61">
        <v>67</v>
      </c>
      <c r="C13" s="62">
        <v>67</v>
      </c>
      <c r="D13" s="62">
        <v>70</v>
      </c>
      <c r="E13" s="63">
        <v>71</v>
      </c>
      <c r="F13" s="61">
        <f t="shared" si="0"/>
        <v>68.75</v>
      </c>
    </row>
    <row r="14" spans="1:6" ht="12" customHeight="1" x14ac:dyDescent="0.25">
      <c r="A14" s="60" t="str">
        <f>'Pregnant Women Participating'!A14</f>
        <v>Indian Township, ME</v>
      </c>
      <c r="B14" s="61">
        <v>8</v>
      </c>
      <c r="C14" s="62">
        <v>7</v>
      </c>
      <c r="D14" s="62">
        <v>5</v>
      </c>
      <c r="E14" s="63">
        <v>6</v>
      </c>
      <c r="F14" s="61">
        <f t="shared" si="0"/>
        <v>6.5</v>
      </c>
    </row>
    <row r="15" spans="1:6" ht="12" customHeight="1" x14ac:dyDescent="0.25">
      <c r="A15" s="60" t="str">
        <f>'Pregnant Women Participating'!A15</f>
        <v>Pleasant Point, ME</v>
      </c>
      <c r="B15" s="61">
        <v>1</v>
      </c>
      <c r="C15" s="62">
        <v>0</v>
      </c>
      <c r="D15" s="62">
        <v>3</v>
      </c>
      <c r="E15" s="63">
        <v>3</v>
      </c>
      <c r="F15" s="61">
        <f t="shared" si="0"/>
        <v>1.75</v>
      </c>
    </row>
    <row r="16" spans="1:6" s="68" customFormat="1" ht="24.75" customHeight="1" x14ac:dyDescent="0.25">
      <c r="A16" s="64" t="str">
        <f>'Pregnant Women Participating'!A16</f>
        <v>Northeast Region</v>
      </c>
      <c r="B16" s="65">
        <v>21433</v>
      </c>
      <c r="C16" s="66">
        <v>21315</v>
      </c>
      <c r="D16" s="66">
        <v>21250</v>
      </c>
      <c r="E16" s="67">
        <v>20963</v>
      </c>
      <c r="F16" s="65">
        <f t="shared" si="0"/>
        <v>21240.25</v>
      </c>
    </row>
    <row r="17" spans="1:6" ht="12" customHeight="1" x14ac:dyDescent="0.25">
      <c r="A17" s="60" t="str">
        <f>'Pregnant Women Participating'!A17</f>
        <v>Delaware</v>
      </c>
      <c r="B17" s="61">
        <v>470</v>
      </c>
      <c r="C17" s="62">
        <v>483</v>
      </c>
      <c r="D17" s="62">
        <v>481</v>
      </c>
      <c r="E17" s="63">
        <v>471</v>
      </c>
      <c r="F17" s="61">
        <f t="shared" si="0"/>
        <v>476.25</v>
      </c>
    </row>
    <row r="18" spans="1:6" ht="12" customHeight="1" x14ac:dyDescent="0.25">
      <c r="A18" s="60" t="str">
        <f>'Pregnant Women Participating'!A18</f>
        <v>District of Columbia</v>
      </c>
      <c r="B18" s="61">
        <v>352</v>
      </c>
      <c r="C18" s="62">
        <v>357</v>
      </c>
      <c r="D18" s="62">
        <v>338</v>
      </c>
      <c r="E18" s="63">
        <v>340</v>
      </c>
      <c r="F18" s="61">
        <f t="shared" si="0"/>
        <v>346.75</v>
      </c>
    </row>
    <row r="19" spans="1:6" ht="12" customHeight="1" x14ac:dyDescent="0.25">
      <c r="A19" s="60" t="str">
        <f>'Pregnant Women Participating'!A19</f>
        <v>Maryland</v>
      </c>
      <c r="B19" s="61">
        <v>4104</v>
      </c>
      <c r="C19" s="62">
        <v>4169</v>
      </c>
      <c r="D19" s="62">
        <v>4120</v>
      </c>
      <c r="E19" s="63">
        <v>4141</v>
      </c>
      <c r="F19" s="61">
        <f t="shared" si="0"/>
        <v>4133.5</v>
      </c>
    </row>
    <row r="20" spans="1:6" ht="12" customHeight="1" x14ac:dyDescent="0.25">
      <c r="A20" s="60" t="str">
        <f>'Pregnant Women Participating'!A20</f>
        <v>New Jersey</v>
      </c>
      <c r="B20" s="61">
        <v>5029</v>
      </c>
      <c r="C20" s="62">
        <v>5047</v>
      </c>
      <c r="D20" s="62">
        <v>4967</v>
      </c>
      <c r="E20" s="63">
        <v>5081</v>
      </c>
      <c r="F20" s="61">
        <f t="shared" si="0"/>
        <v>5031</v>
      </c>
    </row>
    <row r="21" spans="1:6" ht="12" customHeight="1" x14ac:dyDescent="0.25">
      <c r="A21" s="60" t="str">
        <f>'Pregnant Women Participating'!A21</f>
        <v>Pennsylvania</v>
      </c>
      <c r="B21" s="61">
        <v>5287</v>
      </c>
      <c r="C21" s="62">
        <v>5354</v>
      </c>
      <c r="D21" s="62">
        <v>5269</v>
      </c>
      <c r="E21" s="63">
        <v>5397</v>
      </c>
      <c r="F21" s="61">
        <f t="shared" si="0"/>
        <v>5326.75</v>
      </c>
    </row>
    <row r="22" spans="1:6" ht="12" customHeight="1" x14ac:dyDescent="0.25">
      <c r="A22" s="60" t="str">
        <f>'Pregnant Women Participating'!A22</f>
        <v>Puerto Rico</v>
      </c>
      <c r="B22" s="61">
        <v>2996</v>
      </c>
      <c r="C22" s="62">
        <v>2872</v>
      </c>
      <c r="D22" s="62">
        <v>2804</v>
      </c>
      <c r="E22" s="63">
        <v>2786</v>
      </c>
      <c r="F22" s="61">
        <f t="shared" si="0"/>
        <v>2864.5</v>
      </c>
    </row>
    <row r="23" spans="1:6" ht="12" customHeight="1" x14ac:dyDescent="0.25">
      <c r="A23" s="60" t="str">
        <f>'Pregnant Women Participating'!A23</f>
        <v>Virginia</v>
      </c>
      <c r="B23" s="61">
        <v>3475</v>
      </c>
      <c r="C23" s="62">
        <v>3384</v>
      </c>
      <c r="D23" s="62">
        <v>3246</v>
      </c>
      <c r="E23" s="63">
        <v>3270</v>
      </c>
      <c r="F23" s="61">
        <f t="shared" si="0"/>
        <v>3343.75</v>
      </c>
    </row>
    <row r="24" spans="1:6" ht="12" customHeight="1" x14ac:dyDescent="0.25">
      <c r="A24" s="60" t="str">
        <f>'Pregnant Women Participating'!A24</f>
        <v>West Virginia</v>
      </c>
      <c r="B24" s="61">
        <v>1219</v>
      </c>
      <c r="C24" s="62">
        <v>1212</v>
      </c>
      <c r="D24" s="62">
        <v>1216</v>
      </c>
      <c r="E24" s="63">
        <v>1229</v>
      </c>
      <c r="F24" s="61">
        <f t="shared" si="0"/>
        <v>1219</v>
      </c>
    </row>
    <row r="25" spans="1:6" s="68" customFormat="1" ht="24.75" customHeight="1" x14ac:dyDescent="0.25">
      <c r="A25" s="64" t="str">
        <f>'Pregnant Women Participating'!A25</f>
        <v>Mid-Atlantic Region</v>
      </c>
      <c r="B25" s="65">
        <v>22932</v>
      </c>
      <c r="C25" s="66">
        <v>22878</v>
      </c>
      <c r="D25" s="66">
        <v>22441</v>
      </c>
      <c r="E25" s="67">
        <v>22715</v>
      </c>
      <c r="F25" s="65">
        <f t="shared" si="0"/>
        <v>22741.5</v>
      </c>
    </row>
    <row r="26" spans="1:6" ht="12" customHeight="1" x14ac:dyDescent="0.25">
      <c r="A26" s="60" t="str">
        <f>'Pregnant Women Participating'!A26</f>
        <v>Alabama</v>
      </c>
      <c r="B26" s="61">
        <v>2377</v>
      </c>
      <c r="C26" s="62">
        <v>2287</v>
      </c>
      <c r="D26" s="62">
        <v>2240</v>
      </c>
      <c r="E26" s="63">
        <v>2193</v>
      </c>
      <c r="F26" s="61">
        <f t="shared" si="0"/>
        <v>2274.25</v>
      </c>
    </row>
    <row r="27" spans="1:6" ht="12" customHeight="1" x14ac:dyDescent="0.25">
      <c r="A27" s="60" t="str">
        <f>'Pregnant Women Participating'!A27</f>
        <v>Florida</v>
      </c>
      <c r="B27" s="61">
        <v>14197</v>
      </c>
      <c r="C27" s="62">
        <v>13996</v>
      </c>
      <c r="D27" s="62">
        <v>13710</v>
      </c>
      <c r="E27" s="63">
        <v>13506</v>
      </c>
      <c r="F27" s="61">
        <f t="shared" si="0"/>
        <v>13852.25</v>
      </c>
    </row>
    <row r="28" spans="1:6" ht="12" customHeight="1" x14ac:dyDescent="0.25">
      <c r="A28" s="60" t="str">
        <f>'Pregnant Women Participating'!A28</f>
        <v>Georgia</v>
      </c>
      <c r="B28" s="61">
        <v>6482</v>
      </c>
      <c r="C28" s="62">
        <v>6420</v>
      </c>
      <c r="D28" s="62">
        <v>6281</v>
      </c>
      <c r="E28" s="63">
        <v>6317</v>
      </c>
      <c r="F28" s="61">
        <f t="shared" si="0"/>
        <v>6375</v>
      </c>
    </row>
    <row r="29" spans="1:6" ht="12" customHeight="1" x14ac:dyDescent="0.25">
      <c r="A29" s="60" t="str">
        <f>'Pregnant Women Participating'!A29</f>
        <v>Kentucky</v>
      </c>
      <c r="B29" s="61">
        <v>2505</v>
      </c>
      <c r="C29" s="62">
        <v>2469</v>
      </c>
      <c r="D29" s="62">
        <v>2479</v>
      </c>
      <c r="E29" s="63">
        <v>2531</v>
      </c>
      <c r="F29" s="61">
        <f t="shared" si="0"/>
        <v>2496</v>
      </c>
    </row>
    <row r="30" spans="1:6" ht="12" customHeight="1" x14ac:dyDescent="0.25">
      <c r="A30" s="60" t="str">
        <f>'Pregnant Women Participating'!A30</f>
        <v>Mississippi</v>
      </c>
      <c r="B30" s="61">
        <v>948</v>
      </c>
      <c r="C30" s="62">
        <v>969</v>
      </c>
      <c r="D30" s="62">
        <v>919</v>
      </c>
      <c r="E30" s="63">
        <v>816</v>
      </c>
      <c r="F30" s="61">
        <f t="shared" si="0"/>
        <v>913</v>
      </c>
    </row>
    <row r="31" spans="1:6" ht="12" customHeight="1" x14ac:dyDescent="0.25">
      <c r="A31" s="60" t="str">
        <f>'Pregnant Women Participating'!A31</f>
        <v>North Carolina</v>
      </c>
      <c r="B31" s="61">
        <v>8368</v>
      </c>
      <c r="C31" s="62">
        <v>8319</v>
      </c>
      <c r="D31" s="62">
        <v>8204</v>
      </c>
      <c r="E31" s="63">
        <v>8366</v>
      </c>
      <c r="F31" s="61">
        <f t="shared" si="0"/>
        <v>8314.25</v>
      </c>
    </row>
    <row r="32" spans="1:6" ht="12" customHeight="1" x14ac:dyDescent="0.25">
      <c r="A32" s="60" t="str">
        <f>'Pregnant Women Participating'!A32</f>
        <v>South Carolina</v>
      </c>
      <c r="B32" s="61">
        <v>2493</v>
      </c>
      <c r="C32" s="62">
        <v>2525</v>
      </c>
      <c r="D32" s="62">
        <v>2447</v>
      </c>
      <c r="E32" s="63">
        <v>2502</v>
      </c>
      <c r="F32" s="61">
        <f t="shared" si="0"/>
        <v>2491.75</v>
      </c>
    </row>
    <row r="33" spans="1:6" ht="12" customHeight="1" x14ac:dyDescent="0.25">
      <c r="A33" s="60" t="str">
        <f>'Pregnant Women Participating'!A33</f>
        <v>Tennessee</v>
      </c>
      <c r="B33" s="61">
        <v>4326</v>
      </c>
      <c r="C33" s="62">
        <v>4285</v>
      </c>
      <c r="D33" s="62">
        <v>4189</v>
      </c>
      <c r="E33" s="63">
        <v>4197</v>
      </c>
      <c r="F33" s="61">
        <f t="shared" si="0"/>
        <v>4249.25</v>
      </c>
    </row>
    <row r="34" spans="1:6" ht="12" customHeight="1" x14ac:dyDescent="0.25">
      <c r="A34" s="60" t="str">
        <f>'Pregnant Women Participating'!A34</f>
        <v>Choctaw Indians, MS</v>
      </c>
      <c r="B34" s="61">
        <v>9</v>
      </c>
      <c r="C34" s="62">
        <v>7</v>
      </c>
      <c r="D34" s="62">
        <v>5</v>
      </c>
      <c r="E34" s="63">
        <v>4</v>
      </c>
      <c r="F34" s="61">
        <f t="shared" si="0"/>
        <v>6.25</v>
      </c>
    </row>
    <row r="35" spans="1:6" ht="12" customHeight="1" x14ac:dyDescent="0.25">
      <c r="A35" s="60" t="str">
        <f>'Pregnant Women Participating'!A35</f>
        <v>Eastern Cherokee, NC</v>
      </c>
      <c r="B35" s="61">
        <v>24</v>
      </c>
      <c r="C35" s="62">
        <v>22</v>
      </c>
      <c r="D35" s="62">
        <v>20</v>
      </c>
      <c r="E35" s="63">
        <v>22</v>
      </c>
      <c r="F35" s="61">
        <f t="shared" si="0"/>
        <v>22</v>
      </c>
    </row>
    <row r="36" spans="1:6" s="68" customFormat="1" ht="24.75" customHeight="1" x14ac:dyDescent="0.25">
      <c r="A36" s="64" t="str">
        <f>'Pregnant Women Participating'!A36</f>
        <v>Southeast Region</v>
      </c>
      <c r="B36" s="65">
        <v>41729</v>
      </c>
      <c r="C36" s="66">
        <v>41299</v>
      </c>
      <c r="D36" s="66">
        <v>40494</v>
      </c>
      <c r="E36" s="67">
        <v>40454</v>
      </c>
      <c r="F36" s="65">
        <f t="shared" si="0"/>
        <v>40994</v>
      </c>
    </row>
    <row r="37" spans="1:6" ht="12" customHeight="1" x14ac:dyDescent="0.25">
      <c r="A37" s="60" t="str">
        <f>'Pregnant Women Participating'!A37</f>
        <v>Illinois</v>
      </c>
      <c r="B37" s="61">
        <v>4530</v>
      </c>
      <c r="C37" s="62">
        <v>4478</v>
      </c>
      <c r="D37" s="62">
        <v>4469</v>
      </c>
      <c r="E37" s="63">
        <v>4585</v>
      </c>
      <c r="F37" s="61">
        <f t="shared" si="0"/>
        <v>4515.5</v>
      </c>
    </row>
    <row r="38" spans="1:6" ht="12" customHeight="1" x14ac:dyDescent="0.25">
      <c r="A38" s="60" t="str">
        <f>'Pregnant Women Participating'!A38</f>
        <v>Indiana</v>
      </c>
      <c r="B38" s="61">
        <v>6107</v>
      </c>
      <c r="C38" s="62">
        <v>6110</v>
      </c>
      <c r="D38" s="62">
        <v>5900</v>
      </c>
      <c r="E38" s="63">
        <v>5982</v>
      </c>
      <c r="F38" s="61">
        <f t="shared" si="0"/>
        <v>6024.75</v>
      </c>
    </row>
    <row r="39" spans="1:6" ht="12" customHeight="1" x14ac:dyDescent="0.25">
      <c r="A39" s="60" t="str">
        <f>'Pregnant Women Participating'!A39</f>
        <v>Iowa</v>
      </c>
      <c r="B39" s="61">
        <v>2405</v>
      </c>
      <c r="C39" s="62">
        <v>2405</v>
      </c>
      <c r="D39" s="62">
        <v>2361</v>
      </c>
      <c r="E39" s="63">
        <v>2550</v>
      </c>
      <c r="F39" s="61">
        <f t="shared" si="0"/>
        <v>2430.25</v>
      </c>
    </row>
    <row r="40" spans="1:6" ht="12" customHeight="1" x14ac:dyDescent="0.25">
      <c r="A40" s="60" t="str">
        <f>'Pregnant Women Participating'!A40</f>
        <v>Michigan</v>
      </c>
      <c r="B40" s="61">
        <v>7588</v>
      </c>
      <c r="C40" s="62">
        <v>7446</v>
      </c>
      <c r="D40" s="62">
        <v>7293</v>
      </c>
      <c r="E40" s="63">
        <v>7315</v>
      </c>
      <c r="F40" s="61">
        <f t="shared" si="0"/>
        <v>7410.5</v>
      </c>
    </row>
    <row r="41" spans="1:6" ht="12" customHeight="1" x14ac:dyDescent="0.25">
      <c r="A41" s="60" t="str">
        <f>'Pregnant Women Participating'!A41</f>
        <v>Minnesota</v>
      </c>
      <c r="B41" s="61">
        <v>4278</v>
      </c>
      <c r="C41" s="62">
        <v>4277</v>
      </c>
      <c r="D41" s="62">
        <v>4246</v>
      </c>
      <c r="E41" s="63">
        <v>4209</v>
      </c>
      <c r="F41" s="61">
        <f t="shared" si="0"/>
        <v>4252.5</v>
      </c>
    </row>
    <row r="42" spans="1:6" ht="12" customHeight="1" x14ac:dyDescent="0.25">
      <c r="A42" s="60" t="str">
        <f>'Pregnant Women Participating'!A42</f>
        <v>Ohio</v>
      </c>
      <c r="B42" s="61">
        <v>5745</v>
      </c>
      <c r="C42" s="62">
        <v>5614</v>
      </c>
      <c r="D42" s="62">
        <v>5443</v>
      </c>
      <c r="E42" s="63">
        <v>5467</v>
      </c>
      <c r="F42" s="61">
        <f t="shared" si="0"/>
        <v>5567.25</v>
      </c>
    </row>
    <row r="43" spans="1:6" ht="12" customHeight="1" x14ac:dyDescent="0.25">
      <c r="A43" s="60" t="str">
        <f>'Pregnant Women Participating'!A43</f>
        <v>Wisconsin</v>
      </c>
      <c r="B43" s="61">
        <v>3365</v>
      </c>
      <c r="C43" s="62">
        <v>3358</v>
      </c>
      <c r="D43" s="62">
        <v>3352</v>
      </c>
      <c r="E43" s="63">
        <v>3455</v>
      </c>
      <c r="F43" s="61">
        <f t="shared" si="0"/>
        <v>3382.5</v>
      </c>
    </row>
    <row r="44" spans="1:6" s="68" customFormat="1" ht="24.75" customHeight="1" x14ac:dyDescent="0.25">
      <c r="A44" s="64" t="str">
        <f>'Pregnant Women Participating'!A44</f>
        <v>Midwest Region</v>
      </c>
      <c r="B44" s="65">
        <v>34018</v>
      </c>
      <c r="C44" s="66">
        <v>33688</v>
      </c>
      <c r="D44" s="66">
        <v>33064</v>
      </c>
      <c r="E44" s="67">
        <v>33563</v>
      </c>
      <c r="F44" s="65">
        <f t="shared" si="0"/>
        <v>33583.25</v>
      </c>
    </row>
    <row r="45" spans="1:6" ht="12" customHeight="1" x14ac:dyDescent="0.25">
      <c r="A45" s="60" t="str">
        <f>'Pregnant Women Participating'!A45</f>
        <v>Arizona</v>
      </c>
      <c r="B45" s="61">
        <v>4278</v>
      </c>
      <c r="C45" s="62">
        <v>4209</v>
      </c>
      <c r="D45" s="62">
        <v>4054</v>
      </c>
      <c r="E45" s="63">
        <v>4202</v>
      </c>
      <c r="F45" s="61">
        <f t="shared" si="0"/>
        <v>4185.75</v>
      </c>
    </row>
    <row r="46" spans="1:6" ht="12" customHeight="1" x14ac:dyDescent="0.25">
      <c r="A46" s="60" t="str">
        <f>'Pregnant Women Participating'!A46</f>
        <v>Arkansas</v>
      </c>
      <c r="B46" s="61">
        <v>1906</v>
      </c>
      <c r="C46" s="62">
        <v>1957</v>
      </c>
      <c r="D46" s="62">
        <v>1860</v>
      </c>
      <c r="E46" s="63">
        <v>1906</v>
      </c>
      <c r="F46" s="61">
        <f t="shared" si="0"/>
        <v>1907.25</v>
      </c>
    </row>
    <row r="47" spans="1:6" ht="12" customHeight="1" x14ac:dyDescent="0.25">
      <c r="A47" s="60" t="str">
        <f>'Pregnant Women Participating'!A47</f>
        <v>Louisiana</v>
      </c>
      <c r="B47" s="61">
        <v>2103</v>
      </c>
      <c r="C47" s="62">
        <v>2067</v>
      </c>
      <c r="D47" s="62">
        <v>2018</v>
      </c>
      <c r="E47" s="63">
        <v>1954</v>
      </c>
      <c r="F47" s="61">
        <f t="shared" si="0"/>
        <v>2035.5</v>
      </c>
    </row>
    <row r="48" spans="1:6" ht="12" customHeight="1" x14ac:dyDescent="0.25">
      <c r="A48" s="60" t="str">
        <f>'Pregnant Women Participating'!A48</f>
        <v>New Mexico</v>
      </c>
      <c r="B48" s="61">
        <v>1962</v>
      </c>
      <c r="C48" s="62">
        <v>1904</v>
      </c>
      <c r="D48" s="62">
        <v>1818</v>
      </c>
      <c r="E48" s="63">
        <v>1830</v>
      </c>
      <c r="F48" s="61">
        <f t="shared" si="0"/>
        <v>1878.5</v>
      </c>
    </row>
    <row r="49" spans="1:6" ht="12" customHeight="1" x14ac:dyDescent="0.25">
      <c r="A49" s="60" t="str">
        <f>'Pregnant Women Participating'!A49</f>
        <v>Oklahoma</v>
      </c>
      <c r="B49" s="61">
        <v>3296</v>
      </c>
      <c r="C49" s="62">
        <v>3243</v>
      </c>
      <c r="D49" s="62">
        <v>3212</v>
      </c>
      <c r="E49" s="63">
        <v>2872</v>
      </c>
      <c r="F49" s="61">
        <f t="shared" si="0"/>
        <v>3155.75</v>
      </c>
    </row>
    <row r="50" spans="1:6" ht="12" customHeight="1" x14ac:dyDescent="0.25">
      <c r="A50" s="60" t="str">
        <f>'Pregnant Women Participating'!A50</f>
        <v>Texas</v>
      </c>
      <c r="B50" s="61">
        <v>20241</v>
      </c>
      <c r="C50" s="62">
        <v>19984</v>
      </c>
      <c r="D50" s="62">
        <v>19508</v>
      </c>
      <c r="E50" s="63">
        <v>19900</v>
      </c>
      <c r="F50" s="61">
        <f t="shared" si="0"/>
        <v>19908.25</v>
      </c>
    </row>
    <row r="51" spans="1:6" ht="12" customHeight="1" x14ac:dyDescent="0.25">
      <c r="A51" s="60" t="str">
        <f>'Pregnant Women Participating'!A51</f>
        <v>Utah</v>
      </c>
      <c r="B51" s="61">
        <v>3033</v>
      </c>
      <c r="C51" s="62">
        <v>3075</v>
      </c>
      <c r="D51" s="62">
        <v>3043</v>
      </c>
      <c r="E51" s="63">
        <v>3036</v>
      </c>
      <c r="F51" s="61">
        <f t="shared" si="0"/>
        <v>3046.75</v>
      </c>
    </row>
    <row r="52" spans="1:6" ht="12" customHeight="1" x14ac:dyDescent="0.25">
      <c r="A52" s="60" t="str">
        <f>'Pregnant Women Participating'!A52</f>
        <v>Inter-Tribal Council, AZ</v>
      </c>
      <c r="B52" s="61">
        <v>154</v>
      </c>
      <c r="C52" s="62">
        <v>157</v>
      </c>
      <c r="D52" s="62">
        <v>154</v>
      </c>
      <c r="E52" s="63">
        <v>174</v>
      </c>
      <c r="F52" s="61">
        <f t="shared" si="0"/>
        <v>159.75</v>
      </c>
    </row>
    <row r="53" spans="1:6" ht="12" customHeight="1" x14ac:dyDescent="0.25">
      <c r="A53" s="60" t="str">
        <f>'Pregnant Women Participating'!A53</f>
        <v>Navajo Nation, AZ</v>
      </c>
      <c r="B53" s="61">
        <v>464</v>
      </c>
      <c r="C53" s="62">
        <v>227</v>
      </c>
      <c r="D53" s="62">
        <v>219</v>
      </c>
      <c r="E53" s="63">
        <v>220</v>
      </c>
      <c r="F53" s="61">
        <f t="shared" si="0"/>
        <v>282.5</v>
      </c>
    </row>
    <row r="54" spans="1:6" ht="12" customHeight="1" x14ac:dyDescent="0.25">
      <c r="A54" s="60" t="str">
        <f>'Pregnant Women Participating'!A54</f>
        <v>Acoma, Canoncito &amp; Laguna, NM</v>
      </c>
      <c r="B54" s="61">
        <v>23</v>
      </c>
      <c r="C54" s="62">
        <v>28</v>
      </c>
      <c r="D54" s="62">
        <v>26</v>
      </c>
      <c r="E54" s="63">
        <v>30</v>
      </c>
      <c r="F54" s="61">
        <f t="shared" si="0"/>
        <v>26.75</v>
      </c>
    </row>
    <row r="55" spans="1:6" ht="12" customHeight="1" x14ac:dyDescent="0.25">
      <c r="A55" s="60" t="str">
        <f>'Pregnant Women Participating'!A55</f>
        <v>Eight Northern Pueblos, NM</v>
      </c>
      <c r="B55" s="61">
        <v>13</v>
      </c>
      <c r="C55" s="62">
        <v>13</v>
      </c>
      <c r="D55" s="62">
        <v>11</v>
      </c>
      <c r="E55" s="63">
        <v>0</v>
      </c>
      <c r="F55" s="61">
        <f t="shared" si="0"/>
        <v>9.25</v>
      </c>
    </row>
    <row r="56" spans="1:6" ht="12" customHeight="1" x14ac:dyDescent="0.25">
      <c r="A56" s="60" t="str">
        <f>'Pregnant Women Participating'!A56</f>
        <v>Five Sandoval Pueblos, NM</v>
      </c>
      <c r="B56" s="61">
        <v>5</v>
      </c>
      <c r="C56" s="62">
        <v>4</v>
      </c>
      <c r="D56" s="62">
        <v>4</v>
      </c>
      <c r="E56" s="63">
        <v>2</v>
      </c>
      <c r="F56" s="61">
        <f t="shared" si="0"/>
        <v>3.75</v>
      </c>
    </row>
    <row r="57" spans="1:6" ht="12" customHeight="1" x14ac:dyDescent="0.25">
      <c r="A57" s="60" t="str">
        <f>'Pregnant Women Participating'!A57</f>
        <v>Isleta Pueblo, NM</v>
      </c>
      <c r="B57" s="61">
        <v>32</v>
      </c>
      <c r="C57" s="62">
        <v>34</v>
      </c>
      <c r="D57" s="62">
        <v>26</v>
      </c>
      <c r="E57" s="63">
        <v>26</v>
      </c>
      <c r="F57" s="61">
        <f t="shared" si="0"/>
        <v>29.5</v>
      </c>
    </row>
    <row r="58" spans="1:6" ht="12" customHeight="1" x14ac:dyDescent="0.25">
      <c r="A58" s="60" t="str">
        <f>'Pregnant Women Participating'!A58</f>
        <v>San Felipe Pueblo, NM</v>
      </c>
      <c r="B58" s="61">
        <v>12</v>
      </c>
      <c r="C58" s="62">
        <v>14</v>
      </c>
      <c r="D58" s="62">
        <v>0</v>
      </c>
      <c r="E58" s="63">
        <v>0</v>
      </c>
      <c r="F58" s="61">
        <f t="shared" si="0"/>
        <v>6.5</v>
      </c>
    </row>
    <row r="59" spans="1:6" ht="12" customHeight="1" x14ac:dyDescent="0.25">
      <c r="A59" s="60" t="str">
        <f>'Pregnant Women Participating'!A59</f>
        <v>Santo Domingo Tribe, NM</v>
      </c>
      <c r="B59" s="61">
        <v>8</v>
      </c>
      <c r="C59" s="62">
        <v>7</v>
      </c>
      <c r="D59" s="62">
        <v>6</v>
      </c>
      <c r="E59" s="63">
        <v>3</v>
      </c>
      <c r="F59" s="61">
        <f t="shared" si="0"/>
        <v>6</v>
      </c>
    </row>
    <row r="60" spans="1:6" ht="12" customHeight="1" x14ac:dyDescent="0.25">
      <c r="A60" s="60" t="str">
        <f>'Pregnant Women Participating'!A60</f>
        <v>Zuni Pueblo, NM</v>
      </c>
      <c r="B60" s="61">
        <v>40</v>
      </c>
      <c r="C60" s="62">
        <v>42</v>
      </c>
      <c r="D60" s="62">
        <v>43</v>
      </c>
      <c r="E60" s="63">
        <v>50</v>
      </c>
      <c r="F60" s="61">
        <f t="shared" si="0"/>
        <v>43.75</v>
      </c>
    </row>
    <row r="61" spans="1:6" ht="12" customHeight="1" x14ac:dyDescent="0.25">
      <c r="A61" s="60" t="str">
        <f>'Pregnant Women Participating'!A61</f>
        <v>Cherokee Nation, OK</v>
      </c>
      <c r="B61" s="61">
        <v>195</v>
      </c>
      <c r="C61" s="62">
        <v>188</v>
      </c>
      <c r="D61" s="62">
        <v>191</v>
      </c>
      <c r="E61" s="63">
        <v>205</v>
      </c>
      <c r="F61" s="61">
        <f t="shared" si="0"/>
        <v>194.75</v>
      </c>
    </row>
    <row r="62" spans="1:6" ht="12" customHeight="1" x14ac:dyDescent="0.25">
      <c r="A62" s="60" t="str">
        <f>'Pregnant Women Participating'!A62</f>
        <v>Chickasaw Nation, OK</v>
      </c>
      <c r="B62" s="61">
        <v>193</v>
      </c>
      <c r="C62" s="62">
        <v>197</v>
      </c>
      <c r="D62" s="62">
        <v>188</v>
      </c>
      <c r="E62" s="63">
        <v>193</v>
      </c>
      <c r="F62" s="61">
        <f t="shared" si="0"/>
        <v>192.75</v>
      </c>
    </row>
    <row r="63" spans="1:6" ht="12" customHeight="1" x14ac:dyDescent="0.25">
      <c r="A63" s="60" t="str">
        <f>'Pregnant Women Participating'!A63</f>
        <v>Choctaw Nation, OK</v>
      </c>
      <c r="B63" s="61">
        <v>162</v>
      </c>
      <c r="C63" s="62">
        <v>159</v>
      </c>
      <c r="D63" s="62">
        <v>162</v>
      </c>
      <c r="E63" s="63">
        <v>174</v>
      </c>
      <c r="F63" s="61">
        <f t="shared" si="0"/>
        <v>164.25</v>
      </c>
    </row>
    <row r="64" spans="1:6" ht="12" customHeight="1" x14ac:dyDescent="0.25">
      <c r="A64" s="60" t="str">
        <f>'Pregnant Women Participating'!A64</f>
        <v>Citizen Potawatomi Nation, OK</v>
      </c>
      <c r="B64" s="61">
        <v>62</v>
      </c>
      <c r="C64" s="62">
        <v>53</v>
      </c>
      <c r="D64" s="62">
        <v>57</v>
      </c>
      <c r="E64" s="63">
        <v>59</v>
      </c>
      <c r="F64" s="61">
        <f t="shared" si="0"/>
        <v>57.75</v>
      </c>
    </row>
    <row r="65" spans="1:6" ht="12" customHeight="1" x14ac:dyDescent="0.25">
      <c r="A65" s="60" t="str">
        <f>'Pregnant Women Participating'!A65</f>
        <v>Inter-Tribal Council, OK</v>
      </c>
      <c r="B65" s="61">
        <v>23</v>
      </c>
      <c r="C65" s="62">
        <v>22</v>
      </c>
      <c r="D65" s="62">
        <v>23</v>
      </c>
      <c r="E65" s="63">
        <v>23</v>
      </c>
      <c r="F65" s="61">
        <f t="shared" si="0"/>
        <v>22.75</v>
      </c>
    </row>
    <row r="66" spans="1:6" ht="12" customHeight="1" x14ac:dyDescent="0.25">
      <c r="A66" s="60" t="str">
        <f>'Pregnant Women Participating'!A66</f>
        <v>Muscogee Creek Nation, OK</v>
      </c>
      <c r="B66" s="61">
        <v>56</v>
      </c>
      <c r="C66" s="62">
        <v>54</v>
      </c>
      <c r="D66" s="62">
        <v>53</v>
      </c>
      <c r="E66" s="63">
        <v>53</v>
      </c>
      <c r="F66" s="61">
        <f t="shared" si="0"/>
        <v>54</v>
      </c>
    </row>
    <row r="67" spans="1:6" ht="12" customHeight="1" x14ac:dyDescent="0.25">
      <c r="A67" s="60" t="str">
        <f>'Pregnant Women Participating'!A67</f>
        <v>Osage Tribal Council, OK</v>
      </c>
      <c r="B67" s="61">
        <v>73</v>
      </c>
      <c r="C67" s="62">
        <v>67</v>
      </c>
      <c r="D67" s="62">
        <v>59</v>
      </c>
      <c r="E67" s="63">
        <v>62</v>
      </c>
      <c r="F67" s="61">
        <f t="shared" si="0"/>
        <v>65.25</v>
      </c>
    </row>
    <row r="68" spans="1:6" ht="12" customHeight="1" x14ac:dyDescent="0.25">
      <c r="A68" s="60" t="str">
        <f>'Pregnant Women Participating'!A68</f>
        <v>Otoe-Missouria Tribe, OK</v>
      </c>
      <c r="B68" s="61">
        <v>10</v>
      </c>
      <c r="C68" s="62">
        <v>8</v>
      </c>
      <c r="D68" s="62">
        <v>6</v>
      </c>
      <c r="E68" s="63">
        <v>5</v>
      </c>
      <c r="F68" s="61">
        <f t="shared" si="0"/>
        <v>7.25</v>
      </c>
    </row>
    <row r="69" spans="1:6" ht="12" customHeight="1" x14ac:dyDescent="0.25">
      <c r="A69" s="60" t="str">
        <f>'Pregnant Women Participating'!A69</f>
        <v>Wichita, Caddo &amp; Delaware (WCD), OK</v>
      </c>
      <c r="B69" s="61">
        <v>120</v>
      </c>
      <c r="C69" s="62">
        <v>117</v>
      </c>
      <c r="D69" s="62">
        <v>115</v>
      </c>
      <c r="E69" s="63">
        <v>116</v>
      </c>
      <c r="F69" s="61">
        <f t="shared" si="0"/>
        <v>117</v>
      </c>
    </row>
    <row r="70" spans="1:6" s="68" customFormat="1" ht="24.75" customHeight="1" x14ac:dyDescent="0.25">
      <c r="A70" s="64" t="str">
        <f>'Pregnant Women Participating'!A70</f>
        <v>Southwest Region</v>
      </c>
      <c r="B70" s="65">
        <v>38464</v>
      </c>
      <c r="C70" s="66">
        <v>37830</v>
      </c>
      <c r="D70" s="66">
        <v>36856</v>
      </c>
      <c r="E70" s="67">
        <v>37095</v>
      </c>
      <c r="F70" s="65">
        <f t="shared" si="0"/>
        <v>37561.25</v>
      </c>
    </row>
    <row r="71" spans="1:6" ht="12" customHeight="1" x14ac:dyDescent="0.25">
      <c r="A71" s="60" t="str">
        <f>'Pregnant Women Participating'!A71</f>
        <v>Colorado</v>
      </c>
      <c r="B71" s="61">
        <v>4615</v>
      </c>
      <c r="C71" s="62">
        <v>4599</v>
      </c>
      <c r="D71" s="62">
        <v>4562</v>
      </c>
      <c r="E71" s="63">
        <v>4635</v>
      </c>
      <c r="F71" s="61">
        <f t="shared" si="0"/>
        <v>4602.75</v>
      </c>
    </row>
    <row r="72" spans="1:6" ht="12" customHeight="1" x14ac:dyDescent="0.25">
      <c r="A72" s="60" t="str">
        <f>'Pregnant Women Participating'!A72</f>
        <v>Kansas</v>
      </c>
      <c r="B72" s="61">
        <v>2185</v>
      </c>
      <c r="C72" s="62">
        <v>2152</v>
      </c>
      <c r="D72" s="62">
        <v>2062</v>
      </c>
      <c r="E72" s="63">
        <v>850</v>
      </c>
      <c r="F72" s="61">
        <f t="shared" si="0"/>
        <v>1812.25</v>
      </c>
    </row>
    <row r="73" spans="1:6" ht="12" customHeight="1" x14ac:dyDescent="0.25">
      <c r="A73" s="60" t="str">
        <f>'Pregnant Women Participating'!A73</f>
        <v>Missouri</v>
      </c>
      <c r="B73" s="61">
        <v>4237</v>
      </c>
      <c r="C73" s="62">
        <v>4192</v>
      </c>
      <c r="D73" s="62">
        <v>4103</v>
      </c>
      <c r="E73" s="63">
        <v>4040</v>
      </c>
      <c r="F73" s="61">
        <f t="shared" si="0"/>
        <v>4143</v>
      </c>
    </row>
    <row r="74" spans="1:6" ht="12" customHeight="1" x14ac:dyDescent="0.25">
      <c r="A74" s="60" t="str">
        <f>'Pregnant Women Participating'!A74</f>
        <v>Montana</v>
      </c>
      <c r="B74" s="61">
        <v>720</v>
      </c>
      <c r="C74" s="62">
        <v>705</v>
      </c>
      <c r="D74" s="62">
        <v>768</v>
      </c>
      <c r="E74" s="63">
        <v>757</v>
      </c>
      <c r="F74" s="61">
        <f t="shared" si="0"/>
        <v>737.5</v>
      </c>
    </row>
    <row r="75" spans="1:6" ht="12" customHeight="1" x14ac:dyDescent="0.25">
      <c r="A75" s="60" t="str">
        <f>'Pregnant Women Participating'!A75</f>
        <v>Nebraska</v>
      </c>
      <c r="B75" s="61">
        <v>1176</v>
      </c>
      <c r="C75" s="62">
        <v>1187</v>
      </c>
      <c r="D75" s="62">
        <v>1189</v>
      </c>
      <c r="E75" s="63">
        <v>1177</v>
      </c>
      <c r="F75" s="61">
        <f t="shared" si="0"/>
        <v>1182.25</v>
      </c>
    </row>
    <row r="76" spans="1:6" ht="12" customHeight="1" x14ac:dyDescent="0.25">
      <c r="A76" s="60" t="str">
        <f>'Pregnant Women Participating'!A76</f>
        <v>North Dakota</v>
      </c>
      <c r="B76" s="61">
        <v>462</v>
      </c>
      <c r="C76" s="62">
        <v>452</v>
      </c>
      <c r="D76" s="62">
        <v>450</v>
      </c>
      <c r="E76" s="63">
        <v>448</v>
      </c>
      <c r="F76" s="61">
        <f t="shared" si="0"/>
        <v>453</v>
      </c>
    </row>
    <row r="77" spans="1:6" ht="12" customHeight="1" x14ac:dyDescent="0.25">
      <c r="A77" s="60" t="str">
        <f>'Pregnant Women Participating'!A77</f>
        <v>South Dakota</v>
      </c>
      <c r="B77" s="61">
        <v>584</v>
      </c>
      <c r="C77" s="62">
        <v>566</v>
      </c>
      <c r="D77" s="62">
        <v>556</v>
      </c>
      <c r="E77" s="63">
        <v>597</v>
      </c>
      <c r="F77" s="61">
        <f t="shared" si="0"/>
        <v>575.75</v>
      </c>
    </row>
    <row r="78" spans="1:6" ht="12" customHeight="1" x14ac:dyDescent="0.25">
      <c r="A78" s="60" t="str">
        <f>'Pregnant Women Participating'!A78</f>
        <v>Wyoming</v>
      </c>
      <c r="B78" s="61">
        <v>465</v>
      </c>
      <c r="C78" s="62">
        <v>428</v>
      </c>
      <c r="D78" s="62">
        <v>423</v>
      </c>
      <c r="E78" s="63">
        <v>448</v>
      </c>
      <c r="F78" s="61">
        <f t="shared" si="0"/>
        <v>441</v>
      </c>
    </row>
    <row r="79" spans="1:6" ht="12" customHeight="1" x14ac:dyDescent="0.25">
      <c r="A79" s="60" t="str">
        <f>'Pregnant Women Participating'!A79</f>
        <v>Ute Mountain Ute Tribe, CO</v>
      </c>
      <c r="B79" s="61">
        <v>5</v>
      </c>
      <c r="C79" s="62">
        <v>3</v>
      </c>
      <c r="D79" s="62">
        <v>4</v>
      </c>
      <c r="E79" s="63">
        <v>4</v>
      </c>
      <c r="F79" s="61">
        <f t="shared" si="0"/>
        <v>4</v>
      </c>
    </row>
    <row r="80" spans="1:6" ht="12" customHeight="1" x14ac:dyDescent="0.25">
      <c r="A80" s="60" t="str">
        <f>'Pregnant Women Participating'!A80</f>
        <v>Omaha Sioux, NE</v>
      </c>
      <c r="B80" s="61">
        <v>3</v>
      </c>
      <c r="C80" s="62">
        <v>3</v>
      </c>
      <c r="D80" s="62">
        <v>3</v>
      </c>
      <c r="E80" s="63">
        <v>3</v>
      </c>
      <c r="F80" s="61">
        <f t="shared" si="0"/>
        <v>3</v>
      </c>
    </row>
    <row r="81" spans="1:6" ht="12" customHeight="1" x14ac:dyDescent="0.25">
      <c r="A81" s="60" t="str">
        <f>'Pregnant Women Participating'!A81</f>
        <v>Santee Sioux, NE</v>
      </c>
      <c r="B81" s="61">
        <v>1</v>
      </c>
      <c r="C81" s="62">
        <v>1</v>
      </c>
      <c r="D81" s="62">
        <v>1</v>
      </c>
      <c r="E81" s="63">
        <v>0</v>
      </c>
      <c r="F81" s="61">
        <f t="shared" si="0"/>
        <v>0.75</v>
      </c>
    </row>
    <row r="82" spans="1:6" ht="12" customHeight="1" x14ac:dyDescent="0.25">
      <c r="A82" s="60" t="str">
        <f>'Pregnant Women Participating'!A82</f>
        <v>Winnebago Tribe, NE</v>
      </c>
      <c r="B82" s="61">
        <v>3</v>
      </c>
      <c r="C82" s="62">
        <v>2</v>
      </c>
      <c r="D82" s="62">
        <v>0</v>
      </c>
      <c r="E82" s="63">
        <v>0</v>
      </c>
      <c r="F82" s="61">
        <f t="shared" si="0"/>
        <v>1.25</v>
      </c>
    </row>
    <row r="83" spans="1:6" ht="12" customHeight="1" x14ac:dyDescent="0.25">
      <c r="A83" s="60" t="str">
        <f>'Pregnant Women Participating'!A83</f>
        <v>Standing Rock Sioux Tribe, ND</v>
      </c>
      <c r="B83" s="61">
        <v>11</v>
      </c>
      <c r="C83" s="62">
        <v>7</v>
      </c>
      <c r="D83" s="62">
        <v>4</v>
      </c>
      <c r="E83" s="63">
        <v>5</v>
      </c>
      <c r="F83" s="61">
        <f t="shared" si="0"/>
        <v>6.75</v>
      </c>
    </row>
    <row r="84" spans="1:6" ht="12" customHeight="1" x14ac:dyDescent="0.25">
      <c r="A84" s="60" t="str">
        <f>'Pregnant Women Participating'!A84</f>
        <v>Three Affiliated Tribes, ND</v>
      </c>
      <c r="B84" s="61">
        <v>2</v>
      </c>
      <c r="C84" s="62">
        <v>3</v>
      </c>
      <c r="D84" s="62">
        <v>3</v>
      </c>
      <c r="E84" s="63">
        <v>2</v>
      </c>
      <c r="F84" s="61">
        <f t="shared" si="0"/>
        <v>2.5</v>
      </c>
    </row>
    <row r="85" spans="1:6" ht="12" customHeight="1" x14ac:dyDescent="0.25">
      <c r="A85" s="60" t="str">
        <f>'Pregnant Women Participating'!A85</f>
        <v>Cheyenne River Sioux, SD</v>
      </c>
      <c r="B85" s="61">
        <v>22</v>
      </c>
      <c r="C85" s="62">
        <v>18</v>
      </c>
      <c r="D85" s="62">
        <v>24</v>
      </c>
      <c r="E85" s="63">
        <v>24</v>
      </c>
      <c r="F85" s="61">
        <f t="shared" si="0"/>
        <v>22</v>
      </c>
    </row>
    <row r="86" spans="1:6" ht="12" customHeight="1" x14ac:dyDescent="0.25">
      <c r="A86" s="60" t="str">
        <f>'Pregnant Women Participating'!A86</f>
        <v>Rosebud Sioux, SD</v>
      </c>
      <c r="B86" s="61">
        <v>69</v>
      </c>
      <c r="C86" s="62">
        <v>43</v>
      </c>
      <c r="D86" s="62">
        <v>34</v>
      </c>
      <c r="E86" s="63">
        <v>32</v>
      </c>
      <c r="F86" s="61">
        <f t="shared" si="0"/>
        <v>44.5</v>
      </c>
    </row>
    <row r="87" spans="1:6" ht="12" customHeight="1" x14ac:dyDescent="0.25">
      <c r="A87" s="60" t="str">
        <f>'Pregnant Women Participating'!A87</f>
        <v>Northern Arapahoe, WY</v>
      </c>
      <c r="B87" s="61">
        <v>15</v>
      </c>
      <c r="C87" s="62">
        <v>9</v>
      </c>
      <c r="D87" s="62">
        <v>10</v>
      </c>
      <c r="E87" s="63">
        <v>10</v>
      </c>
      <c r="F87" s="61">
        <f t="shared" si="0"/>
        <v>11</v>
      </c>
    </row>
    <row r="88" spans="1:6" ht="12" customHeight="1" x14ac:dyDescent="0.25">
      <c r="A88" s="60" t="str">
        <f>'Pregnant Women Participating'!A88</f>
        <v>Shoshone Tribe, WY</v>
      </c>
      <c r="B88" s="61">
        <v>5</v>
      </c>
      <c r="C88" s="62">
        <v>3</v>
      </c>
      <c r="D88" s="62">
        <v>2</v>
      </c>
      <c r="E88" s="63">
        <v>3</v>
      </c>
      <c r="F88" s="61">
        <f t="shared" si="0"/>
        <v>3.25</v>
      </c>
    </row>
    <row r="89" spans="1:6" s="68" customFormat="1" ht="24.75" customHeight="1" x14ac:dyDescent="0.25">
      <c r="A89" s="64" t="str">
        <f>'Pregnant Women Participating'!A89</f>
        <v>Mountain Plains</v>
      </c>
      <c r="B89" s="65">
        <v>14580</v>
      </c>
      <c r="C89" s="66">
        <v>14373</v>
      </c>
      <c r="D89" s="66">
        <v>14198</v>
      </c>
      <c r="E89" s="67">
        <v>13035</v>
      </c>
      <c r="F89" s="65">
        <f t="shared" si="0"/>
        <v>14046.5</v>
      </c>
    </row>
    <row r="90" spans="1:6" ht="12" customHeight="1" x14ac:dyDescent="0.25">
      <c r="A90" s="69" t="str">
        <f>'Pregnant Women Participating'!A90</f>
        <v>Alaska</v>
      </c>
      <c r="B90" s="61">
        <v>858</v>
      </c>
      <c r="C90" s="62">
        <v>837</v>
      </c>
      <c r="D90" s="62">
        <v>959</v>
      </c>
      <c r="E90" s="63">
        <v>960</v>
      </c>
      <c r="F90" s="61">
        <f t="shared" si="0"/>
        <v>903.5</v>
      </c>
    </row>
    <row r="91" spans="1:6" ht="12" customHeight="1" x14ac:dyDescent="0.25">
      <c r="A91" s="69" t="str">
        <f>'Pregnant Women Participating'!A91</f>
        <v>American Samoa</v>
      </c>
      <c r="B91" s="61">
        <v>42</v>
      </c>
      <c r="C91" s="62">
        <v>44</v>
      </c>
      <c r="D91" s="62">
        <v>42</v>
      </c>
      <c r="E91" s="63">
        <v>39</v>
      </c>
      <c r="F91" s="61">
        <f t="shared" si="0"/>
        <v>41.75</v>
      </c>
    </row>
    <row r="92" spans="1:6" ht="12" customHeight="1" x14ac:dyDescent="0.25">
      <c r="A92" s="69" t="str">
        <f>'Pregnant Women Participating'!A92</f>
        <v>California</v>
      </c>
      <c r="B92" s="61">
        <v>42717</v>
      </c>
      <c r="C92" s="62">
        <v>42385</v>
      </c>
      <c r="D92" s="62">
        <v>41764</v>
      </c>
      <c r="E92" s="63">
        <v>42801</v>
      </c>
      <c r="F92" s="61">
        <f t="shared" si="0"/>
        <v>42416.75</v>
      </c>
    </row>
    <row r="93" spans="1:6" ht="12" customHeight="1" x14ac:dyDescent="0.25">
      <c r="A93" s="69" t="str">
        <f>'Pregnant Women Participating'!A93</f>
        <v>Guam</v>
      </c>
      <c r="B93" s="61">
        <v>172</v>
      </c>
      <c r="C93" s="62">
        <v>177</v>
      </c>
      <c r="D93" s="62">
        <v>172</v>
      </c>
      <c r="E93" s="63">
        <v>185</v>
      </c>
      <c r="F93" s="61">
        <f t="shared" si="0"/>
        <v>176.5</v>
      </c>
    </row>
    <row r="94" spans="1:6" ht="12" customHeight="1" x14ac:dyDescent="0.25">
      <c r="A94" s="69" t="str">
        <f>'Pregnant Women Participating'!A94</f>
        <v>Hawaii</v>
      </c>
      <c r="B94" s="61">
        <v>1432</v>
      </c>
      <c r="C94" s="62">
        <v>1442</v>
      </c>
      <c r="D94" s="62">
        <v>1478</v>
      </c>
      <c r="E94" s="63">
        <v>1508</v>
      </c>
      <c r="F94" s="61">
        <f t="shared" si="0"/>
        <v>1465</v>
      </c>
    </row>
    <row r="95" spans="1:6" ht="12" customHeight="1" x14ac:dyDescent="0.25">
      <c r="A95" s="69" t="str">
        <f>'Pregnant Women Participating'!A95</f>
        <v>Idaho</v>
      </c>
      <c r="B95" s="61">
        <v>1994</v>
      </c>
      <c r="C95" s="62">
        <v>2000</v>
      </c>
      <c r="D95" s="62">
        <v>2030</v>
      </c>
      <c r="E95" s="63">
        <v>2060</v>
      </c>
      <c r="F95" s="61">
        <f t="shared" si="0"/>
        <v>2021</v>
      </c>
    </row>
    <row r="96" spans="1:6" ht="12" customHeight="1" x14ac:dyDescent="0.25">
      <c r="A96" s="69" t="str">
        <f>'Pregnant Women Participating'!A96</f>
        <v>Nevada</v>
      </c>
      <c r="B96" s="61">
        <v>1898</v>
      </c>
      <c r="C96" s="62">
        <v>1903</v>
      </c>
      <c r="D96" s="62">
        <v>2024</v>
      </c>
      <c r="E96" s="63">
        <v>1991</v>
      </c>
      <c r="F96" s="61">
        <f t="shared" si="0"/>
        <v>1954</v>
      </c>
    </row>
    <row r="97" spans="1:6" ht="12" customHeight="1" x14ac:dyDescent="0.25">
      <c r="A97" s="69" t="str">
        <f>'Pregnant Women Participating'!A97</f>
        <v>Oregon</v>
      </c>
      <c r="B97" s="61">
        <v>5059</v>
      </c>
      <c r="C97" s="62">
        <v>5096</v>
      </c>
      <c r="D97" s="62">
        <v>5124</v>
      </c>
      <c r="E97" s="63">
        <v>5148</v>
      </c>
      <c r="F97" s="61">
        <f t="shared" si="0"/>
        <v>5106.75</v>
      </c>
    </row>
    <row r="98" spans="1:6" ht="12" customHeight="1" x14ac:dyDescent="0.25">
      <c r="A98" s="69" t="str">
        <f>'Pregnant Women Participating'!A98</f>
        <v>Washington</v>
      </c>
      <c r="B98" s="61">
        <v>7071</v>
      </c>
      <c r="C98" s="62">
        <v>7040</v>
      </c>
      <c r="D98" s="62">
        <v>6978</v>
      </c>
      <c r="E98" s="63">
        <v>7089</v>
      </c>
      <c r="F98" s="61">
        <f t="shared" si="0"/>
        <v>7044.5</v>
      </c>
    </row>
    <row r="99" spans="1:6" ht="12" customHeight="1" x14ac:dyDescent="0.25">
      <c r="A99" s="69" t="str">
        <f>'Pregnant Women Participating'!A99</f>
        <v>Northern Marianas</v>
      </c>
      <c r="B99" s="61">
        <v>95</v>
      </c>
      <c r="C99" s="62">
        <v>100</v>
      </c>
      <c r="D99" s="62">
        <v>97</v>
      </c>
      <c r="E99" s="63">
        <v>111</v>
      </c>
      <c r="F99" s="61">
        <f t="shared" si="0"/>
        <v>100.75</v>
      </c>
    </row>
    <row r="100" spans="1:6" ht="12" customHeight="1" x14ac:dyDescent="0.25">
      <c r="A100" s="69" t="str">
        <f>'Pregnant Women Participating'!A100</f>
        <v>Inter-Tribal Council, NV</v>
      </c>
      <c r="B100" s="61">
        <v>10</v>
      </c>
      <c r="C100" s="62">
        <v>9</v>
      </c>
      <c r="D100" s="62">
        <v>9</v>
      </c>
      <c r="E100" s="63">
        <v>11</v>
      </c>
      <c r="F100" s="61">
        <f t="shared" si="0"/>
        <v>9.75</v>
      </c>
    </row>
    <row r="101" spans="1:6" s="68" customFormat="1" ht="24.75" customHeight="1" x14ac:dyDescent="0.25">
      <c r="A101" s="64" t="str">
        <f>'Pregnant Women Participating'!A101</f>
        <v>Western Region</v>
      </c>
      <c r="B101" s="65">
        <v>61348</v>
      </c>
      <c r="C101" s="66">
        <v>61033</v>
      </c>
      <c r="D101" s="66">
        <v>60677</v>
      </c>
      <c r="E101" s="67">
        <v>61903</v>
      </c>
      <c r="F101" s="65">
        <f t="shared" si="0"/>
        <v>61240.25</v>
      </c>
    </row>
    <row r="102" spans="1:6" s="74" customFormat="1" ht="16.5" customHeight="1" thickBot="1" x14ac:dyDescent="0.3">
      <c r="A102" s="70" t="str">
        <f>'Pregnant Women Participating'!A102</f>
        <v>TOTAL</v>
      </c>
      <c r="B102" s="71">
        <v>234504</v>
      </c>
      <c r="C102" s="72">
        <v>232416</v>
      </c>
      <c r="D102" s="72">
        <v>228980</v>
      </c>
      <c r="E102" s="73">
        <v>229728</v>
      </c>
      <c r="F102" s="71">
        <f t="shared" si="0"/>
        <v>231407</v>
      </c>
    </row>
    <row r="103" spans="1:6" ht="12.75" customHeight="1" thickTop="1" x14ac:dyDescent="0.25">
      <c r="A103" s="75"/>
    </row>
    <row r="104" spans="1:6" x14ac:dyDescent="0.25">
      <c r="A104" s="75"/>
    </row>
    <row r="105" spans="1:6" s="76" customFormat="1" ht="13" x14ac:dyDescent="0.3">
      <c r="A105" s="51" t="s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5"/>
  <sheetViews>
    <sheetView workbookViewId="0"/>
  </sheetViews>
  <sheetFormatPr defaultColWidth="9.1796875" defaultRowHeight="11.5" x14ac:dyDescent="0.25"/>
  <cols>
    <col min="1" max="1" width="34.7265625" style="53" customWidth="1"/>
    <col min="2" max="5" width="11.7265625" style="53" customWidth="1"/>
    <col min="6" max="6" width="13.7265625" style="53" customWidth="1"/>
    <col min="7" max="16384" width="9.1796875" style="53"/>
  </cols>
  <sheetData>
    <row r="1" spans="1:6" ht="12" customHeight="1" x14ac:dyDescent="0.3">
      <c r="A1" s="51" t="s">
        <v>31</v>
      </c>
      <c r="B1" s="52"/>
      <c r="C1" s="52"/>
      <c r="D1" s="52"/>
      <c r="E1" s="52"/>
    </row>
    <row r="2" spans="1:6" ht="12" customHeight="1" x14ac:dyDescent="0.3">
      <c r="A2" s="51" t="str">
        <f>'Pregnant Women Participating'!A2</f>
        <v>FISCAL YEAR 2024</v>
      </c>
      <c r="B2" s="52"/>
      <c r="C2" s="52"/>
      <c r="D2" s="52"/>
      <c r="E2" s="52"/>
    </row>
    <row r="3" spans="1:6" ht="12" customHeight="1" x14ac:dyDescent="0.25">
      <c r="A3" s="54" t="str">
        <f>'Pregnant Women Participating'!A3</f>
        <v>Data as of April 12, 2024</v>
      </c>
      <c r="B3" s="52"/>
      <c r="C3" s="52"/>
      <c r="D3" s="52"/>
      <c r="E3" s="52"/>
    </row>
    <row r="4" spans="1:6" ht="12" customHeight="1" x14ac:dyDescent="0.25">
      <c r="A4" s="52"/>
      <c r="B4" s="52"/>
      <c r="C4" s="52"/>
      <c r="D4" s="52"/>
      <c r="E4" s="52"/>
    </row>
    <row r="5" spans="1:6" ht="24" customHeight="1" x14ac:dyDescent="0.25">
      <c r="A5" s="55" t="s">
        <v>0</v>
      </c>
      <c r="B5" s="56">
        <f>DATE(RIGHT(A2,4)-1,10,1)</f>
        <v>45200</v>
      </c>
      <c r="C5" s="57">
        <f>DATE(RIGHT(A2,4)-1,11,1)</f>
        <v>45231</v>
      </c>
      <c r="D5" s="57">
        <f>DATE(RIGHT(A2,4)-1,12,1)</f>
        <v>45261</v>
      </c>
      <c r="E5" s="58">
        <f>DATE(RIGHT(A2,4),1,1)</f>
        <v>45292</v>
      </c>
      <c r="F5" s="59" t="s">
        <v>12</v>
      </c>
    </row>
    <row r="6" spans="1:6" ht="12" customHeight="1" x14ac:dyDescent="0.25">
      <c r="A6" s="60" t="str">
        <f>'Pregnant Women Participating'!A6</f>
        <v>Connecticut</v>
      </c>
      <c r="B6" s="61">
        <v>3476</v>
      </c>
      <c r="C6" s="62">
        <v>3457</v>
      </c>
      <c r="D6" s="62">
        <v>3390</v>
      </c>
      <c r="E6" s="63">
        <v>3314</v>
      </c>
      <c r="F6" s="61">
        <f t="shared" ref="F6:F102" si="0">IF(SUM(B6:E6)&gt;0,AVERAGE(B6:E6),"0")</f>
        <v>3409.25</v>
      </c>
    </row>
    <row r="7" spans="1:6" ht="12" customHeight="1" x14ac:dyDescent="0.25">
      <c r="A7" s="60" t="str">
        <f>'Pregnant Women Participating'!A7</f>
        <v>Maine</v>
      </c>
      <c r="B7" s="61">
        <v>782</v>
      </c>
      <c r="C7" s="62">
        <v>791</v>
      </c>
      <c r="D7" s="62">
        <v>812</v>
      </c>
      <c r="E7" s="63">
        <v>830</v>
      </c>
      <c r="F7" s="61">
        <f t="shared" si="0"/>
        <v>803.75</v>
      </c>
    </row>
    <row r="8" spans="1:6" ht="12" customHeight="1" x14ac:dyDescent="0.25">
      <c r="A8" s="60" t="str">
        <f>'Pregnant Women Participating'!A8</f>
        <v>Massachusetts</v>
      </c>
      <c r="B8" s="61">
        <v>6700</v>
      </c>
      <c r="C8" s="62">
        <v>6745</v>
      </c>
      <c r="D8" s="62">
        <v>6730</v>
      </c>
      <c r="E8" s="63">
        <v>6769</v>
      </c>
      <c r="F8" s="61">
        <f t="shared" si="0"/>
        <v>6736</v>
      </c>
    </row>
    <row r="9" spans="1:6" ht="12" customHeight="1" x14ac:dyDescent="0.25">
      <c r="A9" s="60" t="str">
        <f>'Pregnant Women Participating'!A9</f>
        <v>New Hampshire</v>
      </c>
      <c r="B9" s="61">
        <v>397</v>
      </c>
      <c r="C9" s="62">
        <v>397</v>
      </c>
      <c r="D9" s="62">
        <v>381</v>
      </c>
      <c r="E9" s="63">
        <v>392</v>
      </c>
      <c r="F9" s="61">
        <f t="shared" si="0"/>
        <v>391.75</v>
      </c>
    </row>
    <row r="10" spans="1:6" ht="12" customHeight="1" x14ac:dyDescent="0.25">
      <c r="A10" s="60" t="str">
        <f>'Pregnant Women Participating'!A10</f>
        <v>New York</v>
      </c>
      <c r="B10" s="61">
        <v>35362</v>
      </c>
      <c r="C10" s="62">
        <v>35338</v>
      </c>
      <c r="D10" s="62">
        <v>35379</v>
      </c>
      <c r="E10" s="63">
        <v>36279</v>
      </c>
      <c r="F10" s="61">
        <f t="shared" si="0"/>
        <v>35589.5</v>
      </c>
    </row>
    <row r="11" spans="1:6" ht="12" customHeight="1" x14ac:dyDescent="0.25">
      <c r="A11" s="60" t="str">
        <f>'Pregnant Women Participating'!A11</f>
        <v>Rhode Island</v>
      </c>
      <c r="B11" s="61">
        <v>921</v>
      </c>
      <c r="C11" s="62">
        <v>940</v>
      </c>
      <c r="D11" s="62">
        <v>959</v>
      </c>
      <c r="E11" s="63">
        <v>933</v>
      </c>
      <c r="F11" s="61">
        <f t="shared" si="0"/>
        <v>938.25</v>
      </c>
    </row>
    <row r="12" spans="1:6" ht="12" customHeight="1" x14ac:dyDescent="0.25">
      <c r="A12" s="60" t="str">
        <f>'Pregnant Women Participating'!A12</f>
        <v>Vermont</v>
      </c>
      <c r="B12" s="61">
        <v>357</v>
      </c>
      <c r="C12" s="62">
        <v>331</v>
      </c>
      <c r="D12" s="62">
        <v>342</v>
      </c>
      <c r="E12" s="63">
        <v>340</v>
      </c>
      <c r="F12" s="61">
        <f t="shared" si="0"/>
        <v>342.5</v>
      </c>
    </row>
    <row r="13" spans="1:6" ht="12" customHeight="1" x14ac:dyDescent="0.25">
      <c r="A13" s="60" t="str">
        <f>'Pregnant Women Participating'!A13</f>
        <v>Virgin Islands</v>
      </c>
      <c r="B13" s="61">
        <v>365</v>
      </c>
      <c r="C13" s="62">
        <v>359</v>
      </c>
      <c r="D13" s="62">
        <v>365</v>
      </c>
      <c r="E13" s="63">
        <v>374</v>
      </c>
      <c r="F13" s="61">
        <f t="shared" si="0"/>
        <v>365.75</v>
      </c>
    </row>
    <row r="14" spans="1:6" ht="12" customHeight="1" x14ac:dyDescent="0.25">
      <c r="A14" s="60" t="str">
        <f>'Pregnant Women Participating'!A14</f>
        <v>Indian Township, ME</v>
      </c>
      <c r="B14" s="61">
        <v>0</v>
      </c>
      <c r="C14" s="62">
        <v>0</v>
      </c>
      <c r="D14" s="62">
        <v>0</v>
      </c>
      <c r="E14" s="63">
        <v>0</v>
      </c>
      <c r="F14" s="61" t="str">
        <f t="shared" si="0"/>
        <v>0</v>
      </c>
    </row>
    <row r="15" spans="1:6" ht="12" customHeight="1" x14ac:dyDescent="0.25">
      <c r="A15" s="60" t="str">
        <f>'Pregnant Women Participating'!A15</f>
        <v>Pleasant Point, ME</v>
      </c>
      <c r="B15" s="61">
        <v>0</v>
      </c>
      <c r="C15" s="62">
        <v>2</v>
      </c>
      <c r="D15" s="62">
        <v>1</v>
      </c>
      <c r="E15" s="63">
        <v>1</v>
      </c>
      <c r="F15" s="61">
        <f t="shared" si="0"/>
        <v>1</v>
      </c>
    </row>
    <row r="16" spans="1:6" s="68" customFormat="1" ht="24.75" customHeight="1" x14ac:dyDescent="0.25">
      <c r="A16" s="64" t="str">
        <f>'Pregnant Women Participating'!A16</f>
        <v>Northeast Region</v>
      </c>
      <c r="B16" s="65">
        <v>48360</v>
      </c>
      <c r="C16" s="66">
        <v>48360</v>
      </c>
      <c r="D16" s="66">
        <v>48359</v>
      </c>
      <c r="E16" s="67">
        <v>49232</v>
      </c>
      <c r="F16" s="65">
        <f t="shared" si="0"/>
        <v>48577.75</v>
      </c>
    </row>
    <row r="17" spans="1:6" ht="12" customHeight="1" x14ac:dyDescent="0.25">
      <c r="A17" s="60" t="str">
        <f>'Pregnant Women Participating'!A17</f>
        <v>Delaware</v>
      </c>
      <c r="B17" s="61">
        <v>1437</v>
      </c>
      <c r="C17" s="62">
        <v>1450</v>
      </c>
      <c r="D17" s="62">
        <v>1449</v>
      </c>
      <c r="E17" s="63">
        <v>1469</v>
      </c>
      <c r="F17" s="61">
        <f t="shared" si="0"/>
        <v>1451.25</v>
      </c>
    </row>
    <row r="18" spans="1:6" ht="12" customHeight="1" x14ac:dyDescent="0.25">
      <c r="A18" s="60" t="str">
        <f>'Pregnant Women Participating'!A18</f>
        <v>District of Columbia</v>
      </c>
      <c r="B18" s="61">
        <v>1139</v>
      </c>
      <c r="C18" s="62">
        <v>1151</v>
      </c>
      <c r="D18" s="62">
        <v>1145</v>
      </c>
      <c r="E18" s="63">
        <v>1162</v>
      </c>
      <c r="F18" s="61">
        <f t="shared" si="0"/>
        <v>1149.25</v>
      </c>
    </row>
    <row r="19" spans="1:6" ht="12" customHeight="1" x14ac:dyDescent="0.25">
      <c r="A19" s="60" t="str">
        <f>'Pregnant Women Participating'!A19</f>
        <v>Maryland</v>
      </c>
      <c r="B19" s="61">
        <v>8967</v>
      </c>
      <c r="C19" s="62">
        <v>8871</v>
      </c>
      <c r="D19" s="62">
        <v>8823</v>
      </c>
      <c r="E19" s="63">
        <v>8859</v>
      </c>
      <c r="F19" s="61">
        <f t="shared" si="0"/>
        <v>8880</v>
      </c>
    </row>
    <row r="20" spans="1:6" ht="12" customHeight="1" x14ac:dyDescent="0.25">
      <c r="A20" s="60" t="str">
        <f>'Pregnant Women Participating'!A20</f>
        <v>New Jersey</v>
      </c>
      <c r="B20" s="61">
        <v>11495</v>
      </c>
      <c r="C20" s="62">
        <v>11796</v>
      </c>
      <c r="D20" s="62">
        <v>11773</v>
      </c>
      <c r="E20" s="63">
        <v>11839</v>
      </c>
      <c r="F20" s="61">
        <f t="shared" si="0"/>
        <v>11725.75</v>
      </c>
    </row>
    <row r="21" spans="1:6" ht="12" customHeight="1" x14ac:dyDescent="0.25">
      <c r="A21" s="60" t="str">
        <f>'Pregnant Women Participating'!A21</f>
        <v>Pennsylvania</v>
      </c>
      <c r="B21" s="61">
        <v>4976</v>
      </c>
      <c r="C21" s="62">
        <v>4996</v>
      </c>
      <c r="D21" s="62">
        <v>5057</v>
      </c>
      <c r="E21" s="63">
        <v>5215</v>
      </c>
      <c r="F21" s="61">
        <f t="shared" si="0"/>
        <v>5061</v>
      </c>
    </row>
    <row r="22" spans="1:6" ht="12" customHeight="1" x14ac:dyDescent="0.25">
      <c r="A22" s="60" t="str">
        <f>'Pregnant Women Participating'!A22</f>
        <v>Puerto Rico</v>
      </c>
      <c r="B22" s="61">
        <v>2631</v>
      </c>
      <c r="C22" s="62">
        <v>2610</v>
      </c>
      <c r="D22" s="62">
        <v>2561</v>
      </c>
      <c r="E22" s="63">
        <v>2501</v>
      </c>
      <c r="F22" s="61">
        <f t="shared" si="0"/>
        <v>2575.75</v>
      </c>
    </row>
    <row r="23" spans="1:6" ht="12" customHeight="1" x14ac:dyDescent="0.25">
      <c r="A23" s="60" t="str">
        <f>'Pregnant Women Participating'!A23</f>
        <v>Virginia</v>
      </c>
      <c r="B23" s="61">
        <v>4901</v>
      </c>
      <c r="C23" s="62">
        <v>4757</v>
      </c>
      <c r="D23" s="62">
        <v>4630</v>
      </c>
      <c r="E23" s="63">
        <v>4767</v>
      </c>
      <c r="F23" s="61">
        <f t="shared" si="0"/>
        <v>4763.75</v>
      </c>
    </row>
    <row r="24" spans="1:6" ht="12" customHeight="1" x14ac:dyDescent="0.25">
      <c r="A24" s="60" t="str">
        <f>'Pregnant Women Participating'!A24</f>
        <v>West Virginia</v>
      </c>
      <c r="B24" s="61">
        <v>728</v>
      </c>
      <c r="C24" s="62">
        <v>716</v>
      </c>
      <c r="D24" s="62">
        <v>716</v>
      </c>
      <c r="E24" s="63">
        <v>714</v>
      </c>
      <c r="F24" s="61">
        <f t="shared" si="0"/>
        <v>718.5</v>
      </c>
    </row>
    <row r="25" spans="1:6" s="68" customFormat="1" ht="24.75" customHeight="1" x14ac:dyDescent="0.25">
      <c r="A25" s="64" t="str">
        <f>'Pregnant Women Participating'!A25</f>
        <v>Mid-Atlantic Region</v>
      </c>
      <c r="B25" s="65">
        <v>36274</v>
      </c>
      <c r="C25" s="66">
        <v>36347</v>
      </c>
      <c r="D25" s="66">
        <v>36154</v>
      </c>
      <c r="E25" s="67">
        <v>36526</v>
      </c>
      <c r="F25" s="65">
        <f t="shared" si="0"/>
        <v>36325.25</v>
      </c>
    </row>
    <row r="26" spans="1:6" ht="12" customHeight="1" x14ac:dyDescent="0.25">
      <c r="A26" s="60" t="str">
        <f>'Pregnant Women Participating'!A26</f>
        <v>Alabama</v>
      </c>
      <c r="B26" s="61">
        <v>2770</v>
      </c>
      <c r="C26" s="62">
        <v>2768</v>
      </c>
      <c r="D26" s="62">
        <v>2772</v>
      </c>
      <c r="E26" s="63">
        <v>2770</v>
      </c>
      <c r="F26" s="61">
        <f t="shared" si="0"/>
        <v>2770</v>
      </c>
    </row>
    <row r="27" spans="1:6" ht="12" customHeight="1" x14ac:dyDescent="0.25">
      <c r="A27" s="60" t="str">
        <f>'Pregnant Women Participating'!A27</f>
        <v>Florida</v>
      </c>
      <c r="B27" s="61">
        <v>30086</v>
      </c>
      <c r="C27" s="62">
        <v>29798</v>
      </c>
      <c r="D27" s="62">
        <v>29626</v>
      </c>
      <c r="E27" s="63">
        <v>28969</v>
      </c>
      <c r="F27" s="61">
        <f t="shared" si="0"/>
        <v>29619.75</v>
      </c>
    </row>
    <row r="28" spans="1:6" ht="12" customHeight="1" x14ac:dyDescent="0.25">
      <c r="A28" s="60" t="str">
        <f>'Pregnant Women Participating'!A28</f>
        <v>Georgia</v>
      </c>
      <c r="B28" s="61">
        <v>14320</v>
      </c>
      <c r="C28" s="62">
        <v>14121</v>
      </c>
      <c r="D28" s="62">
        <v>13982</v>
      </c>
      <c r="E28" s="63">
        <v>14439</v>
      </c>
      <c r="F28" s="61">
        <f t="shared" si="0"/>
        <v>14215.5</v>
      </c>
    </row>
    <row r="29" spans="1:6" ht="12" customHeight="1" x14ac:dyDescent="0.25">
      <c r="A29" s="60" t="str">
        <f>'Pregnant Women Participating'!A29</f>
        <v>Kentucky</v>
      </c>
      <c r="B29" s="61">
        <v>4920</v>
      </c>
      <c r="C29" s="62">
        <v>4849</v>
      </c>
      <c r="D29" s="62">
        <v>4867</v>
      </c>
      <c r="E29" s="63">
        <v>5059</v>
      </c>
      <c r="F29" s="61">
        <f t="shared" si="0"/>
        <v>4923.75</v>
      </c>
    </row>
    <row r="30" spans="1:6" ht="12" customHeight="1" x14ac:dyDescent="0.25">
      <c r="A30" s="60" t="str">
        <f>'Pregnant Women Participating'!A30</f>
        <v>Mississippi</v>
      </c>
      <c r="B30" s="61">
        <v>2573</v>
      </c>
      <c r="C30" s="62">
        <v>2802</v>
      </c>
      <c r="D30" s="62">
        <v>2743</v>
      </c>
      <c r="E30" s="63">
        <v>2632</v>
      </c>
      <c r="F30" s="61">
        <f t="shared" si="0"/>
        <v>2687.5</v>
      </c>
    </row>
    <row r="31" spans="1:6" ht="12" customHeight="1" x14ac:dyDescent="0.25">
      <c r="A31" s="60" t="str">
        <f>'Pregnant Women Participating'!A31</f>
        <v>North Carolina</v>
      </c>
      <c r="B31" s="61">
        <v>11827</v>
      </c>
      <c r="C31" s="62">
        <v>11871</v>
      </c>
      <c r="D31" s="62">
        <v>11747</v>
      </c>
      <c r="E31" s="63">
        <v>11996</v>
      </c>
      <c r="F31" s="61">
        <f t="shared" si="0"/>
        <v>11860.25</v>
      </c>
    </row>
    <row r="32" spans="1:6" ht="12" customHeight="1" x14ac:dyDescent="0.25">
      <c r="A32" s="60" t="str">
        <f>'Pregnant Women Participating'!A32</f>
        <v>South Carolina</v>
      </c>
      <c r="B32" s="61">
        <v>4251</v>
      </c>
      <c r="C32" s="62">
        <v>4263</v>
      </c>
      <c r="D32" s="62">
        <v>4105</v>
      </c>
      <c r="E32" s="63">
        <v>4169</v>
      </c>
      <c r="F32" s="61">
        <f t="shared" si="0"/>
        <v>4197</v>
      </c>
    </row>
    <row r="33" spans="1:6" ht="12" customHeight="1" x14ac:dyDescent="0.25">
      <c r="A33" s="60" t="str">
        <f>'Pregnant Women Participating'!A33</f>
        <v>Tennessee</v>
      </c>
      <c r="B33" s="61">
        <v>8553</v>
      </c>
      <c r="C33" s="62">
        <v>8473</v>
      </c>
      <c r="D33" s="62">
        <v>8272</v>
      </c>
      <c r="E33" s="63">
        <v>8131</v>
      </c>
      <c r="F33" s="61">
        <f t="shared" si="0"/>
        <v>8357.25</v>
      </c>
    </row>
    <row r="34" spans="1:6" ht="12" customHeight="1" x14ac:dyDescent="0.25">
      <c r="A34" s="60" t="str">
        <f>'Pregnant Women Participating'!A34</f>
        <v>Choctaw Indians, MS</v>
      </c>
      <c r="B34" s="61">
        <v>38</v>
      </c>
      <c r="C34" s="62">
        <v>33</v>
      </c>
      <c r="D34" s="62">
        <v>29</v>
      </c>
      <c r="E34" s="63">
        <v>30</v>
      </c>
      <c r="F34" s="61">
        <f t="shared" si="0"/>
        <v>32.5</v>
      </c>
    </row>
    <row r="35" spans="1:6" ht="12" customHeight="1" x14ac:dyDescent="0.25">
      <c r="A35" s="60" t="str">
        <f>'Pregnant Women Participating'!A35</f>
        <v>Eastern Cherokee, NC</v>
      </c>
      <c r="B35" s="61">
        <v>18</v>
      </c>
      <c r="C35" s="62">
        <v>14</v>
      </c>
      <c r="D35" s="62">
        <v>14</v>
      </c>
      <c r="E35" s="63">
        <v>15</v>
      </c>
      <c r="F35" s="61">
        <f t="shared" si="0"/>
        <v>15.25</v>
      </c>
    </row>
    <row r="36" spans="1:6" s="68" customFormat="1" ht="24.75" customHeight="1" x14ac:dyDescent="0.25">
      <c r="A36" s="64" t="str">
        <f>'Pregnant Women Participating'!A36</f>
        <v>Southeast Region</v>
      </c>
      <c r="B36" s="65">
        <v>79356</v>
      </c>
      <c r="C36" s="66">
        <v>78992</v>
      </c>
      <c r="D36" s="66">
        <v>78157</v>
      </c>
      <c r="E36" s="67">
        <v>78210</v>
      </c>
      <c r="F36" s="65">
        <f t="shared" si="0"/>
        <v>78678.75</v>
      </c>
    </row>
    <row r="37" spans="1:6" ht="12" customHeight="1" x14ac:dyDescent="0.25">
      <c r="A37" s="60" t="str">
        <f>'Pregnant Women Participating'!A37</f>
        <v>Illinois</v>
      </c>
      <c r="B37" s="61">
        <v>12700</v>
      </c>
      <c r="C37" s="62">
        <v>12468</v>
      </c>
      <c r="D37" s="62">
        <v>12133</v>
      </c>
      <c r="E37" s="63">
        <v>12519</v>
      </c>
      <c r="F37" s="61">
        <f t="shared" si="0"/>
        <v>12455</v>
      </c>
    </row>
    <row r="38" spans="1:6" ht="12" customHeight="1" x14ac:dyDescent="0.25">
      <c r="A38" s="60" t="str">
        <f>'Pregnant Women Participating'!A38</f>
        <v>Indiana</v>
      </c>
      <c r="B38" s="61">
        <v>7349</v>
      </c>
      <c r="C38" s="62">
        <v>7329</v>
      </c>
      <c r="D38" s="62">
        <v>7165</v>
      </c>
      <c r="E38" s="63">
        <v>7357</v>
      </c>
      <c r="F38" s="61">
        <f t="shared" si="0"/>
        <v>7300</v>
      </c>
    </row>
    <row r="39" spans="1:6" ht="12" customHeight="1" x14ac:dyDescent="0.25">
      <c r="A39" s="60" t="str">
        <f>'Pregnant Women Participating'!A39</f>
        <v>Iowa</v>
      </c>
      <c r="B39" s="61">
        <v>2575</v>
      </c>
      <c r="C39" s="62">
        <v>2544</v>
      </c>
      <c r="D39" s="62">
        <v>2583</v>
      </c>
      <c r="E39" s="63">
        <v>2750</v>
      </c>
      <c r="F39" s="61">
        <f t="shared" si="0"/>
        <v>2613</v>
      </c>
    </row>
    <row r="40" spans="1:6" ht="12" customHeight="1" x14ac:dyDescent="0.25">
      <c r="A40" s="60" t="str">
        <f>'Pregnant Women Participating'!A40</f>
        <v>Michigan</v>
      </c>
      <c r="B40" s="61">
        <v>5694</v>
      </c>
      <c r="C40" s="62">
        <v>5637</v>
      </c>
      <c r="D40" s="62">
        <v>5472</v>
      </c>
      <c r="E40" s="63">
        <v>5650</v>
      </c>
      <c r="F40" s="61">
        <f t="shared" si="0"/>
        <v>5613.25</v>
      </c>
    </row>
    <row r="41" spans="1:6" ht="12" customHeight="1" x14ac:dyDescent="0.25">
      <c r="A41" s="60" t="str">
        <f>'Pregnant Women Participating'!A41</f>
        <v>Minnesota</v>
      </c>
      <c r="B41" s="61">
        <v>5627</v>
      </c>
      <c r="C41" s="62">
        <v>5647</v>
      </c>
      <c r="D41" s="62">
        <v>5719</v>
      </c>
      <c r="E41" s="63">
        <v>5704</v>
      </c>
      <c r="F41" s="61">
        <f t="shared" si="0"/>
        <v>5674.25</v>
      </c>
    </row>
    <row r="42" spans="1:6" ht="12" customHeight="1" x14ac:dyDescent="0.25">
      <c r="A42" s="60" t="str">
        <f>'Pregnant Women Participating'!A42</f>
        <v>Ohio</v>
      </c>
      <c r="B42" s="61">
        <v>2500</v>
      </c>
      <c r="C42" s="62">
        <v>2504</v>
      </c>
      <c r="D42" s="62">
        <v>2440</v>
      </c>
      <c r="E42" s="63">
        <v>2474</v>
      </c>
      <c r="F42" s="61">
        <f t="shared" si="0"/>
        <v>2479.5</v>
      </c>
    </row>
    <row r="43" spans="1:6" ht="12" customHeight="1" x14ac:dyDescent="0.25">
      <c r="A43" s="60" t="str">
        <f>'Pregnant Women Participating'!A43</f>
        <v>Wisconsin</v>
      </c>
      <c r="B43" s="61">
        <v>3263</v>
      </c>
      <c r="C43" s="62">
        <v>3283</v>
      </c>
      <c r="D43" s="62">
        <v>3143</v>
      </c>
      <c r="E43" s="63">
        <v>3194</v>
      </c>
      <c r="F43" s="61">
        <f t="shared" si="0"/>
        <v>3220.75</v>
      </c>
    </row>
    <row r="44" spans="1:6" s="68" customFormat="1" ht="24.75" customHeight="1" x14ac:dyDescent="0.25">
      <c r="A44" s="64" t="str">
        <f>'Pregnant Women Participating'!A44</f>
        <v>Midwest Region</v>
      </c>
      <c r="B44" s="65">
        <v>39708</v>
      </c>
      <c r="C44" s="66">
        <v>39412</v>
      </c>
      <c r="D44" s="66">
        <v>38655</v>
      </c>
      <c r="E44" s="67">
        <v>39648</v>
      </c>
      <c r="F44" s="65">
        <f t="shared" si="0"/>
        <v>39355.75</v>
      </c>
    </row>
    <row r="45" spans="1:6" ht="12" customHeight="1" x14ac:dyDescent="0.25">
      <c r="A45" s="60" t="str">
        <f>'Pregnant Women Participating'!A45</f>
        <v>Arizona</v>
      </c>
      <c r="B45" s="61">
        <v>7197</v>
      </c>
      <c r="C45" s="62">
        <v>7209</v>
      </c>
      <c r="D45" s="62">
        <v>6977</v>
      </c>
      <c r="E45" s="63">
        <v>7095</v>
      </c>
      <c r="F45" s="61">
        <f t="shared" si="0"/>
        <v>7119.5</v>
      </c>
    </row>
    <row r="46" spans="1:6" ht="12" customHeight="1" x14ac:dyDescent="0.25">
      <c r="A46" s="60" t="str">
        <f>'Pregnant Women Participating'!A46</f>
        <v>Arkansas</v>
      </c>
      <c r="B46" s="61">
        <v>1408</v>
      </c>
      <c r="C46" s="62">
        <v>1472</v>
      </c>
      <c r="D46" s="62">
        <v>1478</v>
      </c>
      <c r="E46" s="63">
        <v>1515</v>
      </c>
      <c r="F46" s="61">
        <f t="shared" si="0"/>
        <v>1468.25</v>
      </c>
    </row>
    <row r="47" spans="1:6" ht="12" customHeight="1" x14ac:dyDescent="0.25">
      <c r="A47" s="60" t="str">
        <f>'Pregnant Women Participating'!A47</f>
        <v>Louisiana</v>
      </c>
      <c r="B47" s="61">
        <v>4656</v>
      </c>
      <c r="C47" s="62">
        <v>4595</v>
      </c>
      <c r="D47" s="62">
        <v>4522</v>
      </c>
      <c r="E47" s="63">
        <v>4522</v>
      </c>
      <c r="F47" s="61">
        <f t="shared" si="0"/>
        <v>4573.75</v>
      </c>
    </row>
    <row r="48" spans="1:6" ht="12" customHeight="1" x14ac:dyDescent="0.25">
      <c r="A48" s="60" t="str">
        <f>'Pregnant Women Participating'!A48</f>
        <v>New Mexico</v>
      </c>
      <c r="B48" s="61">
        <v>1850</v>
      </c>
      <c r="C48" s="62">
        <v>1872</v>
      </c>
      <c r="D48" s="62">
        <v>1867</v>
      </c>
      <c r="E48" s="63">
        <v>1869</v>
      </c>
      <c r="F48" s="61">
        <f t="shared" si="0"/>
        <v>1864.5</v>
      </c>
    </row>
    <row r="49" spans="1:6" ht="12" customHeight="1" x14ac:dyDescent="0.25">
      <c r="A49" s="60" t="str">
        <f>'Pregnant Women Participating'!A49</f>
        <v>Oklahoma</v>
      </c>
      <c r="B49" s="61">
        <v>939</v>
      </c>
      <c r="C49" s="62">
        <v>966</v>
      </c>
      <c r="D49" s="62">
        <v>973</v>
      </c>
      <c r="E49" s="63">
        <v>887</v>
      </c>
      <c r="F49" s="61">
        <f t="shared" si="0"/>
        <v>941.25</v>
      </c>
    </row>
    <row r="50" spans="1:6" ht="12" customHeight="1" x14ac:dyDescent="0.25">
      <c r="A50" s="60" t="str">
        <f>'Pregnant Women Participating'!A50</f>
        <v>Texas</v>
      </c>
      <c r="B50" s="61">
        <v>93380</v>
      </c>
      <c r="C50" s="62">
        <v>92121</v>
      </c>
      <c r="D50" s="62">
        <v>90127</v>
      </c>
      <c r="E50" s="63">
        <v>90978</v>
      </c>
      <c r="F50" s="61">
        <f t="shared" si="0"/>
        <v>91651.5</v>
      </c>
    </row>
    <row r="51" spans="1:6" ht="12" customHeight="1" x14ac:dyDescent="0.25">
      <c r="A51" s="60" t="str">
        <f>'Pregnant Women Participating'!A51</f>
        <v>Utah</v>
      </c>
      <c r="B51" s="61">
        <v>2195</v>
      </c>
      <c r="C51" s="62">
        <v>2209</v>
      </c>
      <c r="D51" s="62">
        <v>2216</v>
      </c>
      <c r="E51" s="63">
        <v>2285</v>
      </c>
      <c r="F51" s="61">
        <f t="shared" si="0"/>
        <v>2226.25</v>
      </c>
    </row>
    <row r="52" spans="1:6" ht="12" customHeight="1" x14ac:dyDescent="0.25">
      <c r="A52" s="60" t="str">
        <f>'Pregnant Women Participating'!A52</f>
        <v>Inter-Tribal Council, AZ</v>
      </c>
      <c r="B52" s="61">
        <v>191</v>
      </c>
      <c r="C52" s="62">
        <v>195</v>
      </c>
      <c r="D52" s="62">
        <v>213</v>
      </c>
      <c r="E52" s="63">
        <v>219</v>
      </c>
      <c r="F52" s="61">
        <f t="shared" si="0"/>
        <v>204.5</v>
      </c>
    </row>
    <row r="53" spans="1:6" ht="12" customHeight="1" x14ac:dyDescent="0.25">
      <c r="A53" s="60" t="str">
        <f>'Pregnant Women Participating'!A53</f>
        <v>Navajo Nation, AZ</v>
      </c>
      <c r="B53" s="61">
        <v>422</v>
      </c>
      <c r="C53" s="62">
        <v>211</v>
      </c>
      <c r="D53" s="62">
        <v>206</v>
      </c>
      <c r="E53" s="63">
        <v>222</v>
      </c>
      <c r="F53" s="61">
        <f t="shared" si="0"/>
        <v>265.25</v>
      </c>
    </row>
    <row r="54" spans="1:6" ht="12" customHeight="1" x14ac:dyDescent="0.25">
      <c r="A54" s="60" t="str">
        <f>'Pregnant Women Participating'!A54</f>
        <v>Acoma, Canoncito &amp; Laguna, NM</v>
      </c>
      <c r="B54" s="61">
        <v>13</v>
      </c>
      <c r="C54" s="62">
        <v>11</v>
      </c>
      <c r="D54" s="62">
        <v>11</v>
      </c>
      <c r="E54" s="63">
        <v>9</v>
      </c>
      <c r="F54" s="61">
        <f t="shared" si="0"/>
        <v>11</v>
      </c>
    </row>
    <row r="55" spans="1:6" ht="12" customHeight="1" x14ac:dyDescent="0.25">
      <c r="A55" s="60" t="str">
        <f>'Pregnant Women Participating'!A55</f>
        <v>Eight Northern Pueblos, NM</v>
      </c>
      <c r="B55" s="61">
        <v>7</v>
      </c>
      <c r="C55" s="62">
        <v>10</v>
      </c>
      <c r="D55" s="62">
        <v>14</v>
      </c>
      <c r="E55" s="63">
        <v>0</v>
      </c>
      <c r="F55" s="61">
        <f t="shared" si="0"/>
        <v>7.75</v>
      </c>
    </row>
    <row r="56" spans="1:6" ht="12" customHeight="1" x14ac:dyDescent="0.25">
      <c r="A56" s="60" t="str">
        <f>'Pregnant Women Participating'!A56</f>
        <v>Five Sandoval Pueblos, NM</v>
      </c>
      <c r="B56" s="61">
        <v>5</v>
      </c>
      <c r="C56" s="62">
        <v>5</v>
      </c>
      <c r="D56" s="62">
        <v>4</v>
      </c>
      <c r="E56" s="63">
        <v>4</v>
      </c>
      <c r="F56" s="61">
        <f t="shared" si="0"/>
        <v>4.5</v>
      </c>
    </row>
    <row r="57" spans="1:6" ht="12" customHeight="1" x14ac:dyDescent="0.25">
      <c r="A57" s="60" t="str">
        <f>'Pregnant Women Participating'!A57</f>
        <v>Isleta Pueblo, NM</v>
      </c>
      <c r="B57" s="61">
        <v>50</v>
      </c>
      <c r="C57" s="62">
        <v>58</v>
      </c>
      <c r="D57" s="62">
        <v>57</v>
      </c>
      <c r="E57" s="63">
        <v>52</v>
      </c>
      <c r="F57" s="61">
        <f t="shared" si="0"/>
        <v>54.25</v>
      </c>
    </row>
    <row r="58" spans="1:6" ht="12" customHeight="1" x14ac:dyDescent="0.25">
      <c r="A58" s="60" t="str">
        <f>'Pregnant Women Participating'!A58</f>
        <v>San Felipe Pueblo, NM</v>
      </c>
      <c r="B58" s="61">
        <v>14</v>
      </c>
      <c r="C58" s="62">
        <v>11</v>
      </c>
      <c r="D58" s="62">
        <v>0</v>
      </c>
      <c r="E58" s="63">
        <v>0</v>
      </c>
      <c r="F58" s="61">
        <f t="shared" si="0"/>
        <v>6.25</v>
      </c>
    </row>
    <row r="59" spans="1:6" ht="12" customHeight="1" x14ac:dyDescent="0.25">
      <c r="A59" s="60" t="str">
        <f>'Pregnant Women Participating'!A59</f>
        <v>Santo Domingo Tribe, NM</v>
      </c>
      <c r="B59" s="61">
        <v>8</v>
      </c>
      <c r="C59" s="62">
        <v>5</v>
      </c>
      <c r="D59" s="62">
        <v>5</v>
      </c>
      <c r="E59" s="63">
        <v>6</v>
      </c>
      <c r="F59" s="61">
        <f t="shared" si="0"/>
        <v>6</v>
      </c>
    </row>
    <row r="60" spans="1:6" ht="12" customHeight="1" x14ac:dyDescent="0.25">
      <c r="A60" s="60" t="str">
        <f>'Pregnant Women Participating'!A60</f>
        <v>Zuni Pueblo, NM</v>
      </c>
      <c r="B60" s="61">
        <v>13</v>
      </c>
      <c r="C60" s="62">
        <v>11</v>
      </c>
      <c r="D60" s="62">
        <v>14</v>
      </c>
      <c r="E60" s="63">
        <v>15</v>
      </c>
      <c r="F60" s="61">
        <f t="shared" si="0"/>
        <v>13.25</v>
      </c>
    </row>
    <row r="61" spans="1:6" ht="12" customHeight="1" x14ac:dyDescent="0.25">
      <c r="A61" s="60" t="str">
        <f>'Pregnant Women Participating'!A61</f>
        <v>Cherokee Nation, OK</v>
      </c>
      <c r="B61" s="61">
        <v>137</v>
      </c>
      <c r="C61" s="62">
        <v>150</v>
      </c>
      <c r="D61" s="62">
        <v>138</v>
      </c>
      <c r="E61" s="63">
        <v>140</v>
      </c>
      <c r="F61" s="61">
        <f t="shared" si="0"/>
        <v>141.25</v>
      </c>
    </row>
    <row r="62" spans="1:6" ht="12" customHeight="1" x14ac:dyDescent="0.25">
      <c r="A62" s="60" t="str">
        <f>'Pregnant Women Participating'!A62</f>
        <v>Chickasaw Nation, OK</v>
      </c>
      <c r="B62" s="61">
        <v>120</v>
      </c>
      <c r="C62" s="62">
        <v>95</v>
      </c>
      <c r="D62" s="62">
        <v>91</v>
      </c>
      <c r="E62" s="63">
        <v>98</v>
      </c>
      <c r="F62" s="61">
        <f t="shared" si="0"/>
        <v>101</v>
      </c>
    </row>
    <row r="63" spans="1:6" ht="12" customHeight="1" x14ac:dyDescent="0.25">
      <c r="A63" s="60" t="str">
        <f>'Pregnant Women Participating'!A63</f>
        <v>Choctaw Nation, OK</v>
      </c>
      <c r="B63" s="61">
        <v>110</v>
      </c>
      <c r="C63" s="62">
        <v>98</v>
      </c>
      <c r="D63" s="62">
        <v>99</v>
      </c>
      <c r="E63" s="63">
        <v>98</v>
      </c>
      <c r="F63" s="61">
        <f t="shared" si="0"/>
        <v>101.25</v>
      </c>
    </row>
    <row r="64" spans="1:6" ht="12" customHeight="1" x14ac:dyDescent="0.25">
      <c r="A64" s="60" t="str">
        <f>'Pregnant Women Participating'!A64</f>
        <v>Citizen Potawatomi Nation, OK</v>
      </c>
      <c r="B64" s="61">
        <v>44</v>
      </c>
      <c r="C64" s="62">
        <v>45</v>
      </c>
      <c r="D64" s="62">
        <v>42</v>
      </c>
      <c r="E64" s="63">
        <v>40</v>
      </c>
      <c r="F64" s="61">
        <f t="shared" si="0"/>
        <v>42.75</v>
      </c>
    </row>
    <row r="65" spans="1:6" ht="12" customHeight="1" x14ac:dyDescent="0.25">
      <c r="A65" s="60" t="str">
        <f>'Pregnant Women Participating'!A65</f>
        <v>Inter-Tribal Council, OK</v>
      </c>
      <c r="B65" s="61">
        <v>11</v>
      </c>
      <c r="C65" s="62">
        <v>13</v>
      </c>
      <c r="D65" s="62">
        <v>10</v>
      </c>
      <c r="E65" s="63">
        <v>10</v>
      </c>
      <c r="F65" s="61">
        <f t="shared" si="0"/>
        <v>11</v>
      </c>
    </row>
    <row r="66" spans="1:6" ht="12" customHeight="1" x14ac:dyDescent="0.25">
      <c r="A66" s="60" t="str">
        <f>'Pregnant Women Participating'!A66</f>
        <v>Muscogee Creek Nation, OK</v>
      </c>
      <c r="B66" s="61">
        <v>32</v>
      </c>
      <c r="C66" s="62">
        <v>35</v>
      </c>
      <c r="D66" s="62">
        <v>33</v>
      </c>
      <c r="E66" s="63">
        <v>27</v>
      </c>
      <c r="F66" s="61">
        <f t="shared" si="0"/>
        <v>31.75</v>
      </c>
    </row>
    <row r="67" spans="1:6" ht="12" customHeight="1" x14ac:dyDescent="0.25">
      <c r="A67" s="60" t="str">
        <f>'Pregnant Women Participating'!A67</f>
        <v>Osage Tribal Council, OK</v>
      </c>
      <c r="B67" s="61">
        <v>187</v>
      </c>
      <c r="C67" s="62">
        <v>168</v>
      </c>
      <c r="D67" s="62">
        <v>162</v>
      </c>
      <c r="E67" s="63">
        <v>173</v>
      </c>
      <c r="F67" s="61">
        <f t="shared" si="0"/>
        <v>172.5</v>
      </c>
    </row>
    <row r="68" spans="1:6" ht="12" customHeight="1" x14ac:dyDescent="0.25">
      <c r="A68" s="60" t="str">
        <f>'Pregnant Women Participating'!A68</f>
        <v>Otoe-Missouria Tribe, OK</v>
      </c>
      <c r="B68" s="61">
        <v>6</v>
      </c>
      <c r="C68" s="62">
        <v>9</v>
      </c>
      <c r="D68" s="62">
        <v>6</v>
      </c>
      <c r="E68" s="63">
        <v>5</v>
      </c>
      <c r="F68" s="61">
        <f t="shared" si="0"/>
        <v>6.5</v>
      </c>
    </row>
    <row r="69" spans="1:6" ht="12" customHeight="1" x14ac:dyDescent="0.25">
      <c r="A69" s="60" t="str">
        <f>'Pregnant Women Participating'!A69</f>
        <v>Wichita, Caddo &amp; Delaware (WCD), OK</v>
      </c>
      <c r="B69" s="61">
        <v>112</v>
      </c>
      <c r="C69" s="62">
        <v>120</v>
      </c>
      <c r="D69" s="62">
        <v>132</v>
      </c>
      <c r="E69" s="63">
        <v>130</v>
      </c>
      <c r="F69" s="61">
        <f t="shared" si="0"/>
        <v>123.5</v>
      </c>
    </row>
    <row r="70" spans="1:6" s="68" customFormat="1" ht="24.75" customHeight="1" x14ac:dyDescent="0.25">
      <c r="A70" s="64" t="str">
        <f>'Pregnant Women Participating'!A70</f>
        <v>Southwest Region</v>
      </c>
      <c r="B70" s="65">
        <v>113107</v>
      </c>
      <c r="C70" s="66">
        <v>111694</v>
      </c>
      <c r="D70" s="66">
        <v>109397</v>
      </c>
      <c r="E70" s="67">
        <v>110399</v>
      </c>
      <c r="F70" s="65">
        <f t="shared" si="0"/>
        <v>111149.25</v>
      </c>
    </row>
    <row r="71" spans="1:6" ht="12" customHeight="1" x14ac:dyDescent="0.25">
      <c r="A71" s="60" t="str">
        <f>'Pregnant Women Participating'!A71</f>
        <v>Colorado</v>
      </c>
      <c r="B71" s="61">
        <v>3899</v>
      </c>
      <c r="C71" s="62">
        <v>3912</v>
      </c>
      <c r="D71" s="62">
        <v>3887</v>
      </c>
      <c r="E71" s="63">
        <v>4000</v>
      </c>
      <c r="F71" s="61">
        <f t="shared" si="0"/>
        <v>3924.5</v>
      </c>
    </row>
    <row r="72" spans="1:6" ht="12" customHeight="1" x14ac:dyDescent="0.25">
      <c r="A72" s="60" t="str">
        <f>'Pregnant Women Participating'!A72</f>
        <v>Kansas</v>
      </c>
      <c r="B72" s="61">
        <v>1952</v>
      </c>
      <c r="C72" s="62">
        <v>2007</v>
      </c>
      <c r="D72" s="62">
        <v>1969</v>
      </c>
      <c r="E72" s="63">
        <v>2036</v>
      </c>
      <c r="F72" s="61">
        <f t="shared" si="0"/>
        <v>1991</v>
      </c>
    </row>
    <row r="73" spans="1:6" ht="12" customHeight="1" x14ac:dyDescent="0.25">
      <c r="A73" s="60" t="str">
        <f>'Pregnant Women Participating'!A73</f>
        <v>Missouri</v>
      </c>
      <c r="B73" s="61">
        <v>3336</v>
      </c>
      <c r="C73" s="62">
        <v>3373</v>
      </c>
      <c r="D73" s="62">
        <v>3280</v>
      </c>
      <c r="E73" s="63">
        <v>3311</v>
      </c>
      <c r="F73" s="61">
        <f t="shared" si="0"/>
        <v>3325</v>
      </c>
    </row>
    <row r="74" spans="1:6" ht="12" customHeight="1" x14ac:dyDescent="0.25">
      <c r="A74" s="60" t="str">
        <f>'Pregnant Women Participating'!A74</f>
        <v>Montana</v>
      </c>
      <c r="B74" s="61">
        <v>471</v>
      </c>
      <c r="C74" s="62">
        <v>480</v>
      </c>
      <c r="D74" s="62">
        <v>462</v>
      </c>
      <c r="E74" s="63">
        <v>488</v>
      </c>
      <c r="F74" s="61">
        <f t="shared" si="0"/>
        <v>475.25</v>
      </c>
    </row>
    <row r="75" spans="1:6" ht="12" customHeight="1" x14ac:dyDescent="0.25">
      <c r="A75" s="60" t="str">
        <f>'Pregnant Women Participating'!A75</f>
        <v>Nebraska</v>
      </c>
      <c r="B75" s="61">
        <v>1813</v>
      </c>
      <c r="C75" s="62">
        <v>1823</v>
      </c>
      <c r="D75" s="62">
        <v>1842</v>
      </c>
      <c r="E75" s="63">
        <v>1841</v>
      </c>
      <c r="F75" s="61">
        <f t="shared" si="0"/>
        <v>1829.75</v>
      </c>
    </row>
    <row r="76" spans="1:6" ht="12" customHeight="1" x14ac:dyDescent="0.25">
      <c r="A76" s="60" t="str">
        <f>'Pregnant Women Participating'!A76</f>
        <v>North Dakota</v>
      </c>
      <c r="B76" s="61">
        <v>363</v>
      </c>
      <c r="C76" s="62">
        <v>381</v>
      </c>
      <c r="D76" s="62">
        <v>378</v>
      </c>
      <c r="E76" s="63">
        <v>363</v>
      </c>
      <c r="F76" s="61">
        <f t="shared" si="0"/>
        <v>371.25</v>
      </c>
    </row>
    <row r="77" spans="1:6" ht="12" customHeight="1" x14ac:dyDescent="0.25">
      <c r="A77" s="60" t="str">
        <f>'Pregnant Women Participating'!A77</f>
        <v>South Dakota</v>
      </c>
      <c r="B77" s="61">
        <v>592</v>
      </c>
      <c r="C77" s="62">
        <v>585</v>
      </c>
      <c r="D77" s="62">
        <v>545</v>
      </c>
      <c r="E77" s="63">
        <v>565</v>
      </c>
      <c r="F77" s="61">
        <f t="shared" si="0"/>
        <v>571.75</v>
      </c>
    </row>
    <row r="78" spans="1:6" ht="12" customHeight="1" x14ac:dyDescent="0.25">
      <c r="A78" s="60" t="str">
        <f>'Pregnant Women Participating'!A78</f>
        <v>Wyoming</v>
      </c>
      <c r="B78" s="61">
        <v>209</v>
      </c>
      <c r="C78" s="62">
        <v>220</v>
      </c>
      <c r="D78" s="62">
        <v>212</v>
      </c>
      <c r="E78" s="63">
        <v>216</v>
      </c>
      <c r="F78" s="61">
        <f t="shared" si="0"/>
        <v>214.25</v>
      </c>
    </row>
    <row r="79" spans="1:6" ht="12" customHeight="1" x14ac:dyDescent="0.25">
      <c r="A79" s="60" t="str">
        <f>'Pregnant Women Participating'!A79</f>
        <v>Ute Mountain Ute Tribe, CO</v>
      </c>
      <c r="B79" s="61">
        <v>7</v>
      </c>
      <c r="C79" s="62">
        <v>9</v>
      </c>
      <c r="D79" s="62">
        <v>11</v>
      </c>
      <c r="E79" s="63">
        <v>10</v>
      </c>
      <c r="F79" s="61">
        <f t="shared" si="0"/>
        <v>9.25</v>
      </c>
    </row>
    <row r="80" spans="1:6" ht="12" customHeight="1" x14ac:dyDescent="0.25">
      <c r="A80" s="60" t="str">
        <f>'Pregnant Women Participating'!A80</f>
        <v>Omaha Sioux, NE</v>
      </c>
      <c r="B80" s="61">
        <v>12</v>
      </c>
      <c r="C80" s="62">
        <v>4</v>
      </c>
      <c r="D80" s="62">
        <v>4</v>
      </c>
      <c r="E80" s="63">
        <v>6</v>
      </c>
      <c r="F80" s="61">
        <f t="shared" si="0"/>
        <v>6.5</v>
      </c>
    </row>
    <row r="81" spans="1:6" ht="12" customHeight="1" x14ac:dyDescent="0.25">
      <c r="A81" s="60" t="str">
        <f>'Pregnant Women Participating'!A81</f>
        <v>Santee Sioux, NE</v>
      </c>
      <c r="B81" s="61">
        <v>2</v>
      </c>
      <c r="C81" s="62">
        <v>1</v>
      </c>
      <c r="D81" s="62">
        <v>1</v>
      </c>
      <c r="E81" s="63">
        <v>1</v>
      </c>
      <c r="F81" s="61">
        <f t="shared" si="0"/>
        <v>1.25</v>
      </c>
    </row>
    <row r="82" spans="1:6" ht="12" customHeight="1" x14ac:dyDescent="0.25">
      <c r="A82" s="60" t="str">
        <f>'Pregnant Women Participating'!A82</f>
        <v>Winnebago Tribe, NE</v>
      </c>
      <c r="B82" s="61">
        <v>6</v>
      </c>
      <c r="C82" s="62">
        <v>4</v>
      </c>
      <c r="D82" s="62">
        <v>1</v>
      </c>
      <c r="E82" s="63">
        <v>1</v>
      </c>
      <c r="F82" s="61">
        <f t="shared" si="0"/>
        <v>3</v>
      </c>
    </row>
    <row r="83" spans="1:6" ht="12" customHeight="1" x14ac:dyDescent="0.25">
      <c r="A83" s="60" t="str">
        <f>'Pregnant Women Participating'!A83</f>
        <v>Standing Rock Sioux Tribe, ND</v>
      </c>
      <c r="B83" s="61">
        <v>10</v>
      </c>
      <c r="C83" s="62">
        <v>3</v>
      </c>
      <c r="D83" s="62">
        <v>3</v>
      </c>
      <c r="E83" s="63">
        <v>7</v>
      </c>
      <c r="F83" s="61">
        <f t="shared" si="0"/>
        <v>5.75</v>
      </c>
    </row>
    <row r="84" spans="1:6" ht="12" customHeight="1" x14ac:dyDescent="0.25">
      <c r="A84" s="60" t="str">
        <f>'Pregnant Women Participating'!A84</f>
        <v>Three Affiliated Tribes, ND</v>
      </c>
      <c r="B84" s="61">
        <v>4</v>
      </c>
      <c r="C84" s="62">
        <v>5</v>
      </c>
      <c r="D84" s="62">
        <v>4</v>
      </c>
      <c r="E84" s="63">
        <v>3</v>
      </c>
      <c r="F84" s="61">
        <f t="shared" si="0"/>
        <v>4</v>
      </c>
    </row>
    <row r="85" spans="1:6" ht="12" customHeight="1" x14ac:dyDescent="0.25">
      <c r="A85" s="60" t="str">
        <f>'Pregnant Women Participating'!A85</f>
        <v>Cheyenne River Sioux, SD</v>
      </c>
      <c r="B85" s="61">
        <v>17</v>
      </c>
      <c r="C85" s="62">
        <v>11</v>
      </c>
      <c r="D85" s="62">
        <v>17</v>
      </c>
      <c r="E85" s="63">
        <v>17</v>
      </c>
      <c r="F85" s="61">
        <f t="shared" si="0"/>
        <v>15.5</v>
      </c>
    </row>
    <row r="86" spans="1:6" ht="12" customHeight="1" x14ac:dyDescent="0.25">
      <c r="A86" s="60" t="str">
        <f>'Pregnant Women Participating'!A86</f>
        <v>Rosebud Sioux, SD</v>
      </c>
      <c r="B86" s="61">
        <v>32</v>
      </c>
      <c r="C86" s="62">
        <v>38</v>
      </c>
      <c r="D86" s="62">
        <v>24</v>
      </c>
      <c r="E86" s="63">
        <v>23</v>
      </c>
      <c r="F86" s="61">
        <f t="shared" si="0"/>
        <v>29.25</v>
      </c>
    </row>
    <row r="87" spans="1:6" ht="12" customHeight="1" x14ac:dyDescent="0.25">
      <c r="A87" s="60" t="str">
        <f>'Pregnant Women Participating'!A87</f>
        <v>Northern Arapahoe, WY</v>
      </c>
      <c r="B87" s="61">
        <v>19</v>
      </c>
      <c r="C87" s="62">
        <v>16</v>
      </c>
      <c r="D87" s="62">
        <v>15</v>
      </c>
      <c r="E87" s="63">
        <v>11</v>
      </c>
      <c r="F87" s="61">
        <f t="shared" si="0"/>
        <v>15.25</v>
      </c>
    </row>
    <row r="88" spans="1:6" ht="12" customHeight="1" x14ac:dyDescent="0.25">
      <c r="A88" s="60" t="str">
        <f>'Pregnant Women Participating'!A88</f>
        <v>Shoshone Tribe, WY</v>
      </c>
      <c r="B88" s="61">
        <v>1</v>
      </c>
      <c r="C88" s="62">
        <v>1</v>
      </c>
      <c r="D88" s="62">
        <v>1</v>
      </c>
      <c r="E88" s="63">
        <v>1</v>
      </c>
      <c r="F88" s="61">
        <f t="shared" si="0"/>
        <v>1</v>
      </c>
    </row>
    <row r="89" spans="1:6" s="68" customFormat="1" ht="24.75" customHeight="1" x14ac:dyDescent="0.25">
      <c r="A89" s="64" t="str">
        <f>'Pregnant Women Participating'!A89</f>
        <v>Mountain Plains</v>
      </c>
      <c r="B89" s="65">
        <v>12745</v>
      </c>
      <c r="C89" s="66">
        <v>12873</v>
      </c>
      <c r="D89" s="66">
        <v>12656</v>
      </c>
      <c r="E89" s="67">
        <v>12900</v>
      </c>
      <c r="F89" s="65">
        <f t="shared" si="0"/>
        <v>12793.5</v>
      </c>
    </row>
    <row r="90" spans="1:6" ht="12" customHeight="1" x14ac:dyDescent="0.25">
      <c r="A90" s="69" t="str">
        <f>'Pregnant Women Participating'!A90</f>
        <v>Alaska</v>
      </c>
      <c r="B90" s="61">
        <v>685</v>
      </c>
      <c r="C90" s="62">
        <v>672</v>
      </c>
      <c r="D90" s="62">
        <v>768</v>
      </c>
      <c r="E90" s="63">
        <v>769</v>
      </c>
      <c r="F90" s="61">
        <f t="shared" si="0"/>
        <v>723.5</v>
      </c>
    </row>
    <row r="91" spans="1:6" ht="12" customHeight="1" x14ac:dyDescent="0.25">
      <c r="A91" s="69" t="str">
        <f>'Pregnant Women Participating'!A91</f>
        <v>American Samoa</v>
      </c>
      <c r="B91" s="61">
        <v>297</v>
      </c>
      <c r="C91" s="62">
        <v>294</v>
      </c>
      <c r="D91" s="62">
        <v>301</v>
      </c>
      <c r="E91" s="63">
        <v>313</v>
      </c>
      <c r="F91" s="61">
        <f t="shared" si="0"/>
        <v>301.25</v>
      </c>
    </row>
    <row r="92" spans="1:6" ht="12" customHeight="1" x14ac:dyDescent="0.25">
      <c r="A92" s="69" t="str">
        <f>'Pregnant Women Participating'!A92</f>
        <v>California</v>
      </c>
      <c r="B92" s="61">
        <v>44663</v>
      </c>
      <c r="C92" s="62">
        <v>44288</v>
      </c>
      <c r="D92" s="62">
        <v>44222</v>
      </c>
      <c r="E92" s="63">
        <v>44964</v>
      </c>
      <c r="F92" s="61">
        <f t="shared" si="0"/>
        <v>44534.25</v>
      </c>
    </row>
    <row r="93" spans="1:6" ht="12" customHeight="1" x14ac:dyDescent="0.25">
      <c r="A93" s="69" t="str">
        <f>'Pregnant Women Participating'!A93</f>
        <v>Guam</v>
      </c>
      <c r="B93" s="61">
        <v>320</v>
      </c>
      <c r="C93" s="62">
        <v>345</v>
      </c>
      <c r="D93" s="62">
        <v>359</v>
      </c>
      <c r="E93" s="63">
        <v>357</v>
      </c>
      <c r="F93" s="61">
        <f t="shared" si="0"/>
        <v>345.25</v>
      </c>
    </row>
    <row r="94" spans="1:6" ht="12" customHeight="1" x14ac:dyDescent="0.25">
      <c r="A94" s="69" t="str">
        <f>'Pregnant Women Participating'!A94</f>
        <v>Hawaii</v>
      </c>
      <c r="B94" s="61">
        <v>1339</v>
      </c>
      <c r="C94" s="62">
        <v>1367</v>
      </c>
      <c r="D94" s="62">
        <v>1299</v>
      </c>
      <c r="E94" s="63">
        <v>1322</v>
      </c>
      <c r="F94" s="61">
        <f t="shared" si="0"/>
        <v>1331.75</v>
      </c>
    </row>
    <row r="95" spans="1:6" ht="12" customHeight="1" x14ac:dyDescent="0.25">
      <c r="A95" s="69" t="str">
        <f>'Pregnant Women Participating'!A95</f>
        <v>Idaho</v>
      </c>
      <c r="B95" s="61">
        <v>1342</v>
      </c>
      <c r="C95" s="62">
        <v>1364</v>
      </c>
      <c r="D95" s="62">
        <v>1355</v>
      </c>
      <c r="E95" s="63">
        <v>1383</v>
      </c>
      <c r="F95" s="61">
        <f t="shared" si="0"/>
        <v>1361</v>
      </c>
    </row>
    <row r="96" spans="1:6" ht="12" customHeight="1" x14ac:dyDescent="0.25">
      <c r="A96" s="69" t="str">
        <f>'Pregnant Women Participating'!A96</f>
        <v>Nevada</v>
      </c>
      <c r="B96" s="61">
        <v>2739</v>
      </c>
      <c r="C96" s="62">
        <v>2839</v>
      </c>
      <c r="D96" s="62">
        <v>2930</v>
      </c>
      <c r="E96" s="63">
        <v>2983</v>
      </c>
      <c r="F96" s="61">
        <f t="shared" si="0"/>
        <v>2872.75</v>
      </c>
    </row>
    <row r="97" spans="1:6" ht="12" customHeight="1" x14ac:dyDescent="0.25">
      <c r="A97" s="69" t="str">
        <f>'Pregnant Women Participating'!A97</f>
        <v>Oregon</v>
      </c>
      <c r="B97" s="61">
        <v>1852</v>
      </c>
      <c r="C97" s="62">
        <v>1828</v>
      </c>
      <c r="D97" s="62">
        <v>1800</v>
      </c>
      <c r="E97" s="63">
        <v>1805</v>
      </c>
      <c r="F97" s="61">
        <f t="shared" si="0"/>
        <v>1821.25</v>
      </c>
    </row>
    <row r="98" spans="1:6" ht="12" customHeight="1" x14ac:dyDescent="0.25">
      <c r="A98" s="69" t="str">
        <f>'Pregnant Women Participating'!A98</f>
        <v>Washington</v>
      </c>
      <c r="B98" s="61">
        <v>6075</v>
      </c>
      <c r="C98" s="62">
        <v>6082</v>
      </c>
      <c r="D98" s="62">
        <v>6022</v>
      </c>
      <c r="E98" s="63">
        <v>6052</v>
      </c>
      <c r="F98" s="61">
        <f t="shared" si="0"/>
        <v>6057.75</v>
      </c>
    </row>
    <row r="99" spans="1:6" ht="12" customHeight="1" x14ac:dyDescent="0.25">
      <c r="A99" s="69" t="str">
        <f>'Pregnant Women Participating'!A99</f>
        <v>Northern Marianas</v>
      </c>
      <c r="B99" s="61">
        <v>137</v>
      </c>
      <c r="C99" s="62">
        <v>139</v>
      </c>
      <c r="D99" s="62">
        <v>141</v>
      </c>
      <c r="E99" s="63">
        <v>129</v>
      </c>
      <c r="F99" s="61">
        <f t="shared" si="0"/>
        <v>136.5</v>
      </c>
    </row>
    <row r="100" spans="1:6" ht="12" customHeight="1" x14ac:dyDescent="0.25">
      <c r="A100" s="69" t="str">
        <f>'Pregnant Women Participating'!A100</f>
        <v>Inter-Tribal Council, NV</v>
      </c>
      <c r="B100" s="61">
        <v>12</v>
      </c>
      <c r="C100" s="62">
        <v>14</v>
      </c>
      <c r="D100" s="62">
        <v>17</v>
      </c>
      <c r="E100" s="63">
        <v>16</v>
      </c>
      <c r="F100" s="61">
        <f t="shared" si="0"/>
        <v>14.75</v>
      </c>
    </row>
    <row r="101" spans="1:6" s="68" customFormat="1" ht="24.75" customHeight="1" x14ac:dyDescent="0.25">
      <c r="A101" s="64" t="str">
        <f>'Pregnant Women Participating'!A101</f>
        <v>Western Region</v>
      </c>
      <c r="B101" s="65">
        <v>59461</v>
      </c>
      <c r="C101" s="66">
        <v>59232</v>
      </c>
      <c r="D101" s="66">
        <v>59214</v>
      </c>
      <c r="E101" s="67">
        <v>60093</v>
      </c>
      <c r="F101" s="65">
        <f t="shared" si="0"/>
        <v>59500</v>
      </c>
    </row>
    <row r="102" spans="1:6" s="74" customFormat="1" ht="16.5" customHeight="1" thickBot="1" x14ac:dyDescent="0.3">
      <c r="A102" s="70" t="str">
        <f>'Pregnant Women Participating'!A102</f>
        <v>TOTAL</v>
      </c>
      <c r="B102" s="71">
        <v>389011</v>
      </c>
      <c r="C102" s="72">
        <v>386910</v>
      </c>
      <c r="D102" s="72">
        <v>382592</v>
      </c>
      <c r="E102" s="73">
        <v>387008</v>
      </c>
      <c r="F102" s="71">
        <f t="shared" si="0"/>
        <v>386380.25</v>
      </c>
    </row>
    <row r="103" spans="1:6" ht="12.75" customHeight="1" thickTop="1" x14ac:dyDescent="0.25">
      <c r="A103" s="75"/>
    </row>
    <row r="104" spans="1:6" x14ac:dyDescent="0.25">
      <c r="A104" s="75"/>
    </row>
    <row r="105" spans="1:6" s="76" customFormat="1" ht="13" x14ac:dyDescent="0.3">
      <c r="A105" s="51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Raymond Packer</cp:lastModifiedBy>
  <cp:lastPrinted>2007-07-12T20:45:57Z</cp:lastPrinted>
  <dcterms:created xsi:type="dcterms:W3CDTF">2003-03-31T18:32:09Z</dcterms:created>
  <dcterms:modified xsi:type="dcterms:W3CDTF">2024-04-23T18:29:10Z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