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WIC\"/>
    </mc:Choice>
  </mc:AlternateContent>
  <xr:revisionPtr revIDLastSave="0" documentId="8_{F9D04DAC-ABDA-4C81-AE73-47DB0DDBA47B}" xr6:coauthVersionLast="47" xr6:coauthVersionMax="47" xr10:uidLastSave="{00000000-0000-0000-0000-000000000000}"/>
  <bookViews>
    <workbookView xWindow="1010" yWindow="250" windowWidth="16830" windowHeight="10080" tabRatio="904" xr2:uid="{00000000-000D-0000-FFFF-FFFF00000000}"/>
  </bookViews>
  <sheets>
    <sheet name="Introduction" sheetId="11" r:id="rId1"/>
    <sheet name="Pregnant Women Participating" sheetId="1" r:id="rId2"/>
    <sheet name="Women Fully Breastfeeding" sheetId="13" r:id="rId3"/>
    <sheet name="Women Partially Breastfeeding" sheetId="14" r:id="rId4"/>
    <sheet name="Total Breastfeeding Women" sheetId="10" r:id="rId5"/>
    <sheet name="Postpartum Women Participating" sheetId="9" r:id="rId6"/>
    <sheet name="Total Women" sheetId="8" r:id="rId7"/>
    <sheet name="Infants Fully Breastfed" sheetId="15" r:id="rId8"/>
    <sheet name="Infants Partially Breastfed" sheetId="16" r:id="rId9"/>
    <sheet name="Infants Fully Formula-fed" sheetId="17" r:id="rId10"/>
    <sheet name="Total Infants" sheetId="7" r:id="rId11"/>
    <sheet name="Children Participating" sheetId="6" r:id="rId12"/>
    <sheet name="Total Number of Participants" sheetId="5" r:id="rId13"/>
    <sheet name="Average Food Cost Per Person" sheetId="4" r:id="rId14"/>
    <sheet name="Food Costs" sheetId="3" r:id="rId15"/>
    <sheet name="Rebates Received" sheetId="12" r:id="rId16"/>
    <sheet name="Nut. Services &amp; Admin. Costs" sheetId="2" r:id="rId17"/>
  </sheets>
  <definedNames>
    <definedName name="_xlnm.Print_Titles" localSheetId="13">'Average Food Cost Per Person'!$1:$5</definedName>
    <definedName name="_xlnm.Print_Titles" localSheetId="11">'Children Participating'!$1:$5</definedName>
    <definedName name="_xlnm.Print_Titles" localSheetId="14">'Food Costs'!$1:$5</definedName>
    <definedName name="_xlnm.Print_Titles" localSheetId="16">'Nut. Services &amp; Admin. Costs'!$1:$5</definedName>
    <definedName name="_xlnm.Print_Titles" localSheetId="5">'Postpartum Women Participating'!$1:$5</definedName>
    <definedName name="_xlnm.Print_Titles" localSheetId="1">'Pregnant Women Participating'!$1:$5</definedName>
    <definedName name="_xlnm.Print_Titles" localSheetId="15">'Rebates Received'!$1:$5</definedName>
    <definedName name="_xlnm.Print_Titles" localSheetId="4">'Total Breastfeeding Women'!$1:$5</definedName>
    <definedName name="_xlnm.Print_Titles" localSheetId="10">'Total Infants'!$1:$5</definedName>
    <definedName name="_xlnm.Print_Titles" localSheetId="12">'Total Number of Participants'!$1:$5</definedName>
    <definedName name="_xlnm.Print_Titles" localSheetId="6">'Total Women'!$1:$5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2" l="1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3" i="2"/>
  <c r="A2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23" i="12"/>
  <c r="A23" i="12"/>
  <c r="G22" i="12"/>
  <c r="A22" i="12"/>
  <c r="G21" i="12"/>
  <c r="A21" i="12"/>
  <c r="G20" i="12"/>
  <c r="A20" i="12"/>
  <c r="G19" i="12"/>
  <c r="A19" i="12"/>
  <c r="G18" i="12"/>
  <c r="A18" i="12"/>
  <c r="G17" i="12"/>
  <c r="A17" i="12"/>
  <c r="G16" i="12"/>
  <c r="A16" i="12"/>
  <c r="G15" i="12"/>
  <c r="A15" i="12"/>
  <c r="G14" i="12"/>
  <c r="A14" i="12"/>
  <c r="G13" i="12"/>
  <c r="A13" i="12"/>
  <c r="G12" i="12"/>
  <c r="A12" i="12"/>
  <c r="G11" i="12"/>
  <c r="A11" i="12"/>
  <c r="G10" i="12"/>
  <c r="A10" i="12"/>
  <c r="G9" i="12"/>
  <c r="A9" i="12"/>
  <c r="G8" i="12"/>
  <c r="A8" i="12"/>
  <c r="G7" i="12"/>
  <c r="A7" i="12"/>
  <c r="G6" i="12"/>
  <c r="A6" i="12"/>
  <c r="F5" i="12"/>
  <c r="A3" i="12"/>
  <c r="A2" i="12"/>
  <c r="E5" i="12" s="1"/>
  <c r="G101" i="3"/>
  <c r="A101" i="3"/>
  <c r="G100" i="3"/>
  <c r="A100" i="3"/>
  <c r="G99" i="3"/>
  <c r="A99" i="3"/>
  <c r="G98" i="3"/>
  <c r="A98" i="3"/>
  <c r="G97" i="3"/>
  <c r="A97" i="3"/>
  <c r="G96" i="3"/>
  <c r="A96" i="3"/>
  <c r="G95" i="3"/>
  <c r="A95" i="3"/>
  <c r="G94" i="3"/>
  <c r="A94" i="3"/>
  <c r="G93" i="3"/>
  <c r="A93" i="3"/>
  <c r="G92" i="3"/>
  <c r="A92" i="3"/>
  <c r="G91" i="3"/>
  <c r="A91" i="3"/>
  <c r="G90" i="3"/>
  <c r="A90" i="3"/>
  <c r="G89" i="3"/>
  <c r="A89" i="3"/>
  <c r="G88" i="3"/>
  <c r="A88" i="3"/>
  <c r="G87" i="3"/>
  <c r="A87" i="3"/>
  <c r="G86" i="3"/>
  <c r="A86" i="3"/>
  <c r="G85" i="3"/>
  <c r="A85" i="3"/>
  <c r="G84" i="3"/>
  <c r="A84" i="3"/>
  <c r="G83" i="3"/>
  <c r="A83" i="3"/>
  <c r="G82" i="3"/>
  <c r="A82" i="3"/>
  <c r="G81" i="3"/>
  <c r="A81" i="3"/>
  <c r="G80" i="3"/>
  <c r="A80" i="3"/>
  <c r="G79" i="3"/>
  <c r="A79" i="3"/>
  <c r="G78" i="3"/>
  <c r="A78" i="3"/>
  <c r="G77" i="3"/>
  <c r="A77" i="3"/>
  <c r="G76" i="3"/>
  <c r="A76" i="3"/>
  <c r="G75" i="3"/>
  <c r="A75" i="3"/>
  <c r="G74" i="3"/>
  <c r="A74" i="3"/>
  <c r="G73" i="3"/>
  <c r="A73" i="3"/>
  <c r="G72" i="3"/>
  <c r="A72" i="3"/>
  <c r="G71" i="3"/>
  <c r="A71" i="3"/>
  <c r="G70" i="3"/>
  <c r="A70" i="3"/>
  <c r="G69" i="3"/>
  <c r="A69" i="3"/>
  <c r="G68" i="3"/>
  <c r="A68" i="3"/>
  <c r="G67" i="3"/>
  <c r="A67" i="3"/>
  <c r="G66" i="3"/>
  <c r="A66" i="3"/>
  <c r="G65" i="3"/>
  <c r="A65" i="3"/>
  <c r="G64" i="3"/>
  <c r="A64" i="3"/>
  <c r="G63" i="3"/>
  <c r="A63" i="3"/>
  <c r="G62" i="3"/>
  <c r="A62" i="3"/>
  <c r="G61" i="3"/>
  <c r="A61" i="3"/>
  <c r="G60" i="3"/>
  <c r="A60" i="3"/>
  <c r="G59" i="3"/>
  <c r="A59" i="3"/>
  <c r="G58" i="3"/>
  <c r="A58" i="3"/>
  <c r="G57" i="3"/>
  <c r="A57" i="3"/>
  <c r="G56" i="3"/>
  <c r="A56" i="3"/>
  <c r="G55" i="3"/>
  <c r="A55" i="3"/>
  <c r="G54" i="3"/>
  <c r="A54" i="3"/>
  <c r="G53" i="3"/>
  <c r="A53" i="3"/>
  <c r="G52" i="3"/>
  <c r="A52" i="3"/>
  <c r="G51" i="3"/>
  <c r="A51" i="3"/>
  <c r="G50" i="3"/>
  <c r="A50" i="3"/>
  <c r="G49" i="3"/>
  <c r="A49" i="3"/>
  <c r="G48" i="3"/>
  <c r="A48" i="3"/>
  <c r="G47" i="3"/>
  <c r="A47" i="3"/>
  <c r="G46" i="3"/>
  <c r="A46" i="3"/>
  <c r="G45" i="3"/>
  <c r="A45" i="3"/>
  <c r="G44" i="3"/>
  <c r="A44" i="3"/>
  <c r="G43" i="3"/>
  <c r="A43" i="3"/>
  <c r="G42" i="3"/>
  <c r="A42" i="3"/>
  <c r="G41" i="3"/>
  <c r="A41" i="3"/>
  <c r="G40" i="3"/>
  <c r="A40" i="3"/>
  <c r="G39" i="3"/>
  <c r="A39" i="3"/>
  <c r="G38" i="3"/>
  <c r="A38" i="3"/>
  <c r="G37" i="3"/>
  <c r="A37" i="3"/>
  <c r="G36" i="3"/>
  <c r="A36" i="3"/>
  <c r="G35" i="3"/>
  <c r="A35" i="3"/>
  <c r="G34" i="3"/>
  <c r="A34" i="3"/>
  <c r="G33" i="3"/>
  <c r="A33" i="3"/>
  <c r="G32" i="3"/>
  <c r="A32" i="3"/>
  <c r="G31" i="3"/>
  <c r="A31" i="3"/>
  <c r="G30" i="3"/>
  <c r="A30" i="3"/>
  <c r="G29" i="3"/>
  <c r="A29" i="3"/>
  <c r="G28" i="3"/>
  <c r="A28" i="3"/>
  <c r="G27" i="3"/>
  <c r="A27" i="3"/>
  <c r="G26" i="3"/>
  <c r="A26" i="3"/>
  <c r="G25" i="3"/>
  <c r="A25" i="3"/>
  <c r="G24" i="3"/>
  <c r="A24" i="3"/>
  <c r="G23" i="3"/>
  <c r="A23" i="3"/>
  <c r="G22" i="3"/>
  <c r="A22" i="3"/>
  <c r="G21" i="3"/>
  <c r="A21" i="3"/>
  <c r="G20" i="3"/>
  <c r="A20" i="3"/>
  <c r="G19" i="3"/>
  <c r="A19" i="3"/>
  <c r="G18" i="3"/>
  <c r="A18" i="3"/>
  <c r="G17" i="3"/>
  <c r="A17" i="3"/>
  <c r="G16" i="3"/>
  <c r="A16" i="3"/>
  <c r="G15" i="3"/>
  <c r="A15" i="3"/>
  <c r="G14" i="3"/>
  <c r="A14" i="3"/>
  <c r="G13" i="3"/>
  <c r="A13" i="3"/>
  <c r="G12" i="3"/>
  <c r="A12" i="3"/>
  <c r="G11" i="3"/>
  <c r="A11" i="3"/>
  <c r="G10" i="3"/>
  <c r="A10" i="3"/>
  <c r="G9" i="3"/>
  <c r="A9" i="3"/>
  <c r="G8" i="3"/>
  <c r="A8" i="3"/>
  <c r="G7" i="3"/>
  <c r="A7" i="3"/>
  <c r="G6" i="3"/>
  <c r="A6" i="3"/>
  <c r="F5" i="3"/>
  <c r="E5" i="3"/>
  <c r="D5" i="3"/>
  <c r="C5" i="3"/>
  <c r="B5" i="3"/>
  <c r="A3" i="3"/>
  <c r="A2" i="3"/>
  <c r="G101" i="4"/>
  <c r="A101" i="4"/>
  <c r="G100" i="4"/>
  <c r="A100" i="4"/>
  <c r="G99" i="4"/>
  <c r="A99" i="4"/>
  <c r="G98" i="4"/>
  <c r="A98" i="4"/>
  <c r="G97" i="4"/>
  <c r="A97" i="4"/>
  <c r="G96" i="4"/>
  <c r="A96" i="4"/>
  <c r="G95" i="4"/>
  <c r="A95" i="4"/>
  <c r="G94" i="4"/>
  <c r="A94" i="4"/>
  <c r="G93" i="4"/>
  <c r="A93" i="4"/>
  <c r="G92" i="4"/>
  <c r="A92" i="4"/>
  <c r="G91" i="4"/>
  <c r="A91" i="4"/>
  <c r="G90" i="4"/>
  <c r="A90" i="4"/>
  <c r="G89" i="4"/>
  <c r="A89" i="4"/>
  <c r="G88" i="4"/>
  <c r="A88" i="4"/>
  <c r="G87" i="4"/>
  <c r="A87" i="4"/>
  <c r="G86" i="4"/>
  <c r="A86" i="4"/>
  <c r="G85" i="4"/>
  <c r="A85" i="4"/>
  <c r="G84" i="4"/>
  <c r="A84" i="4"/>
  <c r="G83" i="4"/>
  <c r="A83" i="4"/>
  <c r="G82" i="4"/>
  <c r="A82" i="4"/>
  <c r="G81" i="4"/>
  <c r="A81" i="4"/>
  <c r="G80" i="4"/>
  <c r="A80" i="4"/>
  <c r="G79" i="4"/>
  <c r="A79" i="4"/>
  <c r="G78" i="4"/>
  <c r="A78" i="4"/>
  <c r="G77" i="4"/>
  <c r="A77" i="4"/>
  <c r="G76" i="4"/>
  <c r="A76" i="4"/>
  <c r="G75" i="4"/>
  <c r="A75" i="4"/>
  <c r="G74" i="4"/>
  <c r="A74" i="4"/>
  <c r="G73" i="4"/>
  <c r="A73" i="4"/>
  <c r="G72" i="4"/>
  <c r="A72" i="4"/>
  <c r="G71" i="4"/>
  <c r="A71" i="4"/>
  <c r="G70" i="4"/>
  <c r="A70" i="4"/>
  <c r="G69" i="4"/>
  <c r="A69" i="4"/>
  <c r="G68" i="4"/>
  <c r="A68" i="4"/>
  <c r="G67" i="4"/>
  <c r="A67" i="4"/>
  <c r="G66" i="4"/>
  <c r="A66" i="4"/>
  <c r="G65" i="4"/>
  <c r="A65" i="4"/>
  <c r="G64" i="4"/>
  <c r="A64" i="4"/>
  <c r="G63" i="4"/>
  <c r="A63" i="4"/>
  <c r="G62" i="4"/>
  <c r="A62" i="4"/>
  <c r="G61" i="4"/>
  <c r="A61" i="4"/>
  <c r="G60" i="4"/>
  <c r="A60" i="4"/>
  <c r="G59" i="4"/>
  <c r="A59" i="4"/>
  <c r="G58" i="4"/>
  <c r="A58" i="4"/>
  <c r="G57" i="4"/>
  <c r="A57" i="4"/>
  <c r="G56" i="4"/>
  <c r="A56" i="4"/>
  <c r="G55" i="4"/>
  <c r="A55" i="4"/>
  <c r="G54" i="4"/>
  <c r="A54" i="4"/>
  <c r="G53" i="4"/>
  <c r="A53" i="4"/>
  <c r="G52" i="4"/>
  <c r="A52" i="4"/>
  <c r="G51" i="4"/>
  <c r="A51" i="4"/>
  <c r="G50" i="4"/>
  <c r="A50" i="4"/>
  <c r="G49" i="4"/>
  <c r="A49" i="4"/>
  <c r="G48" i="4"/>
  <c r="A48" i="4"/>
  <c r="G47" i="4"/>
  <c r="A47" i="4"/>
  <c r="G46" i="4"/>
  <c r="A46" i="4"/>
  <c r="G45" i="4"/>
  <c r="A45" i="4"/>
  <c r="G44" i="4"/>
  <c r="A44" i="4"/>
  <c r="G43" i="4"/>
  <c r="A43" i="4"/>
  <c r="G42" i="4"/>
  <c r="A42" i="4"/>
  <c r="G41" i="4"/>
  <c r="A41" i="4"/>
  <c r="G40" i="4"/>
  <c r="A40" i="4"/>
  <c r="G39" i="4"/>
  <c r="A39" i="4"/>
  <c r="G38" i="4"/>
  <c r="A38" i="4"/>
  <c r="G37" i="4"/>
  <c r="A37" i="4"/>
  <c r="G36" i="4"/>
  <c r="A36" i="4"/>
  <c r="G35" i="4"/>
  <c r="A35" i="4"/>
  <c r="G34" i="4"/>
  <c r="A34" i="4"/>
  <c r="G33" i="4"/>
  <c r="A33" i="4"/>
  <c r="G32" i="4"/>
  <c r="A32" i="4"/>
  <c r="G31" i="4"/>
  <c r="A31" i="4"/>
  <c r="G30" i="4"/>
  <c r="A30" i="4"/>
  <c r="G29" i="4"/>
  <c r="A29" i="4"/>
  <c r="G28" i="4"/>
  <c r="A28" i="4"/>
  <c r="G27" i="4"/>
  <c r="A27" i="4"/>
  <c r="G26" i="4"/>
  <c r="A26" i="4"/>
  <c r="G25" i="4"/>
  <c r="A25" i="4"/>
  <c r="G24" i="4"/>
  <c r="A24" i="4"/>
  <c r="G23" i="4"/>
  <c r="A23" i="4"/>
  <c r="G22" i="4"/>
  <c r="A22" i="4"/>
  <c r="G21" i="4"/>
  <c r="A21" i="4"/>
  <c r="G20" i="4"/>
  <c r="A20" i="4"/>
  <c r="G19" i="4"/>
  <c r="A19" i="4"/>
  <c r="G18" i="4"/>
  <c r="A18" i="4"/>
  <c r="G17" i="4"/>
  <c r="A17" i="4"/>
  <c r="G16" i="4"/>
  <c r="A16" i="4"/>
  <c r="G15" i="4"/>
  <c r="A15" i="4"/>
  <c r="G14" i="4"/>
  <c r="A14" i="4"/>
  <c r="G13" i="4"/>
  <c r="A13" i="4"/>
  <c r="G12" i="4"/>
  <c r="A12" i="4"/>
  <c r="G11" i="4"/>
  <c r="A11" i="4"/>
  <c r="G10" i="4"/>
  <c r="A10" i="4"/>
  <c r="G9" i="4"/>
  <c r="A9" i="4"/>
  <c r="G8" i="4"/>
  <c r="A8" i="4"/>
  <c r="G7" i="4"/>
  <c r="A7" i="4"/>
  <c r="G6" i="4"/>
  <c r="A6" i="4"/>
  <c r="F5" i="4"/>
  <c r="E5" i="4"/>
  <c r="D5" i="4"/>
  <c r="C5" i="4"/>
  <c r="B5" i="4"/>
  <c r="A3" i="4"/>
  <c r="A2" i="4"/>
  <c r="G101" i="5"/>
  <c r="A101" i="5"/>
  <c r="G100" i="5"/>
  <c r="A100" i="5"/>
  <c r="G99" i="5"/>
  <c r="A99" i="5"/>
  <c r="G98" i="5"/>
  <c r="A98" i="5"/>
  <c r="G97" i="5"/>
  <c r="A97" i="5"/>
  <c r="G96" i="5"/>
  <c r="A96" i="5"/>
  <c r="G95" i="5"/>
  <c r="A95" i="5"/>
  <c r="G94" i="5"/>
  <c r="A94" i="5"/>
  <c r="G93" i="5"/>
  <c r="A93" i="5"/>
  <c r="G92" i="5"/>
  <c r="A92" i="5"/>
  <c r="G91" i="5"/>
  <c r="A91" i="5"/>
  <c r="G90" i="5"/>
  <c r="A90" i="5"/>
  <c r="G89" i="5"/>
  <c r="A89" i="5"/>
  <c r="G88" i="5"/>
  <c r="A88" i="5"/>
  <c r="G87" i="5"/>
  <c r="A87" i="5"/>
  <c r="G86" i="5"/>
  <c r="A86" i="5"/>
  <c r="G85" i="5"/>
  <c r="A85" i="5"/>
  <c r="G84" i="5"/>
  <c r="A84" i="5"/>
  <c r="G83" i="5"/>
  <c r="A83" i="5"/>
  <c r="G82" i="5"/>
  <c r="A82" i="5"/>
  <c r="G81" i="5"/>
  <c r="A81" i="5"/>
  <c r="G80" i="5"/>
  <c r="A80" i="5"/>
  <c r="G79" i="5"/>
  <c r="A79" i="5"/>
  <c r="G78" i="5"/>
  <c r="A78" i="5"/>
  <c r="G77" i="5"/>
  <c r="A77" i="5"/>
  <c r="G76" i="5"/>
  <c r="A76" i="5"/>
  <c r="G75" i="5"/>
  <c r="A75" i="5"/>
  <c r="G74" i="5"/>
  <c r="A74" i="5"/>
  <c r="G73" i="5"/>
  <c r="A73" i="5"/>
  <c r="G72" i="5"/>
  <c r="A72" i="5"/>
  <c r="G71" i="5"/>
  <c r="A71" i="5"/>
  <c r="G70" i="5"/>
  <c r="A70" i="5"/>
  <c r="G69" i="5"/>
  <c r="A69" i="5"/>
  <c r="G68" i="5"/>
  <c r="A68" i="5"/>
  <c r="G67" i="5"/>
  <c r="A67" i="5"/>
  <c r="G66" i="5"/>
  <c r="A66" i="5"/>
  <c r="G65" i="5"/>
  <c r="A65" i="5"/>
  <c r="G64" i="5"/>
  <c r="A64" i="5"/>
  <c r="G63" i="5"/>
  <c r="A63" i="5"/>
  <c r="G62" i="5"/>
  <c r="A62" i="5"/>
  <c r="G61" i="5"/>
  <c r="A61" i="5"/>
  <c r="G60" i="5"/>
  <c r="A60" i="5"/>
  <c r="G59" i="5"/>
  <c r="A59" i="5"/>
  <c r="G58" i="5"/>
  <c r="A58" i="5"/>
  <c r="G57" i="5"/>
  <c r="A57" i="5"/>
  <c r="G56" i="5"/>
  <c r="A56" i="5"/>
  <c r="G55" i="5"/>
  <c r="A55" i="5"/>
  <c r="G54" i="5"/>
  <c r="A54" i="5"/>
  <c r="G53" i="5"/>
  <c r="A53" i="5"/>
  <c r="G52" i="5"/>
  <c r="A52" i="5"/>
  <c r="G51" i="5"/>
  <c r="A51" i="5"/>
  <c r="G50" i="5"/>
  <c r="A50" i="5"/>
  <c r="G49" i="5"/>
  <c r="A49" i="5"/>
  <c r="G48" i="5"/>
  <c r="A48" i="5"/>
  <c r="G47" i="5"/>
  <c r="A47" i="5"/>
  <c r="G46" i="5"/>
  <c r="A46" i="5"/>
  <c r="G45" i="5"/>
  <c r="A45" i="5"/>
  <c r="G44" i="5"/>
  <c r="A44" i="5"/>
  <c r="G43" i="5"/>
  <c r="A43" i="5"/>
  <c r="G42" i="5"/>
  <c r="A42" i="5"/>
  <c r="G41" i="5"/>
  <c r="A41" i="5"/>
  <c r="G40" i="5"/>
  <c r="A40" i="5"/>
  <c r="G39" i="5"/>
  <c r="A39" i="5"/>
  <c r="G38" i="5"/>
  <c r="A38" i="5"/>
  <c r="G37" i="5"/>
  <c r="A37" i="5"/>
  <c r="G36" i="5"/>
  <c r="A36" i="5"/>
  <c r="G35" i="5"/>
  <c r="A35" i="5"/>
  <c r="G34" i="5"/>
  <c r="A34" i="5"/>
  <c r="G33" i="5"/>
  <c r="A33" i="5"/>
  <c r="G32" i="5"/>
  <c r="A32" i="5"/>
  <c r="G31" i="5"/>
  <c r="A31" i="5"/>
  <c r="G30" i="5"/>
  <c r="A30" i="5"/>
  <c r="G29" i="5"/>
  <c r="A29" i="5"/>
  <c r="G28" i="5"/>
  <c r="A28" i="5"/>
  <c r="G27" i="5"/>
  <c r="A27" i="5"/>
  <c r="G26" i="5"/>
  <c r="A26" i="5"/>
  <c r="G25" i="5"/>
  <c r="A25" i="5"/>
  <c r="G24" i="5"/>
  <c r="A24" i="5"/>
  <c r="G23" i="5"/>
  <c r="A23" i="5"/>
  <c r="G22" i="5"/>
  <c r="A22" i="5"/>
  <c r="G21" i="5"/>
  <c r="A21" i="5"/>
  <c r="G20" i="5"/>
  <c r="A20" i="5"/>
  <c r="G19" i="5"/>
  <c r="A19" i="5"/>
  <c r="G18" i="5"/>
  <c r="A18" i="5"/>
  <c r="G17" i="5"/>
  <c r="A17" i="5"/>
  <c r="G16" i="5"/>
  <c r="A16" i="5"/>
  <c r="G15" i="5"/>
  <c r="A15" i="5"/>
  <c r="G14" i="5"/>
  <c r="A14" i="5"/>
  <c r="G13" i="5"/>
  <c r="A13" i="5"/>
  <c r="G12" i="5"/>
  <c r="A12" i="5"/>
  <c r="G11" i="5"/>
  <c r="A11" i="5"/>
  <c r="G10" i="5"/>
  <c r="A10" i="5"/>
  <c r="G9" i="5"/>
  <c r="A9" i="5"/>
  <c r="G8" i="5"/>
  <c r="A8" i="5"/>
  <c r="G7" i="5"/>
  <c r="A7" i="5"/>
  <c r="G6" i="5"/>
  <c r="A6" i="5"/>
  <c r="A3" i="5"/>
  <c r="A2" i="5"/>
  <c r="E5" i="5" s="1"/>
  <c r="G101" i="6"/>
  <c r="A101" i="6"/>
  <c r="G100" i="6"/>
  <c r="A100" i="6"/>
  <c r="G99" i="6"/>
  <c r="A99" i="6"/>
  <c r="G98" i="6"/>
  <c r="A98" i="6"/>
  <c r="G97" i="6"/>
  <c r="A97" i="6"/>
  <c r="G96" i="6"/>
  <c r="A96" i="6"/>
  <c r="G95" i="6"/>
  <c r="A95" i="6"/>
  <c r="G94" i="6"/>
  <c r="A94" i="6"/>
  <c r="G93" i="6"/>
  <c r="A93" i="6"/>
  <c r="G92" i="6"/>
  <c r="A92" i="6"/>
  <c r="G91" i="6"/>
  <c r="A91" i="6"/>
  <c r="G90" i="6"/>
  <c r="A90" i="6"/>
  <c r="G89" i="6"/>
  <c r="A89" i="6"/>
  <c r="G88" i="6"/>
  <c r="A88" i="6"/>
  <c r="G87" i="6"/>
  <c r="A87" i="6"/>
  <c r="G86" i="6"/>
  <c r="A86" i="6"/>
  <c r="G85" i="6"/>
  <c r="A85" i="6"/>
  <c r="G84" i="6"/>
  <c r="A84" i="6"/>
  <c r="G83" i="6"/>
  <c r="A83" i="6"/>
  <c r="G82" i="6"/>
  <c r="A82" i="6"/>
  <c r="G81" i="6"/>
  <c r="A81" i="6"/>
  <c r="G80" i="6"/>
  <c r="A80" i="6"/>
  <c r="G79" i="6"/>
  <c r="A79" i="6"/>
  <c r="G78" i="6"/>
  <c r="A78" i="6"/>
  <c r="G77" i="6"/>
  <c r="A77" i="6"/>
  <c r="G76" i="6"/>
  <c r="A76" i="6"/>
  <c r="G75" i="6"/>
  <c r="A75" i="6"/>
  <c r="G74" i="6"/>
  <c r="A74" i="6"/>
  <c r="G73" i="6"/>
  <c r="A73" i="6"/>
  <c r="G72" i="6"/>
  <c r="A72" i="6"/>
  <c r="G71" i="6"/>
  <c r="A71" i="6"/>
  <c r="G70" i="6"/>
  <c r="A70" i="6"/>
  <c r="G69" i="6"/>
  <c r="A69" i="6"/>
  <c r="G68" i="6"/>
  <c r="A68" i="6"/>
  <c r="G67" i="6"/>
  <c r="A67" i="6"/>
  <c r="G66" i="6"/>
  <c r="A66" i="6"/>
  <c r="G65" i="6"/>
  <c r="A65" i="6"/>
  <c r="G64" i="6"/>
  <c r="A64" i="6"/>
  <c r="G63" i="6"/>
  <c r="A63" i="6"/>
  <c r="G62" i="6"/>
  <c r="A62" i="6"/>
  <c r="G61" i="6"/>
  <c r="A61" i="6"/>
  <c r="G60" i="6"/>
  <c r="A60" i="6"/>
  <c r="G59" i="6"/>
  <c r="A59" i="6"/>
  <c r="G58" i="6"/>
  <c r="A58" i="6"/>
  <c r="G57" i="6"/>
  <c r="A57" i="6"/>
  <c r="G56" i="6"/>
  <c r="A56" i="6"/>
  <c r="G55" i="6"/>
  <c r="A55" i="6"/>
  <c r="G54" i="6"/>
  <c r="A54" i="6"/>
  <c r="G53" i="6"/>
  <c r="A53" i="6"/>
  <c r="G52" i="6"/>
  <c r="A52" i="6"/>
  <c r="G51" i="6"/>
  <c r="A51" i="6"/>
  <c r="G50" i="6"/>
  <c r="A50" i="6"/>
  <c r="G49" i="6"/>
  <c r="A49" i="6"/>
  <c r="G48" i="6"/>
  <c r="A48" i="6"/>
  <c r="G47" i="6"/>
  <c r="A47" i="6"/>
  <c r="G46" i="6"/>
  <c r="A46" i="6"/>
  <c r="G45" i="6"/>
  <c r="A45" i="6"/>
  <c r="G44" i="6"/>
  <c r="A44" i="6"/>
  <c r="G43" i="6"/>
  <c r="A43" i="6"/>
  <c r="G42" i="6"/>
  <c r="A42" i="6"/>
  <c r="G41" i="6"/>
  <c r="A41" i="6"/>
  <c r="G40" i="6"/>
  <c r="A40" i="6"/>
  <c r="G39" i="6"/>
  <c r="A39" i="6"/>
  <c r="G38" i="6"/>
  <c r="A38" i="6"/>
  <c r="G37" i="6"/>
  <c r="A37" i="6"/>
  <c r="G36" i="6"/>
  <c r="A36" i="6"/>
  <c r="G35" i="6"/>
  <c r="A35" i="6"/>
  <c r="G34" i="6"/>
  <c r="A34" i="6"/>
  <c r="G33" i="6"/>
  <c r="A33" i="6"/>
  <c r="G32" i="6"/>
  <c r="A32" i="6"/>
  <c r="G31" i="6"/>
  <c r="A31" i="6"/>
  <c r="G30" i="6"/>
  <c r="A30" i="6"/>
  <c r="G29" i="6"/>
  <c r="A29" i="6"/>
  <c r="G28" i="6"/>
  <c r="A28" i="6"/>
  <c r="G27" i="6"/>
  <c r="A27" i="6"/>
  <c r="G26" i="6"/>
  <c r="A26" i="6"/>
  <c r="G25" i="6"/>
  <c r="A25" i="6"/>
  <c r="G24" i="6"/>
  <c r="A24" i="6"/>
  <c r="G23" i="6"/>
  <c r="A23" i="6"/>
  <c r="G22" i="6"/>
  <c r="A22" i="6"/>
  <c r="G21" i="6"/>
  <c r="A21" i="6"/>
  <c r="G20" i="6"/>
  <c r="A20" i="6"/>
  <c r="G19" i="6"/>
  <c r="A19" i="6"/>
  <c r="G18" i="6"/>
  <c r="A18" i="6"/>
  <c r="G17" i="6"/>
  <c r="A17" i="6"/>
  <c r="G16" i="6"/>
  <c r="A16" i="6"/>
  <c r="G15" i="6"/>
  <c r="A15" i="6"/>
  <c r="G14" i="6"/>
  <c r="A14" i="6"/>
  <c r="G13" i="6"/>
  <c r="A13" i="6"/>
  <c r="G12" i="6"/>
  <c r="A12" i="6"/>
  <c r="G11" i="6"/>
  <c r="A11" i="6"/>
  <c r="G10" i="6"/>
  <c r="A10" i="6"/>
  <c r="G9" i="6"/>
  <c r="A9" i="6"/>
  <c r="G8" i="6"/>
  <c r="A8" i="6"/>
  <c r="G7" i="6"/>
  <c r="A7" i="6"/>
  <c r="G6" i="6"/>
  <c r="A6" i="6"/>
  <c r="B5" i="6"/>
  <c r="A3" i="6"/>
  <c r="A2" i="6"/>
  <c r="D5" i="6" s="1"/>
  <c r="G101" i="7"/>
  <c r="A101" i="7"/>
  <c r="G100" i="7"/>
  <c r="A100" i="7"/>
  <c r="G99" i="7"/>
  <c r="A99" i="7"/>
  <c r="G98" i="7"/>
  <c r="A98" i="7"/>
  <c r="G97" i="7"/>
  <c r="A97" i="7"/>
  <c r="G96" i="7"/>
  <c r="A96" i="7"/>
  <c r="G95" i="7"/>
  <c r="A95" i="7"/>
  <c r="G94" i="7"/>
  <c r="A94" i="7"/>
  <c r="G93" i="7"/>
  <c r="A93" i="7"/>
  <c r="G92" i="7"/>
  <c r="A92" i="7"/>
  <c r="G91" i="7"/>
  <c r="A91" i="7"/>
  <c r="G90" i="7"/>
  <c r="A90" i="7"/>
  <c r="G89" i="7"/>
  <c r="A89" i="7"/>
  <c r="G88" i="7"/>
  <c r="A88" i="7"/>
  <c r="G87" i="7"/>
  <c r="A87" i="7"/>
  <c r="G86" i="7"/>
  <c r="A86" i="7"/>
  <c r="G85" i="7"/>
  <c r="A85" i="7"/>
  <c r="G84" i="7"/>
  <c r="A84" i="7"/>
  <c r="G83" i="7"/>
  <c r="A83" i="7"/>
  <c r="G82" i="7"/>
  <c r="A82" i="7"/>
  <c r="G81" i="7"/>
  <c r="A81" i="7"/>
  <c r="G80" i="7"/>
  <c r="A80" i="7"/>
  <c r="G79" i="7"/>
  <c r="A79" i="7"/>
  <c r="G78" i="7"/>
  <c r="A78" i="7"/>
  <c r="G77" i="7"/>
  <c r="A77" i="7"/>
  <c r="G76" i="7"/>
  <c r="A76" i="7"/>
  <c r="G75" i="7"/>
  <c r="A75" i="7"/>
  <c r="G74" i="7"/>
  <c r="A74" i="7"/>
  <c r="G73" i="7"/>
  <c r="A73" i="7"/>
  <c r="G72" i="7"/>
  <c r="A72" i="7"/>
  <c r="G71" i="7"/>
  <c r="A71" i="7"/>
  <c r="G70" i="7"/>
  <c r="A70" i="7"/>
  <c r="G69" i="7"/>
  <c r="A69" i="7"/>
  <c r="G68" i="7"/>
  <c r="A68" i="7"/>
  <c r="G67" i="7"/>
  <c r="A67" i="7"/>
  <c r="G66" i="7"/>
  <c r="A66" i="7"/>
  <c r="G65" i="7"/>
  <c r="A65" i="7"/>
  <c r="G64" i="7"/>
  <c r="A64" i="7"/>
  <c r="G63" i="7"/>
  <c r="A63" i="7"/>
  <c r="G62" i="7"/>
  <c r="A62" i="7"/>
  <c r="G61" i="7"/>
  <c r="A61" i="7"/>
  <c r="G60" i="7"/>
  <c r="A60" i="7"/>
  <c r="G59" i="7"/>
  <c r="A59" i="7"/>
  <c r="G58" i="7"/>
  <c r="A58" i="7"/>
  <c r="G57" i="7"/>
  <c r="A57" i="7"/>
  <c r="G56" i="7"/>
  <c r="A56" i="7"/>
  <c r="G55" i="7"/>
  <c r="A55" i="7"/>
  <c r="G54" i="7"/>
  <c r="A54" i="7"/>
  <c r="G53" i="7"/>
  <c r="A53" i="7"/>
  <c r="G52" i="7"/>
  <c r="A52" i="7"/>
  <c r="G51" i="7"/>
  <c r="A51" i="7"/>
  <c r="G50" i="7"/>
  <c r="A50" i="7"/>
  <c r="G49" i="7"/>
  <c r="A49" i="7"/>
  <c r="G48" i="7"/>
  <c r="A48" i="7"/>
  <c r="G47" i="7"/>
  <c r="A47" i="7"/>
  <c r="G46" i="7"/>
  <c r="A46" i="7"/>
  <c r="G45" i="7"/>
  <c r="A45" i="7"/>
  <c r="G44" i="7"/>
  <c r="A44" i="7"/>
  <c r="G43" i="7"/>
  <c r="A43" i="7"/>
  <c r="G42" i="7"/>
  <c r="A42" i="7"/>
  <c r="G41" i="7"/>
  <c r="A41" i="7"/>
  <c r="G40" i="7"/>
  <c r="A40" i="7"/>
  <c r="G39" i="7"/>
  <c r="A39" i="7"/>
  <c r="G38" i="7"/>
  <c r="A38" i="7"/>
  <c r="G37" i="7"/>
  <c r="A37" i="7"/>
  <c r="G36" i="7"/>
  <c r="A36" i="7"/>
  <c r="G35" i="7"/>
  <c r="A35" i="7"/>
  <c r="G34" i="7"/>
  <c r="A34" i="7"/>
  <c r="G33" i="7"/>
  <c r="A33" i="7"/>
  <c r="G32" i="7"/>
  <c r="A32" i="7"/>
  <c r="G31" i="7"/>
  <c r="A31" i="7"/>
  <c r="G30" i="7"/>
  <c r="A30" i="7"/>
  <c r="G29" i="7"/>
  <c r="A29" i="7"/>
  <c r="G28" i="7"/>
  <c r="A28" i="7"/>
  <c r="G27" i="7"/>
  <c r="A27" i="7"/>
  <c r="G26" i="7"/>
  <c r="A26" i="7"/>
  <c r="G25" i="7"/>
  <c r="A25" i="7"/>
  <c r="G24" i="7"/>
  <c r="A24" i="7"/>
  <c r="G23" i="7"/>
  <c r="A23" i="7"/>
  <c r="G22" i="7"/>
  <c r="A22" i="7"/>
  <c r="G21" i="7"/>
  <c r="A21" i="7"/>
  <c r="G20" i="7"/>
  <c r="A20" i="7"/>
  <c r="G19" i="7"/>
  <c r="A19" i="7"/>
  <c r="G18" i="7"/>
  <c r="A18" i="7"/>
  <c r="G17" i="7"/>
  <c r="A17" i="7"/>
  <c r="G16" i="7"/>
  <c r="A16" i="7"/>
  <c r="G15" i="7"/>
  <c r="A15" i="7"/>
  <c r="G14" i="7"/>
  <c r="A14" i="7"/>
  <c r="G13" i="7"/>
  <c r="A13" i="7"/>
  <c r="G12" i="7"/>
  <c r="A12" i="7"/>
  <c r="G11" i="7"/>
  <c r="A11" i="7"/>
  <c r="G10" i="7"/>
  <c r="A10" i="7"/>
  <c r="G9" i="7"/>
  <c r="A9" i="7"/>
  <c r="G8" i="7"/>
  <c r="A8" i="7"/>
  <c r="G7" i="7"/>
  <c r="A7" i="7"/>
  <c r="G6" i="7"/>
  <c r="A6" i="7"/>
  <c r="F5" i="7"/>
  <c r="A3" i="7"/>
  <c r="A2" i="7"/>
  <c r="C5" i="7" s="1"/>
  <c r="G101" i="17"/>
  <c r="A101" i="17"/>
  <c r="G100" i="17"/>
  <c r="A100" i="17"/>
  <c r="G99" i="17"/>
  <c r="A99" i="17"/>
  <c r="G98" i="17"/>
  <c r="A98" i="17"/>
  <c r="G97" i="17"/>
  <c r="A97" i="17"/>
  <c r="G96" i="17"/>
  <c r="A96" i="17"/>
  <c r="G95" i="17"/>
  <c r="A95" i="17"/>
  <c r="G94" i="17"/>
  <c r="A94" i="17"/>
  <c r="G93" i="17"/>
  <c r="A93" i="17"/>
  <c r="G92" i="17"/>
  <c r="A92" i="17"/>
  <c r="G91" i="17"/>
  <c r="A91" i="17"/>
  <c r="G90" i="17"/>
  <c r="A90" i="17"/>
  <c r="G89" i="17"/>
  <c r="A89" i="17"/>
  <c r="G88" i="17"/>
  <c r="A88" i="17"/>
  <c r="G87" i="17"/>
  <c r="A87" i="17"/>
  <c r="G86" i="17"/>
  <c r="A86" i="17"/>
  <c r="G85" i="17"/>
  <c r="A85" i="17"/>
  <c r="G84" i="17"/>
  <c r="A84" i="17"/>
  <c r="G83" i="17"/>
  <c r="A83" i="17"/>
  <c r="G82" i="17"/>
  <c r="A82" i="17"/>
  <c r="G81" i="17"/>
  <c r="A81" i="17"/>
  <c r="G80" i="17"/>
  <c r="A80" i="17"/>
  <c r="G79" i="17"/>
  <c r="A79" i="17"/>
  <c r="G78" i="17"/>
  <c r="A78" i="17"/>
  <c r="G77" i="17"/>
  <c r="A77" i="17"/>
  <c r="G76" i="17"/>
  <c r="A76" i="17"/>
  <c r="G75" i="17"/>
  <c r="A75" i="17"/>
  <c r="G74" i="17"/>
  <c r="A74" i="17"/>
  <c r="G73" i="17"/>
  <c r="A73" i="17"/>
  <c r="G72" i="17"/>
  <c r="A72" i="17"/>
  <c r="G71" i="17"/>
  <c r="A71" i="17"/>
  <c r="G70" i="17"/>
  <c r="A70" i="17"/>
  <c r="G69" i="17"/>
  <c r="A69" i="17"/>
  <c r="G68" i="17"/>
  <c r="A68" i="17"/>
  <c r="G67" i="17"/>
  <c r="A67" i="17"/>
  <c r="G66" i="17"/>
  <c r="A66" i="17"/>
  <c r="G65" i="17"/>
  <c r="A65" i="17"/>
  <c r="G64" i="17"/>
  <c r="A64" i="17"/>
  <c r="G63" i="17"/>
  <c r="A63" i="17"/>
  <c r="G62" i="17"/>
  <c r="A62" i="17"/>
  <c r="G61" i="17"/>
  <c r="A61" i="17"/>
  <c r="G60" i="17"/>
  <c r="A60" i="17"/>
  <c r="G59" i="17"/>
  <c r="A59" i="17"/>
  <c r="G58" i="17"/>
  <c r="A58" i="17"/>
  <c r="G57" i="17"/>
  <c r="A57" i="17"/>
  <c r="G56" i="17"/>
  <c r="A56" i="17"/>
  <c r="G55" i="17"/>
  <c r="A55" i="17"/>
  <c r="G54" i="17"/>
  <c r="A54" i="17"/>
  <c r="G53" i="17"/>
  <c r="A53" i="17"/>
  <c r="G52" i="17"/>
  <c r="A52" i="17"/>
  <c r="G51" i="17"/>
  <c r="A51" i="17"/>
  <c r="G50" i="17"/>
  <c r="A50" i="17"/>
  <c r="G49" i="17"/>
  <c r="A49" i="17"/>
  <c r="G48" i="17"/>
  <c r="A48" i="17"/>
  <c r="G47" i="17"/>
  <c r="A47" i="17"/>
  <c r="G46" i="17"/>
  <c r="A46" i="17"/>
  <c r="G45" i="17"/>
  <c r="A45" i="17"/>
  <c r="G44" i="17"/>
  <c r="A44" i="17"/>
  <c r="G43" i="17"/>
  <c r="A43" i="17"/>
  <c r="G42" i="17"/>
  <c r="A42" i="17"/>
  <c r="G41" i="17"/>
  <c r="A41" i="17"/>
  <c r="G40" i="17"/>
  <c r="A40" i="17"/>
  <c r="G39" i="17"/>
  <c r="A39" i="17"/>
  <c r="G38" i="17"/>
  <c r="A38" i="17"/>
  <c r="G37" i="17"/>
  <c r="A37" i="17"/>
  <c r="G36" i="17"/>
  <c r="A36" i="17"/>
  <c r="G35" i="17"/>
  <c r="A35" i="17"/>
  <c r="G34" i="17"/>
  <c r="A34" i="17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23" i="17"/>
  <c r="A23" i="17"/>
  <c r="G22" i="17"/>
  <c r="A22" i="17"/>
  <c r="G21" i="17"/>
  <c r="A21" i="17"/>
  <c r="G20" i="17"/>
  <c r="A20" i="17"/>
  <c r="G19" i="17"/>
  <c r="A19" i="17"/>
  <c r="G18" i="17"/>
  <c r="A18" i="17"/>
  <c r="G17" i="17"/>
  <c r="A17" i="17"/>
  <c r="G16" i="17"/>
  <c r="A16" i="17"/>
  <c r="G15" i="17"/>
  <c r="A15" i="17"/>
  <c r="G14" i="17"/>
  <c r="A14" i="17"/>
  <c r="G13" i="17"/>
  <c r="A13" i="17"/>
  <c r="G12" i="17"/>
  <c r="A12" i="17"/>
  <c r="G11" i="17"/>
  <c r="A11" i="17"/>
  <c r="G10" i="17"/>
  <c r="A10" i="17"/>
  <c r="G9" i="17"/>
  <c r="A9" i="17"/>
  <c r="G8" i="17"/>
  <c r="A8" i="17"/>
  <c r="G7" i="17"/>
  <c r="A7" i="17"/>
  <c r="G6" i="17"/>
  <c r="A6" i="17"/>
  <c r="E5" i="17"/>
  <c r="A3" i="17"/>
  <c r="A2" i="17"/>
  <c r="B5" i="17" s="1"/>
  <c r="G101" i="16"/>
  <c r="A101" i="16"/>
  <c r="G100" i="16"/>
  <c r="A100" i="16"/>
  <c r="G99" i="16"/>
  <c r="A99" i="16"/>
  <c r="G98" i="16"/>
  <c r="A98" i="16"/>
  <c r="G97" i="16"/>
  <c r="A97" i="16"/>
  <c r="G96" i="16"/>
  <c r="A96" i="16"/>
  <c r="G95" i="16"/>
  <c r="A95" i="16"/>
  <c r="G94" i="16"/>
  <c r="A94" i="16"/>
  <c r="G93" i="16"/>
  <c r="A93" i="16"/>
  <c r="G92" i="16"/>
  <c r="A92" i="16"/>
  <c r="G91" i="16"/>
  <c r="A91" i="16"/>
  <c r="G90" i="16"/>
  <c r="A90" i="16"/>
  <c r="G89" i="16"/>
  <c r="A89" i="16"/>
  <c r="G88" i="16"/>
  <c r="A88" i="16"/>
  <c r="G87" i="16"/>
  <c r="A87" i="16"/>
  <c r="G86" i="16"/>
  <c r="A86" i="16"/>
  <c r="G85" i="16"/>
  <c r="A85" i="16"/>
  <c r="G84" i="16"/>
  <c r="A84" i="16"/>
  <c r="G83" i="16"/>
  <c r="A83" i="16"/>
  <c r="G82" i="16"/>
  <c r="A82" i="16"/>
  <c r="G81" i="16"/>
  <c r="A81" i="16"/>
  <c r="G80" i="16"/>
  <c r="A80" i="16"/>
  <c r="G79" i="16"/>
  <c r="A79" i="16"/>
  <c r="G78" i="16"/>
  <c r="A78" i="16"/>
  <c r="G77" i="16"/>
  <c r="A77" i="16"/>
  <c r="G76" i="16"/>
  <c r="A76" i="16"/>
  <c r="G75" i="16"/>
  <c r="A75" i="16"/>
  <c r="G74" i="16"/>
  <c r="A74" i="16"/>
  <c r="G73" i="16"/>
  <c r="A73" i="16"/>
  <c r="G72" i="16"/>
  <c r="A72" i="16"/>
  <c r="G71" i="16"/>
  <c r="A71" i="16"/>
  <c r="G70" i="16"/>
  <c r="A70" i="16"/>
  <c r="G69" i="16"/>
  <c r="A69" i="16"/>
  <c r="G68" i="16"/>
  <c r="A68" i="16"/>
  <c r="G67" i="16"/>
  <c r="A67" i="16"/>
  <c r="G66" i="16"/>
  <c r="A66" i="16"/>
  <c r="G65" i="16"/>
  <c r="A65" i="16"/>
  <c r="G64" i="16"/>
  <c r="A64" i="16"/>
  <c r="G63" i="16"/>
  <c r="A63" i="16"/>
  <c r="G62" i="16"/>
  <c r="A62" i="16"/>
  <c r="G61" i="16"/>
  <c r="A61" i="16"/>
  <c r="G60" i="16"/>
  <c r="A60" i="16"/>
  <c r="G59" i="16"/>
  <c r="A59" i="16"/>
  <c r="G58" i="16"/>
  <c r="A58" i="16"/>
  <c r="G57" i="16"/>
  <c r="A57" i="16"/>
  <c r="G56" i="16"/>
  <c r="A56" i="16"/>
  <c r="G55" i="16"/>
  <c r="A55" i="16"/>
  <c r="G54" i="16"/>
  <c r="A54" i="16"/>
  <c r="G53" i="16"/>
  <c r="A53" i="16"/>
  <c r="G52" i="16"/>
  <c r="A52" i="16"/>
  <c r="G51" i="16"/>
  <c r="A51" i="16"/>
  <c r="G50" i="16"/>
  <c r="A50" i="16"/>
  <c r="G49" i="16"/>
  <c r="A49" i="16"/>
  <c r="G48" i="16"/>
  <c r="A48" i="16"/>
  <c r="G47" i="16"/>
  <c r="A47" i="16"/>
  <c r="G46" i="16"/>
  <c r="A46" i="16"/>
  <c r="G45" i="16"/>
  <c r="A45" i="16"/>
  <c r="G44" i="16"/>
  <c r="A44" i="16"/>
  <c r="G43" i="16"/>
  <c r="A43" i="16"/>
  <c r="G42" i="16"/>
  <c r="A42" i="16"/>
  <c r="G41" i="16"/>
  <c r="A41" i="16"/>
  <c r="G40" i="16"/>
  <c r="A40" i="16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23" i="16"/>
  <c r="A23" i="16"/>
  <c r="G22" i="16"/>
  <c r="A22" i="16"/>
  <c r="G21" i="16"/>
  <c r="A21" i="16"/>
  <c r="G20" i="16"/>
  <c r="A20" i="16"/>
  <c r="G19" i="16"/>
  <c r="A19" i="16"/>
  <c r="G18" i="16"/>
  <c r="A18" i="16"/>
  <c r="G17" i="16"/>
  <c r="A17" i="16"/>
  <c r="G16" i="16"/>
  <c r="A16" i="16"/>
  <c r="G15" i="16"/>
  <c r="A15" i="16"/>
  <c r="G14" i="16"/>
  <c r="A14" i="16"/>
  <c r="G13" i="16"/>
  <c r="A13" i="16"/>
  <c r="G12" i="16"/>
  <c r="A12" i="16"/>
  <c r="G11" i="16"/>
  <c r="A11" i="16"/>
  <c r="G10" i="16"/>
  <c r="A10" i="16"/>
  <c r="G9" i="16"/>
  <c r="A9" i="16"/>
  <c r="G8" i="16"/>
  <c r="A8" i="16"/>
  <c r="G7" i="16"/>
  <c r="A7" i="16"/>
  <c r="G6" i="16"/>
  <c r="A6" i="16"/>
  <c r="F5" i="16"/>
  <c r="D5" i="16"/>
  <c r="A3" i="16"/>
  <c r="A2" i="16"/>
  <c r="E5" i="16" s="1"/>
  <c r="G101" i="15"/>
  <c r="A101" i="15"/>
  <c r="G100" i="15"/>
  <c r="A100" i="15"/>
  <c r="G99" i="15"/>
  <c r="A99" i="15"/>
  <c r="G98" i="15"/>
  <c r="A98" i="15"/>
  <c r="G97" i="15"/>
  <c r="A97" i="15"/>
  <c r="G96" i="15"/>
  <c r="A96" i="15"/>
  <c r="G95" i="15"/>
  <c r="A95" i="15"/>
  <c r="G94" i="15"/>
  <c r="A94" i="15"/>
  <c r="G93" i="15"/>
  <c r="A93" i="15"/>
  <c r="G92" i="15"/>
  <c r="A92" i="15"/>
  <c r="G91" i="15"/>
  <c r="A91" i="15"/>
  <c r="G90" i="15"/>
  <c r="A90" i="15"/>
  <c r="G89" i="15"/>
  <c r="A89" i="15"/>
  <c r="G88" i="15"/>
  <c r="A88" i="15"/>
  <c r="G87" i="15"/>
  <c r="A87" i="15"/>
  <c r="G86" i="15"/>
  <c r="A86" i="15"/>
  <c r="G85" i="15"/>
  <c r="A85" i="15"/>
  <c r="G84" i="15"/>
  <c r="A84" i="15"/>
  <c r="G83" i="15"/>
  <c r="A83" i="15"/>
  <c r="G82" i="15"/>
  <c r="A82" i="15"/>
  <c r="G81" i="15"/>
  <c r="A81" i="15"/>
  <c r="G80" i="15"/>
  <c r="A80" i="15"/>
  <c r="G79" i="15"/>
  <c r="A79" i="15"/>
  <c r="G78" i="15"/>
  <c r="A78" i="15"/>
  <c r="G77" i="15"/>
  <c r="A77" i="15"/>
  <c r="G76" i="15"/>
  <c r="A76" i="15"/>
  <c r="G75" i="15"/>
  <c r="A75" i="15"/>
  <c r="G74" i="15"/>
  <c r="A74" i="15"/>
  <c r="G73" i="15"/>
  <c r="A73" i="15"/>
  <c r="G72" i="15"/>
  <c r="A72" i="15"/>
  <c r="G71" i="15"/>
  <c r="A71" i="15"/>
  <c r="G70" i="15"/>
  <c r="A70" i="15"/>
  <c r="G69" i="15"/>
  <c r="A69" i="15"/>
  <c r="G68" i="15"/>
  <c r="A68" i="15"/>
  <c r="G67" i="15"/>
  <c r="A67" i="15"/>
  <c r="G66" i="15"/>
  <c r="A66" i="15"/>
  <c r="G65" i="15"/>
  <c r="A65" i="15"/>
  <c r="G64" i="15"/>
  <c r="A64" i="15"/>
  <c r="G63" i="15"/>
  <c r="A63" i="15"/>
  <c r="G62" i="15"/>
  <c r="A62" i="15"/>
  <c r="G61" i="15"/>
  <c r="A61" i="15"/>
  <c r="G60" i="15"/>
  <c r="A60" i="15"/>
  <c r="G59" i="15"/>
  <c r="A59" i="15"/>
  <c r="G58" i="15"/>
  <c r="A58" i="15"/>
  <c r="G57" i="15"/>
  <c r="A57" i="15"/>
  <c r="G56" i="15"/>
  <c r="A56" i="15"/>
  <c r="G55" i="15"/>
  <c r="A55" i="15"/>
  <c r="G54" i="15"/>
  <c r="A54" i="15"/>
  <c r="G53" i="15"/>
  <c r="A53" i="15"/>
  <c r="G52" i="15"/>
  <c r="A52" i="15"/>
  <c r="G51" i="15"/>
  <c r="A51" i="15"/>
  <c r="G50" i="15"/>
  <c r="A50" i="15"/>
  <c r="G49" i="15"/>
  <c r="A49" i="15"/>
  <c r="G48" i="15"/>
  <c r="A48" i="15"/>
  <c r="G47" i="15"/>
  <c r="A47" i="15"/>
  <c r="G46" i="15"/>
  <c r="A46" i="15"/>
  <c r="G45" i="15"/>
  <c r="A45" i="15"/>
  <c r="G44" i="15"/>
  <c r="A44" i="15"/>
  <c r="G43" i="15"/>
  <c r="A43" i="15"/>
  <c r="G42" i="15"/>
  <c r="A42" i="15"/>
  <c r="G41" i="15"/>
  <c r="A41" i="15"/>
  <c r="G40" i="15"/>
  <c r="A40" i="15"/>
  <c r="G39" i="15"/>
  <c r="A39" i="15"/>
  <c r="G38" i="15"/>
  <c r="A38" i="15"/>
  <c r="G37" i="15"/>
  <c r="A37" i="15"/>
  <c r="G36" i="15"/>
  <c r="A36" i="15"/>
  <c r="G35" i="15"/>
  <c r="A35" i="15"/>
  <c r="G34" i="15"/>
  <c r="A34" i="15"/>
  <c r="G33" i="15"/>
  <c r="A33" i="15"/>
  <c r="G32" i="15"/>
  <c r="A32" i="15"/>
  <c r="G31" i="15"/>
  <c r="A31" i="15"/>
  <c r="G30" i="15"/>
  <c r="A30" i="15"/>
  <c r="G29" i="15"/>
  <c r="A29" i="15"/>
  <c r="G28" i="15"/>
  <c r="A28" i="15"/>
  <c r="G27" i="15"/>
  <c r="A27" i="15"/>
  <c r="G26" i="15"/>
  <c r="A26" i="15"/>
  <c r="G25" i="15"/>
  <c r="A25" i="15"/>
  <c r="G24" i="15"/>
  <c r="A24" i="15"/>
  <c r="G23" i="15"/>
  <c r="A23" i="15"/>
  <c r="G22" i="15"/>
  <c r="A22" i="15"/>
  <c r="G21" i="15"/>
  <c r="A21" i="15"/>
  <c r="G20" i="15"/>
  <c r="A20" i="15"/>
  <c r="G19" i="15"/>
  <c r="A19" i="15"/>
  <c r="G18" i="15"/>
  <c r="A18" i="15"/>
  <c r="G17" i="15"/>
  <c r="A17" i="15"/>
  <c r="G16" i="15"/>
  <c r="A16" i="15"/>
  <c r="G15" i="15"/>
  <c r="A15" i="15"/>
  <c r="G14" i="15"/>
  <c r="A14" i="15"/>
  <c r="G13" i="15"/>
  <c r="A13" i="15"/>
  <c r="G12" i="15"/>
  <c r="A12" i="15"/>
  <c r="G11" i="15"/>
  <c r="A11" i="15"/>
  <c r="G10" i="15"/>
  <c r="A10" i="15"/>
  <c r="G9" i="15"/>
  <c r="A9" i="15"/>
  <c r="G8" i="15"/>
  <c r="A8" i="15"/>
  <c r="G7" i="15"/>
  <c r="A7" i="15"/>
  <c r="G6" i="15"/>
  <c r="A6" i="15"/>
  <c r="F5" i="15"/>
  <c r="E5" i="15"/>
  <c r="D5" i="15"/>
  <c r="C5" i="15"/>
  <c r="A3" i="15"/>
  <c r="A2" i="15"/>
  <c r="B5" i="15" s="1"/>
  <c r="G101" i="8"/>
  <c r="A101" i="8"/>
  <c r="G100" i="8"/>
  <c r="A100" i="8"/>
  <c r="G99" i="8"/>
  <c r="A99" i="8"/>
  <c r="G98" i="8"/>
  <c r="A98" i="8"/>
  <c r="G97" i="8"/>
  <c r="A97" i="8"/>
  <c r="G96" i="8"/>
  <c r="A96" i="8"/>
  <c r="G95" i="8"/>
  <c r="A95" i="8"/>
  <c r="G94" i="8"/>
  <c r="A94" i="8"/>
  <c r="G93" i="8"/>
  <c r="A93" i="8"/>
  <c r="G92" i="8"/>
  <c r="A92" i="8"/>
  <c r="G91" i="8"/>
  <c r="A91" i="8"/>
  <c r="G90" i="8"/>
  <c r="A90" i="8"/>
  <c r="G89" i="8"/>
  <c r="A89" i="8"/>
  <c r="G88" i="8"/>
  <c r="A88" i="8"/>
  <c r="G87" i="8"/>
  <c r="A87" i="8"/>
  <c r="G86" i="8"/>
  <c r="A86" i="8"/>
  <c r="G85" i="8"/>
  <c r="A85" i="8"/>
  <c r="G84" i="8"/>
  <c r="A84" i="8"/>
  <c r="G83" i="8"/>
  <c r="A83" i="8"/>
  <c r="G82" i="8"/>
  <c r="A82" i="8"/>
  <c r="G81" i="8"/>
  <c r="A81" i="8"/>
  <c r="G80" i="8"/>
  <c r="A80" i="8"/>
  <c r="G79" i="8"/>
  <c r="A79" i="8"/>
  <c r="G78" i="8"/>
  <c r="A78" i="8"/>
  <c r="G77" i="8"/>
  <c r="A77" i="8"/>
  <c r="G76" i="8"/>
  <c r="A76" i="8"/>
  <c r="G75" i="8"/>
  <c r="A75" i="8"/>
  <c r="G74" i="8"/>
  <c r="A74" i="8"/>
  <c r="G73" i="8"/>
  <c r="A73" i="8"/>
  <c r="G72" i="8"/>
  <c r="A72" i="8"/>
  <c r="G71" i="8"/>
  <c r="A71" i="8"/>
  <c r="G70" i="8"/>
  <c r="A70" i="8"/>
  <c r="G69" i="8"/>
  <c r="A69" i="8"/>
  <c r="G68" i="8"/>
  <c r="A68" i="8"/>
  <c r="G67" i="8"/>
  <c r="A67" i="8"/>
  <c r="G66" i="8"/>
  <c r="A66" i="8"/>
  <c r="G65" i="8"/>
  <c r="A65" i="8"/>
  <c r="G64" i="8"/>
  <c r="A64" i="8"/>
  <c r="G63" i="8"/>
  <c r="A63" i="8"/>
  <c r="G62" i="8"/>
  <c r="A62" i="8"/>
  <c r="G61" i="8"/>
  <c r="A61" i="8"/>
  <c r="G60" i="8"/>
  <c r="A60" i="8"/>
  <c r="G59" i="8"/>
  <c r="A59" i="8"/>
  <c r="G58" i="8"/>
  <c r="A58" i="8"/>
  <c r="G57" i="8"/>
  <c r="A57" i="8"/>
  <c r="G56" i="8"/>
  <c r="A56" i="8"/>
  <c r="G55" i="8"/>
  <c r="A55" i="8"/>
  <c r="G54" i="8"/>
  <c r="A54" i="8"/>
  <c r="G53" i="8"/>
  <c r="A53" i="8"/>
  <c r="G52" i="8"/>
  <c r="A52" i="8"/>
  <c r="G51" i="8"/>
  <c r="A51" i="8"/>
  <c r="G50" i="8"/>
  <c r="A50" i="8"/>
  <c r="G49" i="8"/>
  <c r="A49" i="8"/>
  <c r="G48" i="8"/>
  <c r="A48" i="8"/>
  <c r="G47" i="8"/>
  <c r="A47" i="8"/>
  <c r="G46" i="8"/>
  <c r="A46" i="8"/>
  <c r="G45" i="8"/>
  <c r="A45" i="8"/>
  <c r="G44" i="8"/>
  <c r="A44" i="8"/>
  <c r="G43" i="8"/>
  <c r="A43" i="8"/>
  <c r="G42" i="8"/>
  <c r="A42" i="8"/>
  <c r="G41" i="8"/>
  <c r="A41" i="8"/>
  <c r="G40" i="8"/>
  <c r="A40" i="8"/>
  <c r="G39" i="8"/>
  <c r="A39" i="8"/>
  <c r="G38" i="8"/>
  <c r="A38" i="8"/>
  <c r="G37" i="8"/>
  <c r="A37" i="8"/>
  <c r="G36" i="8"/>
  <c r="A36" i="8"/>
  <c r="G35" i="8"/>
  <c r="A35" i="8"/>
  <c r="G34" i="8"/>
  <c r="A34" i="8"/>
  <c r="G33" i="8"/>
  <c r="A33" i="8"/>
  <c r="G32" i="8"/>
  <c r="A32" i="8"/>
  <c r="G31" i="8"/>
  <c r="A31" i="8"/>
  <c r="G30" i="8"/>
  <c r="A30" i="8"/>
  <c r="G29" i="8"/>
  <c r="A29" i="8"/>
  <c r="G28" i="8"/>
  <c r="A28" i="8"/>
  <c r="G27" i="8"/>
  <c r="A27" i="8"/>
  <c r="G26" i="8"/>
  <c r="A26" i="8"/>
  <c r="G25" i="8"/>
  <c r="A25" i="8"/>
  <c r="G24" i="8"/>
  <c r="A24" i="8"/>
  <c r="G23" i="8"/>
  <c r="A23" i="8"/>
  <c r="G22" i="8"/>
  <c r="A22" i="8"/>
  <c r="G21" i="8"/>
  <c r="A21" i="8"/>
  <c r="G20" i="8"/>
  <c r="A20" i="8"/>
  <c r="G19" i="8"/>
  <c r="A19" i="8"/>
  <c r="G18" i="8"/>
  <c r="A18" i="8"/>
  <c r="G17" i="8"/>
  <c r="A17" i="8"/>
  <c r="G16" i="8"/>
  <c r="A16" i="8"/>
  <c r="G15" i="8"/>
  <c r="A15" i="8"/>
  <c r="G14" i="8"/>
  <c r="A14" i="8"/>
  <c r="G13" i="8"/>
  <c r="A13" i="8"/>
  <c r="G12" i="8"/>
  <c r="A12" i="8"/>
  <c r="G11" i="8"/>
  <c r="A11" i="8"/>
  <c r="G10" i="8"/>
  <c r="A10" i="8"/>
  <c r="G9" i="8"/>
  <c r="A9" i="8"/>
  <c r="G8" i="8"/>
  <c r="A8" i="8"/>
  <c r="G7" i="8"/>
  <c r="A7" i="8"/>
  <c r="G6" i="8"/>
  <c r="A6" i="8"/>
  <c r="F5" i="8"/>
  <c r="E5" i="8"/>
  <c r="D5" i="8"/>
  <c r="C5" i="8"/>
  <c r="B5" i="8"/>
  <c r="A3" i="8"/>
  <c r="A2" i="8"/>
  <c r="G101" i="9"/>
  <c r="A101" i="9"/>
  <c r="G100" i="9"/>
  <c r="A100" i="9"/>
  <c r="G99" i="9"/>
  <c r="A99" i="9"/>
  <c r="G98" i="9"/>
  <c r="A98" i="9"/>
  <c r="G97" i="9"/>
  <c r="A97" i="9"/>
  <c r="G96" i="9"/>
  <c r="A96" i="9"/>
  <c r="G95" i="9"/>
  <c r="A95" i="9"/>
  <c r="G94" i="9"/>
  <c r="A94" i="9"/>
  <c r="G93" i="9"/>
  <c r="A93" i="9"/>
  <c r="G92" i="9"/>
  <c r="A92" i="9"/>
  <c r="G91" i="9"/>
  <c r="A91" i="9"/>
  <c r="G90" i="9"/>
  <c r="A90" i="9"/>
  <c r="G89" i="9"/>
  <c r="A89" i="9"/>
  <c r="G88" i="9"/>
  <c r="A88" i="9"/>
  <c r="G87" i="9"/>
  <c r="A87" i="9"/>
  <c r="G86" i="9"/>
  <c r="A86" i="9"/>
  <c r="G85" i="9"/>
  <c r="A85" i="9"/>
  <c r="G84" i="9"/>
  <c r="A84" i="9"/>
  <c r="G83" i="9"/>
  <c r="A83" i="9"/>
  <c r="G82" i="9"/>
  <c r="A82" i="9"/>
  <c r="G81" i="9"/>
  <c r="A81" i="9"/>
  <c r="G80" i="9"/>
  <c r="A80" i="9"/>
  <c r="G79" i="9"/>
  <c r="A79" i="9"/>
  <c r="G78" i="9"/>
  <c r="A78" i="9"/>
  <c r="G77" i="9"/>
  <c r="A77" i="9"/>
  <c r="G76" i="9"/>
  <c r="A76" i="9"/>
  <c r="G75" i="9"/>
  <c r="A75" i="9"/>
  <c r="G74" i="9"/>
  <c r="A74" i="9"/>
  <c r="G73" i="9"/>
  <c r="A73" i="9"/>
  <c r="G72" i="9"/>
  <c r="A72" i="9"/>
  <c r="G71" i="9"/>
  <c r="A71" i="9"/>
  <c r="G70" i="9"/>
  <c r="A70" i="9"/>
  <c r="G69" i="9"/>
  <c r="A69" i="9"/>
  <c r="G68" i="9"/>
  <c r="A68" i="9"/>
  <c r="G67" i="9"/>
  <c r="A67" i="9"/>
  <c r="G66" i="9"/>
  <c r="A66" i="9"/>
  <c r="G65" i="9"/>
  <c r="A65" i="9"/>
  <c r="G64" i="9"/>
  <c r="A64" i="9"/>
  <c r="G63" i="9"/>
  <c r="A63" i="9"/>
  <c r="G62" i="9"/>
  <c r="A62" i="9"/>
  <c r="G61" i="9"/>
  <c r="A61" i="9"/>
  <c r="G60" i="9"/>
  <c r="A60" i="9"/>
  <c r="G59" i="9"/>
  <c r="A59" i="9"/>
  <c r="G58" i="9"/>
  <c r="A58" i="9"/>
  <c r="G57" i="9"/>
  <c r="A57" i="9"/>
  <c r="G56" i="9"/>
  <c r="A56" i="9"/>
  <c r="G55" i="9"/>
  <c r="A55" i="9"/>
  <c r="G54" i="9"/>
  <c r="A54" i="9"/>
  <c r="G53" i="9"/>
  <c r="A53" i="9"/>
  <c r="G52" i="9"/>
  <c r="A52" i="9"/>
  <c r="G51" i="9"/>
  <c r="A51" i="9"/>
  <c r="G50" i="9"/>
  <c r="A50" i="9"/>
  <c r="G49" i="9"/>
  <c r="A49" i="9"/>
  <c r="G48" i="9"/>
  <c r="A48" i="9"/>
  <c r="G47" i="9"/>
  <c r="A47" i="9"/>
  <c r="G46" i="9"/>
  <c r="A46" i="9"/>
  <c r="G45" i="9"/>
  <c r="A45" i="9"/>
  <c r="G44" i="9"/>
  <c r="A44" i="9"/>
  <c r="G43" i="9"/>
  <c r="A43" i="9"/>
  <c r="G42" i="9"/>
  <c r="A42" i="9"/>
  <c r="G41" i="9"/>
  <c r="A41" i="9"/>
  <c r="G40" i="9"/>
  <c r="A40" i="9"/>
  <c r="G39" i="9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3" i="9"/>
  <c r="A23" i="9"/>
  <c r="G22" i="9"/>
  <c r="A22" i="9"/>
  <c r="G21" i="9"/>
  <c r="A21" i="9"/>
  <c r="G20" i="9"/>
  <c r="A20" i="9"/>
  <c r="G19" i="9"/>
  <c r="A19" i="9"/>
  <c r="G18" i="9"/>
  <c r="A18" i="9"/>
  <c r="G17" i="9"/>
  <c r="A17" i="9"/>
  <c r="G16" i="9"/>
  <c r="A16" i="9"/>
  <c r="G15" i="9"/>
  <c r="A15" i="9"/>
  <c r="G14" i="9"/>
  <c r="A14" i="9"/>
  <c r="G13" i="9"/>
  <c r="A13" i="9"/>
  <c r="G12" i="9"/>
  <c r="A12" i="9"/>
  <c r="G11" i="9"/>
  <c r="A11" i="9"/>
  <c r="G10" i="9"/>
  <c r="A10" i="9"/>
  <c r="G9" i="9"/>
  <c r="A9" i="9"/>
  <c r="G8" i="9"/>
  <c r="A8" i="9"/>
  <c r="G7" i="9"/>
  <c r="A7" i="9"/>
  <c r="G6" i="9"/>
  <c r="A6" i="9"/>
  <c r="D5" i="9"/>
  <c r="C5" i="9"/>
  <c r="A3" i="9"/>
  <c r="A2" i="9"/>
  <c r="F5" i="9" s="1"/>
  <c r="G101" i="10"/>
  <c r="A101" i="10"/>
  <c r="G100" i="10"/>
  <c r="A100" i="10"/>
  <c r="G99" i="10"/>
  <c r="A99" i="10"/>
  <c r="G98" i="10"/>
  <c r="A98" i="10"/>
  <c r="G97" i="10"/>
  <c r="A97" i="10"/>
  <c r="G96" i="10"/>
  <c r="A96" i="10"/>
  <c r="G95" i="10"/>
  <c r="A95" i="10"/>
  <c r="G94" i="10"/>
  <c r="A94" i="10"/>
  <c r="G93" i="10"/>
  <c r="A93" i="10"/>
  <c r="G92" i="10"/>
  <c r="A92" i="10"/>
  <c r="G91" i="10"/>
  <c r="A91" i="10"/>
  <c r="G90" i="10"/>
  <c r="A90" i="10"/>
  <c r="G89" i="10"/>
  <c r="A89" i="10"/>
  <c r="G88" i="10"/>
  <c r="A88" i="10"/>
  <c r="G87" i="10"/>
  <c r="A87" i="10"/>
  <c r="G86" i="10"/>
  <c r="A86" i="10"/>
  <c r="G85" i="10"/>
  <c r="A85" i="10"/>
  <c r="G84" i="10"/>
  <c r="A84" i="10"/>
  <c r="G83" i="10"/>
  <c r="A83" i="10"/>
  <c r="G82" i="10"/>
  <c r="A82" i="10"/>
  <c r="G81" i="10"/>
  <c r="A81" i="10"/>
  <c r="G80" i="10"/>
  <c r="A80" i="10"/>
  <c r="G79" i="10"/>
  <c r="A79" i="10"/>
  <c r="G78" i="10"/>
  <c r="A78" i="10"/>
  <c r="G77" i="10"/>
  <c r="A77" i="10"/>
  <c r="G76" i="10"/>
  <c r="A76" i="10"/>
  <c r="G75" i="10"/>
  <c r="A75" i="10"/>
  <c r="G74" i="10"/>
  <c r="A74" i="10"/>
  <c r="G73" i="10"/>
  <c r="A73" i="10"/>
  <c r="G72" i="10"/>
  <c r="A72" i="10"/>
  <c r="G71" i="10"/>
  <c r="A71" i="10"/>
  <c r="G70" i="10"/>
  <c r="A70" i="10"/>
  <c r="G69" i="10"/>
  <c r="A69" i="10"/>
  <c r="G68" i="10"/>
  <c r="A68" i="10"/>
  <c r="G67" i="10"/>
  <c r="A67" i="10"/>
  <c r="G66" i="10"/>
  <c r="A66" i="10"/>
  <c r="G65" i="10"/>
  <c r="A65" i="10"/>
  <c r="G64" i="10"/>
  <c r="A64" i="10"/>
  <c r="G63" i="10"/>
  <c r="A63" i="10"/>
  <c r="G62" i="10"/>
  <c r="A62" i="10"/>
  <c r="G61" i="10"/>
  <c r="A61" i="10"/>
  <c r="G60" i="10"/>
  <c r="A60" i="10"/>
  <c r="G59" i="10"/>
  <c r="A59" i="10"/>
  <c r="G58" i="10"/>
  <c r="A58" i="10"/>
  <c r="G57" i="10"/>
  <c r="A57" i="10"/>
  <c r="G56" i="10"/>
  <c r="A56" i="10"/>
  <c r="G55" i="10"/>
  <c r="A55" i="10"/>
  <c r="G54" i="10"/>
  <c r="A54" i="10"/>
  <c r="G53" i="10"/>
  <c r="A53" i="10"/>
  <c r="G52" i="10"/>
  <c r="A52" i="10"/>
  <c r="G51" i="10"/>
  <c r="A51" i="10"/>
  <c r="G50" i="10"/>
  <c r="A50" i="10"/>
  <c r="G49" i="10"/>
  <c r="A49" i="10"/>
  <c r="G48" i="10"/>
  <c r="A48" i="10"/>
  <c r="G47" i="10"/>
  <c r="A47" i="10"/>
  <c r="G46" i="10"/>
  <c r="A46" i="10"/>
  <c r="G45" i="10"/>
  <c r="A45" i="10"/>
  <c r="G44" i="10"/>
  <c r="A44" i="10"/>
  <c r="G43" i="10"/>
  <c r="A43" i="10"/>
  <c r="G42" i="10"/>
  <c r="A42" i="10"/>
  <c r="G41" i="10"/>
  <c r="A41" i="10"/>
  <c r="G40" i="10"/>
  <c r="A40" i="10"/>
  <c r="G39" i="10"/>
  <c r="A39" i="10"/>
  <c r="G38" i="10"/>
  <c r="A38" i="10"/>
  <c r="G37" i="10"/>
  <c r="A37" i="10"/>
  <c r="G36" i="10"/>
  <c r="A36" i="10"/>
  <c r="G35" i="10"/>
  <c r="A35" i="10"/>
  <c r="G34" i="10"/>
  <c r="A34" i="10"/>
  <c r="G33" i="10"/>
  <c r="A33" i="10"/>
  <c r="G32" i="10"/>
  <c r="A32" i="10"/>
  <c r="G31" i="10"/>
  <c r="A31" i="10"/>
  <c r="G30" i="10"/>
  <c r="A30" i="10"/>
  <c r="G29" i="10"/>
  <c r="A29" i="10"/>
  <c r="G28" i="10"/>
  <c r="A28" i="10"/>
  <c r="G27" i="10"/>
  <c r="A27" i="10"/>
  <c r="G26" i="10"/>
  <c r="A26" i="10"/>
  <c r="G25" i="10"/>
  <c r="A25" i="10"/>
  <c r="G24" i="10"/>
  <c r="A24" i="10"/>
  <c r="G23" i="10"/>
  <c r="A23" i="10"/>
  <c r="G22" i="10"/>
  <c r="A22" i="10"/>
  <c r="G21" i="10"/>
  <c r="A21" i="10"/>
  <c r="G20" i="10"/>
  <c r="A20" i="10"/>
  <c r="G19" i="10"/>
  <c r="A19" i="10"/>
  <c r="G18" i="10"/>
  <c r="A18" i="10"/>
  <c r="G17" i="10"/>
  <c r="A17" i="10"/>
  <c r="G16" i="10"/>
  <c r="A16" i="10"/>
  <c r="G15" i="10"/>
  <c r="A15" i="10"/>
  <c r="G14" i="10"/>
  <c r="A14" i="10"/>
  <c r="G13" i="10"/>
  <c r="A13" i="10"/>
  <c r="G12" i="10"/>
  <c r="A12" i="10"/>
  <c r="G11" i="10"/>
  <c r="A11" i="10"/>
  <c r="G10" i="10"/>
  <c r="A10" i="10"/>
  <c r="G9" i="10"/>
  <c r="A9" i="10"/>
  <c r="G8" i="10"/>
  <c r="A8" i="10"/>
  <c r="G7" i="10"/>
  <c r="A7" i="10"/>
  <c r="G6" i="10"/>
  <c r="A6" i="10"/>
  <c r="A3" i="10"/>
  <c r="A2" i="10"/>
  <c r="E5" i="10" s="1"/>
  <c r="G101" i="14"/>
  <c r="A101" i="14"/>
  <c r="G100" i="14"/>
  <c r="A100" i="14"/>
  <c r="G99" i="14"/>
  <c r="A99" i="14"/>
  <c r="G98" i="14"/>
  <c r="A98" i="14"/>
  <c r="G97" i="14"/>
  <c r="A97" i="14"/>
  <c r="G96" i="14"/>
  <c r="A96" i="14"/>
  <c r="G95" i="14"/>
  <c r="A95" i="14"/>
  <c r="G94" i="14"/>
  <c r="A94" i="14"/>
  <c r="G93" i="14"/>
  <c r="A93" i="14"/>
  <c r="G92" i="14"/>
  <c r="A92" i="14"/>
  <c r="G91" i="14"/>
  <c r="A91" i="14"/>
  <c r="G90" i="14"/>
  <c r="A90" i="14"/>
  <c r="G89" i="14"/>
  <c r="A89" i="14"/>
  <c r="G88" i="14"/>
  <c r="A88" i="14"/>
  <c r="G87" i="14"/>
  <c r="A87" i="14"/>
  <c r="G86" i="14"/>
  <c r="A86" i="14"/>
  <c r="G85" i="14"/>
  <c r="A85" i="14"/>
  <c r="G84" i="14"/>
  <c r="A84" i="14"/>
  <c r="G83" i="14"/>
  <c r="A83" i="14"/>
  <c r="G82" i="14"/>
  <c r="A82" i="14"/>
  <c r="G81" i="14"/>
  <c r="A81" i="14"/>
  <c r="G80" i="14"/>
  <c r="A80" i="14"/>
  <c r="G79" i="14"/>
  <c r="A79" i="14"/>
  <c r="G78" i="14"/>
  <c r="A78" i="14"/>
  <c r="G77" i="14"/>
  <c r="A77" i="14"/>
  <c r="G76" i="14"/>
  <c r="A76" i="14"/>
  <c r="G75" i="14"/>
  <c r="A75" i="14"/>
  <c r="G74" i="14"/>
  <c r="A74" i="14"/>
  <c r="G73" i="14"/>
  <c r="A73" i="14"/>
  <c r="G72" i="14"/>
  <c r="A72" i="14"/>
  <c r="G71" i="14"/>
  <c r="A71" i="14"/>
  <c r="G70" i="14"/>
  <c r="A70" i="14"/>
  <c r="G69" i="14"/>
  <c r="A69" i="14"/>
  <c r="G68" i="14"/>
  <c r="A68" i="14"/>
  <c r="G67" i="14"/>
  <c r="A67" i="14"/>
  <c r="G66" i="14"/>
  <c r="A66" i="14"/>
  <c r="G65" i="14"/>
  <c r="A65" i="14"/>
  <c r="G64" i="14"/>
  <c r="A64" i="14"/>
  <c r="G63" i="14"/>
  <c r="A63" i="14"/>
  <c r="G62" i="14"/>
  <c r="A62" i="14"/>
  <c r="G61" i="14"/>
  <c r="A61" i="14"/>
  <c r="G60" i="14"/>
  <c r="A60" i="14"/>
  <c r="G59" i="14"/>
  <c r="A59" i="14"/>
  <c r="G58" i="14"/>
  <c r="A58" i="14"/>
  <c r="G57" i="14"/>
  <c r="A57" i="14"/>
  <c r="G56" i="14"/>
  <c r="A56" i="14"/>
  <c r="G55" i="14"/>
  <c r="A55" i="14"/>
  <c r="G54" i="14"/>
  <c r="A54" i="14"/>
  <c r="G53" i="14"/>
  <c r="A53" i="14"/>
  <c r="G52" i="14"/>
  <c r="A52" i="14"/>
  <c r="G51" i="14"/>
  <c r="A51" i="14"/>
  <c r="G50" i="14"/>
  <c r="A50" i="14"/>
  <c r="G49" i="14"/>
  <c r="A49" i="14"/>
  <c r="G48" i="14"/>
  <c r="A48" i="14"/>
  <c r="G47" i="14"/>
  <c r="A47" i="14"/>
  <c r="G46" i="14"/>
  <c r="A46" i="14"/>
  <c r="G45" i="14"/>
  <c r="A45" i="14"/>
  <c r="G44" i="14"/>
  <c r="A44" i="14"/>
  <c r="G43" i="14"/>
  <c r="A43" i="14"/>
  <c r="G42" i="14"/>
  <c r="A42" i="14"/>
  <c r="G41" i="14"/>
  <c r="A41" i="14"/>
  <c r="G40" i="14"/>
  <c r="A40" i="14"/>
  <c r="G39" i="14"/>
  <c r="A39" i="14"/>
  <c r="G38" i="14"/>
  <c r="A38" i="14"/>
  <c r="G37" i="14"/>
  <c r="A37" i="14"/>
  <c r="G36" i="14"/>
  <c r="A36" i="14"/>
  <c r="G35" i="14"/>
  <c r="A35" i="14"/>
  <c r="G34" i="14"/>
  <c r="A34" i="14"/>
  <c r="G33" i="14"/>
  <c r="A33" i="14"/>
  <c r="G32" i="14"/>
  <c r="A32" i="14"/>
  <c r="G31" i="14"/>
  <c r="A31" i="14"/>
  <c r="G30" i="14"/>
  <c r="A30" i="14"/>
  <c r="G29" i="14"/>
  <c r="A29" i="14"/>
  <c r="G28" i="14"/>
  <c r="A28" i="14"/>
  <c r="G27" i="14"/>
  <c r="A27" i="14"/>
  <c r="G26" i="14"/>
  <c r="A26" i="14"/>
  <c r="G25" i="14"/>
  <c r="A25" i="14"/>
  <c r="G24" i="14"/>
  <c r="A24" i="14"/>
  <c r="G23" i="14"/>
  <c r="A23" i="14"/>
  <c r="G22" i="14"/>
  <c r="A22" i="14"/>
  <c r="G21" i="14"/>
  <c r="A21" i="14"/>
  <c r="G20" i="14"/>
  <c r="A20" i="14"/>
  <c r="G19" i="14"/>
  <c r="A19" i="14"/>
  <c r="G18" i="14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G8" i="14"/>
  <c r="A8" i="14"/>
  <c r="G7" i="14"/>
  <c r="A7" i="14"/>
  <c r="G6" i="14"/>
  <c r="A6" i="14"/>
  <c r="E5" i="14"/>
  <c r="D5" i="14"/>
  <c r="B5" i="14"/>
  <c r="A3" i="14"/>
  <c r="A2" i="14"/>
  <c r="C5" i="14" s="1"/>
  <c r="G101" i="13"/>
  <c r="A101" i="13"/>
  <c r="G100" i="13"/>
  <c r="A100" i="13"/>
  <c r="G99" i="13"/>
  <c r="A99" i="13"/>
  <c r="G98" i="13"/>
  <c r="A98" i="13"/>
  <c r="G97" i="13"/>
  <c r="A97" i="13"/>
  <c r="G96" i="13"/>
  <c r="A96" i="13"/>
  <c r="G95" i="13"/>
  <c r="A95" i="13"/>
  <c r="G94" i="13"/>
  <c r="A94" i="13"/>
  <c r="G93" i="13"/>
  <c r="A93" i="13"/>
  <c r="G92" i="13"/>
  <c r="A92" i="13"/>
  <c r="G91" i="13"/>
  <c r="A91" i="13"/>
  <c r="G90" i="13"/>
  <c r="A90" i="13"/>
  <c r="G89" i="13"/>
  <c r="A89" i="13"/>
  <c r="G88" i="13"/>
  <c r="A88" i="13"/>
  <c r="G87" i="13"/>
  <c r="A87" i="13"/>
  <c r="G86" i="13"/>
  <c r="A86" i="13"/>
  <c r="G85" i="13"/>
  <c r="A85" i="13"/>
  <c r="G84" i="13"/>
  <c r="A84" i="13"/>
  <c r="G83" i="13"/>
  <c r="A83" i="13"/>
  <c r="G82" i="13"/>
  <c r="A82" i="13"/>
  <c r="G81" i="13"/>
  <c r="A81" i="13"/>
  <c r="G80" i="13"/>
  <c r="A80" i="13"/>
  <c r="G79" i="13"/>
  <c r="A79" i="13"/>
  <c r="G78" i="13"/>
  <c r="A78" i="13"/>
  <c r="G77" i="13"/>
  <c r="A77" i="13"/>
  <c r="G76" i="13"/>
  <c r="A76" i="13"/>
  <c r="G75" i="13"/>
  <c r="A75" i="13"/>
  <c r="G74" i="13"/>
  <c r="A74" i="13"/>
  <c r="G73" i="13"/>
  <c r="A73" i="13"/>
  <c r="G72" i="13"/>
  <c r="A72" i="13"/>
  <c r="G71" i="13"/>
  <c r="A71" i="13"/>
  <c r="G70" i="13"/>
  <c r="A70" i="13"/>
  <c r="G69" i="13"/>
  <c r="A69" i="13"/>
  <c r="G68" i="13"/>
  <c r="A68" i="13"/>
  <c r="G67" i="13"/>
  <c r="A67" i="13"/>
  <c r="G66" i="13"/>
  <c r="A66" i="13"/>
  <c r="G65" i="13"/>
  <c r="A65" i="13"/>
  <c r="G64" i="13"/>
  <c r="A64" i="13"/>
  <c r="G63" i="13"/>
  <c r="A63" i="13"/>
  <c r="G62" i="13"/>
  <c r="A62" i="13"/>
  <c r="G61" i="13"/>
  <c r="A61" i="13"/>
  <c r="G60" i="13"/>
  <c r="A60" i="13"/>
  <c r="G59" i="13"/>
  <c r="A59" i="13"/>
  <c r="G58" i="13"/>
  <c r="A58" i="13"/>
  <c r="G57" i="13"/>
  <c r="A57" i="13"/>
  <c r="G56" i="13"/>
  <c r="A56" i="13"/>
  <c r="G55" i="13"/>
  <c r="A55" i="13"/>
  <c r="G54" i="13"/>
  <c r="A54" i="13"/>
  <c r="G53" i="13"/>
  <c r="A53" i="13"/>
  <c r="G52" i="13"/>
  <c r="A52" i="13"/>
  <c r="G51" i="13"/>
  <c r="A51" i="13"/>
  <c r="G50" i="13"/>
  <c r="A50" i="13"/>
  <c r="G49" i="13"/>
  <c r="A49" i="13"/>
  <c r="G48" i="13"/>
  <c r="A48" i="13"/>
  <c r="G47" i="13"/>
  <c r="A47" i="13"/>
  <c r="G46" i="13"/>
  <c r="A46" i="13"/>
  <c r="G45" i="13"/>
  <c r="A45" i="13"/>
  <c r="G44" i="13"/>
  <c r="A44" i="13"/>
  <c r="G43" i="13"/>
  <c r="A43" i="13"/>
  <c r="G42" i="13"/>
  <c r="A42" i="13"/>
  <c r="G41" i="13"/>
  <c r="A41" i="13"/>
  <c r="G40" i="13"/>
  <c r="A40" i="13"/>
  <c r="G39" i="13"/>
  <c r="A39" i="13"/>
  <c r="G38" i="13"/>
  <c r="A38" i="13"/>
  <c r="G37" i="13"/>
  <c r="A37" i="13"/>
  <c r="G36" i="13"/>
  <c r="A36" i="13"/>
  <c r="G35" i="13"/>
  <c r="A35" i="13"/>
  <c r="G34" i="13"/>
  <c r="A34" i="13"/>
  <c r="G33" i="13"/>
  <c r="A33" i="13"/>
  <c r="G32" i="13"/>
  <c r="A32" i="13"/>
  <c r="G31" i="13"/>
  <c r="A31" i="13"/>
  <c r="G30" i="13"/>
  <c r="A30" i="13"/>
  <c r="G29" i="13"/>
  <c r="A29" i="13"/>
  <c r="G28" i="13"/>
  <c r="A28" i="13"/>
  <c r="G27" i="13"/>
  <c r="A27" i="13"/>
  <c r="G26" i="13"/>
  <c r="A26" i="13"/>
  <c r="G25" i="13"/>
  <c r="A25" i="13"/>
  <c r="G24" i="13"/>
  <c r="A24" i="13"/>
  <c r="G23" i="13"/>
  <c r="A23" i="13"/>
  <c r="G22" i="13"/>
  <c r="A22" i="13"/>
  <c r="G21" i="13"/>
  <c r="A21" i="13"/>
  <c r="G20" i="13"/>
  <c r="A20" i="13"/>
  <c r="G19" i="13"/>
  <c r="A19" i="13"/>
  <c r="G18" i="13"/>
  <c r="A18" i="13"/>
  <c r="G17" i="13"/>
  <c r="A17" i="13"/>
  <c r="G16" i="13"/>
  <c r="A16" i="13"/>
  <c r="G15" i="13"/>
  <c r="A15" i="13"/>
  <c r="G14" i="13"/>
  <c r="A14" i="13"/>
  <c r="G13" i="13"/>
  <c r="A13" i="13"/>
  <c r="G12" i="13"/>
  <c r="A12" i="13"/>
  <c r="G11" i="13"/>
  <c r="A11" i="13"/>
  <c r="G10" i="13"/>
  <c r="A10" i="13"/>
  <c r="G9" i="13"/>
  <c r="A9" i="13"/>
  <c r="G8" i="13"/>
  <c r="A8" i="13"/>
  <c r="G7" i="13"/>
  <c r="A7" i="13"/>
  <c r="G6" i="13"/>
  <c r="A6" i="13"/>
  <c r="F5" i="13"/>
  <c r="A3" i="13"/>
  <c r="A2" i="13"/>
  <c r="C5" i="13" s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5" i="1"/>
  <c r="E5" i="1"/>
  <c r="D5" i="1"/>
  <c r="C5" i="1"/>
  <c r="B5" i="1"/>
  <c r="D5" i="13" l="1"/>
  <c r="F5" i="10"/>
  <c r="B5" i="16"/>
  <c r="C5" i="17"/>
  <c r="D5" i="7"/>
  <c r="E5" i="6"/>
  <c r="F5" i="5"/>
  <c r="E5" i="13"/>
  <c r="F5" i="14"/>
  <c r="C5" i="16"/>
  <c r="D5" i="17"/>
  <c r="E5" i="7"/>
  <c r="F5" i="6"/>
  <c r="B5" i="12"/>
  <c r="C5" i="12"/>
  <c r="B5" i="9"/>
  <c r="F5" i="17"/>
  <c r="D5" i="12"/>
  <c r="B5" i="5"/>
  <c r="C5" i="10"/>
  <c r="C5" i="5"/>
  <c r="B5" i="10"/>
  <c r="B5" i="13"/>
  <c r="D5" i="10"/>
  <c r="E5" i="9"/>
  <c r="B5" i="7"/>
  <c r="C5" i="6"/>
  <c r="D5" i="5"/>
</calcChain>
</file>

<file path=xl/sharedStrings.xml><?xml version="1.0" encoding="utf-8"?>
<sst xmlns="http://schemas.openxmlformats.org/spreadsheetml/2006/main" count="184" uniqueCount="141">
  <si>
    <t>State Agency or Indian Tribal Organization</t>
  </si>
  <si>
    <t>All data are preliminary and are subject to revision.</t>
  </si>
  <si>
    <t>WIC PROGRAM -- NUMBER OF PREGNANT WOMEN PARTICIPATING</t>
  </si>
  <si>
    <t>WIC PROGRAM -- NUTRITION SERVICES AND ADMINISTRATION</t>
  </si>
  <si>
    <t>WIC PROGRAM -- FOOD COSTS</t>
  </si>
  <si>
    <t>WIC PROGRAM -- AVERAGE FOOD COST PER PERSON</t>
  </si>
  <si>
    <t>WIC PROGRAM -- TOTAL NUMBER OF PARTICIPANTS</t>
  </si>
  <si>
    <t>WIC PROGRAM -- NUMBER OF CHILDREN PARTICIPATING</t>
  </si>
  <si>
    <t>WIC PROGRAM -- NUMBER OF INFANTS PARTICIPATING</t>
  </si>
  <si>
    <t>WIC PROGRAM -- TOTAL NUMBER OF WOMEN PARTICIPATING</t>
  </si>
  <si>
    <t>WIC PROGRAM -- NUMBER OF POSTPARTUM WOMEN PARTICIPATING</t>
  </si>
  <si>
    <t>WIC PROGRAM -- NUMBER OF BREASTFEEDING WOMEN PARTICIPATING</t>
  </si>
  <si>
    <t>Average Participation</t>
  </si>
  <si>
    <t>Note on WIC Agency Level Monthly Spreadsheets</t>
  </si>
  <si>
    <t xml:space="preserve">     Pregnant Women </t>
  </si>
  <si>
    <t xml:space="preserve">     Postpartum Women </t>
  </si>
  <si>
    <t xml:space="preserve">     Total Women </t>
  </si>
  <si>
    <t xml:space="preserve">     Children </t>
  </si>
  <si>
    <t xml:space="preserve">     Total Participants </t>
  </si>
  <si>
    <t xml:space="preserve">     Average food cost per person</t>
  </si>
  <si>
    <t xml:space="preserve">     Food Costs </t>
  </si>
  <si>
    <t xml:space="preserve">     Nutrition Services and Administration</t>
  </si>
  <si>
    <t>Cumulative Average</t>
  </si>
  <si>
    <t>Cumulative Cost</t>
  </si>
  <si>
    <t xml:space="preserve">     Rebates</t>
  </si>
  <si>
    <t>WIC PROGRAM -- Infants Fully Breastfed</t>
  </si>
  <si>
    <t>WIC PROGRAM -- Infants Partially Breastfed</t>
  </si>
  <si>
    <t>WIC PROGRAM -- Infants Fully Formula-fed</t>
  </si>
  <si>
    <t xml:space="preserve">     Infants Fully Formula-fed</t>
  </si>
  <si>
    <t xml:space="preserve">     Infants Partially Breastfed</t>
  </si>
  <si>
    <t xml:space="preserve">     Infants Fully Breastfed</t>
  </si>
  <si>
    <t>Sixteen spreadsheets are included in the following order:</t>
  </si>
  <si>
    <t>WIC PROGRAM -- Women Fully Breastfeeding</t>
  </si>
  <si>
    <t>WIC PROGRAM -- Women Partially Breastfeeding</t>
  </si>
  <si>
    <t xml:space="preserve">     Women Fully Breastfeeding</t>
  </si>
  <si>
    <t xml:space="preserve">     Women Partially Breastfeeding</t>
  </si>
  <si>
    <t xml:space="preserve">     Total Breastfeeding Women (includes fully breastfeeding and partially breastfeeding) </t>
  </si>
  <si>
    <t xml:space="preserve">     Total Infants </t>
  </si>
  <si>
    <t>WIC PROGRAM -- REBATES RECEIVED</t>
  </si>
  <si>
    <t xml:space="preserve">This file contains monthly data for the selected fiscal year for each WIC State agency i.e. geographic state, </t>
  </si>
  <si>
    <t xml:space="preserve">Indian tribal organization, and territory.  </t>
  </si>
  <si>
    <t>FISCAL YEAR 2025</t>
  </si>
  <si>
    <t>Connecticut</t>
  </si>
  <si>
    <t>Maine</t>
  </si>
  <si>
    <t>Massachusetts</t>
  </si>
  <si>
    <t>New Hampshire</t>
  </si>
  <si>
    <t>New York</t>
  </si>
  <si>
    <t>Rhode Island</t>
  </si>
  <si>
    <t>Vermont</t>
  </si>
  <si>
    <t>Virgin Islands</t>
  </si>
  <si>
    <t>Pleasant Point, ME</t>
  </si>
  <si>
    <t>Northeast Region</t>
  </si>
  <si>
    <t>Delaware</t>
  </si>
  <si>
    <t>District of Columbia</t>
  </si>
  <si>
    <t>Maryland</t>
  </si>
  <si>
    <t>New Jersey</t>
  </si>
  <si>
    <t>Pennsylvania</t>
  </si>
  <si>
    <t>Puerto Rico</t>
  </si>
  <si>
    <t>Virginia</t>
  </si>
  <si>
    <t>West Virginia</t>
  </si>
  <si>
    <t>Mid-Atlantic Region</t>
  </si>
  <si>
    <t>Alabama</t>
  </si>
  <si>
    <t>Florida</t>
  </si>
  <si>
    <t>Georgia</t>
  </si>
  <si>
    <t>Kentucky</t>
  </si>
  <si>
    <t>Mississippi</t>
  </si>
  <si>
    <t>North Carolina</t>
  </si>
  <si>
    <t>South Carolina</t>
  </si>
  <si>
    <t>Tennessee</t>
  </si>
  <si>
    <t>Choctaw Indians, MS</t>
  </si>
  <si>
    <t>Eastern Cherokee, NC</t>
  </si>
  <si>
    <t>Southeast Region</t>
  </si>
  <si>
    <t>Illinois</t>
  </si>
  <si>
    <t>Indiana</t>
  </si>
  <si>
    <t>Iowa</t>
  </si>
  <si>
    <t>Michigan</t>
  </si>
  <si>
    <t>Minnesota</t>
  </si>
  <si>
    <t>Ohio</t>
  </si>
  <si>
    <t>Wisconsin</t>
  </si>
  <si>
    <t>Midwest Region</t>
  </si>
  <si>
    <t>Arizona</t>
  </si>
  <si>
    <t>Arkansas</t>
  </si>
  <si>
    <t>Louisiana</t>
  </si>
  <si>
    <t>New Mexico</t>
  </si>
  <si>
    <t>Oklahoma</t>
  </si>
  <si>
    <t>Texas</t>
  </si>
  <si>
    <t>Utah</t>
  </si>
  <si>
    <t>Inter-Tribal Council, AZ</t>
  </si>
  <si>
    <t>Navajo Nation, AZ</t>
  </si>
  <si>
    <t>Acoma, Canoncito &amp; Laguna, NM</t>
  </si>
  <si>
    <t>Eight Northern Pueblos, NM</t>
  </si>
  <si>
    <t>Five Sandoval Pueblos, NM</t>
  </si>
  <si>
    <t>Isleta Pueblo, NM</t>
  </si>
  <si>
    <t>San Felipe Pueblo, NM</t>
  </si>
  <si>
    <t>Santo Domingo Tribe, NM</t>
  </si>
  <si>
    <t>Zuni Pueblo, NM</t>
  </si>
  <si>
    <t>Cherokee Nation, OK</t>
  </si>
  <si>
    <t>Chickasaw Nation, OK</t>
  </si>
  <si>
    <t>Choctaw Nation, OK</t>
  </si>
  <si>
    <t>Citizen Potawatomi Nation, OK</t>
  </si>
  <si>
    <t>Inter-Tribal Council, OK</t>
  </si>
  <si>
    <t>Muscogee Creek Nation, OK</t>
  </si>
  <si>
    <t>Osage Tribal Council, OK</t>
  </si>
  <si>
    <t>Otoe-Missouria Tribe, OK</t>
  </si>
  <si>
    <t>Wichita, Caddo &amp; Delaware (WCD), OK</t>
  </si>
  <si>
    <t>Southwest Region</t>
  </si>
  <si>
    <t>Colorado</t>
  </si>
  <si>
    <t>Kansas</t>
  </si>
  <si>
    <t>Missouri</t>
  </si>
  <si>
    <t>Montana</t>
  </si>
  <si>
    <t>Nebraska</t>
  </si>
  <si>
    <t>North Dakota</t>
  </si>
  <si>
    <t>South Dakota</t>
  </si>
  <si>
    <t>Wyoming</t>
  </si>
  <si>
    <t>Ute Mountain Ute Tribe, CO</t>
  </si>
  <si>
    <t>Omaha Sioux, NE</t>
  </si>
  <si>
    <t>Santee Sioux, NE</t>
  </si>
  <si>
    <t>Winnebago Tribe, NE</t>
  </si>
  <si>
    <t>Standing Rock Sioux Tribe, ND</t>
  </si>
  <si>
    <t>Three Affiliated Tribes, ND</t>
  </si>
  <si>
    <t>Cheyenne River Sioux, SD</t>
  </si>
  <si>
    <t>Rosebud Sioux, SD</t>
  </si>
  <si>
    <t>Northern Arapahoe, WY</t>
  </si>
  <si>
    <t>Shoshone Tribe, WY</t>
  </si>
  <si>
    <t>Mountain Plains</t>
  </si>
  <si>
    <t>Alaska</t>
  </si>
  <si>
    <t>American Samoa</t>
  </si>
  <si>
    <t>California</t>
  </si>
  <si>
    <t>Guam</t>
  </si>
  <si>
    <t>Hawaii</t>
  </si>
  <si>
    <t>Idaho</t>
  </si>
  <si>
    <t>Nevada</t>
  </si>
  <si>
    <t>Oregon</t>
  </si>
  <si>
    <t>Washington</t>
  </si>
  <si>
    <t>Northern Marianas</t>
  </si>
  <si>
    <t>Inter-Tribal Council, NV</t>
  </si>
  <si>
    <t>Western Region</t>
  </si>
  <si>
    <t>TOTAL</t>
  </si>
  <si>
    <t>Cumulative Cost:
 October-February</t>
  </si>
  <si>
    <t>This file contains data for October through February of FY 2025.</t>
  </si>
  <si>
    <t>Data as of May 9,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</si>
</sst>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yyyy"/>
    <numFmt numFmtId="165" formatCode="mmmm\ dd\,\ yyyy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3"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3" fontId="3" fillId="0" borderId="0" xfId="0" applyNumberFormat="1" applyFont="1" applyAlignment="1">
      <alignment horizontal="left"/>
    </xf>
    <xf numFmtId="0" fontId="2" fillId="0" borderId="0" xfId="0" applyFont="1"/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3" fontId="4" fillId="0" borderId="5" xfId="0" applyNumberFormat="1" applyFont="1" applyBorder="1" applyAlignment="1">
      <alignment horizontal="right"/>
    </xf>
    <xf numFmtId="0" fontId="6" fillId="0" borderId="6" xfId="0" applyFont="1" applyBorder="1" applyAlignment="1">
      <alignment horizontal="left" vertical="top"/>
    </xf>
    <xf numFmtId="3" fontId="6" fillId="0" borderId="7" xfId="0" applyNumberFormat="1" applyFont="1" applyBorder="1" applyAlignment="1">
      <alignment horizontal="right" vertical="top"/>
    </xf>
    <xf numFmtId="3" fontId="6" fillId="0" borderId="8" xfId="0" applyNumberFormat="1" applyFont="1" applyBorder="1" applyAlignment="1">
      <alignment horizontal="right" vertical="top"/>
    </xf>
    <xf numFmtId="0" fontId="6" fillId="0" borderId="0" xfId="0" applyFont="1" applyAlignment="1">
      <alignment vertical="top"/>
    </xf>
    <xf numFmtId="164" fontId="3" fillId="0" borderId="4" xfId="0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165" fontId="4" fillId="0" borderId="0" xfId="0" applyNumberFormat="1" applyFont="1"/>
    <xf numFmtId="0" fontId="3" fillId="0" borderId="9" xfId="0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left" vertical="top"/>
    </xf>
    <xf numFmtId="3" fontId="7" fillId="0" borderId="11" xfId="0" applyNumberFormat="1" applyFont="1" applyBorder="1" applyAlignment="1">
      <alignment horizontal="right" vertical="top"/>
    </xf>
    <xf numFmtId="3" fontId="7" fillId="0" borderId="12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3" fontId="2" fillId="0" borderId="10" xfId="0" applyNumberFormat="1" applyFont="1" applyBorder="1" applyAlignment="1">
      <alignment horizontal="left" vertical="top"/>
    </xf>
    <xf numFmtId="3" fontId="2" fillId="0" borderId="11" xfId="0" applyNumberFormat="1" applyFont="1" applyBorder="1" applyAlignment="1">
      <alignment horizontal="right" vertical="top"/>
    </xf>
    <xf numFmtId="3" fontId="2" fillId="0" borderId="12" xfId="0" applyNumberFormat="1" applyFont="1" applyBorder="1" applyAlignment="1">
      <alignment horizontal="right" vertical="top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/>
    </xf>
    <xf numFmtId="4" fontId="3" fillId="0" borderId="4" xfId="0" applyNumberFormat="1" applyFont="1" applyBorder="1" applyAlignment="1">
      <alignment horizontal="right" vertical="center" wrapText="1"/>
    </xf>
    <xf numFmtId="4" fontId="4" fillId="0" borderId="5" xfId="0" applyNumberFormat="1" applyFont="1" applyBorder="1" applyAlignment="1">
      <alignment horizontal="right"/>
    </xf>
    <xf numFmtId="4" fontId="4" fillId="0" borderId="0" xfId="0" applyNumberFormat="1" applyFont="1" applyAlignment="1">
      <alignment horizontal="right"/>
    </xf>
    <xf numFmtId="4" fontId="6" fillId="0" borderId="8" xfId="0" applyNumberFormat="1" applyFont="1" applyBorder="1" applyAlignment="1">
      <alignment horizontal="right" vertical="top"/>
    </xf>
    <xf numFmtId="4" fontId="6" fillId="0" borderId="7" xfId="0" applyNumberFormat="1" applyFont="1" applyBorder="1" applyAlignment="1">
      <alignment horizontal="right" vertical="top"/>
    </xf>
    <xf numFmtId="4" fontId="2" fillId="0" borderId="11" xfId="0" applyNumberFormat="1" applyFont="1" applyBorder="1" applyAlignment="1">
      <alignment horizontal="right" vertical="top"/>
    </xf>
    <xf numFmtId="4" fontId="2" fillId="0" borderId="12" xfId="0" applyNumberFormat="1" applyFont="1" applyBorder="1" applyAlignment="1">
      <alignment horizontal="right" vertical="top"/>
    </xf>
    <xf numFmtId="4" fontId="9" fillId="0" borderId="0" xfId="0" applyNumberFormat="1" applyFont="1"/>
    <xf numFmtId="3" fontId="6" fillId="0" borderId="6" xfId="0" applyNumberFormat="1" applyFont="1" applyBorder="1" applyAlignment="1">
      <alignment horizontal="right" vertical="top"/>
    </xf>
    <xf numFmtId="3" fontId="4" fillId="0" borderId="2" xfId="0" applyNumberFormat="1" applyFont="1" applyBorder="1" applyAlignment="1">
      <alignment horizontal="right"/>
    </xf>
    <xf numFmtId="3" fontId="7" fillId="0" borderId="10" xfId="0" applyNumberFormat="1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4" fontId="6" fillId="0" borderId="6" xfId="0" applyNumberFormat="1" applyFont="1" applyBorder="1" applyAlignment="1">
      <alignment horizontal="right" vertical="top"/>
    </xf>
    <xf numFmtId="4" fontId="4" fillId="0" borderId="2" xfId="0" applyNumberFormat="1" applyFont="1" applyBorder="1" applyAlignment="1">
      <alignment horizontal="right"/>
    </xf>
    <xf numFmtId="4" fontId="2" fillId="0" borderId="10" xfId="0" applyNumberFormat="1" applyFont="1" applyBorder="1" applyAlignment="1">
      <alignment horizontal="right" vertical="top"/>
    </xf>
    <xf numFmtId="3" fontId="6" fillId="0" borderId="4" xfId="0" applyNumberFormat="1" applyFont="1" applyBorder="1" applyAlignment="1">
      <alignment horizontal="right" vertical="top"/>
    </xf>
    <xf numFmtId="3" fontId="6" fillId="0" borderId="3" xfId="0" applyNumberFormat="1" applyFont="1" applyBorder="1" applyAlignment="1">
      <alignment horizontal="right" vertical="top"/>
    </xf>
    <xf numFmtId="3" fontId="6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top"/>
    </xf>
    <xf numFmtId="4" fontId="3" fillId="0" borderId="4" xfId="0" applyNumberFormat="1" applyFont="1" applyBorder="1" applyAlignment="1">
      <alignment horizontal="right" vertical="top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left" vertical="center" wrapText="1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1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left"/>
    </xf>
    <xf numFmtId="3" fontId="4" fillId="2" borderId="5" xfId="0" applyNumberFormat="1" applyFont="1" applyFill="1" applyBorder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0" fontId="6" fillId="2" borderId="6" xfId="0" applyFont="1" applyFill="1" applyBorder="1" applyAlignment="1">
      <alignment horizontal="left" vertical="top"/>
    </xf>
    <xf numFmtId="3" fontId="6" fillId="2" borderId="8" xfId="0" applyNumberFormat="1" applyFont="1" applyFill="1" applyBorder="1" applyAlignment="1">
      <alignment horizontal="right" vertical="top"/>
    </xf>
    <xf numFmtId="3" fontId="6" fillId="2" borderId="7" xfId="0" applyNumberFormat="1" applyFont="1" applyFill="1" applyBorder="1" applyAlignment="1">
      <alignment horizontal="right" vertical="top"/>
    </xf>
    <xf numFmtId="3" fontId="6" fillId="2" borderId="6" xfId="0" applyNumberFormat="1" applyFont="1" applyFill="1" applyBorder="1" applyAlignment="1">
      <alignment horizontal="right" vertical="top"/>
    </xf>
    <xf numFmtId="0" fontId="6" fillId="2" borderId="0" xfId="0" applyFont="1" applyFill="1" applyAlignment="1">
      <alignment vertical="top"/>
    </xf>
    <xf numFmtId="0" fontId="4" fillId="2" borderId="2" xfId="0" applyFont="1" applyFill="1" applyBorder="1"/>
    <xf numFmtId="3" fontId="2" fillId="2" borderId="10" xfId="0" applyNumberFormat="1" applyFont="1" applyFill="1" applyBorder="1" applyAlignment="1">
      <alignment horizontal="left" vertical="top"/>
    </xf>
    <xf numFmtId="3" fontId="2" fillId="2" borderId="11" xfId="0" applyNumberFormat="1" applyFont="1" applyFill="1" applyBorder="1" applyAlignment="1">
      <alignment horizontal="right" vertical="top"/>
    </xf>
    <xf numFmtId="3" fontId="2" fillId="2" borderId="12" xfId="0" applyNumberFormat="1" applyFont="1" applyFill="1" applyBorder="1" applyAlignment="1">
      <alignment horizontal="right" vertical="top"/>
    </xf>
    <xf numFmtId="3" fontId="2" fillId="2" borderId="10" xfId="0" applyNumberFormat="1" applyFont="1" applyFill="1" applyBorder="1" applyAlignment="1">
      <alignment horizontal="right" vertical="top"/>
    </xf>
    <xf numFmtId="0" fontId="2" fillId="2" borderId="0" xfId="0" applyFont="1" applyFill="1" applyAlignment="1">
      <alignment vertical="top"/>
    </xf>
    <xf numFmtId="3" fontId="3" fillId="2" borderId="0" xfId="0" applyNumberFormat="1" applyFont="1" applyFill="1" applyAlignment="1">
      <alignment horizontal="left"/>
    </xf>
    <xf numFmtId="0" fontId="9" fillId="2" borderId="0" xfId="0" applyFont="1" applyFill="1"/>
    <xf numFmtId="0" fontId="10" fillId="0" borderId="0" xfId="0" applyFont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6"/>
  <sheetViews>
    <sheetView showGridLines="0" tabSelected="1" workbookViewId="0">
      <selection activeCell="J1" sqref="J1"/>
    </sheetView>
  </sheetViews>
  <sheetFormatPr defaultRowHeight="12.5" x14ac:dyDescent="0.25"/>
  <sheetData>
    <row r="1" spans="1:8" ht="13" x14ac:dyDescent="0.3">
      <c r="A1" s="82" t="s">
        <v>13</v>
      </c>
      <c r="B1" s="82"/>
      <c r="C1" s="82"/>
      <c r="D1" s="82"/>
      <c r="E1" s="82"/>
      <c r="F1" s="82"/>
      <c r="G1" s="82"/>
      <c r="H1" s="82"/>
    </row>
    <row r="3" spans="1:8" ht="14.5" x14ac:dyDescent="0.25">
      <c r="A3" s="80" t="s">
        <v>39</v>
      </c>
    </row>
    <row r="4" spans="1:8" ht="14.5" x14ac:dyDescent="0.35">
      <c r="A4" s="81" t="s">
        <v>40</v>
      </c>
    </row>
    <row r="7" spans="1:8" x14ac:dyDescent="0.25">
      <c r="A7" t="s">
        <v>31</v>
      </c>
    </row>
    <row r="8" spans="1:8" x14ac:dyDescent="0.25">
      <c r="A8" t="s">
        <v>14</v>
      </c>
    </row>
    <row r="9" spans="1:8" x14ac:dyDescent="0.25">
      <c r="A9" t="s">
        <v>34</v>
      </c>
    </row>
    <row r="10" spans="1:8" x14ac:dyDescent="0.25">
      <c r="A10" t="s">
        <v>35</v>
      </c>
    </row>
    <row r="11" spans="1:8" x14ac:dyDescent="0.25">
      <c r="A11" t="s">
        <v>36</v>
      </c>
    </row>
    <row r="12" spans="1:8" x14ac:dyDescent="0.25">
      <c r="A12" t="s">
        <v>15</v>
      </c>
    </row>
    <row r="13" spans="1:8" x14ac:dyDescent="0.25">
      <c r="A13" t="s">
        <v>16</v>
      </c>
    </row>
    <row r="14" spans="1:8" x14ac:dyDescent="0.25">
      <c r="A14" t="s">
        <v>30</v>
      </c>
    </row>
    <row r="15" spans="1:8" x14ac:dyDescent="0.25">
      <c r="A15" t="s">
        <v>29</v>
      </c>
    </row>
    <row r="16" spans="1:8" x14ac:dyDescent="0.25">
      <c r="A16" t="s">
        <v>28</v>
      </c>
    </row>
    <row r="17" spans="1:1" x14ac:dyDescent="0.25">
      <c r="A17" t="s">
        <v>37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24</v>
      </c>
    </row>
    <row r="23" spans="1:1" x14ac:dyDescent="0.25">
      <c r="A23" t="s">
        <v>21</v>
      </c>
    </row>
    <row r="25" spans="1:1" x14ac:dyDescent="0.25">
      <c r="A25" t="s">
        <v>139</v>
      </c>
    </row>
    <row r="26" spans="1:1" x14ac:dyDescent="0.25">
      <c r="A26" t="s">
        <v>140</v>
      </c>
    </row>
  </sheetData>
  <mergeCells count="1">
    <mergeCell ref="A1:H1"/>
  </mergeCells>
  <phoneticPr fontId="1" type="noConversion"/>
  <pageMargins left="0.5" right="0.5" top="0.5" bottom="0.5" header="0.5" footer="0.3"/>
  <pageSetup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4"/>
  <sheetViews>
    <sheetView workbookViewId="0"/>
  </sheetViews>
  <sheetFormatPr defaultColWidth="9.08984375" defaultRowHeight="11.5" x14ac:dyDescent="0.25"/>
  <cols>
    <col min="1" max="1" width="34.6328125" style="56" customWidth="1"/>
    <col min="2" max="6" width="11.6328125" style="56" customWidth="1"/>
    <col min="7" max="7" width="13.6328125" style="56" customWidth="1"/>
    <col min="8" max="16384" width="9.08984375" style="56"/>
  </cols>
  <sheetData>
    <row r="1" spans="1:7" ht="12" customHeight="1" x14ac:dyDescent="0.3">
      <c r="A1" s="54" t="s">
        <v>27</v>
      </c>
      <c r="B1" s="55"/>
      <c r="C1" s="55"/>
      <c r="D1" s="55"/>
      <c r="E1" s="55"/>
      <c r="F1" s="55"/>
    </row>
    <row r="2" spans="1:7" ht="12" customHeight="1" x14ac:dyDescent="0.3">
      <c r="A2" s="54" t="str">
        <f>'Pregnant Women Participating'!A2</f>
        <v>FISCAL YEAR 2025</v>
      </c>
      <c r="B2" s="55"/>
      <c r="C2" s="55"/>
      <c r="D2" s="55"/>
      <c r="E2" s="55"/>
      <c r="F2" s="55"/>
    </row>
    <row r="3" spans="1:7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</row>
    <row r="4" spans="1:7" ht="12" customHeight="1" x14ac:dyDescent="0.25">
      <c r="A4" s="55"/>
      <c r="B4" s="55"/>
      <c r="C4" s="55"/>
      <c r="D4" s="55"/>
      <c r="E4" s="55"/>
      <c r="F4" s="55"/>
    </row>
    <row r="5" spans="1:7" ht="24" customHeight="1" x14ac:dyDescent="0.25">
      <c r="A5" s="58" t="s">
        <v>0</v>
      </c>
      <c r="B5" s="59">
        <f>DATE(RIGHT(A2,4)-1,10,1)</f>
        <v>45566</v>
      </c>
      <c r="C5" s="60">
        <f>DATE(RIGHT(A2,4)-1,11,1)</f>
        <v>45597</v>
      </c>
      <c r="D5" s="60">
        <f>DATE(RIGHT(A2,4)-1,12,1)</f>
        <v>45627</v>
      </c>
      <c r="E5" s="60">
        <f>DATE(RIGHT(A2,4),1,1)</f>
        <v>45658</v>
      </c>
      <c r="F5" s="61">
        <f>DATE(RIGHT(A2,4),2,1)</f>
        <v>45689</v>
      </c>
      <c r="G5" s="62" t="s">
        <v>12</v>
      </c>
    </row>
    <row r="6" spans="1:7" ht="12" customHeight="1" x14ac:dyDescent="0.25">
      <c r="A6" s="63" t="str">
        <f>'Pregnant Women Participating'!A6</f>
        <v>Connecticut</v>
      </c>
      <c r="B6" s="64">
        <v>6142</v>
      </c>
      <c r="C6" s="65">
        <v>5954</v>
      </c>
      <c r="D6" s="65">
        <v>5873</v>
      </c>
      <c r="E6" s="65">
        <v>5891</v>
      </c>
      <c r="F6" s="66">
        <v>5778</v>
      </c>
      <c r="G6" s="64">
        <f t="shared" ref="G6:G101" si="0">IF(SUM(B6:F6)&gt;0,AVERAGE(B6:F6),"0")</f>
        <v>5927.6</v>
      </c>
    </row>
    <row r="7" spans="1:7" ht="12" customHeight="1" x14ac:dyDescent="0.25">
      <c r="A7" s="63" t="str">
        <f>'Pregnant Women Participating'!A7</f>
        <v>Maine</v>
      </c>
      <c r="B7" s="64">
        <v>1979</v>
      </c>
      <c r="C7" s="65">
        <v>1984</v>
      </c>
      <c r="D7" s="65">
        <v>1995</v>
      </c>
      <c r="E7" s="65">
        <v>1999</v>
      </c>
      <c r="F7" s="66">
        <v>1974</v>
      </c>
      <c r="G7" s="64">
        <f t="shared" si="0"/>
        <v>1986.2</v>
      </c>
    </row>
    <row r="8" spans="1:7" ht="12" customHeight="1" x14ac:dyDescent="0.25">
      <c r="A8" s="63" t="str">
        <f>'Pregnant Women Participating'!A8</f>
        <v>Massachusetts</v>
      </c>
      <c r="B8" s="64">
        <v>12969</v>
      </c>
      <c r="C8" s="65">
        <v>12814</v>
      </c>
      <c r="D8" s="65">
        <v>12742</v>
      </c>
      <c r="E8" s="65">
        <v>12923</v>
      </c>
      <c r="F8" s="66">
        <v>12797</v>
      </c>
      <c r="G8" s="64">
        <f t="shared" si="0"/>
        <v>12849</v>
      </c>
    </row>
    <row r="9" spans="1:7" ht="12" customHeight="1" x14ac:dyDescent="0.25">
      <c r="A9" s="63" t="str">
        <f>'Pregnant Women Participating'!A9</f>
        <v>New Hampshire</v>
      </c>
      <c r="B9" s="64">
        <v>1257</v>
      </c>
      <c r="C9" s="65">
        <v>1243</v>
      </c>
      <c r="D9" s="65">
        <v>1252</v>
      </c>
      <c r="E9" s="65">
        <v>1234</v>
      </c>
      <c r="F9" s="66">
        <v>1212</v>
      </c>
      <c r="G9" s="64">
        <f t="shared" si="0"/>
        <v>1239.5999999999999</v>
      </c>
    </row>
    <row r="10" spans="1:7" ht="12" customHeight="1" x14ac:dyDescent="0.25">
      <c r="A10" s="63" t="str">
        <f>'Pregnant Women Participating'!A10</f>
        <v>New York</v>
      </c>
      <c r="B10" s="64">
        <v>38528</v>
      </c>
      <c r="C10" s="65">
        <v>37868</v>
      </c>
      <c r="D10" s="65">
        <v>37709</v>
      </c>
      <c r="E10" s="65">
        <v>37813</v>
      </c>
      <c r="F10" s="66">
        <v>37311</v>
      </c>
      <c r="G10" s="64">
        <f t="shared" si="0"/>
        <v>37845.800000000003</v>
      </c>
    </row>
    <row r="11" spans="1:7" ht="12" customHeight="1" x14ac:dyDescent="0.25">
      <c r="A11" s="63" t="str">
        <f>'Pregnant Women Participating'!A11</f>
        <v>Rhode Island</v>
      </c>
      <c r="B11" s="64">
        <v>2481</v>
      </c>
      <c r="C11" s="65">
        <v>2447</v>
      </c>
      <c r="D11" s="65">
        <v>2399</v>
      </c>
      <c r="E11" s="65">
        <v>2400</v>
      </c>
      <c r="F11" s="66">
        <v>2355</v>
      </c>
      <c r="G11" s="64">
        <f t="shared" si="0"/>
        <v>2416.4</v>
      </c>
    </row>
    <row r="12" spans="1:7" ht="12" customHeight="1" x14ac:dyDescent="0.25">
      <c r="A12" s="63" t="str">
        <f>'Pregnant Women Participating'!A12</f>
        <v>Vermont</v>
      </c>
      <c r="B12" s="64">
        <v>832</v>
      </c>
      <c r="C12" s="65">
        <v>827</v>
      </c>
      <c r="D12" s="65">
        <v>813</v>
      </c>
      <c r="E12" s="65">
        <v>812</v>
      </c>
      <c r="F12" s="66">
        <v>826</v>
      </c>
      <c r="G12" s="64">
        <f t="shared" si="0"/>
        <v>822</v>
      </c>
    </row>
    <row r="13" spans="1:7" ht="12" customHeight="1" x14ac:dyDescent="0.25">
      <c r="A13" s="63" t="str">
        <f>'Pregnant Women Participating'!A13</f>
        <v>Virgin Islands</v>
      </c>
      <c r="B13" s="64">
        <v>186</v>
      </c>
      <c r="C13" s="65">
        <v>171</v>
      </c>
      <c r="D13" s="65">
        <v>174</v>
      </c>
      <c r="E13" s="65">
        <v>175</v>
      </c>
      <c r="F13" s="66">
        <v>157</v>
      </c>
      <c r="G13" s="64">
        <f t="shared" si="0"/>
        <v>172.6</v>
      </c>
    </row>
    <row r="14" spans="1:7" ht="12" customHeight="1" x14ac:dyDescent="0.25">
      <c r="A14" s="63" t="str">
        <f>'Pregnant Women Participating'!A14</f>
        <v>Pleasant Point, ME</v>
      </c>
      <c r="B14" s="64">
        <v>6</v>
      </c>
      <c r="C14" s="65">
        <v>4</v>
      </c>
      <c r="D14" s="65">
        <v>3</v>
      </c>
      <c r="E14" s="65">
        <v>5</v>
      </c>
      <c r="F14" s="66">
        <v>0</v>
      </c>
      <c r="G14" s="64">
        <f t="shared" si="0"/>
        <v>3.6</v>
      </c>
    </row>
    <row r="15" spans="1:7" s="71" customFormat="1" ht="24.75" customHeight="1" x14ac:dyDescent="0.25">
      <c r="A15" s="67" t="str">
        <f>'Pregnant Women Participating'!A15</f>
        <v>Northeast Region</v>
      </c>
      <c r="B15" s="68">
        <v>64380</v>
      </c>
      <c r="C15" s="69">
        <v>63312</v>
      </c>
      <c r="D15" s="69">
        <v>62960</v>
      </c>
      <c r="E15" s="69">
        <v>63252</v>
      </c>
      <c r="F15" s="70">
        <v>62410</v>
      </c>
      <c r="G15" s="68">
        <f t="shared" si="0"/>
        <v>63262.8</v>
      </c>
    </row>
    <row r="16" spans="1:7" ht="12" customHeight="1" x14ac:dyDescent="0.25">
      <c r="A16" s="63" t="str">
        <f>'Pregnant Women Participating'!A16</f>
        <v>Delaware</v>
      </c>
      <c r="B16" s="64">
        <v>2831</v>
      </c>
      <c r="C16" s="65">
        <v>2755</v>
      </c>
      <c r="D16" s="65">
        <v>2652</v>
      </c>
      <c r="E16" s="65">
        <v>2682</v>
      </c>
      <c r="F16" s="66">
        <v>2662</v>
      </c>
      <c r="G16" s="64">
        <f t="shared" si="0"/>
        <v>2716.4</v>
      </c>
    </row>
    <row r="17" spans="1:7" ht="12" customHeight="1" x14ac:dyDescent="0.25">
      <c r="A17" s="63" t="str">
        <f>'Pregnant Women Participating'!A17</f>
        <v>District of Columbia</v>
      </c>
      <c r="B17" s="64">
        <v>1567</v>
      </c>
      <c r="C17" s="65">
        <v>1552</v>
      </c>
      <c r="D17" s="65">
        <v>1520</v>
      </c>
      <c r="E17" s="65">
        <v>1528</v>
      </c>
      <c r="F17" s="66">
        <v>1479</v>
      </c>
      <c r="G17" s="64">
        <f t="shared" si="0"/>
        <v>1529.2</v>
      </c>
    </row>
    <row r="18" spans="1:7" ht="12" customHeight="1" x14ac:dyDescent="0.25">
      <c r="A18" s="63" t="str">
        <f>'Pregnant Women Participating'!A18</f>
        <v>Maryland</v>
      </c>
      <c r="B18" s="64">
        <v>13709</v>
      </c>
      <c r="C18" s="65">
        <v>13524</v>
      </c>
      <c r="D18" s="65">
        <v>13572</v>
      </c>
      <c r="E18" s="65">
        <v>13560</v>
      </c>
      <c r="F18" s="66">
        <v>13517</v>
      </c>
      <c r="G18" s="64">
        <f t="shared" si="0"/>
        <v>13576.4</v>
      </c>
    </row>
    <row r="19" spans="1:7" ht="12" customHeight="1" x14ac:dyDescent="0.25">
      <c r="A19" s="63" t="str">
        <f>'Pregnant Women Participating'!A19</f>
        <v>New Jersey</v>
      </c>
      <c r="B19" s="64">
        <v>15723</v>
      </c>
      <c r="C19" s="65">
        <v>15577</v>
      </c>
      <c r="D19" s="65">
        <v>15456</v>
      </c>
      <c r="E19" s="65">
        <v>15488</v>
      </c>
      <c r="F19" s="66">
        <v>15376</v>
      </c>
      <c r="G19" s="64">
        <f t="shared" si="0"/>
        <v>15524</v>
      </c>
    </row>
    <row r="20" spans="1:7" ht="12" customHeight="1" x14ac:dyDescent="0.25">
      <c r="A20" s="63" t="str">
        <f>'Pregnant Women Participating'!A20</f>
        <v>Pennsylvania</v>
      </c>
      <c r="B20" s="64">
        <v>30273</v>
      </c>
      <c r="C20" s="65">
        <v>29808</v>
      </c>
      <c r="D20" s="65">
        <v>29356</v>
      </c>
      <c r="E20" s="65">
        <v>29452</v>
      </c>
      <c r="F20" s="66">
        <v>29169</v>
      </c>
      <c r="G20" s="64">
        <f t="shared" si="0"/>
        <v>29611.599999999999</v>
      </c>
    </row>
    <row r="21" spans="1:7" ht="12" customHeight="1" x14ac:dyDescent="0.25">
      <c r="A21" s="63" t="str">
        <f>'Pregnant Women Participating'!A21</f>
        <v>Puerto Rico</v>
      </c>
      <c r="B21" s="64">
        <v>9212</v>
      </c>
      <c r="C21" s="65">
        <v>9011</v>
      </c>
      <c r="D21" s="65">
        <v>8985</v>
      </c>
      <c r="E21" s="65">
        <v>9055</v>
      </c>
      <c r="F21" s="66">
        <v>9073</v>
      </c>
      <c r="G21" s="64">
        <f t="shared" si="0"/>
        <v>9067.2000000000007</v>
      </c>
    </row>
    <row r="22" spans="1:7" ht="12" customHeight="1" x14ac:dyDescent="0.25">
      <c r="A22" s="63" t="str">
        <f>'Pregnant Women Participating'!A22</f>
        <v>Virginia</v>
      </c>
      <c r="B22" s="64">
        <v>17445</v>
      </c>
      <c r="C22" s="65">
        <v>17039</v>
      </c>
      <c r="D22" s="65">
        <v>16796</v>
      </c>
      <c r="E22" s="65">
        <v>16745</v>
      </c>
      <c r="F22" s="66">
        <v>16428</v>
      </c>
      <c r="G22" s="64">
        <f t="shared" si="0"/>
        <v>16890.599999999999</v>
      </c>
    </row>
    <row r="23" spans="1:7" ht="12" customHeight="1" x14ac:dyDescent="0.25">
      <c r="A23" s="63" t="str">
        <f>'Pregnant Women Participating'!A23</f>
        <v>West Virginia</v>
      </c>
      <c r="B23" s="64">
        <v>6245</v>
      </c>
      <c r="C23" s="65">
        <v>6164</v>
      </c>
      <c r="D23" s="65">
        <v>6120</v>
      </c>
      <c r="E23" s="65">
        <v>6109</v>
      </c>
      <c r="F23" s="66">
        <v>6075</v>
      </c>
      <c r="G23" s="64">
        <f t="shared" si="0"/>
        <v>6142.6</v>
      </c>
    </row>
    <row r="24" spans="1:7" s="71" customFormat="1" ht="24.75" customHeight="1" x14ac:dyDescent="0.25">
      <c r="A24" s="67" t="str">
        <f>'Pregnant Women Participating'!A24</f>
        <v>Mid-Atlantic Region</v>
      </c>
      <c r="B24" s="68">
        <v>97005</v>
      </c>
      <c r="C24" s="69">
        <v>95430</v>
      </c>
      <c r="D24" s="69">
        <v>94457</v>
      </c>
      <c r="E24" s="69">
        <v>94619</v>
      </c>
      <c r="F24" s="70">
        <v>93779</v>
      </c>
      <c r="G24" s="68">
        <f t="shared" si="0"/>
        <v>95058</v>
      </c>
    </row>
    <row r="25" spans="1:7" ht="12" customHeight="1" x14ac:dyDescent="0.25">
      <c r="A25" s="63" t="str">
        <f>'Pregnant Women Participating'!A25</f>
        <v>Alabama</v>
      </c>
      <c r="B25" s="64">
        <v>23056</v>
      </c>
      <c r="C25" s="65">
        <v>22610</v>
      </c>
      <c r="D25" s="65">
        <v>22428</v>
      </c>
      <c r="E25" s="65">
        <v>22508</v>
      </c>
      <c r="F25" s="66">
        <v>22248</v>
      </c>
      <c r="G25" s="64">
        <f t="shared" si="0"/>
        <v>22570</v>
      </c>
    </row>
    <row r="26" spans="1:7" ht="12" customHeight="1" x14ac:dyDescent="0.25">
      <c r="A26" s="63" t="str">
        <f>'Pregnant Women Participating'!A26</f>
        <v>Florida</v>
      </c>
      <c r="B26" s="64">
        <v>50303</v>
      </c>
      <c r="C26" s="65">
        <v>49257</v>
      </c>
      <c r="D26" s="65">
        <v>48682</v>
      </c>
      <c r="E26" s="65">
        <v>49191</v>
      </c>
      <c r="F26" s="66">
        <v>47364</v>
      </c>
      <c r="G26" s="64">
        <f t="shared" si="0"/>
        <v>48959.4</v>
      </c>
    </row>
    <row r="27" spans="1:7" ht="12" customHeight="1" x14ac:dyDescent="0.25">
      <c r="A27" s="63" t="str">
        <f>'Pregnant Women Participating'!A27</f>
        <v>Georgia</v>
      </c>
      <c r="B27" s="64">
        <v>37893</v>
      </c>
      <c r="C27" s="65">
        <v>37424</v>
      </c>
      <c r="D27" s="65">
        <v>36971</v>
      </c>
      <c r="E27" s="65">
        <v>36721</v>
      </c>
      <c r="F27" s="66">
        <v>36484</v>
      </c>
      <c r="G27" s="64">
        <f t="shared" si="0"/>
        <v>37098.6</v>
      </c>
    </row>
    <row r="28" spans="1:7" ht="12" customHeight="1" x14ac:dyDescent="0.25">
      <c r="A28" s="63" t="str">
        <f>'Pregnant Women Participating'!A28</f>
        <v>Kentucky</v>
      </c>
      <c r="B28" s="64">
        <v>17799</v>
      </c>
      <c r="C28" s="65">
        <v>17519</v>
      </c>
      <c r="D28" s="65">
        <v>17482</v>
      </c>
      <c r="E28" s="65">
        <v>17420</v>
      </c>
      <c r="F28" s="66">
        <v>17156</v>
      </c>
      <c r="G28" s="64">
        <f t="shared" si="0"/>
        <v>17475.2</v>
      </c>
    </row>
    <row r="29" spans="1:7" ht="12" customHeight="1" x14ac:dyDescent="0.25">
      <c r="A29" s="63" t="str">
        <f>'Pregnant Women Participating'!A29</f>
        <v>Mississippi</v>
      </c>
      <c r="B29" s="64">
        <v>14369</v>
      </c>
      <c r="C29" s="65">
        <v>14068</v>
      </c>
      <c r="D29" s="65">
        <v>13897</v>
      </c>
      <c r="E29" s="65">
        <v>13790</v>
      </c>
      <c r="F29" s="66">
        <v>13419</v>
      </c>
      <c r="G29" s="64">
        <f t="shared" si="0"/>
        <v>13908.6</v>
      </c>
    </row>
    <row r="30" spans="1:7" ht="12" customHeight="1" x14ac:dyDescent="0.25">
      <c r="A30" s="63" t="str">
        <f>'Pregnant Women Participating'!A30</f>
        <v>North Carolina</v>
      </c>
      <c r="B30" s="64">
        <v>34506</v>
      </c>
      <c r="C30" s="65">
        <v>33826</v>
      </c>
      <c r="D30" s="65">
        <v>33506</v>
      </c>
      <c r="E30" s="65">
        <v>33582</v>
      </c>
      <c r="F30" s="66">
        <v>33155</v>
      </c>
      <c r="G30" s="64">
        <f t="shared" si="0"/>
        <v>33715</v>
      </c>
    </row>
    <row r="31" spans="1:7" ht="12" customHeight="1" x14ac:dyDescent="0.25">
      <c r="A31" s="63" t="str">
        <f>'Pregnant Women Participating'!A31</f>
        <v>South Carolina</v>
      </c>
      <c r="B31" s="64">
        <v>16603</v>
      </c>
      <c r="C31" s="65">
        <v>16232</v>
      </c>
      <c r="D31" s="65">
        <v>15785</v>
      </c>
      <c r="E31" s="65">
        <v>15899</v>
      </c>
      <c r="F31" s="66">
        <v>15717</v>
      </c>
      <c r="G31" s="64">
        <f t="shared" si="0"/>
        <v>16047.2</v>
      </c>
    </row>
    <row r="32" spans="1:7" ht="12" customHeight="1" x14ac:dyDescent="0.25">
      <c r="A32" s="63" t="str">
        <f>'Pregnant Women Participating'!A32</f>
        <v>Tennessee</v>
      </c>
      <c r="B32" s="64">
        <v>21662</v>
      </c>
      <c r="C32" s="65">
        <v>21050</v>
      </c>
      <c r="D32" s="65">
        <v>21154</v>
      </c>
      <c r="E32" s="65">
        <v>21525</v>
      </c>
      <c r="F32" s="66">
        <v>21560</v>
      </c>
      <c r="G32" s="64">
        <f t="shared" si="0"/>
        <v>21390.2</v>
      </c>
    </row>
    <row r="33" spans="1:7" ht="12" customHeight="1" x14ac:dyDescent="0.25">
      <c r="A33" s="63" t="str">
        <f>'Pregnant Women Participating'!A33</f>
        <v>Choctaw Indians, MS</v>
      </c>
      <c r="B33" s="64">
        <v>161</v>
      </c>
      <c r="C33" s="65">
        <v>158</v>
      </c>
      <c r="D33" s="65">
        <v>149</v>
      </c>
      <c r="E33" s="65">
        <v>141</v>
      </c>
      <c r="F33" s="66">
        <v>134</v>
      </c>
      <c r="G33" s="64">
        <f t="shared" si="0"/>
        <v>148.6</v>
      </c>
    </row>
    <row r="34" spans="1:7" ht="12" customHeight="1" x14ac:dyDescent="0.25">
      <c r="A34" s="63" t="str">
        <f>'Pregnant Women Participating'!A34</f>
        <v>Eastern Cherokee, NC</v>
      </c>
      <c r="B34" s="64">
        <v>56</v>
      </c>
      <c r="C34" s="65">
        <v>54</v>
      </c>
      <c r="D34" s="65">
        <v>57</v>
      </c>
      <c r="E34" s="65">
        <v>57</v>
      </c>
      <c r="F34" s="66">
        <v>55</v>
      </c>
      <c r="G34" s="64">
        <f t="shared" si="0"/>
        <v>55.8</v>
      </c>
    </row>
    <row r="35" spans="1:7" s="71" customFormat="1" ht="24.75" customHeight="1" x14ac:dyDescent="0.25">
      <c r="A35" s="67" t="str">
        <f>'Pregnant Women Participating'!A35</f>
        <v>Southeast Region</v>
      </c>
      <c r="B35" s="68">
        <v>216408</v>
      </c>
      <c r="C35" s="69">
        <v>212198</v>
      </c>
      <c r="D35" s="69">
        <v>210111</v>
      </c>
      <c r="E35" s="69">
        <v>210834</v>
      </c>
      <c r="F35" s="70">
        <v>207292</v>
      </c>
      <c r="G35" s="68">
        <f t="shared" si="0"/>
        <v>211368.6</v>
      </c>
    </row>
    <row r="36" spans="1:7" ht="12" customHeight="1" x14ac:dyDescent="0.25">
      <c r="A36" s="63" t="str">
        <f>'Pregnant Women Participating'!A36</f>
        <v>Illinois</v>
      </c>
      <c r="B36" s="64">
        <v>26846</v>
      </c>
      <c r="C36" s="65">
        <v>26432</v>
      </c>
      <c r="D36" s="65">
        <v>25917</v>
      </c>
      <c r="E36" s="65">
        <v>25879</v>
      </c>
      <c r="F36" s="66">
        <v>25508</v>
      </c>
      <c r="G36" s="64">
        <f t="shared" si="0"/>
        <v>26116.400000000001</v>
      </c>
    </row>
    <row r="37" spans="1:7" ht="12" customHeight="1" x14ac:dyDescent="0.25">
      <c r="A37" s="63" t="str">
        <f>'Pregnant Women Participating'!A37</f>
        <v>Indiana</v>
      </c>
      <c r="B37" s="64">
        <v>21428</v>
      </c>
      <c r="C37" s="65">
        <v>21127</v>
      </c>
      <c r="D37" s="65">
        <v>21008</v>
      </c>
      <c r="E37" s="65">
        <v>21050</v>
      </c>
      <c r="F37" s="66">
        <v>20777</v>
      </c>
      <c r="G37" s="64">
        <f t="shared" si="0"/>
        <v>21078</v>
      </c>
    </row>
    <row r="38" spans="1:7" ht="12" customHeight="1" x14ac:dyDescent="0.25">
      <c r="A38" s="63" t="str">
        <f>'Pregnant Women Participating'!A38</f>
        <v>Iowa</v>
      </c>
      <c r="B38" s="64">
        <v>9253</v>
      </c>
      <c r="C38" s="65">
        <v>9124</v>
      </c>
      <c r="D38" s="65">
        <v>9061</v>
      </c>
      <c r="E38" s="65">
        <v>8990</v>
      </c>
      <c r="F38" s="66">
        <v>8903</v>
      </c>
      <c r="G38" s="64">
        <f t="shared" si="0"/>
        <v>9066.2000000000007</v>
      </c>
    </row>
    <row r="39" spans="1:7" ht="12" customHeight="1" x14ac:dyDescent="0.25">
      <c r="A39" s="63" t="str">
        <f>'Pregnant Women Participating'!A39</f>
        <v>Michigan</v>
      </c>
      <c r="B39" s="64">
        <v>28615</v>
      </c>
      <c r="C39" s="65">
        <v>28331</v>
      </c>
      <c r="D39" s="65">
        <v>27795</v>
      </c>
      <c r="E39" s="65">
        <v>27847</v>
      </c>
      <c r="F39" s="66">
        <v>27601</v>
      </c>
      <c r="G39" s="64">
        <f t="shared" si="0"/>
        <v>28037.8</v>
      </c>
    </row>
    <row r="40" spans="1:7" ht="12" customHeight="1" x14ac:dyDescent="0.25">
      <c r="A40" s="63" t="str">
        <f>'Pregnant Women Participating'!A40</f>
        <v>Minnesota</v>
      </c>
      <c r="B40" s="64">
        <v>10971</v>
      </c>
      <c r="C40" s="65">
        <v>10658</v>
      </c>
      <c r="D40" s="65">
        <v>10505</v>
      </c>
      <c r="E40" s="65">
        <v>10552</v>
      </c>
      <c r="F40" s="66">
        <v>10499</v>
      </c>
      <c r="G40" s="64">
        <f t="shared" si="0"/>
        <v>10637</v>
      </c>
    </row>
    <row r="41" spans="1:7" ht="12" customHeight="1" x14ac:dyDescent="0.25">
      <c r="A41" s="63" t="str">
        <f>'Pregnant Women Participating'!A41</f>
        <v>Ohio</v>
      </c>
      <c r="B41" s="64">
        <v>35339</v>
      </c>
      <c r="C41" s="65">
        <v>34775</v>
      </c>
      <c r="D41" s="65">
        <v>34338</v>
      </c>
      <c r="E41" s="65">
        <v>34444</v>
      </c>
      <c r="F41" s="66">
        <v>34162</v>
      </c>
      <c r="G41" s="64">
        <f t="shared" si="0"/>
        <v>34611.599999999999</v>
      </c>
    </row>
    <row r="42" spans="1:7" ht="12" customHeight="1" x14ac:dyDescent="0.25">
      <c r="A42" s="63" t="str">
        <f>'Pregnant Women Participating'!A42</f>
        <v>Wisconsin</v>
      </c>
      <c r="B42" s="64">
        <v>12778</v>
      </c>
      <c r="C42" s="65">
        <v>12630</v>
      </c>
      <c r="D42" s="65">
        <v>12705</v>
      </c>
      <c r="E42" s="65">
        <v>12636</v>
      </c>
      <c r="F42" s="66">
        <v>12777</v>
      </c>
      <c r="G42" s="64">
        <f t="shared" si="0"/>
        <v>12705.2</v>
      </c>
    </row>
    <row r="43" spans="1:7" s="71" customFormat="1" ht="24.75" customHeight="1" x14ac:dyDescent="0.25">
      <c r="A43" s="67" t="str">
        <f>'Pregnant Women Participating'!A43</f>
        <v>Midwest Region</v>
      </c>
      <c r="B43" s="68">
        <v>145230</v>
      </c>
      <c r="C43" s="69">
        <v>143077</v>
      </c>
      <c r="D43" s="69">
        <v>141329</v>
      </c>
      <c r="E43" s="69">
        <v>141398</v>
      </c>
      <c r="F43" s="70">
        <v>140227</v>
      </c>
      <c r="G43" s="68">
        <f t="shared" si="0"/>
        <v>142252.20000000001</v>
      </c>
    </row>
    <row r="44" spans="1:7" ht="12" customHeight="1" x14ac:dyDescent="0.25">
      <c r="A44" s="63" t="str">
        <f>'Pregnant Women Participating'!A44</f>
        <v>Arizona</v>
      </c>
      <c r="B44" s="64">
        <v>19709</v>
      </c>
      <c r="C44" s="65">
        <v>19074</v>
      </c>
      <c r="D44" s="65">
        <v>18906</v>
      </c>
      <c r="E44" s="65">
        <v>19469</v>
      </c>
      <c r="F44" s="66">
        <v>19395</v>
      </c>
      <c r="G44" s="64">
        <f t="shared" si="0"/>
        <v>19310.599999999999</v>
      </c>
    </row>
    <row r="45" spans="1:7" ht="12" customHeight="1" x14ac:dyDescent="0.25">
      <c r="A45" s="63" t="str">
        <f>'Pregnant Women Participating'!A45</f>
        <v>Arkansas</v>
      </c>
      <c r="B45" s="64">
        <v>13140</v>
      </c>
      <c r="C45" s="65">
        <v>12913</v>
      </c>
      <c r="D45" s="65">
        <v>12925</v>
      </c>
      <c r="E45" s="65">
        <v>12912</v>
      </c>
      <c r="F45" s="66">
        <v>12710</v>
      </c>
      <c r="G45" s="64">
        <f t="shared" si="0"/>
        <v>12920</v>
      </c>
    </row>
    <row r="46" spans="1:7" ht="12" customHeight="1" x14ac:dyDescent="0.25">
      <c r="A46" s="63" t="str">
        <f>'Pregnant Women Participating'!A46</f>
        <v>Louisiana</v>
      </c>
      <c r="B46" s="64">
        <v>21781</v>
      </c>
      <c r="C46" s="65">
        <v>21243</v>
      </c>
      <c r="D46" s="65">
        <v>20981</v>
      </c>
      <c r="E46" s="65">
        <v>20815</v>
      </c>
      <c r="F46" s="66">
        <v>20896</v>
      </c>
      <c r="G46" s="64">
        <f t="shared" si="0"/>
        <v>21143.200000000001</v>
      </c>
    </row>
    <row r="47" spans="1:7" ht="12" customHeight="1" x14ac:dyDescent="0.25">
      <c r="A47" s="63" t="str">
        <f>'Pregnant Women Participating'!A47</f>
        <v>New Mexico</v>
      </c>
      <c r="B47" s="64">
        <v>5487</v>
      </c>
      <c r="C47" s="65">
        <v>5436</v>
      </c>
      <c r="D47" s="65">
        <v>5430</v>
      </c>
      <c r="E47" s="65">
        <v>5548</v>
      </c>
      <c r="F47" s="66">
        <v>5607</v>
      </c>
      <c r="G47" s="64">
        <f t="shared" si="0"/>
        <v>5501.6</v>
      </c>
    </row>
    <row r="48" spans="1:7" ht="12" customHeight="1" x14ac:dyDescent="0.25">
      <c r="A48" s="63" t="str">
        <f>'Pregnant Women Participating'!A48</f>
        <v>Oklahoma</v>
      </c>
      <c r="B48" s="64">
        <v>13481</v>
      </c>
      <c r="C48" s="65">
        <v>13199</v>
      </c>
      <c r="D48" s="65">
        <v>13045</v>
      </c>
      <c r="E48" s="65">
        <v>12964</v>
      </c>
      <c r="F48" s="66">
        <v>14309</v>
      </c>
      <c r="G48" s="64">
        <f t="shared" si="0"/>
        <v>13399.6</v>
      </c>
    </row>
    <row r="49" spans="1:7" ht="12" customHeight="1" x14ac:dyDescent="0.25">
      <c r="A49" s="63" t="str">
        <f>'Pregnant Women Participating'!A49</f>
        <v>Texas</v>
      </c>
      <c r="B49" s="64">
        <v>77076</v>
      </c>
      <c r="C49" s="65">
        <v>75090</v>
      </c>
      <c r="D49" s="65">
        <v>74389</v>
      </c>
      <c r="E49" s="65">
        <v>74245</v>
      </c>
      <c r="F49" s="66">
        <v>73669</v>
      </c>
      <c r="G49" s="64">
        <f t="shared" si="0"/>
        <v>74893.8</v>
      </c>
    </row>
    <row r="50" spans="1:7" ht="12" customHeight="1" x14ac:dyDescent="0.25">
      <c r="A50" s="63" t="str">
        <f>'Pregnant Women Participating'!A50</f>
        <v>Utah</v>
      </c>
      <c r="B50" s="64">
        <v>5545</v>
      </c>
      <c r="C50" s="65">
        <v>5394</v>
      </c>
      <c r="D50" s="65">
        <v>5438</v>
      </c>
      <c r="E50" s="65">
        <v>5512</v>
      </c>
      <c r="F50" s="66">
        <v>5398</v>
      </c>
      <c r="G50" s="64">
        <f t="shared" si="0"/>
        <v>5457.4</v>
      </c>
    </row>
    <row r="51" spans="1:7" ht="12" customHeight="1" x14ac:dyDescent="0.25">
      <c r="A51" s="63" t="str">
        <f>'Pregnant Women Participating'!A51</f>
        <v>Inter-Tribal Council, AZ</v>
      </c>
      <c r="B51" s="64">
        <v>886</v>
      </c>
      <c r="C51" s="65">
        <v>846</v>
      </c>
      <c r="D51" s="65">
        <v>855</v>
      </c>
      <c r="E51" s="65">
        <v>864</v>
      </c>
      <c r="F51" s="66">
        <v>836</v>
      </c>
      <c r="G51" s="64">
        <f t="shared" si="0"/>
        <v>857.4</v>
      </c>
    </row>
    <row r="52" spans="1:7" ht="12" customHeight="1" x14ac:dyDescent="0.25">
      <c r="A52" s="63" t="str">
        <f>'Pregnant Women Participating'!A52</f>
        <v>Navajo Nation, AZ</v>
      </c>
      <c r="B52" s="64">
        <v>441</v>
      </c>
      <c r="C52" s="65">
        <v>405</v>
      </c>
      <c r="D52" s="65">
        <v>425</v>
      </c>
      <c r="E52" s="65">
        <v>424</v>
      </c>
      <c r="F52" s="66">
        <v>421</v>
      </c>
      <c r="G52" s="64">
        <f t="shared" si="0"/>
        <v>423.2</v>
      </c>
    </row>
    <row r="53" spans="1:7" ht="12" customHeight="1" x14ac:dyDescent="0.25">
      <c r="A53" s="63" t="str">
        <f>'Pregnant Women Participating'!A53</f>
        <v>Acoma, Canoncito &amp; Laguna, NM</v>
      </c>
      <c r="B53" s="64">
        <v>27</v>
      </c>
      <c r="C53" s="65">
        <v>33</v>
      </c>
      <c r="D53" s="65">
        <v>31</v>
      </c>
      <c r="E53" s="65">
        <v>34</v>
      </c>
      <c r="F53" s="66">
        <v>35</v>
      </c>
      <c r="G53" s="64">
        <f t="shared" si="0"/>
        <v>32</v>
      </c>
    </row>
    <row r="54" spans="1:7" ht="12" customHeight="1" x14ac:dyDescent="0.25">
      <c r="A54" s="63" t="str">
        <f>'Pregnant Women Participating'!A54</f>
        <v>Eight Northern Pueblos, NM</v>
      </c>
      <c r="B54" s="64">
        <v>37</v>
      </c>
      <c r="C54" s="65">
        <v>36</v>
      </c>
      <c r="D54" s="65">
        <v>32</v>
      </c>
      <c r="E54" s="65">
        <v>43</v>
      </c>
      <c r="F54" s="66">
        <v>0</v>
      </c>
      <c r="G54" s="64">
        <f t="shared" si="0"/>
        <v>29.6</v>
      </c>
    </row>
    <row r="55" spans="1:7" ht="12" customHeight="1" x14ac:dyDescent="0.25">
      <c r="A55" s="63" t="str">
        <f>'Pregnant Women Participating'!A55</f>
        <v>Five Sandoval Pueblos, NM</v>
      </c>
      <c r="B55" s="64">
        <v>24</v>
      </c>
      <c r="C55" s="65">
        <v>23</v>
      </c>
      <c r="D55" s="65">
        <v>24</v>
      </c>
      <c r="E55" s="65">
        <v>24</v>
      </c>
      <c r="F55" s="66">
        <v>25</v>
      </c>
      <c r="G55" s="64">
        <f t="shared" si="0"/>
        <v>24</v>
      </c>
    </row>
    <row r="56" spans="1:7" ht="12" customHeight="1" x14ac:dyDescent="0.25">
      <c r="A56" s="63" t="str">
        <f>'Pregnant Women Participating'!A56</f>
        <v>Isleta Pueblo, NM</v>
      </c>
      <c r="B56" s="64">
        <v>162</v>
      </c>
      <c r="C56" s="65">
        <v>150</v>
      </c>
      <c r="D56" s="65">
        <v>148</v>
      </c>
      <c r="E56" s="65">
        <v>135</v>
      </c>
      <c r="F56" s="66">
        <v>127</v>
      </c>
      <c r="G56" s="64">
        <f t="shared" si="0"/>
        <v>144.4</v>
      </c>
    </row>
    <row r="57" spans="1:7" ht="12" customHeight="1" x14ac:dyDescent="0.25">
      <c r="A57" s="63" t="str">
        <f>'Pregnant Women Participating'!A57</f>
        <v>San Felipe Pueblo, NM</v>
      </c>
      <c r="B57" s="64">
        <v>27</v>
      </c>
      <c r="C57" s="65">
        <v>27</v>
      </c>
      <c r="D57" s="65">
        <v>22</v>
      </c>
      <c r="E57" s="65">
        <v>26</v>
      </c>
      <c r="F57" s="66">
        <v>26</v>
      </c>
      <c r="G57" s="64">
        <f t="shared" si="0"/>
        <v>25.6</v>
      </c>
    </row>
    <row r="58" spans="1:7" ht="12" customHeight="1" x14ac:dyDescent="0.25">
      <c r="A58" s="63" t="str">
        <f>'Pregnant Women Participating'!A58</f>
        <v>Santo Domingo Tribe, NM</v>
      </c>
      <c r="B58" s="64">
        <v>15</v>
      </c>
      <c r="C58" s="65">
        <v>14</v>
      </c>
      <c r="D58" s="65">
        <v>14</v>
      </c>
      <c r="E58" s="65">
        <v>5</v>
      </c>
      <c r="F58" s="66">
        <v>17</v>
      </c>
      <c r="G58" s="64">
        <f t="shared" si="0"/>
        <v>13</v>
      </c>
    </row>
    <row r="59" spans="1:7" ht="12" customHeight="1" x14ac:dyDescent="0.25">
      <c r="A59" s="63" t="str">
        <f>'Pregnant Women Participating'!A59</f>
        <v>Zuni Pueblo, NM</v>
      </c>
      <c r="B59" s="64">
        <v>33</v>
      </c>
      <c r="C59" s="65">
        <v>33</v>
      </c>
      <c r="D59" s="65">
        <v>33</v>
      </c>
      <c r="E59" s="65">
        <v>31</v>
      </c>
      <c r="F59" s="66">
        <v>30</v>
      </c>
      <c r="G59" s="64">
        <f t="shared" si="0"/>
        <v>32</v>
      </c>
    </row>
    <row r="60" spans="1:7" ht="12" customHeight="1" x14ac:dyDescent="0.25">
      <c r="A60" s="63" t="str">
        <f>'Pregnant Women Participating'!A60</f>
        <v>Cherokee Nation, OK</v>
      </c>
      <c r="B60" s="64">
        <v>1264</v>
      </c>
      <c r="C60" s="65">
        <v>1218</v>
      </c>
      <c r="D60" s="65">
        <v>1192</v>
      </c>
      <c r="E60" s="65">
        <v>1178</v>
      </c>
      <c r="F60" s="66">
        <v>1109</v>
      </c>
      <c r="G60" s="64">
        <f t="shared" si="0"/>
        <v>1192.2</v>
      </c>
    </row>
    <row r="61" spans="1:7" ht="12" customHeight="1" x14ac:dyDescent="0.25">
      <c r="A61" s="63" t="str">
        <f>'Pregnant Women Participating'!A61</f>
        <v>Chickasaw Nation, OK</v>
      </c>
      <c r="B61" s="64">
        <v>624</v>
      </c>
      <c r="C61" s="65">
        <v>582</v>
      </c>
      <c r="D61" s="65">
        <v>575</v>
      </c>
      <c r="E61" s="65">
        <v>568</v>
      </c>
      <c r="F61" s="66">
        <v>551</v>
      </c>
      <c r="G61" s="64">
        <f t="shared" si="0"/>
        <v>580</v>
      </c>
    </row>
    <row r="62" spans="1:7" ht="12" customHeight="1" x14ac:dyDescent="0.25">
      <c r="A62" s="63" t="str">
        <f>'Pregnant Women Participating'!A62</f>
        <v>Choctaw Nation, OK</v>
      </c>
      <c r="B62" s="64">
        <v>806</v>
      </c>
      <c r="C62" s="65">
        <v>792</v>
      </c>
      <c r="D62" s="65">
        <v>791</v>
      </c>
      <c r="E62" s="65">
        <v>765</v>
      </c>
      <c r="F62" s="66">
        <v>729</v>
      </c>
      <c r="G62" s="64">
        <f t="shared" si="0"/>
        <v>776.6</v>
      </c>
    </row>
    <row r="63" spans="1:7" ht="12" customHeight="1" x14ac:dyDescent="0.25">
      <c r="A63" s="63" t="str">
        <f>'Pregnant Women Participating'!A63</f>
        <v>Citizen Potawatomi Nation, OK</v>
      </c>
      <c r="B63" s="64">
        <v>189</v>
      </c>
      <c r="C63" s="65">
        <v>179</v>
      </c>
      <c r="D63" s="65">
        <v>175</v>
      </c>
      <c r="E63" s="65">
        <v>174</v>
      </c>
      <c r="F63" s="66">
        <v>180</v>
      </c>
      <c r="G63" s="64">
        <f t="shared" si="0"/>
        <v>179.4</v>
      </c>
    </row>
    <row r="64" spans="1:7" ht="12" customHeight="1" x14ac:dyDescent="0.25">
      <c r="A64" s="63" t="str">
        <f>'Pregnant Women Participating'!A64</f>
        <v>Inter-Tribal Council, OK</v>
      </c>
      <c r="B64" s="64">
        <v>108</v>
      </c>
      <c r="C64" s="65">
        <v>97</v>
      </c>
      <c r="D64" s="65">
        <v>96</v>
      </c>
      <c r="E64" s="65">
        <v>99</v>
      </c>
      <c r="F64" s="66">
        <v>96</v>
      </c>
      <c r="G64" s="64">
        <f t="shared" si="0"/>
        <v>99.2</v>
      </c>
    </row>
    <row r="65" spans="1:7" ht="12" customHeight="1" x14ac:dyDescent="0.25">
      <c r="A65" s="63" t="str">
        <f>'Pregnant Women Participating'!A65</f>
        <v>Muscogee Creek Nation, OK</v>
      </c>
      <c r="B65" s="64">
        <v>321</v>
      </c>
      <c r="C65" s="65">
        <v>310</v>
      </c>
      <c r="D65" s="65">
        <v>306</v>
      </c>
      <c r="E65" s="65">
        <v>308</v>
      </c>
      <c r="F65" s="66">
        <v>320</v>
      </c>
      <c r="G65" s="64">
        <f t="shared" si="0"/>
        <v>313</v>
      </c>
    </row>
    <row r="66" spans="1:7" ht="12" customHeight="1" x14ac:dyDescent="0.25">
      <c r="A66" s="63" t="str">
        <f>'Pregnant Women Participating'!A66</f>
        <v>Osage Tribal Council, OK</v>
      </c>
      <c r="B66" s="64">
        <v>449</v>
      </c>
      <c r="C66" s="65">
        <v>427</v>
      </c>
      <c r="D66" s="65">
        <v>413</v>
      </c>
      <c r="E66" s="65">
        <v>412</v>
      </c>
      <c r="F66" s="66">
        <v>390</v>
      </c>
      <c r="G66" s="64">
        <f t="shared" si="0"/>
        <v>418.2</v>
      </c>
    </row>
    <row r="67" spans="1:7" ht="12" customHeight="1" x14ac:dyDescent="0.25">
      <c r="A67" s="63" t="str">
        <f>'Pregnant Women Participating'!A67</f>
        <v>Otoe-Missouria Tribe, OK</v>
      </c>
      <c r="B67" s="64">
        <v>60</v>
      </c>
      <c r="C67" s="65">
        <v>57</v>
      </c>
      <c r="D67" s="65">
        <v>55</v>
      </c>
      <c r="E67" s="65">
        <v>61</v>
      </c>
      <c r="F67" s="66">
        <v>63</v>
      </c>
      <c r="G67" s="64">
        <f t="shared" si="0"/>
        <v>59.2</v>
      </c>
    </row>
    <row r="68" spans="1:7" ht="12" customHeight="1" x14ac:dyDescent="0.25">
      <c r="A68" s="63" t="str">
        <f>'Pregnant Women Participating'!A68</f>
        <v>Wichita, Caddo &amp; Delaware (WCD), OK</v>
      </c>
      <c r="B68" s="64">
        <v>564</v>
      </c>
      <c r="C68" s="65">
        <v>553</v>
      </c>
      <c r="D68" s="65">
        <v>561</v>
      </c>
      <c r="E68" s="65">
        <v>593</v>
      </c>
      <c r="F68" s="66">
        <v>562</v>
      </c>
      <c r="G68" s="64">
        <f t="shared" si="0"/>
        <v>566.6</v>
      </c>
    </row>
    <row r="69" spans="1:7" s="71" customFormat="1" ht="24.75" customHeight="1" x14ac:dyDescent="0.25">
      <c r="A69" s="67" t="str">
        <f>'Pregnant Women Participating'!A69</f>
        <v>Southwest Region</v>
      </c>
      <c r="B69" s="68">
        <v>162256</v>
      </c>
      <c r="C69" s="69">
        <v>158131</v>
      </c>
      <c r="D69" s="69">
        <v>156862</v>
      </c>
      <c r="E69" s="69">
        <v>157209</v>
      </c>
      <c r="F69" s="70">
        <v>157501</v>
      </c>
      <c r="G69" s="68">
        <f t="shared" si="0"/>
        <v>158391.79999999999</v>
      </c>
    </row>
    <row r="70" spans="1:7" ht="12" customHeight="1" x14ac:dyDescent="0.25">
      <c r="A70" s="63" t="str">
        <f>'Pregnant Women Participating'!A70</f>
        <v>Colorado</v>
      </c>
      <c r="B70" s="64">
        <v>10385</v>
      </c>
      <c r="C70" s="65">
        <v>10165</v>
      </c>
      <c r="D70" s="65">
        <v>10098</v>
      </c>
      <c r="E70" s="65">
        <v>10240</v>
      </c>
      <c r="F70" s="66">
        <v>10240</v>
      </c>
      <c r="G70" s="64">
        <f t="shared" si="0"/>
        <v>10225.6</v>
      </c>
    </row>
    <row r="71" spans="1:7" ht="12" customHeight="1" x14ac:dyDescent="0.25">
      <c r="A71" s="63" t="str">
        <f>'Pregnant Women Participating'!A71</f>
        <v>Kansas</v>
      </c>
      <c r="B71" s="64">
        <v>6526</v>
      </c>
      <c r="C71" s="65">
        <v>6322</v>
      </c>
      <c r="D71" s="65">
        <v>6414</v>
      </c>
      <c r="E71" s="65">
        <v>6412</v>
      </c>
      <c r="F71" s="66">
        <v>6308</v>
      </c>
      <c r="G71" s="64">
        <f t="shared" si="0"/>
        <v>6396.4</v>
      </c>
    </row>
    <row r="72" spans="1:7" ht="12" customHeight="1" x14ac:dyDescent="0.25">
      <c r="A72" s="63" t="str">
        <f>'Pregnant Women Participating'!A72</f>
        <v>Missouri</v>
      </c>
      <c r="B72" s="64">
        <v>17071</v>
      </c>
      <c r="C72" s="65">
        <v>16473</v>
      </c>
      <c r="D72" s="65">
        <v>16239</v>
      </c>
      <c r="E72" s="65">
        <v>16290</v>
      </c>
      <c r="F72" s="66">
        <v>15854</v>
      </c>
      <c r="G72" s="64">
        <f t="shared" si="0"/>
        <v>16385.400000000001</v>
      </c>
    </row>
    <row r="73" spans="1:7" ht="12" customHeight="1" x14ac:dyDescent="0.25">
      <c r="A73" s="63" t="str">
        <f>'Pregnant Women Participating'!A73</f>
        <v>Montana</v>
      </c>
      <c r="B73" s="64">
        <v>1678</v>
      </c>
      <c r="C73" s="65">
        <v>1648</v>
      </c>
      <c r="D73" s="65">
        <v>1646</v>
      </c>
      <c r="E73" s="65">
        <v>1635</v>
      </c>
      <c r="F73" s="66">
        <v>1616</v>
      </c>
      <c r="G73" s="64">
        <f t="shared" si="0"/>
        <v>1644.6</v>
      </c>
    </row>
    <row r="74" spans="1:7" ht="12" customHeight="1" x14ac:dyDescent="0.25">
      <c r="A74" s="63" t="str">
        <f>'Pregnant Women Participating'!A74</f>
        <v>Nebraska</v>
      </c>
      <c r="B74" s="64">
        <v>5198</v>
      </c>
      <c r="C74" s="65">
        <v>5176</v>
      </c>
      <c r="D74" s="65">
        <v>5096</v>
      </c>
      <c r="E74" s="65">
        <v>5117</v>
      </c>
      <c r="F74" s="66">
        <v>4960</v>
      </c>
      <c r="G74" s="64">
        <f t="shared" si="0"/>
        <v>5109.3999999999996</v>
      </c>
    </row>
    <row r="75" spans="1:7" ht="12" customHeight="1" x14ac:dyDescent="0.25">
      <c r="A75" s="63" t="str">
        <f>'Pregnant Women Participating'!A75</f>
        <v>North Dakota</v>
      </c>
      <c r="B75" s="64">
        <v>1458</v>
      </c>
      <c r="C75" s="65">
        <v>1427</v>
      </c>
      <c r="D75" s="65">
        <v>1400</v>
      </c>
      <c r="E75" s="65">
        <v>1459</v>
      </c>
      <c r="F75" s="66">
        <v>1439</v>
      </c>
      <c r="G75" s="64">
        <f t="shared" si="0"/>
        <v>1436.6</v>
      </c>
    </row>
    <row r="76" spans="1:7" ht="12" customHeight="1" x14ac:dyDescent="0.25">
      <c r="A76" s="63" t="str">
        <f>'Pregnant Women Participating'!A76</f>
        <v>South Dakota</v>
      </c>
      <c r="B76" s="64">
        <v>2005</v>
      </c>
      <c r="C76" s="65">
        <v>1951</v>
      </c>
      <c r="D76" s="65">
        <v>1940</v>
      </c>
      <c r="E76" s="65">
        <v>1919</v>
      </c>
      <c r="F76" s="66">
        <v>1850</v>
      </c>
      <c r="G76" s="64">
        <f t="shared" si="0"/>
        <v>1933</v>
      </c>
    </row>
    <row r="77" spans="1:7" ht="12" customHeight="1" x14ac:dyDescent="0.25">
      <c r="A77" s="63" t="str">
        <f>'Pregnant Women Participating'!A77</f>
        <v>Wyoming</v>
      </c>
      <c r="B77" s="64">
        <v>1072</v>
      </c>
      <c r="C77" s="65">
        <v>1044</v>
      </c>
      <c r="D77" s="65">
        <v>1053</v>
      </c>
      <c r="E77" s="65">
        <v>1073</v>
      </c>
      <c r="F77" s="66">
        <v>1050</v>
      </c>
      <c r="G77" s="64">
        <f t="shared" si="0"/>
        <v>1058.4000000000001</v>
      </c>
    </row>
    <row r="78" spans="1:7" ht="12" customHeight="1" x14ac:dyDescent="0.25">
      <c r="A78" s="63" t="str">
        <f>'Pregnant Women Participating'!A78</f>
        <v>Ute Mountain Ute Tribe, CO</v>
      </c>
      <c r="B78" s="64">
        <v>17</v>
      </c>
      <c r="C78" s="65">
        <v>23</v>
      </c>
      <c r="D78" s="65">
        <v>24</v>
      </c>
      <c r="E78" s="65">
        <v>23</v>
      </c>
      <c r="F78" s="66">
        <v>24</v>
      </c>
      <c r="G78" s="64">
        <f t="shared" si="0"/>
        <v>22.2</v>
      </c>
    </row>
    <row r="79" spans="1:7" ht="12" customHeight="1" x14ac:dyDescent="0.25">
      <c r="A79" s="63" t="str">
        <f>'Pregnant Women Participating'!A79</f>
        <v>Omaha Sioux, NE</v>
      </c>
      <c r="B79" s="64">
        <v>37</v>
      </c>
      <c r="C79" s="65">
        <v>42</v>
      </c>
      <c r="D79" s="65">
        <v>43</v>
      </c>
      <c r="E79" s="65">
        <v>43</v>
      </c>
      <c r="F79" s="66">
        <v>40</v>
      </c>
      <c r="G79" s="64">
        <f t="shared" si="0"/>
        <v>41</v>
      </c>
    </row>
    <row r="80" spans="1:7" ht="12" customHeight="1" x14ac:dyDescent="0.25">
      <c r="A80" s="63" t="str">
        <f>'Pregnant Women Participating'!A80</f>
        <v>Santee Sioux, NE</v>
      </c>
      <c r="B80" s="64">
        <v>12</v>
      </c>
      <c r="C80" s="65">
        <v>14</v>
      </c>
      <c r="D80" s="65">
        <v>14</v>
      </c>
      <c r="E80" s="65">
        <v>13</v>
      </c>
      <c r="F80" s="66">
        <v>15</v>
      </c>
      <c r="G80" s="64">
        <f t="shared" si="0"/>
        <v>13.6</v>
      </c>
    </row>
    <row r="81" spans="1:7" ht="12" customHeight="1" x14ac:dyDescent="0.25">
      <c r="A81" s="63" t="str">
        <f>'Pregnant Women Participating'!A81</f>
        <v>Winnebago Tribe, NE</v>
      </c>
      <c r="B81" s="64">
        <v>37</v>
      </c>
      <c r="C81" s="65">
        <v>30</v>
      </c>
      <c r="D81" s="65">
        <v>27</v>
      </c>
      <c r="E81" s="65">
        <v>22</v>
      </c>
      <c r="F81" s="66">
        <v>19</v>
      </c>
      <c r="G81" s="64">
        <f t="shared" si="0"/>
        <v>27</v>
      </c>
    </row>
    <row r="82" spans="1:7" ht="12" customHeight="1" x14ac:dyDescent="0.25">
      <c r="A82" s="63" t="str">
        <f>'Pregnant Women Participating'!A82</f>
        <v>Standing Rock Sioux Tribe, ND</v>
      </c>
      <c r="B82" s="64">
        <v>48</v>
      </c>
      <c r="C82" s="65">
        <v>54</v>
      </c>
      <c r="D82" s="65">
        <v>52</v>
      </c>
      <c r="E82" s="65">
        <v>51</v>
      </c>
      <c r="F82" s="66">
        <v>48</v>
      </c>
      <c r="G82" s="64">
        <f t="shared" si="0"/>
        <v>50.6</v>
      </c>
    </row>
    <row r="83" spans="1:7" ht="12" customHeight="1" x14ac:dyDescent="0.25">
      <c r="A83" s="63" t="str">
        <f>'Pregnant Women Participating'!A83</f>
        <v>Three Affiliated Tribes, ND</v>
      </c>
      <c r="B83" s="64">
        <v>27</v>
      </c>
      <c r="C83" s="65">
        <v>25</v>
      </c>
      <c r="D83" s="65">
        <v>26</v>
      </c>
      <c r="E83" s="65">
        <v>25</v>
      </c>
      <c r="F83" s="66">
        <v>19</v>
      </c>
      <c r="G83" s="64">
        <f t="shared" si="0"/>
        <v>24.4</v>
      </c>
    </row>
    <row r="84" spans="1:7" ht="12" customHeight="1" x14ac:dyDescent="0.25">
      <c r="A84" s="63" t="str">
        <f>'Pregnant Women Participating'!A84</f>
        <v>Cheyenne River Sioux, SD</v>
      </c>
      <c r="B84" s="64">
        <v>62</v>
      </c>
      <c r="C84" s="65">
        <v>81</v>
      </c>
      <c r="D84" s="65">
        <v>78</v>
      </c>
      <c r="E84" s="65">
        <v>72</v>
      </c>
      <c r="F84" s="66">
        <v>75</v>
      </c>
      <c r="G84" s="64">
        <f t="shared" si="0"/>
        <v>73.599999999999994</v>
      </c>
    </row>
    <row r="85" spans="1:7" ht="12" customHeight="1" x14ac:dyDescent="0.25">
      <c r="A85" s="63" t="str">
        <f>'Pregnant Women Participating'!A85</f>
        <v>Rosebud Sioux, SD</v>
      </c>
      <c r="B85" s="64">
        <v>86</v>
      </c>
      <c r="C85" s="65">
        <v>102</v>
      </c>
      <c r="D85" s="65">
        <v>102</v>
      </c>
      <c r="E85" s="65">
        <v>106</v>
      </c>
      <c r="F85" s="66">
        <v>100</v>
      </c>
      <c r="G85" s="64">
        <f t="shared" si="0"/>
        <v>99.2</v>
      </c>
    </row>
    <row r="86" spans="1:7" ht="12" customHeight="1" x14ac:dyDescent="0.25">
      <c r="A86" s="63" t="str">
        <f>'Pregnant Women Participating'!A86</f>
        <v>Northern Arapahoe, WY</v>
      </c>
      <c r="B86" s="64">
        <v>31</v>
      </c>
      <c r="C86" s="65">
        <v>35</v>
      </c>
      <c r="D86" s="65">
        <v>32</v>
      </c>
      <c r="E86" s="65">
        <v>34</v>
      </c>
      <c r="F86" s="66">
        <v>28</v>
      </c>
      <c r="G86" s="64">
        <f t="shared" si="0"/>
        <v>32</v>
      </c>
    </row>
    <row r="87" spans="1:7" ht="12" customHeight="1" x14ac:dyDescent="0.25">
      <c r="A87" s="63" t="str">
        <f>'Pregnant Women Participating'!A87</f>
        <v>Shoshone Tribe, WY</v>
      </c>
      <c r="B87" s="64">
        <v>13</v>
      </c>
      <c r="C87" s="65">
        <v>14</v>
      </c>
      <c r="D87" s="65">
        <v>16</v>
      </c>
      <c r="E87" s="65">
        <v>14</v>
      </c>
      <c r="F87" s="66">
        <v>14</v>
      </c>
      <c r="G87" s="64">
        <f t="shared" si="0"/>
        <v>14.2</v>
      </c>
    </row>
    <row r="88" spans="1:7" s="71" customFormat="1" ht="24.75" customHeight="1" x14ac:dyDescent="0.25">
      <c r="A88" s="67" t="str">
        <f>'Pregnant Women Participating'!A88</f>
        <v>Mountain Plains</v>
      </c>
      <c r="B88" s="68">
        <v>45763</v>
      </c>
      <c r="C88" s="69">
        <v>44626</v>
      </c>
      <c r="D88" s="69">
        <v>44300</v>
      </c>
      <c r="E88" s="69">
        <v>44548</v>
      </c>
      <c r="F88" s="70">
        <v>43699</v>
      </c>
      <c r="G88" s="68">
        <f t="shared" si="0"/>
        <v>44587.199999999997</v>
      </c>
    </row>
    <row r="89" spans="1:7" ht="12" customHeight="1" x14ac:dyDescent="0.25">
      <c r="A89" s="72" t="str">
        <f>'Pregnant Women Participating'!A89</f>
        <v>Alaska</v>
      </c>
      <c r="B89" s="64">
        <v>1371</v>
      </c>
      <c r="C89" s="65">
        <v>1335</v>
      </c>
      <c r="D89" s="65">
        <v>1311</v>
      </c>
      <c r="E89" s="65">
        <v>1298</v>
      </c>
      <c r="F89" s="66">
        <v>1282</v>
      </c>
      <c r="G89" s="64">
        <f t="shared" si="0"/>
        <v>1319.4</v>
      </c>
    </row>
    <row r="90" spans="1:7" ht="12" customHeight="1" x14ac:dyDescent="0.25">
      <c r="A90" s="72" t="str">
        <f>'Pregnant Women Participating'!A90</f>
        <v>American Samoa</v>
      </c>
      <c r="B90" s="64">
        <v>344</v>
      </c>
      <c r="C90" s="65">
        <v>345</v>
      </c>
      <c r="D90" s="65">
        <v>341</v>
      </c>
      <c r="E90" s="65">
        <v>336</v>
      </c>
      <c r="F90" s="66">
        <v>339</v>
      </c>
      <c r="G90" s="64">
        <f t="shared" si="0"/>
        <v>341</v>
      </c>
    </row>
    <row r="91" spans="1:7" ht="12" customHeight="1" x14ac:dyDescent="0.25">
      <c r="A91" s="72" t="str">
        <f>'Pregnant Women Participating'!A91</f>
        <v>California</v>
      </c>
      <c r="B91" s="64">
        <v>87575</v>
      </c>
      <c r="C91" s="65">
        <v>85901</v>
      </c>
      <c r="D91" s="65">
        <v>84983</v>
      </c>
      <c r="E91" s="65">
        <v>85301</v>
      </c>
      <c r="F91" s="66">
        <v>84397</v>
      </c>
      <c r="G91" s="64">
        <f t="shared" si="0"/>
        <v>85631.4</v>
      </c>
    </row>
    <row r="92" spans="1:7" ht="12" customHeight="1" x14ac:dyDescent="0.25">
      <c r="A92" s="72" t="str">
        <f>'Pregnant Women Participating'!A92</f>
        <v>Guam</v>
      </c>
      <c r="B92" s="64">
        <v>781</v>
      </c>
      <c r="C92" s="65">
        <v>760</v>
      </c>
      <c r="D92" s="65">
        <v>764</v>
      </c>
      <c r="E92" s="65">
        <v>779</v>
      </c>
      <c r="F92" s="66">
        <v>787</v>
      </c>
      <c r="G92" s="64">
        <f t="shared" si="0"/>
        <v>774.2</v>
      </c>
    </row>
    <row r="93" spans="1:7" ht="12" customHeight="1" x14ac:dyDescent="0.25">
      <c r="A93" s="72" t="str">
        <f>'Pregnant Women Participating'!A93</f>
        <v>Hawaii</v>
      </c>
      <c r="B93" s="64">
        <v>2361</v>
      </c>
      <c r="C93" s="65">
        <v>2295</v>
      </c>
      <c r="D93" s="65">
        <v>2293</v>
      </c>
      <c r="E93" s="65">
        <v>2263</v>
      </c>
      <c r="F93" s="66">
        <v>2205</v>
      </c>
      <c r="G93" s="64">
        <f t="shared" si="0"/>
        <v>2283.4</v>
      </c>
    </row>
    <row r="94" spans="1:7" ht="12" customHeight="1" x14ac:dyDescent="0.25">
      <c r="A94" s="72" t="str">
        <f>'Pregnant Women Participating'!A94</f>
        <v>Idaho</v>
      </c>
      <c r="B94" s="64">
        <v>3177</v>
      </c>
      <c r="C94" s="65">
        <v>3130</v>
      </c>
      <c r="D94" s="65">
        <v>3071</v>
      </c>
      <c r="E94" s="65">
        <v>3088</v>
      </c>
      <c r="F94" s="66">
        <v>2991</v>
      </c>
      <c r="G94" s="64">
        <f t="shared" si="0"/>
        <v>3091.4</v>
      </c>
    </row>
    <row r="95" spans="1:7" ht="12" customHeight="1" x14ac:dyDescent="0.25">
      <c r="A95" s="72" t="str">
        <f>'Pregnant Women Participating'!A95</f>
        <v>Nevada</v>
      </c>
      <c r="B95" s="64">
        <v>8191</v>
      </c>
      <c r="C95" s="65">
        <v>7956</v>
      </c>
      <c r="D95" s="65">
        <v>7915</v>
      </c>
      <c r="E95" s="65">
        <v>7986</v>
      </c>
      <c r="F95" s="66">
        <v>7936</v>
      </c>
      <c r="G95" s="64">
        <f t="shared" si="0"/>
        <v>7996.8</v>
      </c>
    </row>
    <row r="96" spans="1:7" ht="12" customHeight="1" x14ac:dyDescent="0.25">
      <c r="A96" s="72" t="str">
        <f>'Pregnant Women Participating'!A96</f>
        <v>Oregon</v>
      </c>
      <c r="B96" s="64">
        <v>8482</v>
      </c>
      <c r="C96" s="65">
        <v>8267</v>
      </c>
      <c r="D96" s="65">
        <v>8215</v>
      </c>
      <c r="E96" s="65">
        <v>8255</v>
      </c>
      <c r="F96" s="66">
        <v>8066</v>
      </c>
      <c r="G96" s="64">
        <f t="shared" si="0"/>
        <v>8257</v>
      </c>
    </row>
    <row r="97" spans="1:7" ht="12" customHeight="1" x14ac:dyDescent="0.25">
      <c r="A97" s="72" t="str">
        <f>'Pregnant Women Participating'!A97</f>
        <v>Washington</v>
      </c>
      <c r="B97" s="64">
        <v>12127</v>
      </c>
      <c r="C97" s="65">
        <v>12006</v>
      </c>
      <c r="D97" s="65">
        <v>12079</v>
      </c>
      <c r="E97" s="65">
        <v>12194</v>
      </c>
      <c r="F97" s="66">
        <v>12162</v>
      </c>
      <c r="G97" s="64">
        <f t="shared" si="0"/>
        <v>12113.6</v>
      </c>
    </row>
    <row r="98" spans="1:7" ht="12" customHeight="1" x14ac:dyDescent="0.25">
      <c r="A98" s="72" t="str">
        <f>'Pregnant Women Participating'!A98</f>
        <v>Northern Marianas</v>
      </c>
      <c r="B98" s="64">
        <v>190</v>
      </c>
      <c r="C98" s="65">
        <v>195</v>
      </c>
      <c r="D98" s="65">
        <v>206</v>
      </c>
      <c r="E98" s="65">
        <v>213</v>
      </c>
      <c r="F98" s="66">
        <v>213</v>
      </c>
      <c r="G98" s="64">
        <f t="shared" si="0"/>
        <v>203.4</v>
      </c>
    </row>
    <row r="99" spans="1:7" ht="12" customHeight="1" x14ac:dyDescent="0.25">
      <c r="A99" s="72" t="str">
        <f>'Pregnant Women Participating'!A99</f>
        <v>Inter-Tribal Council, NV</v>
      </c>
      <c r="B99" s="64">
        <v>42</v>
      </c>
      <c r="C99" s="65">
        <v>43</v>
      </c>
      <c r="D99" s="65">
        <v>49</v>
      </c>
      <c r="E99" s="65">
        <v>57</v>
      </c>
      <c r="F99" s="66">
        <v>59</v>
      </c>
      <c r="G99" s="64">
        <f t="shared" si="0"/>
        <v>50</v>
      </c>
    </row>
    <row r="100" spans="1:7" s="71" customFormat="1" ht="24.75" customHeight="1" x14ac:dyDescent="0.25">
      <c r="A100" s="67" t="str">
        <f>'Pregnant Women Participating'!A100</f>
        <v>Western Region</v>
      </c>
      <c r="B100" s="68">
        <v>124641</v>
      </c>
      <c r="C100" s="69">
        <v>122233</v>
      </c>
      <c r="D100" s="69">
        <v>121227</v>
      </c>
      <c r="E100" s="69">
        <v>121770</v>
      </c>
      <c r="F100" s="70">
        <v>120437</v>
      </c>
      <c r="G100" s="68">
        <f t="shared" si="0"/>
        <v>122061.6</v>
      </c>
    </row>
    <row r="101" spans="1:7" s="77" customFormat="1" ht="16.5" customHeight="1" thickBot="1" x14ac:dyDescent="0.3">
      <c r="A101" s="73" t="str">
        <f>'Pregnant Women Participating'!A101</f>
        <v>TOTAL</v>
      </c>
      <c r="B101" s="74">
        <v>855683</v>
      </c>
      <c r="C101" s="75">
        <v>839007</v>
      </c>
      <c r="D101" s="75">
        <v>831246</v>
      </c>
      <c r="E101" s="75">
        <v>833630</v>
      </c>
      <c r="F101" s="76">
        <v>825345</v>
      </c>
      <c r="G101" s="74">
        <f t="shared" si="0"/>
        <v>836982.2</v>
      </c>
    </row>
    <row r="102" spans="1:7" ht="12.75" customHeight="1" thickTop="1" x14ac:dyDescent="0.25">
      <c r="A102" s="78"/>
    </row>
    <row r="103" spans="1:7" x14ac:dyDescent="0.25">
      <c r="A103" s="78"/>
    </row>
    <row r="104" spans="1:7" s="79" customFormat="1" ht="13" x14ac:dyDescent="0.3">
      <c r="A104" s="54" t="s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8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11689</v>
      </c>
      <c r="C6" s="4">
        <v>11437</v>
      </c>
      <c r="D6" s="4">
        <v>11329</v>
      </c>
      <c r="E6" s="4">
        <v>11511</v>
      </c>
      <c r="F6" s="4">
        <v>11189</v>
      </c>
      <c r="G6" s="13">
        <f t="shared" ref="G6:G14" si="0">IF(SUM(B6:F6)&gt;0,AVERAGE(B6:F6)," ")</f>
        <v>11431</v>
      </c>
    </row>
    <row r="7" spans="1:7" ht="12" customHeight="1" x14ac:dyDescent="0.25">
      <c r="A7" s="7" t="str">
        <f>'Pregnant Women Participating'!A7</f>
        <v>Maine</v>
      </c>
      <c r="B7" s="13">
        <v>3830</v>
      </c>
      <c r="C7" s="4">
        <v>3809</v>
      </c>
      <c r="D7" s="4">
        <v>3826</v>
      </c>
      <c r="E7" s="4">
        <v>3824</v>
      </c>
      <c r="F7" s="4">
        <v>3761</v>
      </c>
      <c r="G7" s="13">
        <f t="shared" si="0"/>
        <v>3810</v>
      </c>
    </row>
    <row r="8" spans="1:7" ht="12" customHeight="1" x14ac:dyDescent="0.25">
      <c r="A8" s="7" t="str">
        <f>'Pregnant Women Participating'!A8</f>
        <v>Massachusetts</v>
      </c>
      <c r="B8" s="13">
        <v>24403</v>
      </c>
      <c r="C8" s="4">
        <v>24245</v>
      </c>
      <c r="D8" s="4">
        <v>23956</v>
      </c>
      <c r="E8" s="4">
        <v>24394</v>
      </c>
      <c r="F8" s="4">
        <v>24158</v>
      </c>
      <c r="G8" s="13">
        <f t="shared" si="0"/>
        <v>24231.200000000001</v>
      </c>
    </row>
    <row r="9" spans="1:7" ht="12" customHeight="1" x14ac:dyDescent="0.25">
      <c r="A9" s="7" t="str">
        <f>'Pregnant Women Participating'!A9</f>
        <v>New Hampshire</v>
      </c>
      <c r="B9" s="13">
        <v>2275</v>
      </c>
      <c r="C9" s="4">
        <v>2252</v>
      </c>
      <c r="D9" s="4">
        <v>2280</v>
      </c>
      <c r="E9" s="4">
        <v>2264</v>
      </c>
      <c r="F9" s="4">
        <v>2221</v>
      </c>
      <c r="G9" s="13">
        <f t="shared" si="0"/>
        <v>2258.4</v>
      </c>
    </row>
    <row r="10" spans="1:7" ht="12" customHeight="1" x14ac:dyDescent="0.25">
      <c r="A10" s="7" t="str">
        <f>'Pregnant Women Participating'!A10</f>
        <v>New York</v>
      </c>
      <c r="B10" s="13">
        <v>91188</v>
      </c>
      <c r="C10" s="4">
        <v>89963</v>
      </c>
      <c r="D10" s="4">
        <v>90009</v>
      </c>
      <c r="E10" s="4">
        <v>90842</v>
      </c>
      <c r="F10" s="4">
        <v>90098</v>
      </c>
      <c r="G10" s="13">
        <f t="shared" si="0"/>
        <v>90420</v>
      </c>
    </row>
    <row r="11" spans="1:7" ht="12" customHeight="1" x14ac:dyDescent="0.25">
      <c r="A11" s="7" t="str">
        <f>'Pregnant Women Participating'!A11</f>
        <v>Rhode Island</v>
      </c>
      <c r="B11" s="13">
        <v>3911</v>
      </c>
      <c r="C11" s="4">
        <v>3829</v>
      </c>
      <c r="D11" s="4">
        <v>3787</v>
      </c>
      <c r="E11" s="4">
        <v>3853</v>
      </c>
      <c r="F11" s="4">
        <v>3834</v>
      </c>
      <c r="G11" s="13">
        <f t="shared" si="0"/>
        <v>3842.8</v>
      </c>
    </row>
    <row r="12" spans="1:7" ht="12" customHeight="1" x14ac:dyDescent="0.25">
      <c r="A12" s="7" t="str">
        <f>'Pregnant Women Participating'!A12</f>
        <v>Vermont</v>
      </c>
      <c r="B12" s="13">
        <v>1883</v>
      </c>
      <c r="C12" s="4">
        <v>1864</v>
      </c>
      <c r="D12" s="4">
        <v>1810</v>
      </c>
      <c r="E12" s="4">
        <v>1858</v>
      </c>
      <c r="F12" s="4">
        <v>1865</v>
      </c>
      <c r="G12" s="13">
        <f t="shared" si="0"/>
        <v>1856</v>
      </c>
    </row>
    <row r="13" spans="1:7" ht="12" customHeight="1" x14ac:dyDescent="0.25">
      <c r="A13" s="7" t="str">
        <f>'Pregnant Women Participating'!A13</f>
        <v>Virgin Islands</v>
      </c>
      <c r="B13" s="13">
        <v>600</v>
      </c>
      <c r="C13" s="4">
        <v>574</v>
      </c>
      <c r="D13" s="4">
        <v>568</v>
      </c>
      <c r="E13" s="4">
        <v>582</v>
      </c>
      <c r="F13" s="4">
        <v>564</v>
      </c>
      <c r="G13" s="13">
        <f t="shared" si="0"/>
        <v>577.6</v>
      </c>
    </row>
    <row r="14" spans="1:7" ht="12" customHeight="1" x14ac:dyDescent="0.25">
      <c r="A14" s="7" t="str">
        <f>'Pregnant Women Participating'!A14</f>
        <v>Pleasant Point, ME</v>
      </c>
      <c r="B14" s="13">
        <v>7</v>
      </c>
      <c r="C14" s="4">
        <v>6</v>
      </c>
      <c r="D14" s="4">
        <v>5</v>
      </c>
      <c r="E14" s="4">
        <v>8</v>
      </c>
      <c r="F14" s="4">
        <v>0</v>
      </c>
      <c r="G14" s="13">
        <f t="shared" si="0"/>
        <v>5.2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139786</v>
      </c>
      <c r="C15" s="15">
        <v>137979</v>
      </c>
      <c r="D15" s="15">
        <v>137570</v>
      </c>
      <c r="E15" s="15">
        <v>139136</v>
      </c>
      <c r="F15" s="15">
        <v>137690</v>
      </c>
      <c r="G15" s="16">
        <f t="shared" ref="G15:G101" si="1">IF(SUM(B15:F15)&gt;0,AVERAGE(B15:F15)," ")</f>
        <v>138432.20000000001</v>
      </c>
    </row>
    <row r="16" spans="1:7" ht="12" customHeight="1" x14ac:dyDescent="0.25">
      <c r="A16" s="7" t="str">
        <f>'Pregnant Women Participating'!A16</f>
        <v>Delaware</v>
      </c>
      <c r="B16" s="13">
        <v>5093</v>
      </c>
      <c r="C16" s="4">
        <v>4983</v>
      </c>
      <c r="D16" s="4">
        <v>4883</v>
      </c>
      <c r="E16" s="4">
        <v>4912</v>
      </c>
      <c r="F16" s="42">
        <v>4929</v>
      </c>
      <c r="G16" s="13">
        <f t="shared" si="1"/>
        <v>4960</v>
      </c>
    </row>
    <row r="17" spans="1:7" ht="12" customHeight="1" x14ac:dyDescent="0.25">
      <c r="A17" s="7" t="str">
        <f>'Pregnant Women Participating'!A17</f>
        <v>District of Columbia</v>
      </c>
      <c r="B17" s="13">
        <v>3090</v>
      </c>
      <c r="C17" s="4">
        <v>3057</v>
      </c>
      <c r="D17" s="4">
        <v>3016</v>
      </c>
      <c r="E17" s="4">
        <v>3024</v>
      </c>
      <c r="F17" s="42">
        <v>2958</v>
      </c>
      <c r="G17" s="13">
        <f t="shared" si="1"/>
        <v>3029</v>
      </c>
    </row>
    <row r="18" spans="1:7" ht="12" customHeight="1" x14ac:dyDescent="0.25">
      <c r="A18" s="7" t="str">
        <f>'Pregnant Women Participating'!A18</f>
        <v>Maryland</v>
      </c>
      <c r="B18" s="13">
        <v>27917</v>
      </c>
      <c r="C18" s="4">
        <v>27366</v>
      </c>
      <c r="D18" s="4">
        <v>27295</v>
      </c>
      <c r="E18" s="4">
        <v>27383</v>
      </c>
      <c r="F18" s="42">
        <v>27178</v>
      </c>
      <c r="G18" s="13">
        <f t="shared" si="1"/>
        <v>27427.8</v>
      </c>
    </row>
    <row r="19" spans="1:7" ht="12" customHeight="1" x14ac:dyDescent="0.25">
      <c r="A19" s="7" t="str">
        <f>'Pregnant Women Participating'!A19</f>
        <v>New Jersey</v>
      </c>
      <c r="B19" s="13">
        <v>33677</v>
      </c>
      <c r="C19" s="4">
        <v>33423</v>
      </c>
      <c r="D19" s="4">
        <v>33083</v>
      </c>
      <c r="E19" s="4">
        <v>33290</v>
      </c>
      <c r="F19" s="42">
        <v>33407</v>
      </c>
      <c r="G19" s="13">
        <f t="shared" si="1"/>
        <v>33376</v>
      </c>
    </row>
    <row r="20" spans="1:7" ht="12" customHeight="1" x14ac:dyDescent="0.25">
      <c r="A20" s="7" t="str">
        <f>'Pregnant Women Participating'!A20</f>
        <v>Pennsylvania</v>
      </c>
      <c r="B20" s="13">
        <v>41874</v>
      </c>
      <c r="C20" s="4">
        <v>41218</v>
      </c>
      <c r="D20" s="4">
        <v>40495</v>
      </c>
      <c r="E20" s="4">
        <v>40684</v>
      </c>
      <c r="F20" s="42">
        <v>40417</v>
      </c>
      <c r="G20" s="13">
        <f t="shared" si="1"/>
        <v>40937.599999999999</v>
      </c>
    </row>
    <row r="21" spans="1:7" ht="12" customHeight="1" x14ac:dyDescent="0.25">
      <c r="A21" s="7" t="str">
        <f>'Pregnant Women Participating'!A21</f>
        <v>Puerto Rico</v>
      </c>
      <c r="B21" s="13">
        <v>14380</v>
      </c>
      <c r="C21" s="4">
        <v>14025</v>
      </c>
      <c r="D21" s="4">
        <v>13980</v>
      </c>
      <c r="E21" s="4">
        <v>14086</v>
      </c>
      <c r="F21" s="42">
        <v>14185</v>
      </c>
      <c r="G21" s="13">
        <f t="shared" si="1"/>
        <v>14131.2</v>
      </c>
    </row>
    <row r="22" spans="1:7" ht="12" customHeight="1" x14ac:dyDescent="0.25">
      <c r="A22" s="7" t="str">
        <f>'Pregnant Women Participating'!A22</f>
        <v>Virginia</v>
      </c>
      <c r="B22" s="13">
        <v>26305</v>
      </c>
      <c r="C22" s="4">
        <v>25573</v>
      </c>
      <c r="D22" s="4">
        <v>25244</v>
      </c>
      <c r="E22" s="4">
        <v>25245</v>
      </c>
      <c r="F22" s="42">
        <v>24715</v>
      </c>
      <c r="G22" s="13">
        <f t="shared" si="1"/>
        <v>25416.400000000001</v>
      </c>
    </row>
    <row r="23" spans="1:7" ht="12" customHeight="1" x14ac:dyDescent="0.25">
      <c r="A23" s="7" t="str">
        <f>'Pregnant Women Participating'!A23</f>
        <v>West Virginia</v>
      </c>
      <c r="B23" s="13">
        <v>8251</v>
      </c>
      <c r="C23" s="4">
        <v>8137</v>
      </c>
      <c r="D23" s="4">
        <v>8066</v>
      </c>
      <c r="E23" s="4">
        <v>8122</v>
      </c>
      <c r="F23" s="42">
        <v>8048</v>
      </c>
      <c r="G23" s="13">
        <f t="shared" si="1"/>
        <v>8124.8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160587</v>
      </c>
      <c r="C24" s="15">
        <v>157782</v>
      </c>
      <c r="D24" s="15">
        <v>156062</v>
      </c>
      <c r="E24" s="15">
        <v>156746</v>
      </c>
      <c r="F24" s="41">
        <v>155837</v>
      </c>
      <c r="G24" s="16">
        <f t="shared" si="1"/>
        <v>157402.79999999999</v>
      </c>
    </row>
    <row r="25" spans="1:7" ht="12" customHeight="1" x14ac:dyDescent="0.25">
      <c r="A25" s="7" t="str">
        <f>'Pregnant Women Participating'!A25</f>
        <v>Alabama</v>
      </c>
      <c r="B25" s="13">
        <v>28586</v>
      </c>
      <c r="C25" s="4">
        <v>28058</v>
      </c>
      <c r="D25" s="4">
        <v>27821</v>
      </c>
      <c r="E25" s="4">
        <v>27947</v>
      </c>
      <c r="F25" s="42">
        <v>27736</v>
      </c>
      <c r="G25" s="13">
        <f t="shared" si="1"/>
        <v>28029.599999999999</v>
      </c>
    </row>
    <row r="26" spans="1:7" ht="12" customHeight="1" x14ac:dyDescent="0.25">
      <c r="A26" s="7" t="str">
        <f>'Pregnant Women Participating'!A26</f>
        <v>Florida</v>
      </c>
      <c r="B26" s="13">
        <v>96095</v>
      </c>
      <c r="C26" s="4">
        <v>94216</v>
      </c>
      <c r="D26" s="4">
        <v>93402</v>
      </c>
      <c r="E26" s="4">
        <v>94869</v>
      </c>
      <c r="F26" s="42">
        <v>91580</v>
      </c>
      <c r="G26" s="13">
        <f t="shared" si="1"/>
        <v>94032.4</v>
      </c>
    </row>
    <row r="27" spans="1:7" ht="12" customHeight="1" x14ac:dyDescent="0.25">
      <c r="A27" s="7" t="str">
        <f>'Pregnant Women Participating'!A27</f>
        <v>Georgia</v>
      </c>
      <c r="B27" s="13">
        <v>61176</v>
      </c>
      <c r="C27" s="4">
        <v>60518</v>
      </c>
      <c r="D27" s="4">
        <v>60094</v>
      </c>
      <c r="E27" s="4">
        <v>60052</v>
      </c>
      <c r="F27" s="42">
        <v>59846</v>
      </c>
      <c r="G27" s="13">
        <f t="shared" si="1"/>
        <v>60337.2</v>
      </c>
    </row>
    <row r="28" spans="1:7" ht="12" customHeight="1" x14ac:dyDescent="0.25">
      <c r="A28" s="7" t="str">
        <f>'Pregnant Women Participating'!A28</f>
        <v>Kentucky</v>
      </c>
      <c r="B28" s="13">
        <v>26145</v>
      </c>
      <c r="C28" s="4">
        <v>25773</v>
      </c>
      <c r="D28" s="4">
        <v>25689</v>
      </c>
      <c r="E28" s="4">
        <v>25707</v>
      </c>
      <c r="F28" s="42">
        <v>25414</v>
      </c>
      <c r="G28" s="13">
        <f t="shared" si="1"/>
        <v>25745.599999999999</v>
      </c>
    </row>
    <row r="29" spans="1:7" ht="12" customHeight="1" x14ac:dyDescent="0.25">
      <c r="A29" s="7" t="str">
        <f>'Pregnant Women Participating'!A29</f>
        <v>Mississippi</v>
      </c>
      <c r="B29" s="13">
        <v>18199</v>
      </c>
      <c r="C29" s="4">
        <v>17817</v>
      </c>
      <c r="D29" s="4">
        <v>17595</v>
      </c>
      <c r="E29" s="4">
        <v>17640</v>
      </c>
      <c r="F29" s="42">
        <v>17241</v>
      </c>
      <c r="G29" s="13">
        <f t="shared" si="1"/>
        <v>17698.400000000001</v>
      </c>
    </row>
    <row r="30" spans="1:7" ht="12" customHeight="1" x14ac:dyDescent="0.25">
      <c r="A30" s="7" t="str">
        <f>'Pregnant Women Participating'!A30</f>
        <v>North Carolina</v>
      </c>
      <c r="B30" s="13">
        <v>57978</v>
      </c>
      <c r="C30" s="4">
        <v>57039</v>
      </c>
      <c r="D30" s="4">
        <v>56845</v>
      </c>
      <c r="E30" s="4">
        <v>57285</v>
      </c>
      <c r="F30" s="42">
        <v>56823</v>
      </c>
      <c r="G30" s="13">
        <f t="shared" si="1"/>
        <v>57194</v>
      </c>
    </row>
    <row r="31" spans="1:7" ht="12" customHeight="1" x14ac:dyDescent="0.25">
      <c r="A31" s="7" t="str">
        <f>'Pregnant Women Participating'!A31</f>
        <v>South Carolina</v>
      </c>
      <c r="B31" s="13">
        <v>23874</v>
      </c>
      <c r="C31" s="4">
        <v>23365</v>
      </c>
      <c r="D31" s="4">
        <v>22725</v>
      </c>
      <c r="E31" s="4">
        <v>22876</v>
      </c>
      <c r="F31" s="42">
        <v>22755</v>
      </c>
      <c r="G31" s="13">
        <f t="shared" si="1"/>
        <v>23119</v>
      </c>
    </row>
    <row r="32" spans="1:7" ht="12" customHeight="1" x14ac:dyDescent="0.25">
      <c r="A32" s="7" t="str">
        <f>'Pregnant Women Participating'!A32</f>
        <v>Tennessee</v>
      </c>
      <c r="B32" s="13">
        <v>36077</v>
      </c>
      <c r="C32" s="4">
        <v>35300</v>
      </c>
      <c r="D32" s="4">
        <v>35677</v>
      </c>
      <c r="E32" s="4">
        <v>36582</v>
      </c>
      <c r="F32" s="42">
        <v>36822</v>
      </c>
      <c r="G32" s="13">
        <f t="shared" si="1"/>
        <v>36091.599999999999</v>
      </c>
    </row>
    <row r="33" spans="1:7" ht="12" customHeight="1" x14ac:dyDescent="0.25">
      <c r="A33" s="7" t="str">
        <f>'Pregnant Women Participating'!A33</f>
        <v>Choctaw Indians, MS</v>
      </c>
      <c r="B33" s="13">
        <v>192</v>
      </c>
      <c r="C33" s="4">
        <v>188</v>
      </c>
      <c r="D33" s="4">
        <v>182</v>
      </c>
      <c r="E33" s="4">
        <v>174</v>
      </c>
      <c r="F33" s="42">
        <v>173</v>
      </c>
      <c r="G33" s="13">
        <f t="shared" si="1"/>
        <v>181.8</v>
      </c>
    </row>
    <row r="34" spans="1:7" ht="12" customHeight="1" x14ac:dyDescent="0.25">
      <c r="A34" s="7" t="str">
        <f>'Pregnant Women Participating'!A34</f>
        <v>Eastern Cherokee, NC</v>
      </c>
      <c r="B34" s="13">
        <v>96</v>
      </c>
      <c r="C34" s="4">
        <v>96</v>
      </c>
      <c r="D34" s="4">
        <v>95</v>
      </c>
      <c r="E34" s="4">
        <v>96</v>
      </c>
      <c r="F34" s="42">
        <v>92</v>
      </c>
      <c r="G34" s="13">
        <f t="shared" si="1"/>
        <v>95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348418</v>
      </c>
      <c r="C35" s="15">
        <v>342370</v>
      </c>
      <c r="D35" s="15">
        <v>340125</v>
      </c>
      <c r="E35" s="15">
        <v>343228</v>
      </c>
      <c r="F35" s="41">
        <v>338482</v>
      </c>
      <c r="G35" s="16">
        <f t="shared" si="1"/>
        <v>342524.6</v>
      </c>
    </row>
    <row r="36" spans="1:7" ht="12" customHeight="1" x14ac:dyDescent="0.25">
      <c r="A36" s="7" t="str">
        <f>'Pregnant Women Participating'!A36</f>
        <v>Illinois</v>
      </c>
      <c r="B36" s="13">
        <v>45963</v>
      </c>
      <c r="C36" s="4">
        <v>45129</v>
      </c>
      <c r="D36" s="4">
        <v>44477</v>
      </c>
      <c r="E36" s="4">
        <v>44834</v>
      </c>
      <c r="F36" s="42">
        <v>44184</v>
      </c>
      <c r="G36" s="13">
        <f t="shared" si="1"/>
        <v>44917.4</v>
      </c>
    </row>
    <row r="37" spans="1:7" ht="12" customHeight="1" x14ac:dyDescent="0.25">
      <c r="A37" s="7" t="str">
        <f>'Pregnant Women Participating'!A37</f>
        <v>Indiana</v>
      </c>
      <c r="B37" s="13">
        <v>36036</v>
      </c>
      <c r="C37" s="4">
        <v>35352</v>
      </c>
      <c r="D37" s="4">
        <v>35109</v>
      </c>
      <c r="E37" s="4">
        <v>35312</v>
      </c>
      <c r="F37" s="42">
        <v>34997</v>
      </c>
      <c r="G37" s="13">
        <f t="shared" si="1"/>
        <v>35361.199999999997</v>
      </c>
    </row>
    <row r="38" spans="1:7" ht="12" customHeight="1" x14ac:dyDescent="0.25">
      <c r="A38" s="7" t="str">
        <f>'Pregnant Women Participating'!A38</f>
        <v>Iowa</v>
      </c>
      <c r="B38" s="13">
        <v>14734</v>
      </c>
      <c r="C38" s="4">
        <v>14603</v>
      </c>
      <c r="D38" s="4">
        <v>14490</v>
      </c>
      <c r="E38" s="4">
        <v>14399</v>
      </c>
      <c r="F38" s="42">
        <v>14242</v>
      </c>
      <c r="G38" s="13">
        <f t="shared" si="1"/>
        <v>14493.6</v>
      </c>
    </row>
    <row r="39" spans="1:7" ht="12" customHeight="1" x14ac:dyDescent="0.25">
      <c r="A39" s="7" t="str">
        <f>'Pregnant Women Participating'!A39</f>
        <v>Michigan</v>
      </c>
      <c r="B39" s="13">
        <v>42433</v>
      </c>
      <c r="C39" s="4">
        <v>42005</v>
      </c>
      <c r="D39" s="4">
        <v>41490</v>
      </c>
      <c r="E39" s="4">
        <v>41858</v>
      </c>
      <c r="F39" s="42">
        <v>41453</v>
      </c>
      <c r="G39" s="13">
        <f t="shared" si="1"/>
        <v>41847.800000000003</v>
      </c>
    </row>
    <row r="40" spans="1:7" ht="12" customHeight="1" x14ac:dyDescent="0.25">
      <c r="A40" s="7" t="str">
        <f>'Pregnant Women Participating'!A40</f>
        <v>Minnesota</v>
      </c>
      <c r="B40" s="13">
        <v>21326</v>
      </c>
      <c r="C40" s="4">
        <v>20849</v>
      </c>
      <c r="D40" s="4">
        <v>20673</v>
      </c>
      <c r="E40" s="4">
        <v>20890</v>
      </c>
      <c r="F40" s="42">
        <v>20773</v>
      </c>
      <c r="G40" s="13">
        <f t="shared" si="1"/>
        <v>20902.2</v>
      </c>
    </row>
    <row r="41" spans="1:7" ht="12" customHeight="1" x14ac:dyDescent="0.25">
      <c r="A41" s="7" t="str">
        <f>'Pregnant Women Participating'!A41</f>
        <v>Ohio</v>
      </c>
      <c r="B41" s="13">
        <v>44265</v>
      </c>
      <c r="C41" s="4">
        <v>43674</v>
      </c>
      <c r="D41" s="4">
        <v>43033</v>
      </c>
      <c r="E41" s="4">
        <v>43086</v>
      </c>
      <c r="F41" s="42">
        <v>42960</v>
      </c>
      <c r="G41" s="13">
        <f t="shared" si="1"/>
        <v>43403.6</v>
      </c>
    </row>
    <row r="42" spans="1:7" ht="12" customHeight="1" x14ac:dyDescent="0.25">
      <c r="A42" s="7" t="str">
        <f>'Pregnant Women Participating'!A42</f>
        <v>Wisconsin</v>
      </c>
      <c r="B42" s="13">
        <v>20206</v>
      </c>
      <c r="C42" s="4">
        <v>19965</v>
      </c>
      <c r="D42" s="4">
        <v>20059</v>
      </c>
      <c r="E42" s="4">
        <v>20163</v>
      </c>
      <c r="F42" s="42">
        <v>20241</v>
      </c>
      <c r="G42" s="13">
        <f t="shared" si="1"/>
        <v>20126.8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224963</v>
      </c>
      <c r="C43" s="15">
        <v>221577</v>
      </c>
      <c r="D43" s="15">
        <v>219331</v>
      </c>
      <c r="E43" s="15">
        <v>220542</v>
      </c>
      <c r="F43" s="41">
        <v>218850</v>
      </c>
      <c r="G43" s="16">
        <f t="shared" si="1"/>
        <v>221052.6</v>
      </c>
    </row>
    <row r="44" spans="1:7" ht="12" customHeight="1" x14ac:dyDescent="0.25">
      <c r="A44" s="7" t="str">
        <f>'Pregnant Women Participating'!A44</f>
        <v>Arizona</v>
      </c>
      <c r="B44" s="13">
        <v>32327</v>
      </c>
      <c r="C44" s="4">
        <v>31673</v>
      </c>
      <c r="D44" s="4">
        <v>31514</v>
      </c>
      <c r="E44" s="4">
        <v>32200</v>
      </c>
      <c r="F44" s="42">
        <v>32062</v>
      </c>
      <c r="G44" s="13">
        <f t="shared" si="1"/>
        <v>31955.200000000001</v>
      </c>
    </row>
    <row r="45" spans="1:7" ht="12" customHeight="1" x14ac:dyDescent="0.25">
      <c r="A45" s="7" t="str">
        <f>'Pregnant Women Participating'!A45</f>
        <v>Arkansas</v>
      </c>
      <c r="B45" s="13">
        <v>17046</v>
      </c>
      <c r="C45" s="4">
        <v>16691</v>
      </c>
      <c r="D45" s="4">
        <v>16685</v>
      </c>
      <c r="E45" s="4">
        <v>16739</v>
      </c>
      <c r="F45" s="42">
        <v>16508</v>
      </c>
      <c r="G45" s="13">
        <f t="shared" si="1"/>
        <v>16733.8</v>
      </c>
    </row>
    <row r="46" spans="1:7" ht="12" customHeight="1" x14ac:dyDescent="0.25">
      <c r="A46" s="7" t="str">
        <f>'Pregnant Women Participating'!A46</f>
        <v>Louisiana</v>
      </c>
      <c r="B46" s="13">
        <v>29049</v>
      </c>
      <c r="C46" s="4">
        <v>28448</v>
      </c>
      <c r="D46" s="4">
        <v>28085</v>
      </c>
      <c r="E46" s="4">
        <v>27883</v>
      </c>
      <c r="F46" s="42">
        <v>27960</v>
      </c>
      <c r="G46" s="13">
        <f t="shared" si="1"/>
        <v>28285</v>
      </c>
    </row>
    <row r="47" spans="1:7" ht="12" customHeight="1" x14ac:dyDescent="0.25">
      <c r="A47" s="7" t="str">
        <f>'Pregnant Women Participating'!A47</f>
        <v>New Mexico</v>
      </c>
      <c r="B47" s="13">
        <v>9921</v>
      </c>
      <c r="C47" s="4">
        <v>9740</v>
      </c>
      <c r="D47" s="4">
        <v>9737</v>
      </c>
      <c r="E47" s="4">
        <v>9895</v>
      </c>
      <c r="F47" s="42">
        <v>10106</v>
      </c>
      <c r="G47" s="13">
        <f t="shared" si="1"/>
        <v>9879.7999999999993</v>
      </c>
    </row>
    <row r="48" spans="1:7" ht="12" customHeight="1" x14ac:dyDescent="0.25">
      <c r="A48" s="7" t="str">
        <f>'Pregnant Women Participating'!A48</f>
        <v>Oklahoma</v>
      </c>
      <c r="B48" s="13">
        <v>18034</v>
      </c>
      <c r="C48" s="4">
        <v>17667</v>
      </c>
      <c r="D48" s="4">
        <v>17502</v>
      </c>
      <c r="E48" s="4">
        <v>17628</v>
      </c>
      <c r="F48" s="42">
        <v>18101</v>
      </c>
      <c r="G48" s="13">
        <f t="shared" si="1"/>
        <v>17786.400000000001</v>
      </c>
    </row>
    <row r="49" spans="1:7" ht="12" customHeight="1" x14ac:dyDescent="0.25">
      <c r="A49" s="7" t="str">
        <f>'Pregnant Women Participating'!A49</f>
        <v>Texas</v>
      </c>
      <c r="B49" s="13">
        <v>190598</v>
      </c>
      <c r="C49" s="4">
        <v>187081</v>
      </c>
      <c r="D49" s="4">
        <v>186441</v>
      </c>
      <c r="E49" s="4">
        <v>186847</v>
      </c>
      <c r="F49" s="42">
        <v>186327</v>
      </c>
      <c r="G49" s="13">
        <f t="shared" si="1"/>
        <v>187458.8</v>
      </c>
    </row>
    <row r="50" spans="1:7" ht="12" customHeight="1" x14ac:dyDescent="0.25">
      <c r="A50" s="7" t="str">
        <f>'Pregnant Women Participating'!A50</f>
        <v>Utah</v>
      </c>
      <c r="B50" s="13">
        <v>11514</v>
      </c>
      <c r="C50" s="4">
        <v>11324</v>
      </c>
      <c r="D50" s="4">
        <v>11354</v>
      </c>
      <c r="E50" s="4">
        <v>11480</v>
      </c>
      <c r="F50" s="42">
        <v>11379</v>
      </c>
      <c r="G50" s="13">
        <f t="shared" si="1"/>
        <v>11410.2</v>
      </c>
    </row>
    <row r="51" spans="1:7" ht="12" customHeight="1" x14ac:dyDescent="0.25">
      <c r="A51" s="7" t="str">
        <f>'Pregnant Women Participating'!A51</f>
        <v>Inter-Tribal Council, AZ</v>
      </c>
      <c r="B51" s="13">
        <v>1310</v>
      </c>
      <c r="C51" s="4">
        <v>1253</v>
      </c>
      <c r="D51" s="4">
        <v>1255</v>
      </c>
      <c r="E51" s="4">
        <v>1292</v>
      </c>
      <c r="F51" s="42">
        <v>1262</v>
      </c>
      <c r="G51" s="13">
        <f t="shared" si="1"/>
        <v>1274.4000000000001</v>
      </c>
    </row>
    <row r="52" spans="1:7" ht="12" customHeight="1" x14ac:dyDescent="0.25">
      <c r="A52" s="7" t="str">
        <f>'Pregnant Women Participating'!A52</f>
        <v>Navajo Nation, AZ</v>
      </c>
      <c r="B52" s="13">
        <v>875</v>
      </c>
      <c r="C52" s="4">
        <v>805</v>
      </c>
      <c r="D52" s="4">
        <v>827</v>
      </c>
      <c r="E52" s="4">
        <v>833</v>
      </c>
      <c r="F52" s="42">
        <v>812</v>
      </c>
      <c r="G52" s="13">
        <f t="shared" si="1"/>
        <v>830.4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59</v>
      </c>
      <c r="C53" s="4">
        <v>63</v>
      </c>
      <c r="D53" s="4">
        <v>60</v>
      </c>
      <c r="E53" s="4">
        <v>57</v>
      </c>
      <c r="F53" s="42">
        <v>53</v>
      </c>
      <c r="G53" s="13">
        <f t="shared" si="1"/>
        <v>58.4</v>
      </c>
    </row>
    <row r="54" spans="1:7" ht="12" customHeight="1" x14ac:dyDescent="0.25">
      <c r="A54" s="7" t="str">
        <f>'Pregnant Women Participating'!A54</f>
        <v>Eight Northern Pueblos, NM</v>
      </c>
      <c r="B54" s="13">
        <v>67</v>
      </c>
      <c r="C54" s="4">
        <v>71</v>
      </c>
      <c r="D54" s="4">
        <v>65</v>
      </c>
      <c r="E54" s="4">
        <v>70</v>
      </c>
      <c r="F54" s="42">
        <v>0</v>
      </c>
      <c r="G54" s="13">
        <f t="shared" si="1"/>
        <v>54.6</v>
      </c>
    </row>
    <row r="55" spans="1:7" ht="12" customHeight="1" x14ac:dyDescent="0.25">
      <c r="A55" s="7" t="str">
        <f>'Pregnant Women Participating'!A55</f>
        <v>Five Sandoval Pueblos, NM</v>
      </c>
      <c r="B55" s="13">
        <v>36</v>
      </c>
      <c r="C55" s="4">
        <v>34</v>
      </c>
      <c r="D55" s="4">
        <v>36</v>
      </c>
      <c r="E55" s="4">
        <v>36</v>
      </c>
      <c r="F55" s="42">
        <v>39</v>
      </c>
      <c r="G55" s="13">
        <f t="shared" si="1"/>
        <v>36.200000000000003</v>
      </c>
    </row>
    <row r="56" spans="1:7" ht="12" customHeight="1" x14ac:dyDescent="0.25">
      <c r="A56" s="7" t="str">
        <f>'Pregnant Women Participating'!A56</f>
        <v>Isleta Pueblo, NM</v>
      </c>
      <c r="B56" s="13">
        <v>241</v>
      </c>
      <c r="C56" s="4">
        <v>222</v>
      </c>
      <c r="D56" s="4">
        <v>220</v>
      </c>
      <c r="E56" s="4">
        <v>218</v>
      </c>
      <c r="F56" s="42">
        <v>214</v>
      </c>
      <c r="G56" s="13">
        <f t="shared" si="1"/>
        <v>223</v>
      </c>
    </row>
    <row r="57" spans="1:7" ht="12" customHeight="1" x14ac:dyDescent="0.25">
      <c r="A57" s="7" t="str">
        <f>'Pregnant Women Participating'!A57</f>
        <v>San Felipe Pueblo, NM</v>
      </c>
      <c r="B57" s="13">
        <v>54</v>
      </c>
      <c r="C57" s="4">
        <v>51</v>
      </c>
      <c r="D57" s="4">
        <v>43</v>
      </c>
      <c r="E57" s="4">
        <v>51</v>
      </c>
      <c r="F57" s="42">
        <v>51</v>
      </c>
      <c r="G57" s="13">
        <f t="shared" si="1"/>
        <v>50</v>
      </c>
    </row>
    <row r="58" spans="1:7" ht="12" customHeight="1" x14ac:dyDescent="0.25">
      <c r="A58" s="7" t="str">
        <f>'Pregnant Women Participating'!A58</f>
        <v>Santo Domingo Tribe, NM</v>
      </c>
      <c r="B58" s="13">
        <v>26</v>
      </c>
      <c r="C58" s="4">
        <v>26</v>
      </c>
      <c r="D58" s="4">
        <v>24</v>
      </c>
      <c r="E58" s="4">
        <v>28</v>
      </c>
      <c r="F58" s="42">
        <v>29</v>
      </c>
      <c r="G58" s="13">
        <f t="shared" si="1"/>
        <v>26.6</v>
      </c>
    </row>
    <row r="59" spans="1:7" ht="12" customHeight="1" x14ac:dyDescent="0.25">
      <c r="A59" s="7" t="str">
        <f>'Pregnant Women Participating'!A59</f>
        <v>Zuni Pueblo, NM</v>
      </c>
      <c r="B59" s="13">
        <v>89</v>
      </c>
      <c r="C59" s="4">
        <v>86</v>
      </c>
      <c r="D59" s="4">
        <v>79</v>
      </c>
      <c r="E59" s="4">
        <v>81</v>
      </c>
      <c r="F59" s="42">
        <v>82</v>
      </c>
      <c r="G59" s="13">
        <f t="shared" si="1"/>
        <v>83.4</v>
      </c>
    </row>
    <row r="60" spans="1:7" ht="12" customHeight="1" x14ac:dyDescent="0.25">
      <c r="A60" s="7" t="str">
        <f>'Pregnant Women Participating'!A60</f>
        <v>Cherokee Nation, OK</v>
      </c>
      <c r="B60" s="13">
        <v>1665</v>
      </c>
      <c r="C60" s="4">
        <v>1603</v>
      </c>
      <c r="D60" s="4">
        <v>1570</v>
      </c>
      <c r="E60" s="4">
        <v>1552</v>
      </c>
      <c r="F60" s="42">
        <v>1489</v>
      </c>
      <c r="G60" s="13">
        <f t="shared" si="1"/>
        <v>1575.8</v>
      </c>
    </row>
    <row r="61" spans="1:7" ht="12" customHeight="1" x14ac:dyDescent="0.25">
      <c r="A61" s="7" t="str">
        <f>'Pregnant Women Participating'!A61</f>
        <v>Chickasaw Nation, OK</v>
      </c>
      <c r="B61" s="13">
        <v>901</v>
      </c>
      <c r="C61" s="4">
        <v>851</v>
      </c>
      <c r="D61" s="4">
        <v>831</v>
      </c>
      <c r="E61" s="4">
        <v>845</v>
      </c>
      <c r="F61" s="42">
        <v>822</v>
      </c>
      <c r="G61" s="13">
        <f t="shared" si="1"/>
        <v>850</v>
      </c>
    </row>
    <row r="62" spans="1:7" ht="12" customHeight="1" x14ac:dyDescent="0.25">
      <c r="A62" s="7" t="str">
        <f>'Pregnant Women Participating'!A62</f>
        <v>Choctaw Nation, OK</v>
      </c>
      <c r="B62" s="13">
        <v>1072</v>
      </c>
      <c r="C62" s="4">
        <v>1064</v>
      </c>
      <c r="D62" s="4">
        <v>1061</v>
      </c>
      <c r="E62" s="4">
        <v>1028</v>
      </c>
      <c r="F62" s="42">
        <v>981</v>
      </c>
      <c r="G62" s="13">
        <f t="shared" si="1"/>
        <v>1041.2</v>
      </c>
    </row>
    <row r="63" spans="1:7" ht="12" customHeight="1" x14ac:dyDescent="0.25">
      <c r="A63" s="7" t="str">
        <f>'Pregnant Women Participating'!A63</f>
        <v>Citizen Potawatomi Nation, OK</v>
      </c>
      <c r="B63" s="13">
        <v>298</v>
      </c>
      <c r="C63" s="4">
        <v>285</v>
      </c>
      <c r="D63" s="4">
        <v>276</v>
      </c>
      <c r="E63" s="4">
        <v>275</v>
      </c>
      <c r="F63" s="42">
        <v>269</v>
      </c>
      <c r="G63" s="13">
        <f t="shared" si="1"/>
        <v>280.60000000000002</v>
      </c>
    </row>
    <row r="64" spans="1:7" ht="12" customHeight="1" x14ac:dyDescent="0.25">
      <c r="A64" s="7" t="str">
        <f>'Pregnant Women Participating'!A64</f>
        <v>Inter-Tribal Council, OK</v>
      </c>
      <c r="B64" s="13">
        <v>150</v>
      </c>
      <c r="C64" s="4">
        <v>139</v>
      </c>
      <c r="D64" s="4">
        <v>142</v>
      </c>
      <c r="E64" s="4">
        <v>159</v>
      </c>
      <c r="F64" s="42">
        <v>152</v>
      </c>
      <c r="G64" s="13">
        <f t="shared" si="1"/>
        <v>148.4</v>
      </c>
    </row>
    <row r="65" spans="1:7" ht="12" customHeight="1" x14ac:dyDescent="0.25">
      <c r="A65" s="7" t="str">
        <f>'Pregnant Women Participating'!A65</f>
        <v>Muscogee Creek Nation, OK</v>
      </c>
      <c r="B65" s="13">
        <v>408</v>
      </c>
      <c r="C65" s="4">
        <v>411</v>
      </c>
      <c r="D65" s="4">
        <v>404</v>
      </c>
      <c r="E65" s="4">
        <v>410</v>
      </c>
      <c r="F65" s="42">
        <v>414</v>
      </c>
      <c r="G65" s="13">
        <f t="shared" si="1"/>
        <v>409.4</v>
      </c>
    </row>
    <row r="66" spans="1:7" ht="12" customHeight="1" x14ac:dyDescent="0.25">
      <c r="A66" s="7" t="str">
        <f>'Pregnant Women Participating'!A66</f>
        <v>Osage Tribal Council, OK</v>
      </c>
      <c r="B66" s="13">
        <v>696</v>
      </c>
      <c r="C66" s="4">
        <v>659</v>
      </c>
      <c r="D66" s="4">
        <v>635</v>
      </c>
      <c r="E66" s="4">
        <v>630</v>
      </c>
      <c r="F66" s="42">
        <v>585</v>
      </c>
      <c r="G66" s="13">
        <f t="shared" si="1"/>
        <v>641</v>
      </c>
    </row>
    <row r="67" spans="1:7" ht="12" customHeight="1" x14ac:dyDescent="0.25">
      <c r="A67" s="7" t="str">
        <f>'Pregnant Women Participating'!A67</f>
        <v>Otoe-Missouria Tribe, OK</v>
      </c>
      <c r="B67" s="13">
        <v>90</v>
      </c>
      <c r="C67" s="4">
        <v>91</v>
      </c>
      <c r="D67" s="4">
        <v>87</v>
      </c>
      <c r="E67" s="4">
        <v>97</v>
      </c>
      <c r="F67" s="42">
        <v>97</v>
      </c>
      <c r="G67" s="13">
        <f t="shared" si="1"/>
        <v>92.4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836</v>
      </c>
      <c r="C68" s="4">
        <v>820</v>
      </c>
      <c r="D68" s="4">
        <v>826</v>
      </c>
      <c r="E68" s="4">
        <v>863</v>
      </c>
      <c r="F68" s="42">
        <v>830</v>
      </c>
      <c r="G68" s="13">
        <f t="shared" si="1"/>
        <v>835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317362</v>
      </c>
      <c r="C69" s="15">
        <v>311158</v>
      </c>
      <c r="D69" s="15">
        <v>309759</v>
      </c>
      <c r="E69" s="15">
        <v>311197</v>
      </c>
      <c r="F69" s="41">
        <v>310624</v>
      </c>
      <c r="G69" s="16">
        <f t="shared" si="1"/>
        <v>312020</v>
      </c>
    </row>
    <row r="70" spans="1:7" ht="12" customHeight="1" x14ac:dyDescent="0.25">
      <c r="A70" s="7" t="str">
        <f>'Pregnant Women Participating'!A70</f>
        <v>Colorado</v>
      </c>
      <c r="B70" s="13">
        <v>19777</v>
      </c>
      <c r="C70" s="4">
        <v>19493</v>
      </c>
      <c r="D70" s="4">
        <v>19409</v>
      </c>
      <c r="E70" s="4">
        <v>19591</v>
      </c>
      <c r="F70" s="42">
        <v>19680</v>
      </c>
      <c r="G70" s="13">
        <f t="shared" si="1"/>
        <v>19590</v>
      </c>
    </row>
    <row r="71" spans="1:7" ht="12" customHeight="1" x14ac:dyDescent="0.25">
      <c r="A71" s="7" t="str">
        <f>'Pregnant Women Participating'!A71</f>
        <v>Kansas</v>
      </c>
      <c r="B71" s="13">
        <v>11093</v>
      </c>
      <c r="C71" s="4">
        <v>10764</v>
      </c>
      <c r="D71" s="4">
        <v>10892</v>
      </c>
      <c r="E71" s="4">
        <v>10956</v>
      </c>
      <c r="F71" s="42">
        <v>10844</v>
      </c>
      <c r="G71" s="13">
        <f t="shared" si="1"/>
        <v>10909.8</v>
      </c>
    </row>
    <row r="72" spans="1:7" ht="12" customHeight="1" x14ac:dyDescent="0.25">
      <c r="A72" s="7" t="str">
        <f>'Pregnant Women Participating'!A72</f>
        <v>Missouri</v>
      </c>
      <c r="B72" s="13">
        <v>25350</v>
      </c>
      <c r="C72" s="4">
        <v>24642</v>
      </c>
      <c r="D72" s="4">
        <v>24431</v>
      </c>
      <c r="E72" s="4">
        <v>24430</v>
      </c>
      <c r="F72" s="42">
        <v>23894</v>
      </c>
      <c r="G72" s="13">
        <f t="shared" si="1"/>
        <v>24549.4</v>
      </c>
    </row>
    <row r="73" spans="1:7" ht="12" customHeight="1" x14ac:dyDescent="0.25">
      <c r="A73" s="7" t="str">
        <f>'Pregnant Women Participating'!A73</f>
        <v>Montana</v>
      </c>
      <c r="B73" s="13">
        <v>2932</v>
      </c>
      <c r="C73" s="4">
        <v>2861</v>
      </c>
      <c r="D73" s="4">
        <v>2854</v>
      </c>
      <c r="E73" s="4">
        <v>2866</v>
      </c>
      <c r="F73" s="42">
        <v>2880</v>
      </c>
      <c r="G73" s="13">
        <f t="shared" si="1"/>
        <v>2878.6</v>
      </c>
    </row>
    <row r="74" spans="1:7" ht="12" customHeight="1" x14ac:dyDescent="0.25">
      <c r="A74" s="7" t="str">
        <f>'Pregnant Women Participating'!A74</f>
        <v>Nebraska</v>
      </c>
      <c r="B74" s="13">
        <v>8726</v>
      </c>
      <c r="C74" s="4">
        <v>8685</v>
      </c>
      <c r="D74" s="4">
        <v>8535</v>
      </c>
      <c r="E74" s="4">
        <v>8541</v>
      </c>
      <c r="F74" s="42">
        <v>8303</v>
      </c>
      <c r="G74" s="13">
        <f t="shared" si="1"/>
        <v>8558</v>
      </c>
    </row>
    <row r="75" spans="1:7" ht="12" customHeight="1" x14ac:dyDescent="0.25">
      <c r="A75" s="7" t="str">
        <f>'Pregnant Women Participating'!A75</f>
        <v>North Dakota</v>
      </c>
      <c r="B75" s="13">
        <v>2307</v>
      </c>
      <c r="C75" s="4">
        <v>2261</v>
      </c>
      <c r="D75" s="4">
        <v>2217</v>
      </c>
      <c r="E75" s="4">
        <v>2264</v>
      </c>
      <c r="F75" s="42">
        <v>2258</v>
      </c>
      <c r="G75" s="13">
        <f t="shared" si="1"/>
        <v>2261.4</v>
      </c>
    </row>
    <row r="76" spans="1:7" ht="12" customHeight="1" x14ac:dyDescent="0.25">
      <c r="A76" s="7" t="str">
        <f>'Pregnant Women Participating'!A76</f>
        <v>South Dakota</v>
      </c>
      <c r="B76" s="13">
        <v>3302</v>
      </c>
      <c r="C76" s="4">
        <v>3199</v>
      </c>
      <c r="D76" s="4">
        <v>3159</v>
      </c>
      <c r="E76" s="4">
        <v>3191</v>
      </c>
      <c r="F76" s="42">
        <v>3114</v>
      </c>
      <c r="G76" s="13">
        <f t="shared" si="1"/>
        <v>3193</v>
      </c>
    </row>
    <row r="77" spans="1:7" ht="12" customHeight="1" x14ac:dyDescent="0.25">
      <c r="A77" s="7" t="str">
        <f>'Pregnant Women Participating'!A77</f>
        <v>Wyoming</v>
      </c>
      <c r="B77" s="13">
        <v>1836</v>
      </c>
      <c r="C77" s="4">
        <v>1820</v>
      </c>
      <c r="D77" s="4">
        <v>1818</v>
      </c>
      <c r="E77" s="4">
        <v>1856</v>
      </c>
      <c r="F77" s="42">
        <v>1821</v>
      </c>
      <c r="G77" s="13">
        <f t="shared" si="1"/>
        <v>1830.2</v>
      </c>
    </row>
    <row r="78" spans="1:7" ht="12" customHeight="1" x14ac:dyDescent="0.25">
      <c r="A78" s="7" t="str">
        <f>'Pregnant Women Participating'!A78</f>
        <v>Ute Mountain Ute Tribe, CO</v>
      </c>
      <c r="B78" s="13">
        <v>33</v>
      </c>
      <c r="C78" s="4">
        <v>37</v>
      </c>
      <c r="D78" s="4">
        <v>35</v>
      </c>
      <c r="E78" s="4">
        <v>33</v>
      </c>
      <c r="F78" s="42">
        <v>31</v>
      </c>
      <c r="G78" s="13">
        <f t="shared" si="1"/>
        <v>33.799999999999997</v>
      </c>
    </row>
    <row r="79" spans="1:7" ht="12" customHeight="1" x14ac:dyDescent="0.25">
      <c r="A79" s="7" t="str">
        <f>'Pregnant Women Participating'!A79</f>
        <v>Omaha Sioux, NE</v>
      </c>
      <c r="B79" s="13">
        <v>51</v>
      </c>
      <c r="C79" s="4">
        <v>54</v>
      </c>
      <c r="D79" s="4">
        <v>56</v>
      </c>
      <c r="E79" s="4">
        <v>57</v>
      </c>
      <c r="F79" s="42">
        <v>53</v>
      </c>
      <c r="G79" s="13">
        <f t="shared" si="1"/>
        <v>54.2</v>
      </c>
    </row>
    <row r="80" spans="1:7" ht="12" customHeight="1" x14ac:dyDescent="0.25">
      <c r="A80" s="7" t="str">
        <f>'Pregnant Women Participating'!A80</f>
        <v>Santee Sioux, NE</v>
      </c>
      <c r="B80" s="13">
        <v>13</v>
      </c>
      <c r="C80" s="4">
        <v>16</v>
      </c>
      <c r="D80" s="4">
        <v>17</v>
      </c>
      <c r="E80" s="4">
        <v>16</v>
      </c>
      <c r="F80" s="42">
        <v>17</v>
      </c>
      <c r="G80" s="13">
        <f t="shared" si="1"/>
        <v>15.8</v>
      </c>
    </row>
    <row r="81" spans="1:7" ht="12" customHeight="1" x14ac:dyDescent="0.25">
      <c r="A81" s="7" t="str">
        <f>'Pregnant Women Participating'!A81</f>
        <v>Winnebago Tribe, NE</v>
      </c>
      <c r="B81" s="13">
        <v>42</v>
      </c>
      <c r="C81" s="4">
        <v>38</v>
      </c>
      <c r="D81" s="4">
        <v>36</v>
      </c>
      <c r="E81" s="4">
        <v>29</v>
      </c>
      <c r="F81" s="42">
        <v>25</v>
      </c>
      <c r="G81" s="13">
        <f t="shared" si="1"/>
        <v>34</v>
      </c>
    </row>
    <row r="82" spans="1:7" ht="12" customHeight="1" x14ac:dyDescent="0.25">
      <c r="A82" s="7" t="str">
        <f>'Pregnant Women Participating'!A82</f>
        <v>Standing Rock Sioux Tribe, ND</v>
      </c>
      <c r="B82" s="13">
        <v>63</v>
      </c>
      <c r="C82" s="4">
        <v>64</v>
      </c>
      <c r="D82" s="4">
        <v>58</v>
      </c>
      <c r="E82" s="4">
        <v>56</v>
      </c>
      <c r="F82" s="42">
        <v>55</v>
      </c>
      <c r="G82" s="13">
        <f t="shared" si="1"/>
        <v>59.2</v>
      </c>
    </row>
    <row r="83" spans="1:7" ht="12" customHeight="1" x14ac:dyDescent="0.25">
      <c r="A83" s="7" t="str">
        <f>'Pregnant Women Participating'!A83</f>
        <v>Three Affiliated Tribes, ND</v>
      </c>
      <c r="B83" s="13">
        <v>30</v>
      </c>
      <c r="C83" s="4">
        <v>29</v>
      </c>
      <c r="D83" s="4">
        <v>30</v>
      </c>
      <c r="E83" s="4">
        <v>30</v>
      </c>
      <c r="F83" s="42">
        <v>22</v>
      </c>
      <c r="G83" s="13">
        <f t="shared" si="1"/>
        <v>28.2</v>
      </c>
    </row>
    <row r="84" spans="1:7" ht="12" customHeight="1" x14ac:dyDescent="0.25">
      <c r="A84" s="7" t="str">
        <f>'Pregnant Women Participating'!A84</f>
        <v>Cheyenne River Sioux, SD</v>
      </c>
      <c r="B84" s="13">
        <v>85</v>
      </c>
      <c r="C84" s="4">
        <v>93</v>
      </c>
      <c r="D84" s="4">
        <v>92</v>
      </c>
      <c r="E84" s="4">
        <v>87</v>
      </c>
      <c r="F84" s="42">
        <v>90</v>
      </c>
      <c r="G84" s="13">
        <f t="shared" si="1"/>
        <v>89.4</v>
      </c>
    </row>
    <row r="85" spans="1:7" ht="12" customHeight="1" x14ac:dyDescent="0.25">
      <c r="A85" s="7" t="str">
        <f>'Pregnant Women Participating'!A85</f>
        <v>Rosebud Sioux, SD</v>
      </c>
      <c r="B85" s="13">
        <v>168</v>
      </c>
      <c r="C85" s="4">
        <v>163</v>
      </c>
      <c r="D85" s="4">
        <v>150</v>
      </c>
      <c r="E85" s="4">
        <v>149</v>
      </c>
      <c r="F85" s="42">
        <v>144</v>
      </c>
      <c r="G85" s="13">
        <f t="shared" si="1"/>
        <v>154.80000000000001</v>
      </c>
    </row>
    <row r="86" spans="1:7" ht="12" customHeight="1" x14ac:dyDescent="0.25">
      <c r="A86" s="7" t="str">
        <f>'Pregnant Women Participating'!A86</f>
        <v>Northern Arapahoe, WY</v>
      </c>
      <c r="B86" s="13">
        <v>57</v>
      </c>
      <c r="C86" s="4">
        <v>59</v>
      </c>
      <c r="D86" s="4">
        <v>57</v>
      </c>
      <c r="E86" s="4">
        <v>60</v>
      </c>
      <c r="F86" s="42">
        <v>52</v>
      </c>
      <c r="G86" s="13">
        <f t="shared" si="1"/>
        <v>57</v>
      </c>
    </row>
    <row r="87" spans="1:7" ht="12" customHeight="1" x14ac:dyDescent="0.25">
      <c r="A87" s="7" t="str">
        <f>'Pregnant Women Participating'!A87</f>
        <v>Shoshone Tribe, WY</v>
      </c>
      <c r="B87" s="13">
        <v>23</v>
      </c>
      <c r="C87" s="4">
        <v>22</v>
      </c>
      <c r="D87" s="4">
        <v>22</v>
      </c>
      <c r="E87" s="4">
        <v>22</v>
      </c>
      <c r="F87" s="42">
        <v>22</v>
      </c>
      <c r="G87" s="13">
        <f t="shared" si="1"/>
        <v>22.2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75888</v>
      </c>
      <c r="C88" s="15">
        <v>74300</v>
      </c>
      <c r="D88" s="15">
        <v>73868</v>
      </c>
      <c r="E88" s="15">
        <v>74234</v>
      </c>
      <c r="F88" s="41">
        <v>73305</v>
      </c>
      <c r="G88" s="16">
        <f t="shared" si="1"/>
        <v>74319</v>
      </c>
    </row>
    <row r="89" spans="1:7" ht="12" customHeight="1" x14ac:dyDescent="0.25">
      <c r="A89" s="8" t="str">
        <f>'Pregnant Women Participating'!A89</f>
        <v>Alaska</v>
      </c>
      <c r="B89" s="13">
        <v>3037</v>
      </c>
      <c r="C89" s="4">
        <v>2977</v>
      </c>
      <c r="D89" s="4">
        <v>2928</v>
      </c>
      <c r="E89" s="4">
        <v>2917</v>
      </c>
      <c r="F89" s="42">
        <v>2865</v>
      </c>
      <c r="G89" s="13">
        <f t="shared" si="1"/>
        <v>2944.8</v>
      </c>
    </row>
    <row r="90" spans="1:7" ht="12" customHeight="1" x14ac:dyDescent="0.25">
      <c r="A90" s="8" t="str">
        <f>'Pregnant Women Participating'!A90</f>
        <v>American Samoa</v>
      </c>
      <c r="B90" s="13">
        <v>707</v>
      </c>
      <c r="C90" s="4">
        <v>718</v>
      </c>
      <c r="D90" s="4">
        <v>698</v>
      </c>
      <c r="E90" s="4">
        <v>682</v>
      </c>
      <c r="F90" s="42">
        <v>666</v>
      </c>
      <c r="G90" s="13">
        <f t="shared" si="1"/>
        <v>694.2</v>
      </c>
    </row>
    <row r="91" spans="1:7" ht="12" customHeight="1" x14ac:dyDescent="0.25">
      <c r="A91" s="8" t="str">
        <f>'Pregnant Women Participating'!A91</f>
        <v>California</v>
      </c>
      <c r="B91" s="13">
        <v>180194</v>
      </c>
      <c r="C91" s="4">
        <v>177252</v>
      </c>
      <c r="D91" s="4">
        <v>176490</v>
      </c>
      <c r="E91" s="4">
        <v>178522</v>
      </c>
      <c r="F91" s="42">
        <v>176680</v>
      </c>
      <c r="G91" s="13">
        <f t="shared" si="1"/>
        <v>177827.6</v>
      </c>
    </row>
    <row r="92" spans="1:7" ht="12" customHeight="1" x14ac:dyDescent="0.25">
      <c r="A92" s="8" t="str">
        <f>'Pregnant Women Participating'!A92</f>
        <v>Guam</v>
      </c>
      <c r="B92" s="13">
        <v>1346</v>
      </c>
      <c r="C92" s="4">
        <v>1322</v>
      </c>
      <c r="D92" s="4">
        <v>1327</v>
      </c>
      <c r="E92" s="4">
        <v>1332</v>
      </c>
      <c r="F92" s="42">
        <v>1333</v>
      </c>
      <c r="G92" s="13">
        <f t="shared" si="1"/>
        <v>1332</v>
      </c>
    </row>
    <row r="93" spans="1:7" ht="12" customHeight="1" x14ac:dyDescent="0.25">
      <c r="A93" s="8" t="str">
        <f>'Pregnant Women Participating'!A93</f>
        <v>Hawaii</v>
      </c>
      <c r="B93" s="13">
        <v>5267</v>
      </c>
      <c r="C93" s="4">
        <v>5150</v>
      </c>
      <c r="D93" s="4">
        <v>5153</v>
      </c>
      <c r="E93" s="4">
        <v>5183</v>
      </c>
      <c r="F93" s="42">
        <v>5104</v>
      </c>
      <c r="G93" s="13">
        <f t="shared" si="1"/>
        <v>5171.3999999999996</v>
      </c>
    </row>
    <row r="94" spans="1:7" ht="12" customHeight="1" x14ac:dyDescent="0.25">
      <c r="A94" s="8" t="str">
        <f>'Pregnant Women Participating'!A94</f>
        <v>Idaho</v>
      </c>
      <c r="B94" s="13">
        <v>6889</v>
      </c>
      <c r="C94" s="4">
        <v>6823</v>
      </c>
      <c r="D94" s="4">
        <v>6792</v>
      </c>
      <c r="E94" s="4">
        <v>6842</v>
      </c>
      <c r="F94" s="42">
        <v>6758</v>
      </c>
      <c r="G94" s="13">
        <f t="shared" si="1"/>
        <v>6820.8</v>
      </c>
    </row>
    <row r="95" spans="1:7" ht="12" customHeight="1" x14ac:dyDescent="0.25">
      <c r="A95" s="8" t="str">
        <f>'Pregnant Women Participating'!A95</f>
        <v>Nevada</v>
      </c>
      <c r="B95" s="13">
        <v>13394</v>
      </c>
      <c r="C95" s="4">
        <v>13087</v>
      </c>
      <c r="D95" s="4">
        <v>13069</v>
      </c>
      <c r="E95" s="4">
        <v>13163</v>
      </c>
      <c r="F95" s="42">
        <v>13028</v>
      </c>
      <c r="G95" s="13">
        <f t="shared" si="1"/>
        <v>13148.2</v>
      </c>
    </row>
    <row r="96" spans="1:7" ht="12" customHeight="1" x14ac:dyDescent="0.25">
      <c r="A96" s="8" t="str">
        <f>'Pregnant Women Participating'!A96</f>
        <v>Oregon</v>
      </c>
      <c r="B96" s="13">
        <v>15893</v>
      </c>
      <c r="C96" s="4">
        <v>15663</v>
      </c>
      <c r="D96" s="4">
        <v>15664</v>
      </c>
      <c r="E96" s="4">
        <v>15882</v>
      </c>
      <c r="F96" s="42">
        <v>15739</v>
      </c>
      <c r="G96" s="13">
        <f t="shared" si="1"/>
        <v>15768.2</v>
      </c>
    </row>
    <row r="97" spans="1:7" ht="12" customHeight="1" x14ac:dyDescent="0.25">
      <c r="A97" s="8" t="str">
        <f>'Pregnant Women Participating'!A97</f>
        <v>Washington</v>
      </c>
      <c r="B97" s="13">
        <v>26486</v>
      </c>
      <c r="C97" s="4">
        <v>26260</v>
      </c>
      <c r="D97" s="4">
        <v>26354</v>
      </c>
      <c r="E97" s="4">
        <v>26868</v>
      </c>
      <c r="F97" s="42">
        <v>26883</v>
      </c>
      <c r="G97" s="13">
        <f t="shared" si="1"/>
        <v>26570.2</v>
      </c>
    </row>
    <row r="98" spans="1:7" ht="12" customHeight="1" x14ac:dyDescent="0.25">
      <c r="A98" s="8" t="str">
        <f>'Pregnant Women Participating'!A98</f>
        <v>Northern Marianas</v>
      </c>
      <c r="B98" s="13">
        <v>411</v>
      </c>
      <c r="C98" s="4">
        <v>418</v>
      </c>
      <c r="D98" s="4">
        <v>437</v>
      </c>
      <c r="E98" s="4">
        <v>446</v>
      </c>
      <c r="F98" s="42">
        <v>436</v>
      </c>
      <c r="G98" s="13">
        <f t="shared" si="1"/>
        <v>429.6</v>
      </c>
    </row>
    <row r="99" spans="1:7" ht="12" customHeight="1" x14ac:dyDescent="0.25">
      <c r="A99" s="8" t="str">
        <f>'Pregnant Women Participating'!A99</f>
        <v>Inter-Tribal Council, NV</v>
      </c>
      <c r="B99" s="13">
        <v>77</v>
      </c>
      <c r="C99" s="4">
        <v>82</v>
      </c>
      <c r="D99" s="4">
        <v>87</v>
      </c>
      <c r="E99" s="4">
        <v>98</v>
      </c>
      <c r="F99" s="42">
        <v>101</v>
      </c>
      <c r="G99" s="13">
        <f t="shared" si="1"/>
        <v>89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253701</v>
      </c>
      <c r="C100" s="15">
        <v>249752</v>
      </c>
      <c r="D100" s="15">
        <v>248999</v>
      </c>
      <c r="E100" s="15">
        <v>251935</v>
      </c>
      <c r="F100" s="41">
        <v>249593</v>
      </c>
      <c r="G100" s="16">
        <f t="shared" si="1"/>
        <v>250796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1520705</v>
      </c>
      <c r="C101" s="30">
        <v>1494918</v>
      </c>
      <c r="D101" s="30">
        <v>1485714</v>
      </c>
      <c r="E101" s="30">
        <v>1497018</v>
      </c>
      <c r="F101" s="44">
        <v>1484381</v>
      </c>
      <c r="G101" s="29">
        <f t="shared" si="1"/>
        <v>1496547.2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7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29652</v>
      </c>
      <c r="C6" s="4">
        <v>29629</v>
      </c>
      <c r="D6" s="4">
        <v>29473</v>
      </c>
      <c r="E6" s="4">
        <v>29940</v>
      </c>
      <c r="F6" s="4">
        <v>29303</v>
      </c>
      <c r="G6" s="13">
        <f t="shared" ref="G6:G14" si="0">IF(SUM(B6:F6)&gt;0,AVERAGE(B6:F6)," ")</f>
        <v>29599.4</v>
      </c>
    </row>
    <row r="7" spans="1:7" ht="12" customHeight="1" x14ac:dyDescent="0.25">
      <c r="A7" s="7" t="str">
        <f>'Pregnant Women Participating'!A7</f>
        <v>Maine</v>
      </c>
      <c r="B7" s="13">
        <v>11221</v>
      </c>
      <c r="C7" s="4">
        <v>11150</v>
      </c>
      <c r="D7" s="4">
        <v>11015</v>
      </c>
      <c r="E7" s="4">
        <v>11035</v>
      </c>
      <c r="F7" s="4">
        <v>11043</v>
      </c>
      <c r="G7" s="13">
        <f t="shared" si="0"/>
        <v>11092.8</v>
      </c>
    </row>
    <row r="8" spans="1:7" ht="12" customHeight="1" x14ac:dyDescent="0.25">
      <c r="A8" s="7" t="str">
        <f>'Pregnant Women Participating'!A8</f>
        <v>Massachusetts</v>
      </c>
      <c r="B8" s="13">
        <v>73912</v>
      </c>
      <c r="C8" s="4">
        <v>73520</v>
      </c>
      <c r="D8" s="4">
        <v>73052</v>
      </c>
      <c r="E8" s="4">
        <v>73546</v>
      </c>
      <c r="F8" s="4">
        <v>72854</v>
      </c>
      <c r="G8" s="13">
        <f t="shared" si="0"/>
        <v>73376.800000000003</v>
      </c>
    </row>
    <row r="9" spans="1:7" ht="12" customHeight="1" x14ac:dyDescent="0.25">
      <c r="A9" s="7" t="str">
        <f>'Pregnant Women Participating'!A9</f>
        <v>New Hampshire</v>
      </c>
      <c r="B9" s="13">
        <v>7708</v>
      </c>
      <c r="C9" s="4">
        <v>7681</v>
      </c>
      <c r="D9" s="4">
        <v>7671</v>
      </c>
      <c r="E9" s="4">
        <v>7712</v>
      </c>
      <c r="F9" s="4">
        <v>7609</v>
      </c>
      <c r="G9" s="13">
        <f t="shared" si="0"/>
        <v>7676.2</v>
      </c>
    </row>
    <row r="10" spans="1:7" ht="12" customHeight="1" x14ac:dyDescent="0.25">
      <c r="A10" s="7" t="str">
        <f>'Pregnant Women Participating'!A10</f>
        <v>New York</v>
      </c>
      <c r="B10" s="13">
        <v>263395</v>
      </c>
      <c r="C10" s="4">
        <v>263751</v>
      </c>
      <c r="D10" s="4">
        <v>264034</v>
      </c>
      <c r="E10" s="4">
        <v>266656</v>
      </c>
      <c r="F10" s="4">
        <v>267305</v>
      </c>
      <c r="G10" s="13">
        <f t="shared" si="0"/>
        <v>265028.2</v>
      </c>
    </row>
    <row r="11" spans="1:7" ht="12" customHeight="1" x14ac:dyDescent="0.25">
      <c r="A11" s="7" t="str">
        <f>'Pregnant Women Participating'!A11</f>
        <v>Rhode Island</v>
      </c>
      <c r="B11" s="13">
        <v>10465</v>
      </c>
      <c r="C11" s="4">
        <v>10497</v>
      </c>
      <c r="D11" s="4">
        <v>10539</v>
      </c>
      <c r="E11" s="4">
        <v>10615</v>
      </c>
      <c r="F11" s="4">
        <v>10575</v>
      </c>
      <c r="G11" s="13">
        <f t="shared" si="0"/>
        <v>10538.2</v>
      </c>
    </row>
    <row r="12" spans="1:7" ht="12" customHeight="1" x14ac:dyDescent="0.25">
      <c r="A12" s="7" t="str">
        <f>'Pregnant Women Participating'!A12</f>
        <v>Vermont</v>
      </c>
      <c r="B12" s="13">
        <v>6306</v>
      </c>
      <c r="C12" s="4">
        <v>6373</v>
      </c>
      <c r="D12" s="4">
        <v>6424</v>
      </c>
      <c r="E12" s="4">
        <v>6425</v>
      </c>
      <c r="F12" s="4">
        <v>6422</v>
      </c>
      <c r="G12" s="13">
        <f t="shared" si="0"/>
        <v>6390</v>
      </c>
    </row>
    <row r="13" spans="1:7" ht="12" customHeight="1" x14ac:dyDescent="0.25">
      <c r="A13" s="7" t="str">
        <f>'Pregnant Women Participating'!A13</f>
        <v>Virgin Islands</v>
      </c>
      <c r="B13" s="13">
        <v>1354</v>
      </c>
      <c r="C13" s="4">
        <v>1344</v>
      </c>
      <c r="D13" s="4">
        <v>1316</v>
      </c>
      <c r="E13" s="4">
        <v>1327</v>
      </c>
      <c r="F13" s="4">
        <v>1341</v>
      </c>
      <c r="G13" s="13">
        <f t="shared" si="0"/>
        <v>1336.4</v>
      </c>
    </row>
    <row r="14" spans="1:7" ht="12" customHeight="1" x14ac:dyDescent="0.25">
      <c r="A14" s="7" t="str">
        <f>'Pregnant Women Participating'!A14</f>
        <v>Pleasant Point, ME</v>
      </c>
      <c r="B14" s="13">
        <v>24</v>
      </c>
      <c r="C14" s="4">
        <v>24</v>
      </c>
      <c r="D14" s="4">
        <v>24</v>
      </c>
      <c r="E14" s="4">
        <v>23</v>
      </c>
      <c r="F14" s="4">
        <v>0</v>
      </c>
      <c r="G14" s="13">
        <f t="shared" si="0"/>
        <v>19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404037</v>
      </c>
      <c r="C15" s="15">
        <v>403969</v>
      </c>
      <c r="D15" s="15">
        <v>403548</v>
      </c>
      <c r="E15" s="15">
        <v>407279</v>
      </c>
      <c r="F15" s="15">
        <v>406452</v>
      </c>
      <c r="G15" s="16">
        <f t="shared" ref="G15:G101" si="1">IF(SUM(B15:F15)&gt;0,AVERAGE(B15:F15)," ")</f>
        <v>405057</v>
      </c>
    </row>
    <row r="16" spans="1:7" ht="12" customHeight="1" x14ac:dyDescent="0.25">
      <c r="A16" s="7" t="str">
        <f>'Pregnant Women Participating'!A16</f>
        <v>Delaware</v>
      </c>
      <c r="B16" s="13">
        <v>13795</v>
      </c>
      <c r="C16" s="4">
        <v>13727</v>
      </c>
      <c r="D16" s="4">
        <v>13607</v>
      </c>
      <c r="E16" s="4">
        <v>13637</v>
      </c>
      <c r="F16" s="42">
        <v>13658</v>
      </c>
      <c r="G16" s="13">
        <f t="shared" si="1"/>
        <v>13684.8</v>
      </c>
    </row>
    <row r="17" spans="1:7" ht="12" customHeight="1" x14ac:dyDescent="0.25">
      <c r="A17" s="7" t="str">
        <f>'Pregnant Women Participating'!A17</f>
        <v>District of Columbia</v>
      </c>
      <c r="B17" s="13">
        <v>6408</v>
      </c>
      <c r="C17" s="4">
        <v>6485</v>
      </c>
      <c r="D17" s="4">
        <v>6619</v>
      </c>
      <c r="E17" s="4">
        <v>6642</v>
      </c>
      <c r="F17" s="42">
        <v>6628</v>
      </c>
      <c r="G17" s="13">
        <f t="shared" si="1"/>
        <v>6556.4</v>
      </c>
    </row>
    <row r="18" spans="1:7" ht="12" customHeight="1" x14ac:dyDescent="0.25">
      <c r="A18" s="7" t="str">
        <f>'Pregnant Women Participating'!A18</f>
        <v>Maryland</v>
      </c>
      <c r="B18" s="13">
        <v>67228</v>
      </c>
      <c r="C18" s="4">
        <v>66779</v>
      </c>
      <c r="D18" s="4">
        <v>66377</v>
      </c>
      <c r="E18" s="4">
        <v>66528</v>
      </c>
      <c r="F18" s="42">
        <v>66059</v>
      </c>
      <c r="G18" s="13">
        <f t="shared" si="1"/>
        <v>66594.2</v>
      </c>
    </row>
    <row r="19" spans="1:7" ht="12" customHeight="1" x14ac:dyDescent="0.25">
      <c r="A19" s="7" t="str">
        <f>'Pregnant Women Participating'!A19</f>
        <v>New Jersey</v>
      </c>
      <c r="B19" s="13">
        <v>94771</v>
      </c>
      <c r="C19" s="4">
        <v>94648</v>
      </c>
      <c r="D19" s="4">
        <v>94267</v>
      </c>
      <c r="E19" s="4">
        <v>94215</v>
      </c>
      <c r="F19" s="42">
        <v>94040</v>
      </c>
      <c r="G19" s="13">
        <f t="shared" si="1"/>
        <v>94388.2</v>
      </c>
    </row>
    <row r="20" spans="1:7" ht="12" customHeight="1" x14ac:dyDescent="0.25">
      <c r="A20" s="7" t="str">
        <f>'Pregnant Women Participating'!A20</f>
        <v>Pennsylvania</v>
      </c>
      <c r="B20" s="13">
        <v>104326</v>
      </c>
      <c r="C20" s="4">
        <v>103564</v>
      </c>
      <c r="D20" s="4">
        <v>102867</v>
      </c>
      <c r="E20" s="4">
        <v>102541</v>
      </c>
      <c r="F20" s="42">
        <v>101290</v>
      </c>
      <c r="G20" s="13">
        <f t="shared" si="1"/>
        <v>102917.6</v>
      </c>
    </row>
    <row r="21" spans="1:7" ht="12" customHeight="1" x14ac:dyDescent="0.25">
      <c r="A21" s="7" t="str">
        <f>'Pregnant Women Participating'!A21</f>
        <v>Puerto Rico</v>
      </c>
      <c r="B21" s="13">
        <v>55079</v>
      </c>
      <c r="C21" s="4">
        <v>54438</v>
      </c>
      <c r="D21" s="4">
        <v>54382</v>
      </c>
      <c r="E21" s="4">
        <v>54359</v>
      </c>
      <c r="F21" s="42">
        <v>54466</v>
      </c>
      <c r="G21" s="13">
        <f t="shared" si="1"/>
        <v>54544.800000000003</v>
      </c>
    </row>
    <row r="22" spans="1:7" ht="12" customHeight="1" x14ac:dyDescent="0.25">
      <c r="A22" s="7" t="str">
        <f>'Pregnant Women Participating'!A22</f>
        <v>Virginia</v>
      </c>
      <c r="B22" s="13">
        <v>57116</v>
      </c>
      <c r="C22" s="4">
        <v>56395</v>
      </c>
      <c r="D22" s="4">
        <v>55899</v>
      </c>
      <c r="E22" s="4">
        <v>55768</v>
      </c>
      <c r="F22" s="42">
        <v>54933</v>
      </c>
      <c r="G22" s="13">
        <f t="shared" si="1"/>
        <v>56022.2</v>
      </c>
    </row>
    <row r="23" spans="1:7" ht="12" customHeight="1" x14ac:dyDescent="0.25">
      <c r="A23" s="7" t="str">
        <f>'Pregnant Women Participating'!A23</f>
        <v>West Virginia</v>
      </c>
      <c r="B23" s="13">
        <v>20268</v>
      </c>
      <c r="C23" s="4">
        <v>20142</v>
      </c>
      <c r="D23" s="4">
        <v>20017</v>
      </c>
      <c r="E23" s="4">
        <v>20018</v>
      </c>
      <c r="F23" s="42">
        <v>19700</v>
      </c>
      <c r="G23" s="13">
        <f t="shared" si="1"/>
        <v>20029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418991</v>
      </c>
      <c r="C24" s="15">
        <v>416178</v>
      </c>
      <c r="D24" s="15">
        <v>414035</v>
      </c>
      <c r="E24" s="15">
        <v>413708</v>
      </c>
      <c r="F24" s="41">
        <v>410774</v>
      </c>
      <c r="G24" s="16">
        <f t="shared" si="1"/>
        <v>414737.2</v>
      </c>
    </row>
    <row r="25" spans="1:7" ht="12" customHeight="1" x14ac:dyDescent="0.25">
      <c r="A25" s="7" t="str">
        <f>'Pregnant Women Participating'!A25</f>
        <v>Alabama</v>
      </c>
      <c r="B25" s="13">
        <v>59604</v>
      </c>
      <c r="C25" s="4">
        <v>58841</v>
      </c>
      <c r="D25" s="4">
        <v>58252</v>
      </c>
      <c r="E25" s="4">
        <v>58441</v>
      </c>
      <c r="F25" s="42">
        <v>58859</v>
      </c>
      <c r="G25" s="13">
        <f t="shared" si="1"/>
        <v>58799.4</v>
      </c>
    </row>
    <row r="26" spans="1:7" ht="12" customHeight="1" x14ac:dyDescent="0.25">
      <c r="A26" s="7" t="str">
        <f>'Pregnant Women Participating'!A26</f>
        <v>Florida</v>
      </c>
      <c r="B26" s="13">
        <v>234730</v>
      </c>
      <c r="C26" s="4">
        <v>229043</v>
      </c>
      <c r="D26" s="4">
        <v>227326</v>
      </c>
      <c r="E26" s="4">
        <v>230729</v>
      </c>
      <c r="F26" s="42">
        <v>222283</v>
      </c>
      <c r="G26" s="13">
        <f t="shared" si="1"/>
        <v>228822.2</v>
      </c>
    </row>
    <row r="27" spans="1:7" ht="12" customHeight="1" x14ac:dyDescent="0.25">
      <c r="A27" s="7" t="str">
        <f>'Pregnant Women Participating'!A27</f>
        <v>Georgia</v>
      </c>
      <c r="B27" s="13">
        <v>130134</v>
      </c>
      <c r="C27" s="4">
        <v>129601</v>
      </c>
      <c r="D27" s="4">
        <v>128509</v>
      </c>
      <c r="E27" s="4">
        <v>125567</v>
      </c>
      <c r="F27" s="42">
        <v>126398</v>
      </c>
      <c r="G27" s="13">
        <f t="shared" si="1"/>
        <v>128041.8</v>
      </c>
    </row>
    <row r="28" spans="1:7" ht="12" customHeight="1" x14ac:dyDescent="0.25">
      <c r="A28" s="7" t="str">
        <f>'Pregnant Women Participating'!A28</f>
        <v>Kentucky</v>
      </c>
      <c r="B28" s="13">
        <v>59323</v>
      </c>
      <c r="C28" s="4">
        <v>59084</v>
      </c>
      <c r="D28" s="4">
        <v>58939</v>
      </c>
      <c r="E28" s="4">
        <v>59646</v>
      </c>
      <c r="F28" s="42">
        <v>59544</v>
      </c>
      <c r="G28" s="13">
        <f t="shared" si="1"/>
        <v>59307.199999999997</v>
      </c>
    </row>
    <row r="29" spans="1:7" ht="12" customHeight="1" x14ac:dyDescent="0.25">
      <c r="A29" s="7" t="str">
        <f>'Pregnant Women Participating'!A29</f>
        <v>Mississippi</v>
      </c>
      <c r="B29" s="13">
        <v>29401</v>
      </c>
      <c r="C29" s="4">
        <v>29107</v>
      </c>
      <c r="D29" s="4">
        <v>28491</v>
      </c>
      <c r="E29" s="4">
        <v>27946</v>
      </c>
      <c r="F29" s="42">
        <v>27718</v>
      </c>
      <c r="G29" s="13">
        <f t="shared" si="1"/>
        <v>28532.6</v>
      </c>
    </row>
    <row r="30" spans="1:7" ht="12" customHeight="1" x14ac:dyDescent="0.25">
      <c r="A30" s="7" t="str">
        <f>'Pregnant Women Participating'!A30</f>
        <v>North Carolina</v>
      </c>
      <c r="B30" s="13">
        <v>142415</v>
      </c>
      <c r="C30" s="4">
        <v>142471</v>
      </c>
      <c r="D30" s="4">
        <v>141994</v>
      </c>
      <c r="E30" s="4">
        <v>142493</v>
      </c>
      <c r="F30" s="42">
        <v>141807</v>
      </c>
      <c r="G30" s="13">
        <f t="shared" si="1"/>
        <v>142236</v>
      </c>
    </row>
    <row r="31" spans="1:7" ht="12" customHeight="1" x14ac:dyDescent="0.25">
      <c r="A31" s="7" t="str">
        <f>'Pregnant Women Participating'!A31</f>
        <v>South Carolina</v>
      </c>
      <c r="B31" s="13">
        <v>54962</v>
      </c>
      <c r="C31" s="4">
        <v>54754</v>
      </c>
      <c r="D31" s="4">
        <v>54131</v>
      </c>
      <c r="E31" s="4">
        <v>53670</v>
      </c>
      <c r="F31" s="42">
        <v>53435</v>
      </c>
      <c r="G31" s="13">
        <f t="shared" si="1"/>
        <v>54190.400000000001</v>
      </c>
    </row>
    <row r="32" spans="1:7" ht="12" customHeight="1" x14ac:dyDescent="0.25">
      <c r="A32" s="7" t="str">
        <f>'Pregnant Women Participating'!A32</f>
        <v>Tennessee</v>
      </c>
      <c r="B32" s="13">
        <v>76045</v>
      </c>
      <c r="C32" s="4">
        <v>76118</v>
      </c>
      <c r="D32" s="4">
        <v>78035</v>
      </c>
      <c r="E32" s="4">
        <v>80190</v>
      </c>
      <c r="F32" s="42">
        <v>80543</v>
      </c>
      <c r="G32" s="13">
        <f t="shared" si="1"/>
        <v>78186.2</v>
      </c>
    </row>
    <row r="33" spans="1:7" ht="12" customHeight="1" x14ac:dyDescent="0.25">
      <c r="A33" s="7" t="str">
        <f>'Pregnant Women Participating'!A33</f>
        <v>Choctaw Indians, MS</v>
      </c>
      <c r="B33" s="13">
        <v>453</v>
      </c>
      <c r="C33" s="4">
        <v>458</v>
      </c>
      <c r="D33" s="4">
        <v>445</v>
      </c>
      <c r="E33" s="4">
        <v>438</v>
      </c>
      <c r="F33" s="42">
        <v>444</v>
      </c>
      <c r="G33" s="13">
        <f t="shared" si="1"/>
        <v>447.6</v>
      </c>
    </row>
    <row r="34" spans="1:7" ht="12" customHeight="1" x14ac:dyDescent="0.25">
      <c r="A34" s="7" t="str">
        <f>'Pregnant Women Participating'!A34</f>
        <v>Eastern Cherokee, NC</v>
      </c>
      <c r="B34" s="13">
        <v>273</v>
      </c>
      <c r="C34" s="4">
        <v>280</v>
      </c>
      <c r="D34" s="4">
        <v>270</v>
      </c>
      <c r="E34" s="4">
        <v>269</v>
      </c>
      <c r="F34" s="42">
        <v>255</v>
      </c>
      <c r="G34" s="13">
        <f t="shared" si="1"/>
        <v>269.39999999999998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787340</v>
      </c>
      <c r="C35" s="15">
        <v>779757</v>
      </c>
      <c r="D35" s="15">
        <v>776392</v>
      </c>
      <c r="E35" s="15">
        <v>779389</v>
      </c>
      <c r="F35" s="41">
        <v>771286</v>
      </c>
      <c r="G35" s="16">
        <f t="shared" si="1"/>
        <v>778832.8</v>
      </c>
    </row>
    <row r="36" spans="1:7" ht="12" customHeight="1" x14ac:dyDescent="0.25">
      <c r="A36" s="7" t="str">
        <f>'Pregnant Women Participating'!A36</f>
        <v>Illinois</v>
      </c>
      <c r="B36" s="13">
        <v>90054</v>
      </c>
      <c r="C36" s="4">
        <v>89301</v>
      </c>
      <c r="D36" s="4">
        <v>88750</v>
      </c>
      <c r="E36" s="4">
        <v>89365</v>
      </c>
      <c r="F36" s="42">
        <v>89081</v>
      </c>
      <c r="G36" s="13">
        <f t="shared" si="1"/>
        <v>89310.2</v>
      </c>
    </row>
    <row r="37" spans="1:7" ht="12" customHeight="1" x14ac:dyDescent="0.25">
      <c r="A37" s="7" t="str">
        <f>'Pregnant Women Participating'!A37</f>
        <v>Indiana</v>
      </c>
      <c r="B37" s="13">
        <v>86149</v>
      </c>
      <c r="C37" s="4">
        <v>85416</v>
      </c>
      <c r="D37" s="4">
        <v>84959</v>
      </c>
      <c r="E37" s="4">
        <v>85608</v>
      </c>
      <c r="F37" s="42">
        <v>85133</v>
      </c>
      <c r="G37" s="13">
        <f t="shared" si="1"/>
        <v>85453</v>
      </c>
    </row>
    <row r="38" spans="1:7" ht="12" customHeight="1" x14ac:dyDescent="0.25">
      <c r="A38" s="7" t="str">
        <f>'Pregnant Women Participating'!A38</f>
        <v>Iowa</v>
      </c>
      <c r="B38" s="13">
        <v>34884</v>
      </c>
      <c r="C38" s="4">
        <v>34765</v>
      </c>
      <c r="D38" s="4">
        <v>34773</v>
      </c>
      <c r="E38" s="4">
        <v>34889</v>
      </c>
      <c r="F38" s="42">
        <v>34971</v>
      </c>
      <c r="G38" s="13">
        <f t="shared" si="1"/>
        <v>34856.400000000001</v>
      </c>
    </row>
    <row r="39" spans="1:7" ht="12" customHeight="1" x14ac:dyDescent="0.25">
      <c r="A39" s="7" t="str">
        <f>'Pregnant Women Participating'!A39</f>
        <v>Michigan</v>
      </c>
      <c r="B39" s="13">
        <v>105993</v>
      </c>
      <c r="C39" s="4">
        <v>106047</v>
      </c>
      <c r="D39" s="4">
        <v>105555</v>
      </c>
      <c r="E39" s="4">
        <v>106048</v>
      </c>
      <c r="F39" s="42">
        <v>105561</v>
      </c>
      <c r="G39" s="13">
        <f t="shared" si="1"/>
        <v>105840.8</v>
      </c>
    </row>
    <row r="40" spans="1:7" ht="12" customHeight="1" x14ac:dyDescent="0.25">
      <c r="A40" s="7" t="str">
        <f>'Pregnant Women Participating'!A40</f>
        <v>Minnesota</v>
      </c>
      <c r="B40" s="13">
        <v>58680</v>
      </c>
      <c r="C40" s="4">
        <v>58317</v>
      </c>
      <c r="D40" s="4">
        <v>57877</v>
      </c>
      <c r="E40" s="4">
        <v>58265</v>
      </c>
      <c r="F40" s="42">
        <v>57768</v>
      </c>
      <c r="G40" s="13">
        <f t="shared" si="1"/>
        <v>58181.4</v>
      </c>
    </row>
    <row r="41" spans="1:7" ht="12" customHeight="1" x14ac:dyDescent="0.25">
      <c r="A41" s="7" t="str">
        <f>'Pregnant Women Participating'!A41</f>
        <v>Ohio</v>
      </c>
      <c r="B41" s="13">
        <v>96727</v>
      </c>
      <c r="C41" s="4">
        <v>96118</v>
      </c>
      <c r="D41" s="4">
        <v>94941</v>
      </c>
      <c r="E41" s="4">
        <v>94186</v>
      </c>
      <c r="F41" s="42">
        <v>93610</v>
      </c>
      <c r="G41" s="13">
        <f t="shared" si="1"/>
        <v>95116.4</v>
      </c>
    </row>
    <row r="42" spans="1:7" ht="12" customHeight="1" x14ac:dyDescent="0.25">
      <c r="A42" s="7" t="str">
        <f>'Pregnant Women Participating'!A42</f>
        <v>Wisconsin</v>
      </c>
      <c r="B42" s="13">
        <v>54778</v>
      </c>
      <c r="C42" s="4">
        <v>54819</v>
      </c>
      <c r="D42" s="4">
        <v>54649</v>
      </c>
      <c r="E42" s="4">
        <v>54524</v>
      </c>
      <c r="F42" s="42">
        <v>55081</v>
      </c>
      <c r="G42" s="13">
        <f t="shared" si="1"/>
        <v>54770.2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527265</v>
      </c>
      <c r="C43" s="15">
        <v>524783</v>
      </c>
      <c r="D43" s="15">
        <v>521504</v>
      </c>
      <c r="E43" s="15">
        <v>522885</v>
      </c>
      <c r="F43" s="41">
        <v>521205</v>
      </c>
      <c r="G43" s="16">
        <f t="shared" si="1"/>
        <v>523528.4</v>
      </c>
    </row>
    <row r="44" spans="1:7" ht="12" customHeight="1" x14ac:dyDescent="0.25">
      <c r="A44" s="7" t="str">
        <f>'Pregnant Women Participating'!A44</f>
        <v>Arizona</v>
      </c>
      <c r="B44" s="13">
        <v>86174</v>
      </c>
      <c r="C44" s="4">
        <v>85544</v>
      </c>
      <c r="D44" s="4">
        <v>85312</v>
      </c>
      <c r="E44" s="4">
        <v>85618</v>
      </c>
      <c r="F44" s="42">
        <v>84997</v>
      </c>
      <c r="G44" s="13">
        <f t="shared" si="1"/>
        <v>85529</v>
      </c>
    </row>
    <row r="45" spans="1:7" ht="12" customHeight="1" x14ac:dyDescent="0.25">
      <c r="A45" s="7" t="str">
        <f>'Pregnant Women Participating'!A45</f>
        <v>Arkansas</v>
      </c>
      <c r="B45" s="13">
        <v>32935</v>
      </c>
      <c r="C45" s="4">
        <v>32581</v>
      </c>
      <c r="D45" s="4">
        <v>32344</v>
      </c>
      <c r="E45" s="4">
        <v>32499</v>
      </c>
      <c r="F45" s="42">
        <v>31998</v>
      </c>
      <c r="G45" s="13">
        <f t="shared" si="1"/>
        <v>32471.4</v>
      </c>
    </row>
    <row r="46" spans="1:7" ht="12" customHeight="1" x14ac:dyDescent="0.25">
      <c r="A46" s="7" t="str">
        <f>'Pregnant Women Participating'!A46</f>
        <v>Louisiana</v>
      </c>
      <c r="B46" s="13">
        <v>47834</v>
      </c>
      <c r="C46" s="4">
        <v>47433</v>
      </c>
      <c r="D46" s="4">
        <v>47179</v>
      </c>
      <c r="E46" s="4">
        <v>46847</v>
      </c>
      <c r="F46" s="42">
        <v>47217</v>
      </c>
      <c r="G46" s="13">
        <f t="shared" si="1"/>
        <v>47302</v>
      </c>
    </row>
    <row r="47" spans="1:7" ht="12" customHeight="1" x14ac:dyDescent="0.25">
      <c r="A47" s="7" t="str">
        <f>'Pregnant Women Participating'!A47</f>
        <v>New Mexico</v>
      </c>
      <c r="B47" s="13">
        <v>21384</v>
      </c>
      <c r="C47" s="4">
        <v>21237</v>
      </c>
      <c r="D47" s="4">
        <v>21246</v>
      </c>
      <c r="E47" s="4">
        <v>21595</v>
      </c>
      <c r="F47" s="42">
        <v>21991</v>
      </c>
      <c r="G47" s="13">
        <f t="shared" si="1"/>
        <v>21490.6</v>
      </c>
    </row>
    <row r="48" spans="1:7" ht="12" customHeight="1" x14ac:dyDescent="0.25">
      <c r="A48" s="7" t="str">
        <f>'Pregnant Women Participating'!A48</f>
        <v>Oklahoma</v>
      </c>
      <c r="B48" s="13">
        <v>39323</v>
      </c>
      <c r="C48" s="4">
        <v>38664</v>
      </c>
      <c r="D48" s="4">
        <v>37946</v>
      </c>
      <c r="E48" s="4">
        <v>38042</v>
      </c>
      <c r="F48" s="42">
        <v>36427</v>
      </c>
      <c r="G48" s="13">
        <f t="shared" si="1"/>
        <v>38080.400000000001</v>
      </c>
    </row>
    <row r="49" spans="1:7" ht="12" customHeight="1" x14ac:dyDescent="0.25">
      <c r="A49" s="7" t="str">
        <f>'Pregnant Women Participating'!A49</f>
        <v>Texas</v>
      </c>
      <c r="B49" s="13">
        <v>403122</v>
      </c>
      <c r="C49" s="4">
        <v>400309</v>
      </c>
      <c r="D49" s="4">
        <v>396928</v>
      </c>
      <c r="E49" s="4">
        <v>396402</v>
      </c>
      <c r="F49" s="42">
        <v>398917</v>
      </c>
      <c r="G49" s="13">
        <f t="shared" si="1"/>
        <v>399135.6</v>
      </c>
    </row>
    <row r="50" spans="1:7" ht="12" customHeight="1" x14ac:dyDescent="0.25">
      <c r="A50" s="7" t="str">
        <f>'Pregnant Women Participating'!A50</f>
        <v>Utah</v>
      </c>
      <c r="B50" s="13">
        <v>26111</v>
      </c>
      <c r="C50" s="4">
        <v>25660</v>
      </c>
      <c r="D50" s="4">
        <v>25817</v>
      </c>
      <c r="E50" s="4">
        <v>26063</v>
      </c>
      <c r="F50" s="42">
        <v>26129</v>
      </c>
      <c r="G50" s="13">
        <f t="shared" si="1"/>
        <v>25956</v>
      </c>
    </row>
    <row r="51" spans="1:7" ht="12" customHeight="1" x14ac:dyDescent="0.25">
      <c r="A51" s="7" t="str">
        <f>'Pregnant Women Participating'!A51</f>
        <v>Inter-Tribal Council, AZ</v>
      </c>
      <c r="B51" s="13">
        <v>4032</v>
      </c>
      <c r="C51" s="4">
        <v>3905</v>
      </c>
      <c r="D51" s="4">
        <v>3994</v>
      </c>
      <c r="E51" s="4">
        <v>4068</v>
      </c>
      <c r="F51" s="42">
        <v>3981</v>
      </c>
      <c r="G51" s="13">
        <f t="shared" si="1"/>
        <v>3996</v>
      </c>
    </row>
    <row r="52" spans="1:7" ht="12" customHeight="1" x14ac:dyDescent="0.25">
      <c r="A52" s="7" t="str">
        <f>'Pregnant Women Participating'!A52</f>
        <v>Navajo Nation, AZ</v>
      </c>
      <c r="B52" s="13">
        <v>2551</v>
      </c>
      <c r="C52" s="4">
        <v>2406</v>
      </c>
      <c r="D52" s="4">
        <v>2452</v>
      </c>
      <c r="E52" s="4">
        <v>2546</v>
      </c>
      <c r="F52" s="42">
        <v>2554</v>
      </c>
      <c r="G52" s="13">
        <f t="shared" si="1"/>
        <v>2501.8000000000002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158</v>
      </c>
      <c r="C53" s="4">
        <v>169</v>
      </c>
      <c r="D53" s="4">
        <v>173</v>
      </c>
      <c r="E53" s="4">
        <v>151</v>
      </c>
      <c r="F53" s="42">
        <v>163</v>
      </c>
      <c r="G53" s="13">
        <f t="shared" si="1"/>
        <v>162.80000000000001</v>
      </c>
    </row>
    <row r="54" spans="1:7" ht="12" customHeight="1" x14ac:dyDescent="0.25">
      <c r="A54" s="7" t="str">
        <f>'Pregnant Women Participating'!A54</f>
        <v>Eight Northern Pueblos, NM</v>
      </c>
      <c r="B54" s="13">
        <v>151</v>
      </c>
      <c r="C54" s="4">
        <v>154</v>
      </c>
      <c r="D54" s="4">
        <v>159</v>
      </c>
      <c r="E54" s="4">
        <v>152</v>
      </c>
      <c r="F54" s="42">
        <v>0</v>
      </c>
      <c r="G54" s="13">
        <f t="shared" si="1"/>
        <v>123.2</v>
      </c>
    </row>
    <row r="55" spans="1:7" ht="12" customHeight="1" x14ac:dyDescent="0.25">
      <c r="A55" s="7" t="str">
        <f>'Pregnant Women Participating'!A55</f>
        <v>Five Sandoval Pueblos, NM</v>
      </c>
      <c r="B55" s="13">
        <v>88</v>
      </c>
      <c r="C55" s="4">
        <v>85</v>
      </c>
      <c r="D55" s="4">
        <v>83</v>
      </c>
      <c r="E55" s="4">
        <v>93</v>
      </c>
      <c r="F55" s="42">
        <v>88</v>
      </c>
      <c r="G55" s="13">
        <f t="shared" si="1"/>
        <v>87.4</v>
      </c>
    </row>
    <row r="56" spans="1:7" ht="12" customHeight="1" x14ac:dyDescent="0.25">
      <c r="A56" s="7" t="str">
        <f>'Pregnant Women Participating'!A56</f>
        <v>Isleta Pueblo, NM</v>
      </c>
      <c r="B56" s="13">
        <v>567</v>
      </c>
      <c r="C56" s="4">
        <v>532</v>
      </c>
      <c r="D56" s="4">
        <v>536</v>
      </c>
      <c r="E56" s="4">
        <v>545</v>
      </c>
      <c r="F56" s="42">
        <v>545</v>
      </c>
      <c r="G56" s="13">
        <f t="shared" si="1"/>
        <v>545</v>
      </c>
    </row>
    <row r="57" spans="1:7" ht="12" customHeight="1" x14ac:dyDescent="0.25">
      <c r="A57" s="7" t="str">
        <f>'Pregnant Women Participating'!A57</f>
        <v>San Felipe Pueblo, NM</v>
      </c>
      <c r="B57" s="13">
        <v>144</v>
      </c>
      <c r="C57" s="4">
        <v>136</v>
      </c>
      <c r="D57" s="4">
        <v>115</v>
      </c>
      <c r="E57" s="4">
        <v>138</v>
      </c>
      <c r="F57" s="42">
        <v>138</v>
      </c>
      <c r="G57" s="13">
        <f t="shared" si="1"/>
        <v>134.19999999999999</v>
      </c>
    </row>
    <row r="58" spans="1:7" ht="12" customHeight="1" x14ac:dyDescent="0.25">
      <c r="A58" s="7" t="str">
        <f>'Pregnant Women Participating'!A58</f>
        <v>Santo Domingo Tribe, NM</v>
      </c>
      <c r="B58" s="13">
        <v>78</v>
      </c>
      <c r="C58" s="4">
        <v>74</v>
      </c>
      <c r="D58" s="4">
        <v>77</v>
      </c>
      <c r="E58" s="4">
        <v>82</v>
      </c>
      <c r="F58" s="42">
        <v>77</v>
      </c>
      <c r="G58" s="13">
        <f t="shared" si="1"/>
        <v>77.599999999999994</v>
      </c>
    </row>
    <row r="59" spans="1:7" ht="12" customHeight="1" x14ac:dyDescent="0.25">
      <c r="A59" s="7" t="str">
        <f>'Pregnant Women Participating'!A59</f>
        <v>Zuni Pueblo, NM</v>
      </c>
      <c r="B59" s="13">
        <v>258</v>
      </c>
      <c r="C59" s="4">
        <v>272</v>
      </c>
      <c r="D59" s="4">
        <v>272</v>
      </c>
      <c r="E59" s="4">
        <v>273</v>
      </c>
      <c r="F59" s="42">
        <v>292</v>
      </c>
      <c r="G59" s="13">
        <f t="shared" si="1"/>
        <v>273.39999999999998</v>
      </c>
    </row>
    <row r="60" spans="1:7" ht="12" customHeight="1" x14ac:dyDescent="0.25">
      <c r="A60" s="7" t="str">
        <f>'Pregnant Women Participating'!A60</f>
        <v>Cherokee Nation, OK</v>
      </c>
      <c r="B60" s="13">
        <v>3150</v>
      </c>
      <c r="C60" s="4">
        <v>3156</v>
      </c>
      <c r="D60" s="4">
        <v>3143</v>
      </c>
      <c r="E60" s="4">
        <v>3131</v>
      </c>
      <c r="F60" s="42">
        <v>3086</v>
      </c>
      <c r="G60" s="13">
        <f t="shared" si="1"/>
        <v>3133.2</v>
      </c>
    </row>
    <row r="61" spans="1:7" ht="12" customHeight="1" x14ac:dyDescent="0.25">
      <c r="A61" s="7" t="str">
        <f>'Pregnant Women Participating'!A61</f>
        <v>Chickasaw Nation, OK</v>
      </c>
      <c r="B61" s="13">
        <v>2143</v>
      </c>
      <c r="C61" s="4">
        <v>2104</v>
      </c>
      <c r="D61" s="4">
        <v>2126</v>
      </c>
      <c r="E61" s="4">
        <v>2153</v>
      </c>
      <c r="F61" s="42">
        <v>2054</v>
      </c>
      <c r="G61" s="13">
        <f t="shared" si="1"/>
        <v>2116</v>
      </c>
    </row>
    <row r="62" spans="1:7" ht="12" customHeight="1" x14ac:dyDescent="0.25">
      <c r="A62" s="7" t="str">
        <f>'Pregnant Women Participating'!A62</f>
        <v>Choctaw Nation, OK</v>
      </c>
      <c r="B62" s="13">
        <v>2881</v>
      </c>
      <c r="C62" s="4">
        <v>2880</v>
      </c>
      <c r="D62" s="4">
        <v>2893</v>
      </c>
      <c r="E62" s="4">
        <v>2888</v>
      </c>
      <c r="F62" s="42">
        <v>2795</v>
      </c>
      <c r="G62" s="13">
        <f t="shared" si="1"/>
        <v>2867.4</v>
      </c>
    </row>
    <row r="63" spans="1:7" ht="12" customHeight="1" x14ac:dyDescent="0.25">
      <c r="A63" s="7" t="str">
        <f>'Pregnant Women Participating'!A63</f>
        <v>Citizen Potawatomi Nation, OK</v>
      </c>
      <c r="B63" s="13">
        <v>755</v>
      </c>
      <c r="C63" s="4">
        <v>736</v>
      </c>
      <c r="D63" s="4">
        <v>706</v>
      </c>
      <c r="E63" s="4">
        <v>720</v>
      </c>
      <c r="F63" s="42">
        <v>717</v>
      </c>
      <c r="G63" s="13">
        <f t="shared" si="1"/>
        <v>726.8</v>
      </c>
    </row>
    <row r="64" spans="1:7" ht="12" customHeight="1" x14ac:dyDescent="0.25">
      <c r="A64" s="7" t="str">
        <f>'Pregnant Women Participating'!A64</f>
        <v>Inter-Tribal Council, OK</v>
      </c>
      <c r="B64" s="13">
        <v>325</v>
      </c>
      <c r="C64" s="4">
        <v>323</v>
      </c>
      <c r="D64" s="4">
        <v>331</v>
      </c>
      <c r="E64" s="4">
        <v>344</v>
      </c>
      <c r="F64" s="42">
        <v>325</v>
      </c>
      <c r="G64" s="13">
        <f t="shared" si="1"/>
        <v>329.6</v>
      </c>
    </row>
    <row r="65" spans="1:7" ht="12" customHeight="1" x14ac:dyDescent="0.25">
      <c r="A65" s="7" t="str">
        <f>'Pregnant Women Participating'!A65</f>
        <v>Muscogee Creek Nation, OK</v>
      </c>
      <c r="B65" s="13">
        <v>1481</v>
      </c>
      <c r="C65" s="4">
        <v>1429</v>
      </c>
      <c r="D65" s="4">
        <v>1422</v>
      </c>
      <c r="E65" s="4">
        <v>1433</v>
      </c>
      <c r="F65" s="42">
        <v>1388</v>
      </c>
      <c r="G65" s="13">
        <f t="shared" si="1"/>
        <v>1430.6</v>
      </c>
    </row>
    <row r="66" spans="1:7" ht="12" customHeight="1" x14ac:dyDescent="0.25">
      <c r="A66" s="7" t="str">
        <f>'Pregnant Women Participating'!A66</f>
        <v>Osage Tribal Council, OK</v>
      </c>
      <c r="B66" s="13">
        <v>1999</v>
      </c>
      <c r="C66" s="4">
        <v>1961</v>
      </c>
      <c r="D66" s="4">
        <v>1911</v>
      </c>
      <c r="E66" s="4">
        <v>1945</v>
      </c>
      <c r="F66" s="42">
        <v>1901</v>
      </c>
      <c r="G66" s="13">
        <f t="shared" si="1"/>
        <v>1943.4</v>
      </c>
    </row>
    <row r="67" spans="1:7" ht="12" customHeight="1" x14ac:dyDescent="0.25">
      <c r="A67" s="7" t="str">
        <f>'Pregnant Women Participating'!A67</f>
        <v>Otoe-Missouria Tribe, OK</v>
      </c>
      <c r="B67" s="13">
        <v>197</v>
      </c>
      <c r="C67" s="4">
        <v>177</v>
      </c>
      <c r="D67" s="4">
        <v>175</v>
      </c>
      <c r="E67" s="4">
        <v>188</v>
      </c>
      <c r="F67" s="42">
        <v>177</v>
      </c>
      <c r="G67" s="13">
        <f t="shared" si="1"/>
        <v>182.8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2276</v>
      </c>
      <c r="C68" s="4">
        <v>2238</v>
      </c>
      <c r="D68" s="4">
        <v>2238</v>
      </c>
      <c r="E68" s="4">
        <v>2258</v>
      </c>
      <c r="F68" s="42">
        <v>2209</v>
      </c>
      <c r="G68" s="13">
        <f t="shared" si="1"/>
        <v>2243.8000000000002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680117</v>
      </c>
      <c r="C69" s="15">
        <v>674165</v>
      </c>
      <c r="D69" s="15">
        <v>669578</v>
      </c>
      <c r="E69" s="15">
        <v>670174</v>
      </c>
      <c r="F69" s="41">
        <v>670166</v>
      </c>
      <c r="G69" s="16">
        <f t="shared" si="1"/>
        <v>672840</v>
      </c>
    </row>
    <row r="70" spans="1:7" ht="12" customHeight="1" x14ac:dyDescent="0.25">
      <c r="A70" s="7" t="str">
        <f>'Pregnant Women Participating'!A70</f>
        <v>Colorado</v>
      </c>
      <c r="B70" s="13">
        <v>54715</v>
      </c>
      <c r="C70" s="4">
        <v>54491</v>
      </c>
      <c r="D70" s="4">
        <v>54502</v>
      </c>
      <c r="E70" s="4">
        <v>54820</v>
      </c>
      <c r="F70" s="42">
        <v>54705</v>
      </c>
      <c r="G70" s="13">
        <f t="shared" si="1"/>
        <v>54646.6</v>
      </c>
    </row>
    <row r="71" spans="1:7" ht="12" customHeight="1" x14ac:dyDescent="0.25">
      <c r="A71" s="7" t="str">
        <f>'Pregnant Women Participating'!A71</f>
        <v>Kansas</v>
      </c>
      <c r="B71" s="13">
        <v>27643</v>
      </c>
      <c r="C71" s="4">
        <v>27108</v>
      </c>
      <c r="D71" s="4">
        <v>27369</v>
      </c>
      <c r="E71" s="4">
        <v>27639</v>
      </c>
      <c r="F71" s="42">
        <v>27145</v>
      </c>
      <c r="G71" s="13">
        <f t="shared" si="1"/>
        <v>27380.799999999999</v>
      </c>
    </row>
    <row r="72" spans="1:7" ht="12" customHeight="1" x14ac:dyDescent="0.25">
      <c r="A72" s="7" t="str">
        <f>'Pregnant Women Participating'!A72</f>
        <v>Missouri</v>
      </c>
      <c r="B72" s="13">
        <v>49200</v>
      </c>
      <c r="C72" s="4">
        <v>48567</v>
      </c>
      <c r="D72" s="4">
        <v>48278</v>
      </c>
      <c r="E72" s="4">
        <v>47957</v>
      </c>
      <c r="F72" s="42">
        <v>47776</v>
      </c>
      <c r="G72" s="13">
        <f t="shared" si="1"/>
        <v>48355.6</v>
      </c>
    </row>
    <row r="73" spans="1:7" ht="12" customHeight="1" x14ac:dyDescent="0.25">
      <c r="A73" s="7" t="str">
        <f>'Pregnant Women Participating'!A73</f>
        <v>Montana</v>
      </c>
      <c r="B73" s="13">
        <v>7619</v>
      </c>
      <c r="C73" s="4">
        <v>7585</v>
      </c>
      <c r="D73" s="4">
        <v>7517</v>
      </c>
      <c r="E73" s="4">
        <v>7619</v>
      </c>
      <c r="F73" s="42">
        <v>7646</v>
      </c>
      <c r="G73" s="13">
        <f t="shared" si="1"/>
        <v>7597.2</v>
      </c>
    </row>
    <row r="74" spans="1:7" ht="12" customHeight="1" x14ac:dyDescent="0.25">
      <c r="A74" s="7" t="str">
        <f>'Pregnant Women Participating'!A74</f>
        <v>Nebraska</v>
      </c>
      <c r="B74" s="13">
        <v>20868</v>
      </c>
      <c r="C74" s="4">
        <v>20867</v>
      </c>
      <c r="D74" s="4">
        <v>20895</v>
      </c>
      <c r="E74" s="4">
        <v>20980</v>
      </c>
      <c r="F74" s="42">
        <v>20898</v>
      </c>
      <c r="G74" s="13">
        <f t="shared" si="1"/>
        <v>20901.599999999999</v>
      </c>
    </row>
    <row r="75" spans="1:7" ht="12" customHeight="1" x14ac:dyDescent="0.25">
      <c r="A75" s="7" t="str">
        <f>'Pregnant Women Participating'!A75</f>
        <v>North Dakota</v>
      </c>
      <c r="B75" s="13">
        <v>5847</v>
      </c>
      <c r="C75" s="4">
        <v>5855</v>
      </c>
      <c r="D75" s="4">
        <v>5840</v>
      </c>
      <c r="E75" s="4">
        <v>5869</v>
      </c>
      <c r="F75" s="42">
        <v>5853</v>
      </c>
      <c r="G75" s="13">
        <f t="shared" si="1"/>
        <v>5852.8</v>
      </c>
    </row>
    <row r="76" spans="1:7" ht="12" customHeight="1" x14ac:dyDescent="0.25">
      <c r="A76" s="7" t="str">
        <f>'Pregnant Women Participating'!A76</f>
        <v>South Dakota</v>
      </c>
      <c r="B76" s="13">
        <v>7700</v>
      </c>
      <c r="C76" s="4">
        <v>7704</v>
      </c>
      <c r="D76" s="4">
        <v>7757</v>
      </c>
      <c r="E76" s="4">
        <v>7823</v>
      </c>
      <c r="F76" s="42">
        <v>7774</v>
      </c>
      <c r="G76" s="13">
        <f t="shared" si="1"/>
        <v>7751.6</v>
      </c>
    </row>
    <row r="77" spans="1:7" ht="12" customHeight="1" x14ac:dyDescent="0.25">
      <c r="A77" s="7" t="str">
        <f>'Pregnant Women Participating'!A77</f>
        <v>Wyoming</v>
      </c>
      <c r="B77" s="13">
        <v>4327</v>
      </c>
      <c r="C77" s="4">
        <v>4357</v>
      </c>
      <c r="D77" s="4">
        <v>4299</v>
      </c>
      <c r="E77" s="4">
        <v>4299</v>
      </c>
      <c r="F77" s="42">
        <v>4323</v>
      </c>
      <c r="G77" s="13">
        <f t="shared" si="1"/>
        <v>4321</v>
      </c>
    </row>
    <row r="78" spans="1:7" ht="12" customHeight="1" x14ac:dyDescent="0.25">
      <c r="A78" s="7" t="str">
        <f>'Pregnant Women Participating'!A78</f>
        <v>Ute Mountain Ute Tribe, CO</v>
      </c>
      <c r="B78" s="13">
        <v>81</v>
      </c>
      <c r="C78" s="4">
        <v>83</v>
      </c>
      <c r="D78" s="4">
        <v>91</v>
      </c>
      <c r="E78" s="4">
        <v>93</v>
      </c>
      <c r="F78" s="42">
        <v>91</v>
      </c>
      <c r="G78" s="13">
        <f t="shared" si="1"/>
        <v>87.8</v>
      </c>
    </row>
    <row r="79" spans="1:7" ht="12" customHeight="1" x14ac:dyDescent="0.25">
      <c r="A79" s="7" t="str">
        <f>'Pregnant Women Participating'!A79</f>
        <v>Omaha Sioux, NE</v>
      </c>
      <c r="B79" s="13">
        <v>152</v>
      </c>
      <c r="C79" s="4">
        <v>149</v>
      </c>
      <c r="D79" s="4">
        <v>143</v>
      </c>
      <c r="E79" s="4">
        <v>144</v>
      </c>
      <c r="F79" s="42">
        <v>141</v>
      </c>
      <c r="G79" s="13">
        <f t="shared" si="1"/>
        <v>145.80000000000001</v>
      </c>
    </row>
    <row r="80" spans="1:7" ht="12" customHeight="1" x14ac:dyDescent="0.25">
      <c r="A80" s="7" t="str">
        <f>'Pregnant Women Participating'!A80</f>
        <v>Santee Sioux, NE</v>
      </c>
      <c r="B80" s="13">
        <v>32</v>
      </c>
      <c r="C80" s="4">
        <v>32</v>
      </c>
      <c r="D80" s="4">
        <v>27</v>
      </c>
      <c r="E80" s="4">
        <v>34</v>
      </c>
      <c r="F80" s="42">
        <v>32</v>
      </c>
      <c r="G80" s="13">
        <f t="shared" si="1"/>
        <v>31.4</v>
      </c>
    </row>
    <row r="81" spans="1:7" ht="12" customHeight="1" x14ac:dyDescent="0.25">
      <c r="A81" s="7" t="str">
        <f>'Pregnant Women Participating'!A81</f>
        <v>Winnebago Tribe, NE</v>
      </c>
      <c r="B81" s="13">
        <v>62</v>
      </c>
      <c r="C81" s="4">
        <v>60</v>
      </c>
      <c r="D81" s="4">
        <v>56</v>
      </c>
      <c r="E81" s="4">
        <v>55</v>
      </c>
      <c r="F81" s="42">
        <v>57</v>
      </c>
      <c r="G81" s="13">
        <f t="shared" si="1"/>
        <v>58</v>
      </c>
    </row>
    <row r="82" spans="1:7" ht="12" customHeight="1" x14ac:dyDescent="0.25">
      <c r="A82" s="7" t="str">
        <f>'Pregnant Women Participating'!A82</f>
        <v>Standing Rock Sioux Tribe, ND</v>
      </c>
      <c r="B82" s="13">
        <v>130</v>
      </c>
      <c r="C82" s="4">
        <v>125</v>
      </c>
      <c r="D82" s="4">
        <v>128</v>
      </c>
      <c r="E82" s="4">
        <v>130</v>
      </c>
      <c r="F82" s="42">
        <v>127</v>
      </c>
      <c r="G82" s="13">
        <f t="shared" si="1"/>
        <v>128</v>
      </c>
    </row>
    <row r="83" spans="1:7" ht="12" customHeight="1" x14ac:dyDescent="0.25">
      <c r="A83" s="7" t="str">
        <f>'Pregnant Women Participating'!A83</f>
        <v>Three Affiliated Tribes, ND</v>
      </c>
      <c r="B83" s="13">
        <v>42</v>
      </c>
      <c r="C83" s="4">
        <v>40</v>
      </c>
      <c r="D83" s="4">
        <v>35</v>
      </c>
      <c r="E83" s="4">
        <v>33</v>
      </c>
      <c r="F83" s="42">
        <v>38</v>
      </c>
      <c r="G83" s="13">
        <f t="shared" si="1"/>
        <v>37.6</v>
      </c>
    </row>
    <row r="84" spans="1:7" ht="12" customHeight="1" x14ac:dyDescent="0.25">
      <c r="A84" s="7" t="str">
        <f>'Pregnant Women Participating'!A84</f>
        <v>Cheyenne River Sioux, SD</v>
      </c>
      <c r="B84" s="13">
        <v>302</v>
      </c>
      <c r="C84" s="4">
        <v>283</v>
      </c>
      <c r="D84" s="4">
        <v>263</v>
      </c>
      <c r="E84" s="4">
        <v>270</v>
      </c>
      <c r="F84" s="42">
        <v>263</v>
      </c>
      <c r="G84" s="13">
        <f t="shared" si="1"/>
        <v>276.2</v>
      </c>
    </row>
    <row r="85" spans="1:7" ht="12" customHeight="1" x14ac:dyDescent="0.25">
      <c r="A85" s="7" t="str">
        <f>'Pregnant Women Participating'!A85</f>
        <v>Rosebud Sioux, SD</v>
      </c>
      <c r="B85" s="13">
        <v>463</v>
      </c>
      <c r="C85" s="4">
        <v>440</v>
      </c>
      <c r="D85" s="4">
        <v>413</v>
      </c>
      <c r="E85" s="4">
        <v>402</v>
      </c>
      <c r="F85" s="42">
        <v>395</v>
      </c>
      <c r="G85" s="13">
        <f t="shared" si="1"/>
        <v>422.6</v>
      </c>
    </row>
    <row r="86" spans="1:7" ht="12" customHeight="1" x14ac:dyDescent="0.25">
      <c r="A86" s="7" t="str">
        <f>'Pregnant Women Participating'!A86</f>
        <v>Northern Arapahoe, WY</v>
      </c>
      <c r="B86" s="13">
        <v>105</v>
      </c>
      <c r="C86" s="4">
        <v>103</v>
      </c>
      <c r="D86" s="4">
        <v>101</v>
      </c>
      <c r="E86" s="4">
        <v>102</v>
      </c>
      <c r="F86" s="42">
        <v>104</v>
      </c>
      <c r="G86" s="13">
        <f t="shared" si="1"/>
        <v>103</v>
      </c>
    </row>
    <row r="87" spans="1:7" ht="12" customHeight="1" x14ac:dyDescent="0.25">
      <c r="A87" s="7" t="str">
        <f>'Pregnant Women Participating'!A87</f>
        <v>Shoshone Tribe, WY</v>
      </c>
      <c r="B87" s="13">
        <v>43</v>
      </c>
      <c r="C87" s="4">
        <v>36</v>
      </c>
      <c r="D87" s="4">
        <v>38</v>
      </c>
      <c r="E87" s="4">
        <v>45</v>
      </c>
      <c r="F87" s="42">
        <v>39</v>
      </c>
      <c r="G87" s="13">
        <f t="shared" si="1"/>
        <v>40.200000000000003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179331</v>
      </c>
      <c r="C88" s="15">
        <v>177885</v>
      </c>
      <c r="D88" s="15">
        <v>177752</v>
      </c>
      <c r="E88" s="15">
        <v>178314</v>
      </c>
      <c r="F88" s="41">
        <v>177407</v>
      </c>
      <c r="G88" s="16">
        <f t="shared" si="1"/>
        <v>178137.8</v>
      </c>
    </row>
    <row r="89" spans="1:7" ht="12" customHeight="1" x14ac:dyDescent="0.25">
      <c r="A89" s="8" t="str">
        <f>'Pregnant Women Participating'!A89</f>
        <v>Alaska</v>
      </c>
      <c r="B89" s="13">
        <v>8332</v>
      </c>
      <c r="C89" s="4">
        <v>8256</v>
      </c>
      <c r="D89" s="4">
        <v>8149</v>
      </c>
      <c r="E89" s="4">
        <v>8217</v>
      </c>
      <c r="F89" s="42">
        <v>8265</v>
      </c>
      <c r="G89" s="13">
        <f t="shared" si="1"/>
        <v>8243.7999999999993</v>
      </c>
    </row>
    <row r="90" spans="1:7" ht="12" customHeight="1" x14ac:dyDescent="0.25">
      <c r="A90" s="8" t="str">
        <f>'Pregnant Women Participating'!A90</f>
        <v>American Samoa</v>
      </c>
      <c r="B90" s="13">
        <v>2513</v>
      </c>
      <c r="C90" s="4">
        <v>2466</v>
      </c>
      <c r="D90" s="4">
        <v>2470</v>
      </c>
      <c r="E90" s="4">
        <v>2485</v>
      </c>
      <c r="F90" s="42">
        <v>2482</v>
      </c>
      <c r="G90" s="13">
        <f t="shared" si="1"/>
        <v>2483.1999999999998</v>
      </c>
    </row>
    <row r="91" spans="1:7" ht="12" customHeight="1" x14ac:dyDescent="0.25">
      <c r="A91" s="8" t="str">
        <f>'Pregnant Women Participating'!A91</f>
        <v>California</v>
      </c>
      <c r="B91" s="13">
        <v>614930</v>
      </c>
      <c r="C91" s="4">
        <v>612746</v>
      </c>
      <c r="D91" s="4">
        <v>612263</v>
      </c>
      <c r="E91" s="4">
        <v>613793</v>
      </c>
      <c r="F91" s="42">
        <v>612508</v>
      </c>
      <c r="G91" s="13">
        <f t="shared" si="1"/>
        <v>613248</v>
      </c>
    </row>
    <row r="92" spans="1:7" ht="12" customHeight="1" x14ac:dyDescent="0.25">
      <c r="A92" s="8" t="str">
        <f>'Pregnant Women Participating'!A92</f>
        <v>Guam</v>
      </c>
      <c r="B92" s="13">
        <v>3933</v>
      </c>
      <c r="C92" s="4">
        <v>3909</v>
      </c>
      <c r="D92" s="4">
        <v>3845</v>
      </c>
      <c r="E92" s="4">
        <v>3860</v>
      </c>
      <c r="F92" s="42">
        <v>3864</v>
      </c>
      <c r="G92" s="13">
        <f t="shared" si="1"/>
        <v>3882.2</v>
      </c>
    </row>
    <row r="93" spans="1:7" ht="12" customHeight="1" x14ac:dyDescent="0.25">
      <c r="A93" s="8" t="str">
        <f>'Pregnant Women Participating'!A93</f>
        <v>Hawaii</v>
      </c>
      <c r="B93" s="13">
        <v>14758</v>
      </c>
      <c r="C93" s="4">
        <v>14539</v>
      </c>
      <c r="D93" s="4">
        <v>14383</v>
      </c>
      <c r="E93" s="4">
        <v>14538</v>
      </c>
      <c r="F93" s="42">
        <v>14498</v>
      </c>
      <c r="G93" s="13">
        <f t="shared" si="1"/>
        <v>14543.2</v>
      </c>
    </row>
    <row r="94" spans="1:7" ht="12" customHeight="1" x14ac:dyDescent="0.25">
      <c r="A94" s="8" t="str">
        <f>'Pregnant Women Participating'!A94</f>
        <v>Idaho</v>
      </c>
      <c r="B94" s="13">
        <v>18176</v>
      </c>
      <c r="C94" s="4">
        <v>18134</v>
      </c>
      <c r="D94" s="4">
        <v>18153</v>
      </c>
      <c r="E94" s="4">
        <v>18086</v>
      </c>
      <c r="F94" s="42">
        <v>18205</v>
      </c>
      <c r="G94" s="13">
        <f t="shared" si="1"/>
        <v>18150.8</v>
      </c>
    </row>
    <row r="95" spans="1:7" ht="12" customHeight="1" x14ac:dyDescent="0.25">
      <c r="A95" s="8" t="str">
        <f>'Pregnant Women Participating'!A95</f>
        <v>Nevada</v>
      </c>
      <c r="B95" s="13">
        <v>30853</v>
      </c>
      <c r="C95" s="4">
        <v>30741</v>
      </c>
      <c r="D95" s="4">
        <v>30667</v>
      </c>
      <c r="E95" s="4">
        <v>30849</v>
      </c>
      <c r="F95" s="42">
        <v>30679</v>
      </c>
      <c r="G95" s="13">
        <f t="shared" si="1"/>
        <v>30757.8</v>
      </c>
    </row>
    <row r="96" spans="1:7" ht="12" customHeight="1" x14ac:dyDescent="0.25">
      <c r="A96" s="8" t="str">
        <f>'Pregnant Women Participating'!A96</f>
        <v>Oregon</v>
      </c>
      <c r="B96" s="13">
        <v>47096</v>
      </c>
      <c r="C96" s="4">
        <v>46918</v>
      </c>
      <c r="D96" s="4">
        <v>46962</v>
      </c>
      <c r="E96" s="4">
        <v>47342</v>
      </c>
      <c r="F96" s="42">
        <v>47171</v>
      </c>
      <c r="G96" s="13">
        <f t="shared" si="1"/>
        <v>47097.8</v>
      </c>
    </row>
    <row r="97" spans="1:7" ht="12" customHeight="1" x14ac:dyDescent="0.25">
      <c r="A97" s="8" t="str">
        <f>'Pregnant Women Participating'!A97</f>
        <v>Washington</v>
      </c>
      <c r="B97" s="13">
        <v>81987</v>
      </c>
      <c r="C97" s="4">
        <v>81642</v>
      </c>
      <c r="D97" s="4">
        <v>81872</v>
      </c>
      <c r="E97" s="4">
        <v>83131</v>
      </c>
      <c r="F97" s="42">
        <v>83201</v>
      </c>
      <c r="G97" s="13">
        <f t="shared" si="1"/>
        <v>82366.600000000006</v>
      </c>
    </row>
    <row r="98" spans="1:7" ht="12" customHeight="1" x14ac:dyDescent="0.25">
      <c r="A98" s="8" t="str">
        <f>'Pregnant Women Participating'!A98</f>
        <v>Northern Marianas</v>
      </c>
      <c r="B98" s="13">
        <v>1671</v>
      </c>
      <c r="C98" s="4">
        <v>1642</v>
      </c>
      <c r="D98" s="4">
        <v>1630</v>
      </c>
      <c r="E98" s="4">
        <v>1631</v>
      </c>
      <c r="F98" s="42">
        <v>1625</v>
      </c>
      <c r="G98" s="13">
        <f t="shared" si="1"/>
        <v>1639.8</v>
      </c>
    </row>
    <row r="99" spans="1:7" ht="12" customHeight="1" x14ac:dyDescent="0.25">
      <c r="A99" s="8" t="str">
        <f>'Pregnant Women Participating'!A99</f>
        <v>Inter-Tribal Council, NV</v>
      </c>
      <c r="B99" s="13">
        <v>265</v>
      </c>
      <c r="C99" s="4">
        <v>253</v>
      </c>
      <c r="D99" s="4">
        <v>246</v>
      </c>
      <c r="E99" s="4">
        <v>243</v>
      </c>
      <c r="F99" s="42">
        <v>245</v>
      </c>
      <c r="G99" s="13">
        <f t="shared" si="1"/>
        <v>250.4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824514</v>
      </c>
      <c r="C100" s="15">
        <v>821246</v>
      </c>
      <c r="D100" s="15">
        <v>820640</v>
      </c>
      <c r="E100" s="15">
        <v>824175</v>
      </c>
      <c r="F100" s="41">
        <v>822743</v>
      </c>
      <c r="G100" s="16">
        <f t="shared" si="1"/>
        <v>822663.6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3821595</v>
      </c>
      <c r="C101" s="30">
        <v>3797983</v>
      </c>
      <c r="D101" s="30">
        <v>3783449</v>
      </c>
      <c r="E101" s="30">
        <v>3795924</v>
      </c>
      <c r="F101" s="44">
        <v>3780033</v>
      </c>
      <c r="G101" s="29">
        <f t="shared" si="1"/>
        <v>3795796.8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6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52513</v>
      </c>
      <c r="C6" s="4">
        <v>52087</v>
      </c>
      <c r="D6" s="4">
        <v>51622</v>
      </c>
      <c r="E6" s="4">
        <v>52473</v>
      </c>
      <c r="F6" s="4">
        <v>51218</v>
      </c>
      <c r="G6" s="13">
        <f t="shared" ref="G6:G14" si="0">IF(SUM(B6:F6)&gt;0,AVERAGE(B6:F6)," ")</f>
        <v>51982.6</v>
      </c>
    </row>
    <row r="7" spans="1:7" ht="12" customHeight="1" x14ac:dyDescent="0.25">
      <c r="A7" s="7" t="str">
        <f>'Pregnant Women Participating'!A7</f>
        <v>Maine</v>
      </c>
      <c r="B7" s="13">
        <v>18975</v>
      </c>
      <c r="C7" s="4">
        <v>18803</v>
      </c>
      <c r="D7" s="4">
        <v>18630</v>
      </c>
      <c r="E7" s="4">
        <v>18697</v>
      </c>
      <c r="F7" s="4">
        <v>18574</v>
      </c>
      <c r="G7" s="13">
        <f t="shared" si="0"/>
        <v>18735.8</v>
      </c>
    </row>
    <row r="8" spans="1:7" ht="12" customHeight="1" x14ac:dyDescent="0.25">
      <c r="A8" s="7" t="str">
        <f>'Pregnant Women Participating'!A8</f>
        <v>Massachusetts</v>
      </c>
      <c r="B8" s="13">
        <v>124328</v>
      </c>
      <c r="C8" s="4">
        <v>123689</v>
      </c>
      <c r="D8" s="4">
        <v>122506</v>
      </c>
      <c r="E8" s="4">
        <v>123809</v>
      </c>
      <c r="F8" s="4">
        <v>122628</v>
      </c>
      <c r="G8" s="13">
        <f t="shared" si="0"/>
        <v>123392</v>
      </c>
    </row>
    <row r="9" spans="1:7" ht="12" customHeight="1" x14ac:dyDescent="0.25">
      <c r="A9" s="7" t="str">
        <f>'Pregnant Women Participating'!A9</f>
        <v>New Hampshire</v>
      </c>
      <c r="B9" s="13">
        <v>12375</v>
      </c>
      <c r="C9" s="4">
        <v>12278</v>
      </c>
      <c r="D9" s="4">
        <v>12273</v>
      </c>
      <c r="E9" s="4">
        <v>12301</v>
      </c>
      <c r="F9" s="4">
        <v>12126</v>
      </c>
      <c r="G9" s="13">
        <f t="shared" si="0"/>
        <v>12270.6</v>
      </c>
    </row>
    <row r="10" spans="1:7" ht="12" customHeight="1" x14ac:dyDescent="0.25">
      <c r="A10" s="7" t="str">
        <f>'Pregnant Women Participating'!A10</f>
        <v>New York</v>
      </c>
      <c r="B10" s="13">
        <v>451198</v>
      </c>
      <c r="C10" s="4">
        <v>449179</v>
      </c>
      <c r="D10" s="4">
        <v>448691</v>
      </c>
      <c r="E10" s="4">
        <v>453272</v>
      </c>
      <c r="F10" s="4">
        <v>452864</v>
      </c>
      <c r="G10" s="13">
        <f t="shared" si="0"/>
        <v>451040.8</v>
      </c>
    </row>
    <row r="11" spans="1:7" ht="12" customHeight="1" x14ac:dyDescent="0.25">
      <c r="A11" s="7" t="str">
        <f>'Pregnant Women Participating'!A11</f>
        <v>Rhode Island</v>
      </c>
      <c r="B11" s="13">
        <v>18267</v>
      </c>
      <c r="C11" s="4">
        <v>18202</v>
      </c>
      <c r="D11" s="4">
        <v>18152</v>
      </c>
      <c r="E11" s="4">
        <v>18359</v>
      </c>
      <c r="F11" s="4">
        <v>18330</v>
      </c>
      <c r="G11" s="13">
        <f t="shared" si="0"/>
        <v>18262</v>
      </c>
    </row>
    <row r="12" spans="1:7" ht="12" customHeight="1" x14ac:dyDescent="0.25">
      <c r="A12" s="7" t="str">
        <f>'Pregnant Women Participating'!A12</f>
        <v>Vermont</v>
      </c>
      <c r="B12" s="13">
        <v>10297</v>
      </c>
      <c r="C12" s="4">
        <v>10339</v>
      </c>
      <c r="D12" s="4">
        <v>10311</v>
      </c>
      <c r="E12" s="4">
        <v>10391</v>
      </c>
      <c r="F12" s="4">
        <v>10400</v>
      </c>
      <c r="G12" s="13">
        <f t="shared" si="0"/>
        <v>10347.6</v>
      </c>
    </row>
    <row r="13" spans="1:7" ht="12" customHeight="1" x14ac:dyDescent="0.25">
      <c r="A13" s="7" t="str">
        <f>'Pregnant Women Participating'!A13</f>
        <v>Virgin Islands</v>
      </c>
      <c r="B13" s="13">
        <v>2591</v>
      </c>
      <c r="C13" s="4">
        <v>2526</v>
      </c>
      <c r="D13" s="4">
        <v>2475</v>
      </c>
      <c r="E13" s="4">
        <v>2515</v>
      </c>
      <c r="F13" s="4">
        <v>2495</v>
      </c>
      <c r="G13" s="13">
        <f t="shared" si="0"/>
        <v>2520.4</v>
      </c>
    </row>
    <row r="14" spans="1:7" ht="12" customHeight="1" x14ac:dyDescent="0.25">
      <c r="A14" s="7" t="str">
        <f>'Pregnant Women Participating'!A14</f>
        <v>Pleasant Point, ME</v>
      </c>
      <c r="B14" s="13">
        <v>38</v>
      </c>
      <c r="C14" s="4">
        <v>36</v>
      </c>
      <c r="D14" s="4">
        <v>34</v>
      </c>
      <c r="E14" s="4">
        <v>38</v>
      </c>
      <c r="F14" s="4">
        <v>0</v>
      </c>
      <c r="G14" s="13">
        <f t="shared" si="0"/>
        <v>29.2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690582</v>
      </c>
      <c r="C15" s="15">
        <v>687139</v>
      </c>
      <c r="D15" s="15">
        <v>684694</v>
      </c>
      <c r="E15" s="15">
        <v>691855</v>
      </c>
      <c r="F15" s="15">
        <v>688635</v>
      </c>
      <c r="G15" s="16">
        <f t="shared" ref="G15:G101" si="1">IF(SUM(B15:F15)&gt;0,AVERAGE(B15:F15)," ")</f>
        <v>688581</v>
      </c>
    </row>
    <row r="16" spans="1:7" ht="12" customHeight="1" x14ac:dyDescent="0.25">
      <c r="A16" s="7" t="str">
        <f>'Pregnant Women Participating'!A16</f>
        <v>Delaware</v>
      </c>
      <c r="B16" s="13">
        <v>23804</v>
      </c>
      <c r="C16" s="4">
        <v>23470</v>
      </c>
      <c r="D16" s="4">
        <v>23070</v>
      </c>
      <c r="E16" s="4">
        <v>23073</v>
      </c>
      <c r="F16" s="42">
        <v>23044</v>
      </c>
      <c r="G16" s="13">
        <f t="shared" si="1"/>
        <v>23292.2</v>
      </c>
    </row>
    <row r="17" spans="1:7" ht="12" customHeight="1" x14ac:dyDescent="0.25">
      <c r="A17" s="7" t="str">
        <f>'Pregnant Women Participating'!A17</f>
        <v>District of Columbia</v>
      </c>
      <c r="B17" s="13">
        <v>12538</v>
      </c>
      <c r="C17" s="4">
        <v>12506</v>
      </c>
      <c r="D17" s="4">
        <v>12572</v>
      </c>
      <c r="E17" s="4">
        <v>12618</v>
      </c>
      <c r="F17" s="42">
        <v>12454</v>
      </c>
      <c r="G17" s="13">
        <f t="shared" si="1"/>
        <v>12537.6</v>
      </c>
    </row>
    <row r="18" spans="1:7" ht="12" customHeight="1" x14ac:dyDescent="0.25">
      <c r="A18" s="7" t="str">
        <f>'Pregnant Women Participating'!A18</f>
        <v>Maryland</v>
      </c>
      <c r="B18" s="13">
        <v>124473</v>
      </c>
      <c r="C18" s="4">
        <v>122886</v>
      </c>
      <c r="D18" s="4">
        <v>121989</v>
      </c>
      <c r="E18" s="4">
        <v>122239</v>
      </c>
      <c r="F18" s="42">
        <v>121317</v>
      </c>
      <c r="G18" s="13">
        <f t="shared" si="1"/>
        <v>122580.8</v>
      </c>
    </row>
    <row r="19" spans="1:7" ht="12" customHeight="1" x14ac:dyDescent="0.25">
      <c r="A19" s="7" t="str">
        <f>'Pregnant Women Participating'!A19</f>
        <v>New Jersey</v>
      </c>
      <c r="B19" s="13">
        <v>165035</v>
      </c>
      <c r="C19" s="4">
        <v>164186</v>
      </c>
      <c r="D19" s="4">
        <v>162970</v>
      </c>
      <c r="E19" s="4">
        <v>163517</v>
      </c>
      <c r="F19" s="42">
        <v>163415</v>
      </c>
      <c r="G19" s="13">
        <f t="shared" si="1"/>
        <v>163824.6</v>
      </c>
    </row>
    <row r="20" spans="1:7" ht="12" customHeight="1" x14ac:dyDescent="0.25">
      <c r="A20" s="7" t="str">
        <f>'Pregnant Women Participating'!A20</f>
        <v>Pennsylvania</v>
      </c>
      <c r="B20" s="13">
        <v>186568</v>
      </c>
      <c r="C20" s="4">
        <v>184441</v>
      </c>
      <c r="D20" s="4">
        <v>182133</v>
      </c>
      <c r="E20" s="4">
        <v>182217</v>
      </c>
      <c r="F20" s="42">
        <v>180485</v>
      </c>
      <c r="G20" s="13">
        <f t="shared" si="1"/>
        <v>183168.8</v>
      </c>
    </row>
    <row r="21" spans="1:7" ht="12" customHeight="1" x14ac:dyDescent="0.25">
      <c r="A21" s="7" t="str">
        <f>'Pregnant Women Participating'!A21</f>
        <v>Puerto Rico</v>
      </c>
      <c r="B21" s="13">
        <v>88043</v>
      </c>
      <c r="C21" s="4">
        <v>86470</v>
      </c>
      <c r="D21" s="4">
        <v>86099</v>
      </c>
      <c r="E21" s="4">
        <v>86371</v>
      </c>
      <c r="F21" s="42">
        <v>86753</v>
      </c>
      <c r="G21" s="13">
        <f t="shared" si="1"/>
        <v>86747.199999999997</v>
      </c>
    </row>
    <row r="22" spans="1:7" ht="12" customHeight="1" x14ac:dyDescent="0.25">
      <c r="A22" s="7" t="str">
        <f>'Pregnant Women Participating'!A22</f>
        <v>Virginia</v>
      </c>
      <c r="B22" s="13">
        <v>107878</v>
      </c>
      <c r="C22" s="4">
        <v>105567</v>
      </c>
      <c r="D22" s="4">
        <v>104320</v>
      </c>
      <c r="E22" s="4">
        <v>104119</v>
      </c>
      <c r="F22" s="42">
        <v>102151</v>
      </c>
      <c r="G22" s="13">
        <f t="shared" si="1"/>
        <v>104807</v>
      </c>
    </row>
    <row r="23" spans="1:7" ht="12" customHeight="1" x14ac:dyDescent="0.25">
      <c r="A23" s="7" t="str">
        <f>'Pregnant Women Participating'!A23</f>
        <v>West Virginia</v>
      </c>
      <c r="B23" s="13">
        <v>36030</v>
      </c>
      <c r="C23" s="4">
        <v>35649</v>
      </c>
      <c r="D23" s="4">
        <v>35294</v>
      </c>
      <c r="E23" s="4">
        <v>35343</v>
      </c>
      <c r="F23" s="42">
        <v>34886</v>
      </c>
      <c r="G23" s="13">
        <f t="shared" si="1"/>
        <v>35440.400000000001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744369</v>
      </c>
      <c r="C24" s="15">
        <v>735175</v>
      </c>
      <c r="D24" s="15">
        <v>728447</v>
      </c>
      <c r="E24" s="15">
        <v>729497</v>
      </c>
      <c r="F24" s="41">
        <v>724505</v>
      </c>
      <c r="G24" s="16">
        <f t="shared" si="1"/>
        <v>732398.6</v>
      </c>
    </row>
    <row r="25" spans="1:7" ht="12" customHeight="1" x14ac:dyDescent="0.25">
      <c r="A25" s="7" t="str">
        <f>'Pregnant Women Participating'!A25</f>
        <v>Alabama</v>
      </c>
      <c r="B25" s="13">
        <v>113439</v>
      </c>
      <c r="C25" s="4">
        <v>111544</v>
      </c>
      <c r="D25" s="4">
        <v>110175</v>
      </c>
      <c r="E25" s="4">
        <v>110396</v>
      </c>
      <c r="F25" s="42">
        <v>110489</v>
      </c>
      <c r="G25" s="13">
        <f t="shared" si="1"/>
        <v>111208.6</v>
      </c>
    </row>
    <row r="26" spans="1:7" ht="12" customHeight="1" x14ac:dyDescent="0.25">
      <c r="A26" s="7" t="str">
        <f>'Pregnant Women Participating'!A26</f>
        <v>Florida</v>
      </c>
      <c r="B26" s="13">
        <v>428351</v>
      </c>
      <c r="C26" s="4">
        <v>418561</v>
      </c>
      <c r="D26" s="4">
        <v>414323</v>
      </c>
      <c r="E26" s="4">
        <v>420407</v>
      </c>
      <c r="F26" s="42">
        <v>405321</v>
      </c>
      <c r="G26" s="13">
        <f t="shared" si="1"/>
        <v>417392.6</v>
      </c>
    </row>
    <row r="27" spans="1:7" ht="12" customHeight="1" x14ac:dyDescent="0.25">
      <c r="A27" s="7" t="str">
        <f>'Pregnant Women Participating'!A27</f>
        <v>Georgia</v>
      </c>
      <c r="B27" s="13">
        <v>246790</v>
      </c>
      <c r="C27" s="4">
        <v>245011</v>
      </c>
      <c r="D27" s="4">
        <v>242881</v>
      </c>
      <c r="E27" s="4">
        <v>239363</v>
      </c>
      <c r="F27" s="42">
        <v>240303</v>
      </c>
      <c r="G27" s="13">
        <f t="shared" si="1"/>
        <v>242869.6</v>
      </c>
    </row>
    <row r="28" spans="1:7" ht="12" customHeight="1" x14ac:dyDescent="0.25">
      <c r="A28" s="7" t="str">
        <f>'Pregnant Women Participating'!A28</f>
        <v>Kentucky</v>
      </c>
      <c r="B28" s="13">
        <v>108645</v>
      </c>
      <c r="C28" s="4">
        <v>107604</v>
      </c>
      <c r="D28" s="4">
        <v>107059</v>
      </c>
      <c r="E28" s="4">
        <v>107889</v>
      </c>
      <c r="F28" s="42">
        <v>107225</v>
      </c>
      <c r="G28" s="13">
        <f t="shared" si="1"/>
        <v>107684.4</v>
      </c>
    </row>
    <row r="29" spans="1:7" ht="12" customHeight="1" x14ac:dyDescent="0.25">
      <c r="A29" s="7" t="str">
        <f>'Pregnant Women Participating'!A29</f>
        <v>Mississippi</v>
      </c>
      <c r="B29" s="13">
        <v>61478</v>
      </c>
      <c r="C29" s="4">
        <v>60641</v>
      </c>
      <c r="D29" s="4">
        <v>59488</v>
      </c>
      <c r="E29" s="4">
        <v>58931</v>
      </c>
      <c r="F29" s="42">
        <v>58175</v>
      </c>
      <c r="G29" s="13">
        <f t="shared" si="1"/>
        <v>59742.6</v>
      </c>
    </row>
    <row r="30" spans="1:7" ht="12" customHeight="1" x14ac:dyDescent="0.25">
      <c r="A30" s="7" t="str">
        <f>'Pregnant Women Participating'!A30</f>
        <v>North Carolina</v>
      </c>
      <c r="B30" s="13">
        <v>258406</v>
      </c>
      <c r="C30" s="4">
        <v>256626</v>
      </c>
      <c r="D30" s="4">
        <v>254820</v>
      </c>
      <c r="E30" s="4">
        <v>256180</v>
      </c>
      <c r="F30" s="42">
        <v>254806</v>
      </c>
      <c r="G30" s="13">
        <f t="shared" si="1"/>
        <v>256167.6</v>
      </c>
    </row>
    <row r="31" spans="1:7" ht="12" customHeight="1" x14ac:dyDescent="0.25">
      <c r="A31" s="7" t="str">
        <f>'Pregnant Women Participating'!A31</f>
        <v>South Carolina</v>
      </c>
      <c r="B31" s="13">
        <v>100782</v>
      </c>
      <c r="C31" s="4">
        <v>99556</v>
      </c>
      <c r="D31" s="4">
        <v>97433</v>
      </c>
      <c r="E31" s="4">
        <v>97029</v>
      </c>
      <c r="F31" s="42">
        <v>96478</v>
      </c>
      <c r="G31" s="13">
        <f t="shared" si="1"/>
        <v>98255.6</v>
      </c>
    </row>
    <row r="32" spans="1:7" ht="12" customHeight="1" x14ac:dyDescent="0.25">
      <c r="A32" s="7" t="str">
        <f>'Pregnant Women Participating'!A32</f>
        <v>Tennessee</v>
      </c>
      <c r="B32" s="13">
        <v>148435</v>
      </c>
      <c r="C32" s="4">
        <v>147151</v>
      </c>
      <c r="D32" s="4">
        <v>149560</v>
      </c>
      <c r="E32" s="4">
        <v>153539</v>
      </c>
      <c r="F32" s="42">
        <v>154276</v>
      </c>
      <c r="G32" s="13">
        <f t="shared" si="1"/>
        <v>150592.20000000001</v>
      </c>
    </row>
    <row r="33" spans="1:7" ht="12" customHeight="1" x14ac:dyDescent="0.25">
      <c r="A33" s="7" t="str">
        <f>'Pregnant Women Participating'!A33</f>
        <v>Choctaw Indians, MS</v>
      </c>
      <c r="B33" s="13">
        <v>782</v>
      </c>
      <c r="C33" s="4">
        <v>790</v>
      </c>
      <c r="D33" s="4">
        <v>762</v>
      </c>
      <c r="E33" s="4">
        <v>748</v>
      </c>
      <c r="F33" s="42">
        <v>753</v>
      </c>
      <c r="G33" s="13">
        <f t="shared" si="1"/>
        <v>767</v>
      </c>
    </row>
    <row r="34" spans="1:7" ht="12" customHeight="1" x14ac:dyDescent="0.25">
      <c r="A34" s="7" t="str">
        <f>'Pregnant Women Participating'!A34</f>
        <v>Eastern Cherokee, NC</v>
      </c>
      <c r="B34" s="13">
        <v>480</v>
      </c>
      <c r="C34" s="4">
        <v>486</v>
      </c>
      <c r="D34" s="4">
        <v>468</v>
      </c>
      <c r="E34" s="4">
        <v>473</v>
      </c>
      <c r="F34" s="42">
        <v>452</v>
      </c>
      <c r="G34" s="13">
        <f t="shared" si="1"/>
        <v>471.8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1467588</v>
      </c>
      <c r="C35" s="15">
        <v>1447970</v>
      </c>
      <c r="D35" s="15">
        <v>1436969</v>
      </c>
      <c r="E35" s="15">
        <v>1444955</v>
      </c>
      <c r="F35" s="41">
        <v>1428278</v>
      </c>
      <c r="G35" s="16">
        <f t="shared" si="1"/>
        <v>1445152</v>
      </c>
    </row>
    <row r="36" spans="1:7" ht="12" customHeight="1" x14ac:dyDescent="0.25">
      <c r="A36" s="7" t="str">
        <f>'Pregnant Women Participating'!A36</f>
        <v>Illinois</v>
      </c>
      <c r="B36" s="13">
        <v>177167</v>
      </c>
      <c r="C36" s="4">
        <v>174656</v>
      </c>
      <c r="D36" s="4">
        <v>172667</v>
      </c>
      <c r="E36" s="4">
        <v>174029</v>
      </c>
      <c r="F36" s="42">
        <v>172716</v>
      </c>
      <c r="G36" s="13">
        <f t="shared" si="1"/>
        <v>174247</v>
      </c>
    </row>
    <row r="37" spans="1:7" ht="12" customHeight="1" x14ac:dyDescent="0.25">
      <c r="A37" s="7" t="str">
        <f>'Pregnant Women Participating'!A37</f>
        <v>Indiana</v>
      </c>
      <c r="B37" s="13">
        <v>157157</v>
      </c>
      <c r="C37" s="4">
        <v>155017</v>
      </c>
      <c r="D37" s="4">
        <v>153892</v>
      </c>
      <c r="E37" s="4">
        <v>155168</v>
      </c>
      <c r="F37" s="42">
        <v>154177</v>
      </c>
      <c r="G37" s="13">
        <f t="shared" si="1"/>
        <v>155082.20000000001</v>
      </c>
    </row>
    <row r="38" spans="1:7" ht="12" customHeight="1" x14ac:dyDescent="0.25">
      <c r="A38" s="7" t="str">
        <f>'Pregnant Women Participating'!A38</f>
        <v>Iowa</v>
      </c>
      <c r="B38" s="13">
        <v>63136</v>
      </c>
      <c r="C38" s="4">
        <v>62803</v>
      </c>
      <c r="D38" s="4">
        <v>62387</v>
      </c>
      <c r="E38" s="4">
        <v>62348</v>
      </c>
      <c r="F38" s="42">
        <v>62124</v>
      </c>
      <c r="G38" s="13">
        <f t="shared" si="1"/>
        <v>62559.6</v>
      </c>
    </row>
    <row r="39" spans="1:7" ht="12" customHeight="1" x14ac:dyDescent="0.25">
      <c r="A39" s="7" t="str">
        <f>'Pregnant Women Participating'!A39</f>
        <v>Michigan</v>
      </c>
      <c r="B39" s="13">
        <v>188125</v>
      </c>
      <c r="C39" s="4">
        <v>187349</v>
      </c>
      <c r="D39" s="4">
        <v>185622</v>
      </c>
      <c r="E39" s="4">
        <v>186906</v>
      </c>
      <c r="F39" s="42">
        <v>185640</v>
      </c>
      <c r="G39" s="13">
        <f t="shared" si="1"/>
        <v>186728.4</v>
      </c>
    </row>
    <row r="40" spans="1:7" ht="12" customHeight="1" x14ac:dyDescent="0.25">
      <c r="A40" s="7" t="str">
        <f>'Pregnant Women Participating'!A40</f>
        <v>Minnesota</v>
      </c>
      <c r="B40" s="13">
        <v>102509</v>
      </c>
      <c r="C40" s="4">
        <v>101350</v>
      </c>
      <c r="D40" s="4">
        <v>100533</v>
      </c>
      <c r="E40" s="4">
        <v>101543</v>
      </c>
      <c r="F40" s="42">
        <v>100758</v>
      </c>
      <c r="G40" s="13">
        <f t="shared" si="1"/>
        <v>101338.6</v>
      </c>
    </row>
    <row r="41" spans="1:7" ht="12" customHeight="1" x14ac:dyDescent="0.25">
      <c r="A41" s="7" t="str">
        <f>'Pregnant Women Participating'!A41</f>
        <v>Ohio</v>
      </c>
      <c r="B41" s="13">
        <v>183855</v>
      </c>
      <c r="C41" s="4">
        <v>182005</v>
      </c>
      <c r="D41" s="4">
        <v>179157</v>
      </c>
      <c r="E41" s="4">
        <v>178469</v>
      </c>
      <c r="F41" s="42">
        <v>177399</v>
      </c>
      <c r="G41" s="13">
        <f t="shared" si="1"/>
        <v>180177</v>
      </c>
    </row>
    <row r="42" spans="1:7" ht="12" customHeight="1" x14ac:dyDescent="0.25">
      <c r="A42" s="7" t="str">
        <f>'Pregnant Women Participating'!A42</f>
        <v>Wisconsin</v>
      </c>
      <c r="B42" s="13">
        <v>94740</v>
      </c>
      <c r="C42" s="4">
        <v>94230</v>
      </c>
      <c r="D42" s="4">
        <v>94006</v>
      </c>
      <c r="E42" s="4">
        <v>94238</v>
      </c>
      <c r="F42" s="42">
        <v>94973</v>
      </c>
      <c r="G42" s="13">
        <f t="shared" si="1"/>
        <v>94437.4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966689</v>
      </c>
      <c r="C43" s="15">
        <v>957410</v>
      </c>
      <c r="D43" s="15">
        <v>948264</v>
      </c>
      <c r="E43" s="15">
        <v>952701</v>
      </c>
      <c r="F43" s="41">
        <v>947787</v>
      </c>
      <c r="G43" s="16">
        <f t="shared" si="1"/>
        <v>954570.2</v>
      </c>
    </row>
    <row r="44" spans="1:7" ht="12" customHeight="1" x14ac:dyDescent="0.25">
      <c r="A44" s="7" t="str">
        <f>'Pregnant Women Participating'!A44</f>
        <v>Arizona</v>
      </c>
      <c r="B44" s="13">
        <v>149743</v>
      </c>
      <c r="C44" s="4">
        <v>147651</v>
      </c>
      <c r="D44" s="4">
        <v>146939</v>
      </c>
      <c r="E44" s="4">
        <v>148350</v>
      </c>
      <c r="F44" s="42">
        <v>147273</v>
      </c>
      <c r="G44" s="13">
        <f t="shared" si="1"/>
        <v>147991.20000000001</v>
      </c>
    </row>
    <row r="45" spans="1:7" ht="12" customHeight="1" x14ac:dyDescent="0.25">
      <c r="A45" s="7" t="str">
        <f>'Pregnant Women Participating'!A45</f>
        <v>Arkansas</v>
      </c>
      <c r="B45" s="13">
        <v>65737</v>
      </c>
      <c r="C45" s="4">
        <v>64687</v>
      </c>
      <c r="D45" s="4">
        <v>64316</v>
      </c>
      <c r="E45" s="4">
        <v>64637</v>
      </c>
      <c r="F45" s="42">
        <v>63690</v>
      </c>
      <c r="G45" s="13">
        <f t="shared" si="1"/>
        <v>64613.4</v>
      </c>
    </row>
    <row r="46" spans="1:7" ht="12" customHeight="1" x14ac:dyDescent="0.25">
      <c r="A46" s="7" t="str">
        <f>'Pregnant Women Participating'!A46</f>
        <v>Louisiana</v>
      </c>
      <c r="B46" s="13">
        <v>103682</v>
      </c>
      <c r="C46" s="4">
        <v>102083</v>
      </c>
      <c r="D46" s="4">
        <v>101001</v>
      </c>
      <c r="E46" s="4">
        <v>100218</v>
      </c>
      <c r="F46" s="42">
        <v>100824</v>
      </c>
      <c r="G46" s="13">
        <f t="shared" si="1"/>
        <v>101561.60000000001</v>
      </c>
    </row>
    <row r="47" spans="1:7" ht="12" customHeight="1" x14ac:dyDescent="0.25">
      <c r="A47" s="7" t="str">
        <f>'Pregnant Women Participating'!A47</f>
        <v>New Mexico</v>
      </c>
      <c r="B47" s="13">
        <v>41688</v>
      </c>
      <c r="C47" s="4">
        <v>41151</v>
      </c>
      <c r="D47" s="4">
        <v>41095</v>
      </c>
      <c r="E47" s="4">
        <v>41929</v>
      </c>
      <c r="F47" s="42">
        <v>42699</v>
      </c>
      <c r="G47" s="13">
        <f t="shared" si="1"/>
        <v>41712.400000000001</v>
      </c>
    </row>
    <row r="48" spans="1:7" ht="12" customHeight="1" x14ac:dyDescent="0.25">
      <c r="A48" s="7" t="str">
        <f>'Pregnant Women Participating'!A48</f>
        <v>Oklahoma</v>
      </c>
      <c r="B48" s="13">
        <v>75951</v>
      </c>
      <c r="C48" s="4">
        <v>74436</v>
      </c>
      <c r="D48" s="4">
        <v>73283</v>
      </c>
      <c r="E48" s="4">
        <v>73699</v>
      </c>
      <c r="F48" s="42">
        <v>72167</v>
      </c>
      <c r="G48" s="13">
        <f t="shared" si="1"/>
        <v>73907.199999999997</v>
      </c>
    </row>
    <row r="49" spans="1:7" ht="12" customHeight="1" x14ac:dyDescent="0.25">
      <c r="A49" s="7" t="str">
        <f>'Pregnant Women Participating'!A49</f>
        <v>Texas</v>
      </c>
      <c r="B49" s="13">
        <v>808744</v>
      </c>
      <c r="C49" s="4">
        <v>798079</v>
      </c>
      <c r="D49" s="4">
        <v>791216</v>
      </c>
      <c r="E49" s="4">
        <v>792021</v>
      </c>
      <c r="F49" s="42">
        <v>794224</v>
      </c>
      <c r="G49" s="13">
        <f t="shared" si="1"/>
        <v>796856.8</v>
      </c>
    </row>
    <row r="50" spans="1:7" ht="12" customHeight="1" x14ac:dyDescent="0.25">
      <c r="A50" s="7" t="str">
        <f>'Pregnant Women Participating'!A50</f>
        <v>Utah</v>
      </c>
      <c r="B50" s="13">
        <v>49410</v>
      </c>
      <c r="C50" s="4">
        <v>48556</v>
      </c>
      <c r="D50" s="4">
        <v>48748</v>
      </c>
      <c r="E50" s="4">
        <v>49232</v>
      </c>
      <c r="F50" s="42">
        <v>49097</v>
      </c>
      <c r="G50" s="13">
        <f t="shared" si="1"/>
        <v>49008.6</v>
      </c>
    </row>
    <row r="51" spans="1:7" ht="12" customHeight="1" x14ac:dyDescent="0.25">
      <c r="A51" s="7" t="str">
        <f>'Pregnant Women Participating'!A51</f>
        <v>Inter-Tribal Council, AZ</v>
      </c>
      <c r="B51" s="13">
        <v>6531</v>
      </c>
      <c r="C51" s="4">
        <v>6267</v>
      </c>
      <c r="D51" s="4">
        <v>6353</v>
      </c>
      <c r="E51" s="4">
        <v>6494</v>
      </c>
      <c r="F51" s="42">
        <v>6316</v>
      </c>
      <c r="G51" s="13">
        <f t="shared" si="1"/>
        <v>6392.2</v>
      </c>
    </row>
    <row r="52" spans="1:7" ht="12" customHeight="1" x14ac:dyDescent="0.25">
      <c r="A52" s="7" t="str">
        <f>'Pregnant Women Participating'!A52</f>
        <v>Navajo Nation, AZ</v>
      </c>
      <c r="B52" s="13">
        <v>4303</v>
      </c>
      <c r="C52" s="4">
        <v>4031</v>
      </c>
      <c r="D52" s="4">
        <v>4107</v>
      </c>
      <c r="E52" s="4">
        <v>4258</v>
      </c>
      <c r="F52" s="42">
        <v>4243</v>
      </c>
      <c r="G52" s="13">
        <f t="shared" si="1"/>
        <v>4188.3999999999996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271</v>
      </c>
      <c r="C53" s="4">
        <v>286</v>
      </c>
      <c r="D53" s="4">
        <v>290</v>
      </c>
      <c r="E53" s="4">
        <v>260</v>
      </c>
      <c r="F53" s="42">
        <v>271</v>
      </c>
      <c r="G53" s="13">
        <f t="shared" si="1"/>
        <v>275.60000000000002</v>
      </c>
    </row>
    <row r="54" spans="1:7" ht="12" customHeight="1" x14ac:dyDescent="0.25">
      <c r="A54" s="7" t="str">
        <f>'Pregnant Women Participating'!A54</f>
        <v>Eight Northern Pueblos, NM</v>
      </c>
      <c r="B54" s="13">
        <v>271</v>
      </c>
      <c r="C54" s="4">
        <v>282</v>
      </c>
      <c r="D54" s="4">
        <v>283</v>
      </c>
      <c r="E54" s="4">
        <v>284</v>
      </c>
      <c r="F54" s="42">
        <v>0</v>
      </c>
      <c r="G54" s="13">
        <f t="shared" si="1"/>
        <v>224</v>
      </c>
    </row>
    <row r="55" spans="1:7" ht="12" customHeight="1" x14ac:dyDescent="0.25">
      <c r="A55" s="7" t="str">
        <f>'Pregnant Women Participating'!A55</f>
        <v>Five Sandoval Pueblos, NM</v>
      </c>
      <c r="B55" s="13">
        <v>152</v>
      </c>
      <c r="C55" s="4">
        <v>142</v>
      </c>
      <c r="D55" s="4">
        <v>144</v>
      </c>
      <c r="E55" s="4">
        <v>155</v>
      </c>
      <c r="F55" s="42">
        <v>158</v>
      </c>
      <c r="G55" s="13">
        <f t="shared" si="1"/>
        <v>150.19999999999999</v>
      </c>
    </row>
    <row r="56" spans="1:7" ht="12" customHeight="1" x14ac:dyDescent="0.25">
      <c r="A56" s="7" t="str">
        <f>'Pregnant Women Participating'!A56</f>
        <v>Isleta Pueblo, NM</v>
      </c>
      <c r="B56" s="13">
        <v>1017</v>
      </c>
      <c r="C56" s="4">
        <v>945</v>
      </c>
      <c r="D56" s="4">
        <v>947</v>
      </c>
      <c r="E56" s="4">
        <v>958</v>
      </c>
      <c r="F56" s="42">
        <v>943</v>
      </c>
      <c r="G56" s="13">
        <f t="shared" si="1"/>
        <v>962</v>
      </c>
    </row>
    <row r="57" spans="1:7" ht="12" customHeight="1" x14ac:dyDescent="0.25">
      <c r="A57" s="7" t="str">
        <f>'Pregnant Women Participating'!A57</f>
        <v>San Felipe Pueblo, NM</v>
      </c>
      <c r="B57" s="13">
        <v>255</v>
      </c>
      <c r="C57" s="4">
        <v>235</v>
      </c>
      <c r="D57" s="4">
        <v>201</v>
      </c>
      <c r="E57" s="4">
        <v>240</v>
      </c>
      <c r="F57" s="42">
        <v>240</v>
      </c>
      <c r="G57" s="13">
        <f t="shared" si="1"/>
        <v>234.2</v>
      </c>
    </row>
    <row r="58" spans="1:7" ht="12" customHeight="1" x14ac:dyDescent="0.25">
      <c r="A58" s="7" t="str">
        <f>'Pregnant Women Participating'!A58</f>
        <v>Santo Domingo Tribe, NM</v>
      </c>
      <c r="B58" s="13">
        <v>132</v>
      </c>
      <c r="C58" s="4">
        <v>128</v>
      </c>
      <c r="D58" s="4">
        <v>129</v>
      </c>
      <c r="E58" s="4">
        <v>136</v>
      </c>
      <c r="F58" s="42">
        <v>131</v>
      </c>
      <c r="G58" s="13">
        <f t="shared" si="1"/>
        <v>131.19999999999999</v>
      </c>
    </row>
    <row r="59" spans="1:7" ht="12" customHeight="1" x14ac:dyDescent="0.25">
      <c r="A59" s="7" t="str">
        <f>'Pregnant Women Participating'!A59</f>
        <v>Zuni Pueblo, NM</v>
      </c>
      <c r="B59" s="13">
        <v>441</v>
      </c>
      <c r="C59" s="4">
        <v>451</v>
      </c>
      <c r="D59" s="4">
        <v>448</v>
      </c>
      <c r="E59" s="4">
        <v>447</v>
      </c>
      <c r="F59" s="42">
        <v>465</v>
      </c>
      <c r="G59" s="13">
        <f t="shared" si="1"/>
        <v>450.4</v>
      </c>
    </row>
    <row r="60" spans="1:7" ht="12" customHeight="1" x14ac:dyDescent="0.25">
      <c r="A60" s="7" t="str">
        <f>'Pregnant Women Participating'!A60</f>
        <v>Cherokee Nation, OK</v>
      </c>
      <c r="B60" s="13">
        <v>6285</v>
      </c>
      <c r="C60" s="4">
        <v>6165</v>
      </c>
      <c r="D60" s="4">
        <v>6040</v>
      </c>
      <c r="E60" s="4">
        <v>5998</v>
      </c>
      <c r="F60" s="42">
        <v>5851</v>
      </c>
      <c r="G60" s="13">
        <f t="shared" si="1"/>
        <v>6067.8</v>
      </c>
    </row>
    <row r="61" spans="1:7" ht="12" customHeight="1" x14ac:dyDescent="0.25">
      <c r="A61" s="7" t="str">
        <f>'Pregnant Women Participating'!A61</f>
        <v>Chickasaw Nation, OK</v>
      </c>
      <c r="B61" s="13">
        <v>3886</v>
      </c>
      <c r="C61" s="4">
        <v>3771</v>
      </c>
      <c r="D61" s="4">
        <v>3750</v>
      </c>
      <c r="E61" s="4">
        <v>3820</v>
      </c>
      <c r="F61" s="42">
        <v>3670</v>
      </c>
      <c r="G61" s="13">
        <f t="shared" si="1"/>
        <v>3779.4</v>
      </c>
    </row>
    <row r="62" spans="1:7" ht="12" customHeight="1" x14ac:dyDescent="0.25">
      <c r="A62" s="7" t="str">
        <f>'Pregnant Women Participating'!A62</f>
        <v>Choctaw Nation, OK</v>
      </c>
      <c r="B62" s="13">
        <v>4909</v>
      </c>
      <c r="C62" s="4">
        <v>4887</v>
      </c>
      <c r="D62" s="4">
        <v>4896</v>
      </c>
      <c r="E62" s="4">
        <v>4843</v>
      </c>
      <c r="F62" s="42">
        <v>4663</v>
      </c>
      <c r="G62" s="13">
        <f t="shared" si="1"/>
        <v>4839.6000000000004</v>
      </c>
    </row>
    <row r="63" spans="1:7" ht="12" customHeight="1" x14ac:dyDescent="0.25">
      <c r="A63" s="7" t="str">
        <f>'Pregnant Women Participating'!A63</f>
        <v>Citizen Potawatomi Nation, OK</v>
      </c>
      <c r="B63" s="13">
        <v>1340</v>
      </c>
      <c r="C63" s="4">
        <v>1299</v>
      </c>
      <c r="D63" s="4">
        <v>1252</v>
      </c>
      <c r="E63" s="4">
        <v>1278</v>
      </c>
      <c r="F63" s="42">
        <v>1250</v>
      </c>
      <c r="G63" s="13">
        <f t="shared" si="1"/>
        <v>1283.8</v>
      </c>
    </row>
    <row r="64" spans="1:7" ht="12" customHeight="1" x14ac:dyDescent="0.25">
      <c r="A64" s="7" t="str">
        <f>'Pregnant Women Participating'!A64</f>
        <v>Inter-Tribal Council, OK</v>
      </c>
      <c r="B64" s="13">
        <v>601</v>
      </c>
      <c r="C64" s="4">
        <v>576</v>
      </c>
      <c r="D64" s="4">
        <v>591</v>
      </c>
      <c r="E64" s="4">
        <v>634</v>
      </c>
      <c r="F64" s="42">
        <v>602</v>
      </c>
      <c r="G64" s="13">
        <f t="shared" si="1"/>
        <v>600.79999999999995</v>
      </c>
    </row>
    <row r="65" spans="1:7" ht="12" customHeight="1" x14ac:dyDescent="0.25">
      <c r="A65" s="7" t="str">
        <f>'Pregnant Women Participating'!A65</f>
        <v>Muscogee Creek Nation, OK</v>
      </c>
      <c r="B65" s="13">
        <v>2281</v>
      </c>
      <c r="C65" s="4">
        <v>2221</v>
      </c>
      <c r="D65" s="4">
        <v>2208</v>
      </c>
      <c r="E65" s="4">
        <v>2242</v>
      </c>
      <c r="F65" s="42">
        <v>2194</v>
      </c>
      <c r="G65" s="13">
        <f t="shared" si="1"/>
        <v>2229.1999999999998</v>
      </c>
    </row>
    <row r="66" spans="1:7" ht="12" customHeight="1" x14ac:dyDescent="0.25">
      <c r="A66" s="7" t="str">
        <f>'Pregnant Women Participating'!A66</f>
        <v>Osage Tribal Council, OK</v>
      </c>
      <c r="B66" s="13">
        <v>3317</v>
      </c>
      <c r="C66" s="4">
        <v>3202</v>
      </c>
      <c r="D66" s="4">
        <v>3105</v>
      </c>
      <c r="E66" s="4">
        <v>3152</v>
      </c>
      <c r="F66" s="42">
        <v>3035</v>
      </c>
      <c r="G66" s="13">
        <f t="shared" si="1"/>
        <v>3162.2</v>
      </c>
    </row>
    <row r="67" spans="1:7" ht="12" customHeight="1" x14ac:dyDescent="0.25">
      <c r="A67" s="7" t="str">
        <f>'Pregnant Women Participating'!A67</f>
        <v>Otoe-Missouria Tribe, OK</v>
      </c>
      <c r="B67" s="13">
        <v>377</v>
      </c>
      <c r="C67" s="4">
        <v>348</v>
      </c>
      <c r="D67" s="4">
        <v>341</v>
      </c>
      <c r="E67" s="4">
        <v>365</v>
      </c>
      <c r="F67" s="42">
        <v>356</v>
      </c>
      <c r="G67" s="13">
        <f t="shared" si="1"/>
        <v>357.4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3964</v>
      </c>
      <c r="C68" s="4">
        <v>3868</v>
      </c>
      <c r="D68" s="4">
        <v>3857</v>
      </c>
      <c r="E68" s="4">
        <v>3936</v>
      </c>
      <c r="F68" s="42">
        <v>3830</v>
      </c>
      <c r="G68" s="13">
        <f t="shared" si="1"/>
        <v>3891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1335288</v>
      </c>
      <c r="C69" s="15">
        <v>1315747</v>
      </c>
      <c r="D69" s="15">
        <v>1305540</v>
      </c>
      <c r="E69" s="15">
        <v>1309586</v>
      </c>
      <c r="F69" s="41">
        <v>1308192</v>
      </c>
      <c r="G69" s="16">
        <f t="shared" si="1"/>
        <v>1314870.6000000001</v>
      </c>
    </row>
    <row r="70" spans="1:7" ht="12" customHeight="1" x14ac:dyDescent="0.25">
      <c r="A70" s="7" t="str">
        <f>'Pregnant Women Participating'!A70</f>
        <v>Colorado</v>
      </c>
      <c r="B70" s="13">
        <v>95922</v>
      </c>
      <c r="C70" s="4">
        <v>95095</v>
      </c>
      <c r="D70" s="4">
        <v>94913</v>
      </c>
      <c r="E70" s="4">
        <v>95607</v>
      </c>
      <c r="F70" s="42">
        <v>95678</v>
      </c>
      <c r="G70" s="13">
        <f t="shared" si="1"/>
        <v>95443</v>
      </c>
    </row>
    <row r="71" spans="1:7" ht="12" customHeight="1" x14ac:dyDescent="0.25">
      <c r="A71" s="7" t="str">
        <f>'Pregnant Women Participating'!A71</f>
        <v>Kansas</v>
      </c>
      <c r="B71" s="13">
        <v>50068</v>
      </c>
      <c r="C71" s="4">
        <v>48832</v>
      </c>
      <c r="D71" s="4">
        <v>49259</v>
      </c>
      <c r="E71" s="4">
        <v>49616</v>
      </c>
      <c r="F71" s="42">
        <v>48796</v>
      </c>
      <c r="G71" s="13">
        <f t="shared" si="1"/>
        <v>49314.2</v>
      </c>
    </row>
    <row r="72" spans="1:7" ht="12" customHeight="1" x14ac:dyDescent="0.25">
      <c r="A72" s="7" t="str">
        <f>'Pregnant Women Participating'!A72</f>
        <v>Missouri</v>
      </c>
      <c r="B72" s="13">
        <v>98703</v>
      </c>
      <c r="C72" s="4">
        <v>96614</v>
      </c>
      <c r="D72" s="4">
        <v>95678</v>
      </c>
      <c r="E72" s="4">
        <v>95307</v>
      </c>
      <c r="F72" s="42">
        <v>94181</v>
      </c>
      <c r="G72" s="13">
        <f t="shared" si="1"/>
        <v>96096.6</v>
      </c>
    </row>
    <row r="73" spans="1:7" ht="12" customHeight="1" x14ac:dyDescent="0.25">
      <c r="A73" s="7" t="str">
        <f>'Pregnant Women Participating'!A73</f>
        <v>Montana</v>
      </c>
      <c r="B73" s="13">
        <v>13396</v>
      </c>
      <c r="C73" s="4">
        <v>13268</v>
      </c>
      <c r="D73" s="4">
        <v>13164</v>
      </c>
      <c r="E73" s="4">
        <v>13305</v>
      </c>
      <c r="F73" s="42">
        <v>13363</v>
      </c>
      <c r="G73" s="13">
        <f t="shared" si="1"/>
        <v>13299.2</v>
      </c>
    </row>
    <row r="74" spans="1:7" ht="12" customHeight="1" x14ac:dyDescent="0.25">
      <c r="A74" s="7" t="str">
        <f>'Pregnant Women Participating'!A74</f>
        <v>Nebraska</v>
      </c>
      <c r="B74" s="13">
        <v>37717</v>
      </c>
      <c r="C74" s="4">
        <v>37530</v>
      </c>
      <c r="D74" s="4">
        <v>37097</v>
      </c>
      <c r="E74" s="4">
        <v>37135</v>
      </c>
      <c r="F74" s="42">
        <v>36623</v>
      </c>
      <c r="G74" s="13">
        <f t="shared" si="1"/>
        <v>37220.400000000001</v>
      </c>
    </row>
    <row r="75" spans="1:7" ht="12" customHeight="1" x14ac:dyDescent="0.25">
      <c r="A75" s="7" t="str">
        <f>'Pregnant Women Participating'!A75</f>
        <v>North Dakota</v>
      </c>
      <c r="B75" s="13">
        <v>10247</v>
      </c>
      <c r="C75" s="4">
        <v>10135</v>
      </c>
      <c r="D75" s="4">
        <v>10030</v>
      </c>
      <c r="E75" s="4">
        <v>10137</v>
      </c>
      <c r="F75" s="42">
        <v>10129</v>
      </c>
      <c r="G75" s="13">
        <f t="shared" si="1"/>
        <v>10135.6</v>
      </c>
    </row>
    <row r="76" spans="1:7" ht="12" customHeight="1" x14ac:dyDescent="0.25">
      <c r="A76" s="7" t="str">
        <f>'Pregnant Women Participating'!A76</f>
        <v>South Dakota</v>
      </c>
      <c r="B76" s="13">
        <v>13950</v>
      </c>
      <c r="C76" s="4">
        <v>13797</v>
      </c>
      <c r="D76" s="4">
        <v>13782</v>
      </c>
      <c r="E76" s="4">
        <v>13941</v>
      </c>
      <c r="F76" s="42">
        <v>13797</v>
      </c>
      <c r="G76" s="13">
        <f t="shared" si="1"/>
        <v>13853.4</v>
      </c>
    </row>
    <row r="77" spans="1:7" ht="12" customHeight="1" x14ac:dyDescent="0.25">
      <c r="A77" s="7" t="str">
        <f>'Pregnant Women Participating'!A77</f>
        <v>Wyoming</v>
      </c>
      <c r="B77" s="13">
        <v>7981</v>
      </c>
      <c r="C77" s="4">
        <v>7992</v>
      </c>
      <c r="D77" s="4">
        <v>7904</v>
      </c>
      <c r="E77" s="4">
        <v>7945</v>
      </c>
      <c r="F77" s="42">
        <v>7912</v>
      </c>
      <c r="G77" s="13">
        <f t="shared" si="1"/>
        <v>7946.8</v>
      </c>
    </row>
    <row r="78" spans="1:7" ht="12" customHeight="1" x14ac:dyDescent="0.25">
      <c r="A78" s="7" t="str">
        <f>'Pregnant Women Participating'!A78</f>
        <v>Ute Mountain Ute Tribe, CO</v>
      </c>
      <c r="B78" s="13">
        <v>146</v>
      </c>
      <c r="C78" s="4">
        <v>151</v>
      </c>
      <c r="D78" s="4">
        <v>157</v>
      </c>
      <c r="E78" s="4">
        <v>152</v>
      </c>
      <c r="F78" s="42">
        <v>152</v>
      </c>
      <c r="G78" s="13">
        <f t="shared" si="1"/>
        <v>151.6</v>
      </c>
    </row>
    <row r="79" spans="1:7" ht="12" customHeight="1" x14ac:dyDescent="0.25">
      <c r="A79" s="7" t="str">
        <f>'Pregnant Women Participating'!A79</f>
        <v>Omaha Sioux, NE</v>
      </c>
      <c r="B79" s="13">
        <v>237</v>
      </c>
      <c r="C79" s="4">
        <v>237</v>
      </c>
      <c r="D79" s="4">
        <v>233</v>
      </c>
      <c r="E79" s="4">
        <v>235</v>
      </c>
      <c r="F79" s="42">
        <v>228</v>
      </c>
      <c r="G79" s="13">
        <f t="shared" si="1"/>
        <v>234</v>
      </c>
    </row>
    <row r="80" spans="1:7" ht="12" customHeight="1" x14ac:dyDescent="0.25">
      <c r="A80" s="7" t="str">
        <f>'Pregnant Women Participating'!A80</f>
        <v>Santee Sioux, NE</v>
      </c>
      <c r="B80" s="13">
        <v>60</v>
      </c>
      <c r="C80" s="4">
        <v>64</v>
      </c>
      <c r="D80" s="4">
        <v>62</v>
      </c>
      <c r="E80" s="4">
        <v>65</v>
      </c>
      <c r="F80" s="42">
        <v>63</v>
      </c>
      <c r="G80" s="13">
        <f t="shared" si="1"/>
        <v>62.8</v>
      </c>
    </row>
    <row r="81" spans="1:7" ht="12" customHeight="1" x14ac:dyDescent="0.25">
      <c r="A81" s="7" t="str">
        <f>'Pregnant Women Participating'!A81</f>
        <v>Winnebago Tribe, NE</v>
      </c>
      <c r="B81" s="13">
        <v>127</v>
      </c>
      <c r="C81" s="4">
        <v>120</v>
      </c>
      <c r="D81" s="4">
        <v>114</v>
      </c>
      <c r="E81" s="4">
        <v>107</v>
      </c>
      <c r="F81" s="42">
        <v>108</v>
      </c>
      <c r="G81" s="13">
        <f t="shared" si="1"/>
        <v>115.2</v>
      </c>
    </row>
    <row r="82" spans="1:7" ht="12" customHeight="1" x14ac:dyDescent="0.25">
      <c r="A82" s="7" t="str">
        <f>'Pregnant Women Participating'!A82</f>
        <v>Standing Rock Sioux Tribe, ND</v>
      </c>
      <c r="B82" s="13">
        <v>235</v>
      </c>
      <c r="C82" s="4">
        <v>229</v>
      </c>
      <c r="D82" s="4">
        <v>220</v>
      </c>
      <c r="E82" s="4">
        <v>223</v>
      </c>
      <c r="F82" s="42">
        <v>218</v>
      </c>
      <c r="G82" s="13">
        <f t="shared" si="1"/>
        <v>225</v>
      </c>
    </row>
    <row r="83" spans="1:7" ht="12" customHeight="1" x14ac:dyDescent="0.25">
      <c r="A83" s="7" t="str">
        <f>'Pregnant Women Participating'!A83</f>
        <v>Three Affiliated Tribes, ND</v>
      </c>
      <c r="B83" s="13">
        <v>96</v>
      </c>
      <c r="C83" s="4">
        <v>92</v>
      </c>
      <c r="D83" s="4">
        <v>87</v>
      </c>
      <c r="E83" s="4">
        <v>82</v>
      </c>
      <c r="F83" s="42">
        <v>79</v>
      </c>
      <c r="G83" s="13">
        <f t="shared" si="1"/>
        <v>87.2</v>
      </c>
    </row>
    <row r="84" spans="1:7" ht="12" customHeight="1" x14ac:dyDescent="0.25">
      <c r="A84" s="7" t="str">
        <f>'Pregnant Women Participating'!A84</f>
        <v>Cheyenne River Sioux, SD</v>
      </c>
      <c r="B84" s="13">
        <v>473</v>
      </c>
      <c r="C84" s="4">
        <v>468</v>
      </c>
      <c r="D84" s="4">
        <v>440</v>
      </c>
      <c r="E84" s="4">
        <v>444</v>
      </c>
      <c r="F84" s="42">
        <v>437</v>
      </c>
      <c r="G84" s="13">
        <f t="shared" si="1"/>
        <v>452.4</v>
      </c>
    </row>
    <row r="85" spans="1:7" ht="12" customHeight="1" x14ac:dyDescent="0.25">
      <c r="A85" s="7" t="str">
        <f>'Pregnant Women Participating'!A85</f>
        <v>Rosebud Sioux, SD</v>
      </c>
      <c r="B85" s="13">
        <v>780</v>
      </c>
      <c r="C85" s="4">
        <v>739</v>
      </c>
      <c r="D85" s="4">
        <v>676</v>
      </c>
      <c r="E85" s="4">
        <v>670</v>
      </c>
      <c r="F85" s="42">
        <v>667</v>
      </c>
      <c r="G85" s="13">
        <f t="shared" si="1"/>
        <v>706.4</v>
      </c>
    </row>
    <row r="86" spans="1:7" ht="12" customHeight="1" x14ac:dyDescent="0.25">
      <c r="A86" s="7" t="str">
        <f>'Pregnant Women Participating'!A86</f>
        <v>Northern Arapahoe, WY</v>
      </c>
      <c r="B86" s="13">
        <v>213</v>
      </c>
      <c r="C86" s="4">
        <v>209</v>
      </c>
      <c r="D86" s="4">
        <v>208</v>
      </c>
      <c r="E86" s="4">
        <v>209</v>
      </c>
      <c r="F86" s="42">
        <v>203</v>
      </c>
      <c r="G86" s="13">
        <f t="shared" si="1"/>
        <v>208.4</v>
      </c>
    </row>
    <row r="87" spans="1:7" ht="12" customHeight="1" x14ac:dyDescent="0.25">
      <c r="A87" s="7" t="str">
        <f>'Pregnant Women Participating'!A87</f>
        <v>Shoshone Tribe, WY</v>
      </c>
      <c r="B87" s="13">
        <v>92</v>
      </c>
      <c r="C87" s="4">
        <v>82</v>
      </c>
      <c r="D87" s="4">
        <v>85</v>
      </c>
      <c r="E87" s="4">
        <v>87</v>
      </c>
      <c r="F87" s="42">
        <v>85</v>
      </c>
      <c r="G87" s="13">
        <f t="shared" si="1"/>
        <v>86.2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330443</v>
      </c>
      <c r="C88" s="15">
        <v>325654</v>
      </c>
      <c r="D88" s="15">
        <v>324109</v>
      </c>
      <c r="E88" s="15">
        <v>325267</v>
      </c>
      <c r="F88" s="41">
        <v>322719</v>
      </c>
      <c r="G88" s="16">
        <f t="shared" si="1"/>
        <v>325638.40000000002</v>
      </c>
    </row>
    <row r="89" spans="1:7" ht="12" customHeight="1" x14ac:dyDescent="0.25">
      <c r="A89" s="8" t="str">
        <f>'Pregnant Women Participating'!A89</f>
        <v>Alaska</v>
      </c>
      <c r="B89" s="13">
        <v>14508</v>
      </c>
      <c r="C89" s="4">
        <v>14327</v>
      </c>
      <c r="D89" s="4">
        <v>14133</v>
      </c>
      <c r="E89" s="4">
        <v>14205</v>
      </c>
      <c r="F89" s="42">
        <v>14121</v>
      </c>
      <c r="G89" s="13">
        <f t="shared" si="1"/>
        <v>14258.8</v>
      </c>
    </row>
    <row r="90" spans="1:7" ht="12" customHeight="1" x14ac:dyDescent="0.25">
      <c r="A90" s="8" t="str">
        <f>'Pregnant Women Participating'!A90</f>
        <v>American Samoa</v>
      </c>
      <c r="B90" s="13">
        <v>4035</v>
      </c>
      <c r="C90" s="4">
        <v>3992</v>
      </c>
      <c r="D90" s="4">
        <v>3976</v>
      </c>
      <c r="E90" s="4">
        <v>3961</v>
      </c>
      <c r="F90" s="42">
        <v>3924</v>
      </c>
      <c r="G90" s="13">
        <f t="shared" si="1"/>
        <v>3977.6</v>
      </c>
    </row>
    <row r="91" spans="1:7" ht="12" customHeight="1" x14ac:dyDescent="0.25">
      <c r="A91" s="8" t="str">
        <f>'Pregnant Women Participating'!A91</f>
        <v>California</v>
      </c>
      <c r="B91" s="13">
        <v>1010777</v>
      </c>
      <c r="C91" s="4">
        <v>1001616</v>
      </c>
      <c r="D91" s="4">
        <v>998317</v>
      </c>
      <c r="E91" s="4">
        <v>1004798</v>
      </c>
      <c r="F91" s="42">
        <v>1000274</v>
      </c>
      <c r="G91" s="13">
        <f t="shared" si="1"/>
        <v>1003156.4</v>
      </c>
    </row>
    <row r="92" spans="1:7" ht="12" customHeight="1" x14ac:dyDescent="0.25">
      <c r="A92" s="8" t="str">
        <f>'Pregnant Women Participating'!A92</f>
        <v>Guam</v>
      </c>
      <c r="B92" s="13">
        <v>6519</v>
      </c>
      <c r="C92" s="4">
        <v>6436</v>
      </c>
      <c r="D92" s="4">
        <v>6373</v>
      </c>
      <c r="E92" s="4">
        <v>6426</v>
      </c>
      <c r="F92" s="42">
        <v>6435</v>
      </c>
      <c r="G92" s="13">
        <f t="shared" si="1"/>
        <v>6437.8</v>
      </c>
    </row>
    <row r="93" spans="1:7" ht="12" customHeight="1" x14ac:dyDescent="0.25">
      <c r="A93" s="8" t="str">
        <f>'Pregnant Women Participating'!A93</f>
        <v>Hawaii</v>
      </c>
      <c r="B93" s="13">
        <v>25648</v>
      </c>
      <c r="C93" s="4">
        <v>25144</v>
      </c>
      <c r="D93" s="4">
        <v>24915</v>
      </c>
      <c r="E93" s="4">
        <v>25180</v>
      </c>
      <c r="F93" s="42">
        <v>25010</v>
      </c>
      <c r="G93" s="13">
        <f t="shared" si="1"/>
        <v>25179.4</v>
      </c>
    </row>
    <row r="94" spans="1:7" ht="12" customHeight="1" x14ac:dyDescent="0.25">
      <c r="A94" s="8" t="str">
        <f>'Pregnant Women Participating'!A94</f>
        <v>Idaho</v>
      </c>
      <c r="B94" s="13">
        <v>32380</v>
      </c>
      <c r="C94" s="4">
        <v>32200</v>
      </c>
      <c r="D94" s="4">
        <v>32162</v>
      </c>
      <c r="E94" s="4">
        <v>32259</v>
      </c>
      <c r="F94" s="42">
        <v>32274</v>
      </c>
      <c r="G94" s="13">
        <f t="shared" si="1"/>
        <v>32255</v>
      </c>
    </row>
    <row r="95" spans="1:7" ht="12" customHeight="1" x14ac:dyDescent="0.25">
      <c r="A95" s="8" t="str">
        <f>'Pregnant Women Participating'!A95</f>
        <v>Nevada</v>
      </c>
      <c r="B95" s="13">
        <v>56100</v>
      </c>
      <c r="C95" s="4">
        <v>55317</v>
      </c>
      <c r="D95" s="4">
        <v>55038</v>
      </c>
      <c r="E95" s="4">
        <v>55393</v>
      </c>
      <c r="F95" s="42">
        <v>54930</v>
      </c>
      <c r="G95" s="13">
        <f t="shared" si="1"/>
        <v>55355.6</v>
      </c>
    </row>
    <row r="96" spans="1:7" ht="12" customHeight="1" x14ac:dyDescent="0.25">
      <c r="A96" s="8" t="str">
        <f>'Pregnant Women Participating'!A96</f>
        <v>Oregon</v>
      </c>
      <c r="B96" s="13">
        <v>80756</v>
      </c>
      <c r="C96" s="4">
        <v>80107</v>
      </c>
      <c r="D96" s="4">
        <v>80099</v>
      </c>
      <c r="E96" s="4">
        <v>81074</v>
      </c>
      <c r="F96" s="42">
        <v>80618</v>
      </c>
      <c r="G96" s="13">
        <f t="shared" si="1"/>
        <v>80530.8</v>
      </c>
    </row>
    <row r="97" spans="1:7" ht="12" customHeight="1" x14ac:dyDescent="0.25">
      <c r="A97" s="8" t="str">
        <f>'Pregnant Women Participating'!A97</f>
        <v>Washington</v>
      </c>
      <c r="B97" s="13">
        <v>138901</v>
      </c>
      <c r="C97" s="4">
        <v>137959</v>
      </c>
      <c r="D97" s="4">
        <v>138313</v>
      </c>
      <c r="E97" s="4">
        <v>140929</v>
      </c>
      <c r="F97" s="42">
        <v>140967</v>
      </c>
      <c r="G97" s="13">
        <f t="shared" si="1"/>
        <v>139413.79999999999</v>
      </c>
    </row>
    <row r="98" spans="1:7" ht="12" customHeight="1" x14ac:dyDescent="0.25">
      <c r="A98" s="8" t="str">
        <f>'Pregnant Women Participating'!A98</f>
        <v>Northern Marianas</v>
      </c>
      <c r="B98" s="13">
        <v>2656</v>
      </c>
      <c r="C98" s="4">
        <v>2624</v>
      </c>
      <c r="D98" s="4">
        <v>2662</v>
      </c>
      <c r="E98" s="4">
        <v>2674</v>
      </c>
      <c r="F98" s="42">
        <v>2627</v>
      </c>
      <c r="G98" s="13">
        <f t="shared" si="1"/>
        <v>2648.6</v>
      </c>
    </row>
    <row r="99" spans="1:7" ht="12" customHeight="1" x14ac:dyDescent="0.25">
      <c r="A99" s="8" t="str">
        <f>'Pregnant Women Participating'!A99</f>
        <v>Inter-Tribal Council, NV</v>
      </c>
      <c r="B99" s="13">
        <v>426</v>
      </c>
      <c r="C99" s="4">
        <v>419</v>
      </c>
      <c r="D99" s="4">
        <v>425</v>
      </c>
      <c r="E99" s="4">
        <v>442</v>
      </c>
      <c r="F99" s="42">
        <v>451</v>
      </c>
      <c r="G99" s="13">
        <f t="shared" si="1"/>
        <v>432.6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1372706</v>
      </c>
      <c r="C100" s="15">
        <v>1360141</v>
      </c>
      <c r="D100" s="15">
        <v>1356413</v>
      </c>
      <c r="E100" s="15">
        <v>1367341</v>
      </c>
      <c r="F100" s="41">
        <v>1361631</v>
      </c>
      <c r="G100" s="16">
        <f t="shared" si="1"/>
        <v>1363646.4</v>
      </c>
    </row>
    <row r="101" spans="1:7" s="25" customFormat="1" ht="16.5" customHeight="1" thickBot="1" x14ac:dyDescent="0.3">
      <c r="A101" s="22" t="str">
        <f>'Pregnant Women Participating'!A101</f>
        <v>TOTAL</v>
      </c>
      <c r="B101" s="23">
        <v>6907665</v>
      </c>
      <c r="C101" s="24">
        <v>6829236</v>
      </c>
      <c r="D101" s="24">
        <v>6784436</v>
      </c>
      <c r="E101" s="24">
        <v>6821202</v>
      </c>
      <c r="F101" s="43">
        <v>6781747</v>
      </c>
      <c r="G101" s="23">
        <f t="shared" si="1"/>
        <v>6824857.2000000002</v>
      </c>
    </row>
    <row r="102" spans="1:7" ht="12.75" customHeight="1" thickTop="1" x14ac:dyDescent="0.25">
      <c r="A102" s="9"/>
    </row>
    <row r="103" spans="1:7" x14ac:dyDescent="0.25">
      <c r="A103" s="9"/>
    </row>
    <row r="104" spans="1:7" s="27" customFormat="1" ht="13" x14ac:dyDescent="0.3">
      <c r="A104" s="26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>
    <pageSetUpPr fitToPage="1"/>
  </sheetPr>
  <dimension ref="A1:G176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5" customWidth="1"/>
    <col min="7" max="7" width="13.6328125" style="5" customWidth="1"/>
    <col min="8" max="16384" width="9.08984375" style="3"/>
  </cols>
  <sheetData>
    <row r="1" spans="1:7" ht="12" customHeight="1" x14ac:dyDescent="0.3">
      <c r="A1" s="10" t="s">
        <v>5</v>
      </c>
      <c r="B1" s="32"/>
      <c r="C1" s="32"/>
      <c r="D1" s="32"/>
      <c r="E1" s="32"/>
      <c r="F1" s="32"/>
    </row>
    <row r="2" spans="1:7" ht="12" customHeight="1" x14ac:dyDescent="0.3">
      <c r="A2" s="10" t="str">
        <f>'Pregnant Women Participating'!A2</f>
        <v>FISCAL YEAR 2025</v>
      </c>
      <c r="B2" s="32"/>
      <c r="C2" s="32"/>
      <c r="D2" s="32"/>
      <c r="E2" s="32"/>
      <c r="F2" s="32"/>
    </row>
    <row r="3" spans="1:7" ht="12" customHeight="1" x14ac:dyDescent="0.25">
      <c r="A3" s="1" t="str">
        <f>'Pregnant Women Participating'!A3</f>
        <v>Data as of May 9, 2025</v>
      </c>
      <c r="B3" s="32"/>
      <c r="C3" s="32"/>
      <c r="D3" s="32"/>
      <c r="E3" s="32"/>
      <c r="F3" s="32"/>
    </row>
    <row r="4" spans="1:7" ht="12" customHeight="1" x14ac:dyDescent="0.25">
      <c r="A4" s="2"/>
      <c r="B4" s="32"/>
      <c r="C4" s="32"/>
      <c r="D4" s="32"/>
      <c r="E4" s="32"/>
      <c r="F4" s="3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51">
        <f>DATE(RIGHT(A2,4),2,1)</f>
        <v>45689</v>
      </c>
      <c r="G5" s="33" t="s">
        <v>22</v>
      </c>
    </row>
    <row r="6" spans="1:7" ht="12" customHeight="1" x14ac:dyDescent="0.25">
      <c r="A6" s="7" t="str">
        <f>'Pregnant Women Participating'!A6</f>
        <v>Connecticut</v>
      </c>
      <c r="B6" s="34">
        <v>60.248699999999999</v>
      </c>
      <c r="C6" s="35">
        <v>62.2926</v>
      </c>
      <c r="D6" s="35">
        <v>62.834299999999999</v>
      </c>
      <c r="E6" s="35">
        <v>66.409300000000002</v>
      </c>
      <c r="F6" s="46">
        <v>56.237299999999998</v>
      </c>
      <c r="G6" s="34">
        <f>IF(SUM('Total Number of Participants'!B6:F6)&gt;0,'Food Costs'!G6/SUM('Total Number of Participants'!B6:F6)," ")</f>
        <v>61.625093781380691</v>
      </c>
    </row>
    <row r="7" spans="1:7" ht="12" customHeight="1" x14ac:dyDescent="0.25">
      <c r="A7" s="7" t="str">
        <f>'Pregnant Women Participating'!A7</f>
        <v>Maine</v>
      </c>
      <c r="B7" s="34">
        <v>58.792099999999998</v>
      </c>
      <c r="C7" s="35">
        <v>56.752400000000002</v>
      </c>
      <c r="D7" s="35">
        <v>58.960900000000002</v>
      </c>
      <c r="E7" s="35">
        <v>52.910800000000002</v>
      </c>
      <c r="F7" s="46">
        <v>48.106900000000003</v>
      </c>
      <c r="G7" s="34">
        <f>IF(SUM('Total Number of Participants'!B7:F7)&gt;0,'Food Costs'!G7/SUM('Total Number of Participants'!B7:F7)," ")</f>
        <v>55.123891160238685</v>
      </c>
    </row>
    <row r="8" spans="1:7" ht="12" customHeight="1" x14ac:dyDescent="0.25">
      <c r="A8" s="7" t="str">
        <f>'Pregnant Women Participating'!A8</f>
        <v>Massachusetts</v>
      </c>
      <c r="B8" s="34">
        <v>55.961100000000002</v>
      </c>
      <c r="C8" s="35">
        <v>54.956699999999998</v>
      </c>
      <c r="D8" s="35">
        <v>55.460599999999999</v>
      </c>
      <c r="E8" s="35">
        <v>58.444899999999997</v>
      </c>
      <c r="F8" s="46">
        <v>55.063600000000001</v>
      </c>
      <c r="G8" s="34">
        <f>IF(SUM('Total Number of Participants'!B8:F8)&gt;0,'Food Costs'!G8/SUM('Total Number of Participants'!B8:F8)," ")</f>
        <v>55.980415261929458</v>
      </c>
    </row>
    <row r="9" spans="1:7" ht="12" customHeight="1" x14ac:dyDescent="0.25">
      <c r="A9" s="7" t="str">
        <f>'Pregnant Women Participating'!A9</f>
        <v>New Hampshire</v>
      </c>
      <c r="B9" s="34">
        <v>49.526200000000003</v>
      </c>
      <c r="C9" s="35">
        <v>49.326799999999999</v>
      </c>
      <c r="D9" s="35">
        <v>49.103400000000001</v>
      </c>
      <c r="E9" s="35">
        <v>51.943899999999999</v>
      </c>
      <c r="F9" s="46">
        <v>52.838500000000003</v>
      </c>
      <c r="G9" s="34">
        <f>IF(SUM('Total Number of Participants'!B9:F9)&gt;0,'Food Costs'!G9/SUM('Total Number of Participants'!B9:F9)," ")</f>
        <v>50.541114533926624</v>
      </c>
    </row>
    <row r="10" spans="1:7" ht="12" customHeight="1" x14ac:dyDescent="0.25">
      <c r="A10" s="7" t="str">
        <f>'Pregnant Women Participating'!A10</f>
        <v>New York</v>
      </c>
      <c r="B10" s="34">
        <v>78.586600000000004</v>
      </c>
      <c r="C10" s="35">
        <v>77.365799999999993</v>
      </c>
      <c r="D10" s="35">
        <v>78.3887</v>
      </c>
      <c r="E10" s="35">
        <v>81.992500000000007</v>
      </c>
      <c r="F10" s="46">
        <v>81.194599999999994</v>
      </c>
      <c r="G10" s="34">
        <f>IF(SUM('Total Number of Participants'!B10:F10)&gt;0,'Food Costs'!G10/SUM('Total Number of Participants'!B10:F10)," ")</f>
        <v>79.51233147866003</v>
      </c>
    </row>
    <row r="11" spans="1:7" ht="12" customHeight="1" x14ac:dyDescent="0.25">
      <c r="A11" s="7" t="str">
        <f>'Pregnant Women Participating'!A11</f>
        <v>Rhode Island</v>
      </c>
      <c r="B11" s="34">
        <v>59.985100000000003</v>
      </c>
      <c r="C11" s="35">
        <v>60.259500000000003</v>
      </c>
      <c r="D11" s="35">
        <v>62.086799999999997</v>
      </c>
      <c r="E11" s="35">
        <v>62.367199999999997</v>
      </c>
      <c r="F11" s="46">
        <v>63.502499999999998</v>
      </c>
      <c r="G11" s="34">
        <f>IF(SUM('Total Number of Participants'!B11:F11)&gt;0,'Food Costs'!G11/SUM('Total Number of Participants'!B11:F11)," ")</f>
        <v>61.642656883145328</v>
      </c>
    </row>
    <row r="12" spans="1:7" ht="12" customHeight="1" x14ac:dyDescent="0.25">
      <c r="A12" s="7" t="str">
        <f>'Pregnant Women Participating'!A12</f>
        <v>Vermont</v>
      </c>
      <c r="B12" s="34">
        <v>43.2044</v>
      </c>
      <c r="C12" s="35">
        <v>60.711799999999997</v>
      </c>
      <c r="D12" s="35">
        <v>60.876600000000003</v>
      </c>
      <c r="E12" s="35">
        <v>61.118899999999996</v>
      </c>
      <c r="F12" s="46">
        <v>61.066099999999999</v>
      </c>
      <c r="G12" s="34">
        <f>IF(SUM('Total Number of Participants'!B12:F12)&gt;0,'Food Costs'!G12/SUM('Total Number of Participants'!B12:F12)," ")</f>
        <v>57.413274575747032</v>
      </c>
    </row>
    <row r="13" spans="1:7" ht="12" customHeight="1" x14ac:dyDescent="0.25">
      <c r="A13" s="7" t="str">
        <f>'Pregnant Women Participating'!A13</f>
        <v>Virgin Islands</v>
      </c>
      <c r="B13" s="34">
        <v>61.7376</v>
      </c>
      <c r="C13" s="35">
        <v>108.35080000000001</v>
      </c>
      <c r="D13" s="35">
        <v>58.618600000000001</v>
      </c>
      <c r="E13" s="35">
        <v>112.40519999999999</v>
      </c>
      <c r="F13" s="46">
        <v>100.7663</v>
      </c>
      <c r="G13" s="34">
        <f>IF(SUM('Total Number of Participants'!B13:F13)&gt;0,'Food Costs'!G13/SUM('Total Number of Participants'!B13:F13)," ")</f>
        <v>88.307252817013179</v>
      </c>
    </row>
    <row r="14" spans="1:7" ht="12" customHeight="1" x14ac:dyDescent="0.25">
      <c r="A14" s="7" t="str">
        <f>'Pregnant Women Participating'!A14</f>
        <v>Pleasant Point, ME</v>
      </c>
      <c r="B14" s="34">
        <v>65.157899999999998</v>
      </c>
      <c r="C14" s="35">
        <v>161.63890000000001</v>
      </c>
      <c r="D14" s="35">
        <v>171.14709999999999</v>
      </c>
      <c r="E14" s="35">
        <v>153.15790000000001</v>
      </c>
      <c r="F14" s="46"/>
      <c r="G14" s="34">
        <f>IF(SUM('Total Number of Participants'!B14:F14)&gt;0,'Food Costs'!G14/SUM('Total Number of Participants'!B14:F14)," ")</f>
        <v>176.39726027397259</v>
      </c>
    </row>
    <row r="15" spans="1:7" s="17" customFormat="1" ht="24.75" customHeight="1" x14ac:dyDescent="0.25">
      <c r="A15" s="14" t="str">
        <f>'Pregnant Women Participating'!A15</f>
        <v>Northeast Region</v>
      </c>
      <c r="B15" s="36">
        <v>70.970600000000005</v>
      </c>
      <c r="C15" s="37">
        <v>70.539000000000001</v>
      </c>
      <c r="D15" s="37">
        <v>71.297399999999996</v>
      </c>
      <c r="E15" s="37">
        <v>74.556700000000006</v>
      </c>
      <c r="F15" s="45">
        <v>72.597800000000007</v>
      </c>
      <c r="G15" s="52">
        <f>IF(SUM('Total Number of Participants'!B15:F15)&gt;0,'Food Costs'!G15/SUM('Total Number of Participants'!B15:F15)," ")</f>
        <v>71.99554126529776</v>
      </c>
    </row>
    <row r="16" spans="1:7" ht="12" customHeight="1" x14ac:dyDescent="0.25">
      <c r="A16" s="7" t="str">
        <f>'Pregnant Women Participating'!A16</f>
        <v>Delaware</v>
      </c>
      <c r="B16" s="34">
        <v>45.3322</v>
      </c>
      <c r="C16" s="35">
        <v>44.258200000000002</v>
      </c>
      <c r="D16" s="35">
        <v>45.514699999999998</v>
      </c>
      <c r="E16" s="35">
        <v>48.886299999999999</v>
      </c>
      <c r="F16" s="46">
        <v>44.436300000000003</v>
      </c>
      <c r="G16" s="34">
        <f>IF(SUM('Total Number of Participants'!B16:F16)&gt;0,'Food Costs'!G16/SUM('Total Number of Participants'!B16:F16)," ")</f>
        <v>45.678759413022384</v>
      </c>
    </row>
    <row r="17" spans="1:7" ht="12" customHeight="1" x14ac:dyDescent="0.25">
      <c r="A17" s="7" t="str">
        <f>'Pregnant Women Participating'!A17</f>
        <v>District of Columbia</v>
      </c>
      <c r="B17" s="34">
        <v>55.099899999999998</v>
      </c>
      <c r="C17" s="35">
        <v>76.014499999999998</v>
      </c>
      <c r="D17" s="35">
        <v>81.0167</v>
      </c>
      <c r="E17" s="35">
        <v>5.8529</v>
      </c>
      <c r="F17" s="46">
        <v>46.7239</v>
      </c>
      <c r="G17" s="34">
        <f>IF(SUM('Total Number of Participants'!B17:F17)&gt;0,'Food Costs'!G17/SUM('Total Number of Participants'!B17:F17)," ")</f>
        <v>52.89326505870342</v>
      </c>
    </row>
    <row r="18" spans="1:7" ht="12" customHeight="1" x14ac:dyDescent="0.25">
      <c r="A18" s="7" t="str">
        <f>'Pregnant Women Participating'!A18</f>
        <v>Maryland</v>
      </c>
      <c r="B18" s="34">
        <v>61.530099999999997</v>
      </c>
      <c r="C18" s="35">
        <v>82.32</v>
      </c>
      <c r="D18" s="35">
        <v>62.586300000000001</v>
      </c>
      <c r="E18" s="35">
        <v>43.260399999999997</v>
      </c>
      <c r="F18" s="46">
        <v>62.062100000000001</v>
      </c>
      <c r="G18" s="34">
        <f>IF(SUM('Total Number of Participants'!B18:F18)&gt;0,'Food Costs'!G18/SUM('Total Number of Participants'!B18:F18)," ")</f>
        <v>62.370209690261447</v>
      </c>
    </row>
    <row r="19" spans="1:7" ht="12" customHeight="1" x14ac:dyDescent="0.25">
      <c r="A19" s="7" t="str">
        <f>'Pregnant Women Participating'!A19</f>
        <v>New Jersey</v>
      </c>
      <c r="B19" s="34">
        <v>83.467399999999998</v>
      </c>
      <c r="C19" s="35">
        <v>83.443700000000007</v>
      </c>
      <c r="D19" s="35">
        <v>84.7744</v>
      </c>
      <c r="E19" s="35">
        <v>88.490799999999993</v>
      </c>
      <c r="F19" s="46">
        <v>88.457999999999998</v>
      </c>
      <c r="G19" s="34">
        <f>IF(SUM('Total Number of Participants'!B19:F19)&gt;0,'Food Costs'!G19/SUM('Total Number of Participants'!B19:F19)," ")</f>
        <v>85.721124910422489</v>
      </c>
    </row>
    <row r="20" spans="1:7" ht="12" customHeight="1" x14ac:dyDescent="0.25">
      <c r="A20" s="7" t="str">
        <f>'Pregnant Women Participating'!A20</f>
        <v>Pennsylvania</v>
      </c>
      <c r="B20" s="34">
        <v>50.066499999999998</v>
      </c>
      <c r="C20" s="35">
        <v>87.180800000000005</v>
      </c>
      <c r="D20" s="35">
        <v>70.801000000000002</v>
      </c>
      <c r="E20" s="35">
        <v>73.746700000000004</v>
      </c>
      <c r="F20" s="46">
        <v>71.182699999999997</v>
      </c>
      <c r="G20" s="34">
        <f>IF(SUM('Total Number of Participants'!B20:F20)&gt;0,'Food Costs'!G20/SUM('Total Number of Participants'!B20:F20)," ")</f>
        <v>70.537162442512042</v>
      </c>
    </row>
    <row r="21" spans="1:7" ht="12" customHeight="1" x14ac:dyDescent="0.25">
      <c r="A21" s="7" t="str">
        <f>'Pregnant Women Participating'!A21</f>
        <v>Puerto Rico</v>
      </c>
      <c r="B21" s="34">
        <v>161.8672</v>
      </c>
      <c r="C21" s="35">
        <v>157.9092</v>
      </c>
      <c r="D21" s="35">
        <v>157.3511</v>
      </c>
      <c r="E21" s="35">
        <v>163.43190000000001</v>
      </c>
      <c r="F21" s="46">
        <v>165.67920000000001</v>
      </c>
      <c r="G21" s="34">
        <f>IF(SUM('Total Number of Participants'!B21:F21)&gt;0,'Food Costs'!G21/SUM('Total Number of Participants'!B21:F21)," ")</f>
        <v>161.25568318055224</v>
      </c>
    </row>
    <row r="22" spans="1:7" ht="12" customHeight="1" x14ac:dyDescent="0.25">
      <c r="A22" s="7" t="str">
        <f>'Pregnant Women Participating'!A22</f>
        <v>Virginia</v>
      </c>
      <c r="B22" s="34">
        <v>33.25</v>
      </c>
      <c r="C22" s="35">
        <v>76.494399999999999</v>
      </c>
      <c r="D22" s="35">
        <v>56.334000000000003</v>
      </c>
      <c r="E22" s="35">
        <v>56.7087</v>
      </c>
      <c r="F22" s="46">
        <v>57.066000000000003</v>
      </c>
      <c r="G22" s="34">
        <f>IF(SUM('Total Number of Participants'!B22:F22)&gt;0,'Food Costs'!G22/SUM('Total Number of Participants'!B22:F22)," ")</f>
        <v>55.860402454034556</v>
      </c>
    </row>
    <row r="23" spans="1:7" ht="12" customHeight="1" x14ac:dyDescent="0.25">
      <c r="A23" s="7" t="str">
        <f>'Pregnant Women Participating'!A23</f>
        <v>West Virginia</v>
      </c>
      <c r="B23" s="34">
        <v>59.183799999999998</v>
      </c>
      <c r="C23" s="35">
        <v>58.450099999999999</v>
      </c>
      <c r="D23" s="35">
        <v>57.699100000000001</v>
      </c>
      <c r="E23" s="35">
        <v>58.373199999999997</v>
      </c>
      <c r="F23" s="46">
        <v>56.8583</v>
      </c>
      <c r="G23" s="34">
        <f>IF(SUM('Total Number of Participants'!B23:F23)&gt;0,'Food Costs'!G23/SUM('Total Number of Participants'!B23:F23)," ")</f>
        <v>58.120980575840001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36">
        <v>70.55</v>
      </c>
      <c r="C24" s="37">
        <v>89.364800000000002</v>
      </c>
      <c r="D24" s="37">
        <v>79.450199999999995</v>
      </c>
      <c r="E24" s="37">
        <v>77.424400000000006</v>
      </c>
      <c r="F24" s="45">
        <v>80.915800000000004</v>
      </c>
      <c r="G24" s="52">
        <f>IF(SUM('Total Number of Participants'!B24:F24)&gt;0,'Food Costs'!G24/SUM('Total Number of Participants'!B24:F24)," ")</f>
        <v>79.517916882965096</v>
      </c>
    </row>
    <row r="25" spans="1:7" ht="12" customHeight="1" x14ac:dyDescent="0.25">
      <c r="A25" s="7" t="str">
        <f>'Pregnant Women Participating'!A25</f>
        <v>Alabama</v>
      </c>
      <c r="B25" s="34">
        <v>55.358800000000002</v>
      </c>
      <c r="C25" s="35">
        <v>47.993400000000001</v>
      </c>
      <c r="D25" s="35">
        <v>63.027799999999999</v>
      </c>
      <c r="E25" s="35">
        <v>64.375799999999998</v>
      </c>
      <c r="F25" s="46">
        <v>60.052</v>
      </c>
      <c r="G25" s="34">
        <f>IF(SUM('Total Number of Participants'!B25:F25)&gt;0,'Food Costs'!G25/SUM('Total Number of Participants'!B25:F25)," ")</f>
        <v>58.123623532712401</v>
      </c>
    </row>
    <row r="26" spans="1:7" ht="12" customHeight="1" x14ac:dyDescent="0.25">
      <c r="A26" s="7" t="str">
        <f>'Pregnant Women Participating'!A26</f>
        <v>Florida</v>
      </c>
      <c r="B26" s="34">
        <v>54.183500000000002</v>
      </c>
      <c r="C26" s="35">
        <v>74.874899999999997</v>
      </c>
      <c r="D26" s="35">
        <v>65.508200000000002</v>
      </c>
      <c r="E26" s="35">
        <v>70.299800000000005</v>
      </c>
      <c r="F26" s="46">
        <v>66.458399999999997</v>
      </c>
      <c r="G26" s="34">
        <f>IF(SUM('Total Number of Participants'!B26:F26)&gt;0,'Food Costs'!G26/SUM('Total Number of Participants'!B26:F26)," ")</f>
        <v>66.212171466384405</v>
      </c>
    </row>
    <row r="27" spans="1:7" ht="12" customHeight="1" x14ac:dyDescent="0.25">
      <c r="A27" s="7" t="str">
        <f>'Pregnant Women Participating'!A27</f>
        <v>Georgia</v>
      </c>
      <c r="B27" s="34">
        <v>59.755499999999998</v>
      </c>
      <c r="C27" s="35">
        <v>57.819000000000003</v>
      </c>
      <c r="D27" s="35">
        <v>61.356900000000003</v>
      </c>
      <c r="E27" s="35">
        <v>65.144800000000004</v>
      </c>
      <c r="F27" s="46">
        <v>64.471100000000007</v>
      </c>
      <c r="G27" s="34">
        <f>IF(SUM('Total Number of Participants'!B27:F27)&gt;0,'Food Costs'!G27/SUM('Total Number of Participants'!B27:F27)," ")</f>
        <v>61.680539680552855</v>
      </c>
    </row>
    <row r="28" spans="1:7" ht="12" customHeight="1" x14ac:dyDescent="0.25">
      <c r="A28" s="7" t="str">
        <f>'Pregnant Women Participating'!A28</f>
        <v>Kentucky</v>
      </c>
      <c r="B28" s="34">
        <v>59.171500000000002</v>
      </c>
      <c r="C28" s="35">
        <v>58.423999999999999</v>
      </c>
      <c r="D28" s="35">
        <v>60.817799999999998</v>
      </c>
      <c r="E28" s="35">
        <v>62.894399999999997</v>
      </c>
      <c r="F28" s="46">
        <v>62.320799999999998</v>
      </c>
      <c r="G28" s="34">
        <f>IF(SUM('Total Number of Participants'!B28:F28)&gt;0,'Food Costs'!G28/SUM('Total Number of Participants'!B28:F28)," ")</f>
        <v>60.722654349190783</v>
      </c>
    </row>
    <row r="29" spans="1:7" ht="12" customHeight="1" x14ac:dyDescent="0.25">
      <c r="A29" s="7" t="str">
        <f>'Pregnant Women Participating'!A29</f>
        <v>Mississippi</v>
      </c>
      <c r="B29" s="34">
        <v>56.8551</v>
      </c>
      <c r="C29" s="35">
        <v>57.915300000000002</v>
      </c>
      <c r="D29" s="35">
        <v>58.127099999999999</v>
      </c>
      <c r="E29" s="35">
        <v>69.498699999999999</v>
      </c>
      <c r="F29" s="46">
        <v>54.710099999999997</v>
      </c>
      <c r="G29" s="34">
        <f>IF(SUM('Total Number of Participants'!B29:F29)&gt;0,'Food Costs'!G29/SUM('Total Number of Participants'!B29:F29)," ")</f>
        <v>59.400267146056585</v>
      </c>
    </row>
    <row r="30" spans="1:7" ht="12" customHeight="1" x14ac:dyDescent="0.25">
      <c r="A30" s="7" t="str">
        <f>'Pregnant Women Participating'!A30</f>
        <v>North Carolina</v>
      </c>
      <c r="B30" s="34">
        <v>58.081400000000002</v>
      </c>
      <c r="C30" s="35">
        <v>55.9163</v>
      </c>
      <c r="D30" s="35">
        <v>59.654200000000003</v>
      </c>
      <c r="E30" s="35">
        <v>61.408900000000003</v>
      </c>
      <c r="F30" s="46">
        <v>57.1798</v>
      </c>
      <c r="G30" s="34">
        <f>IF(SUM('Total Number of Participants'!B30:F30)&gt;0,'Food Costs'!G30/SUM('Total Number of Participants'!B30:F30)," ")</f>
        <v>58.446681781770998</v>
      </c>
    </row>
    <row r="31" spans="1:7" ht="12" customHeight="1" x14ac:dyDescent="0.25">
      <c r="A31" s="7" t="str">
        <f>'Pregnant Women Participating'!A31</f>
        <v>South Carolina</v>
      </c>
      <c r="B31" s="34">
        <v>76.244500000000002</v>
      </c>
      <c r="C31" s="35">
        <v>71.9773</v>
      </c>
      <c r="D31" s="35">
        <v>45.963900000000002</v>
      </c>
      <c r="E31" s="35">
        <v>66.743099999999998</v>
      </c>
      <c r="F31" s="46">
        <v>51.747799999999998</v>
      </c>
      <c r="G31" s="34">
        <f>IF(SUM('Total Number of Participants'!B31:F31)&gt;0,'Food Costs'!G31/SUM('Total Number of Participants'!B31:F31)," ")</f>
        <v>62.687071271255789</v>
      </c>
    </row>
    <row r="32" spans="1:7" ht="12" customHeight="1" x14ac:dyDescent="0.25">
      <c r="A32" s="7" t="str">
        <f>'Pregnant Women Participating'!A32</f>
        <v>Tennessee</v>
      </c>
      <c r="B32" s="34">
        <v>65.420599999999993</v>
      </c>
      <c r="C32" s="35">
        <v>61.833100000000002</v>
      </c>
      <c r="D32" s="35">
        <v>85.687100000000001</v>
      </c>
      <c r="E32" s="35">
        <v>48.835599999999999</v>
      </c>
      <c r="F32" s="46">
        <v>56.129899999999999</v>
      </c>
      <c r="G32" s="34">
        <f>IF(SUM('Total Number of Participants'!B32:F32)&gt;0,'Food Costs'!G32/SUM('Total Number of Participants'!B32:F32)," ")</f>
        <v>63.459508527002065</v>
      </c>
    </row>
    <row r="33" spans="1:7" ht="12" customHeight="1" x14ac:dyDescent="0.25">
      <c r="A33" s="7" t="str">
        <f>'Pregnant Women Participating'!A33</f>
        <v>Choctaw Indians, MS</v>
      </c>
      <c r="B33" s="34">
        <v>72.228899999999996</v>
      </c>
      <c r="C33" s="35">
        <v>72.224100000000007</v>
      </c>
      <c r="D33" s="35">
        <v>71.047200000000004</v>
      </c>
      <c r="E33" s="35">
        <v>58.268700000000003</v>
      </c>
      <c r="F33" s="46">
        <v>57.001300000000001</v>
      </c>
      <c r="G33" s="34">
        <f>IF(SUM('Total Number of Participants'!B33:F33)&gt;0,'Food Costs'!G33/SUM('Total Number of Participants'!B33:F33)," ")</f>
        <v>66.280312907431551</v>
      </c>
    </row>
    <row r="34" spans="1:7" ht="12" customHeight="1" x14ac:dyDescent="0.25">
      <c r="A34" s="7" t="str">
        <f>'Pregnant Women Participating'!A34</f>
        <v>Eastern Cherokee, NC</v>
      </c>
      <c r="B34" s="34">
        <v>51.564599999999999</v>
      </c>
      <c r="C34" s="35">
        <v>46.769500000000001</v>
      </c>
      <c r="D34" s="35">
        <v>48.536299999999997</v>
      </c>
      <c r="E34" s="35">
        <v>55.234699999999997</v>
      </c>
      <c r="F34" s="46">
        <v>49.834099999999999</v>
      </c>
      <c r="G34" s="34">
        <f>IF(SUM('Total Number of Participants'!B34:F34)&gt;0,'Food Costs'!G34/SUM('Total Number of Participants'!B34:F34)," ")</f>
        <v>50.38024586689275</v>
      </c>
    </row>
    <row r="35" spans="1:7" s="17" customFormat="1" ht="24.75" customHeight="1" x14ac:dyDescent="0.25">
      <c r="A35" s="14" t="str">
        <f>'Pregnant Women Participating'!A35</f>
        <v>Southeast Region</v>
      </c>
      <c r="B35" s="36">
        <v>59.039099999999998</v>
      </c>
      <c r="C35" s="37">
        <v>63.089700000000001</v>
      </c>
      <c r="D35" s="37">
        <v>63.695700000000002</v>
      </c>
      <c r="E35" s="37">
        <v>64.300600000000003</v>
      </c>
      <c r="F35" s="45">
        <v>61.064399999999999</v>
      </c>
      <c r="G35" s="52">
        <f>IF(SUM('Total Number of Participants'!B35:F35)&gt;0,'Food Costs'!G35/SUM('Total Number of Participants'!B35:F35)," ")</f>
        <v>62.229349992249951</v>
      </c>
    </row>
    <row r="36" spans="1:7" ht="12" customHeight="1" x14ac:dyDescent="0.25">
      <c r="A36" s="7" t="str">
        <f>'Pregnant Women Participating'!A36</f>
        <v>Illinois</v>
      </c>
      <c r="B36" s="34">
        <v>59.574100000000001</v>
      </c>
      <c r="C36" s="35">
        <v>71.105999999999995</v>
      </c>
      <c r="D36" s="35">
        <v>62.0045</v>
      </c>
      <c r="E36" s="35">
        <v>61.945799999999998</v>
      </c>
      <c r="F36" s="46">
        <v>61.4499</v>
      </c>
      <c r="G36" s="34">
        <f>IF(SUM('Total Number of Participants'!B36:F36)&gt;0,'Food Costs'!G36/SUM('Total Number of Participants'!B36:F36)," ")</f>
        <v>63.213183584222399</v>
      </c>
    </row>
    <row r="37" spans="1:7" ht="12" customHeight="1" x14ac:dyDescent="0.25">
      <c r="A37" s="7" t="str">
        <f>'Pregnant Women Participating'!A37</f>
        <v>Indiana</v>
      </c>
      <c r="B37" s="34">
        <v>60.530099999999997</v>
      </c>
      <c r="C37" s="35">
        <v>52.715299999999999</v>
      </c>
      <c r="D37" s="35">
        <v>68.723699999999994</v>
      </c>
      <c r="E37" s="35">
        <v>64.990899999999996</v>
      </c>
      <c r="F37" s="46">
        <v>57.731699999999996</v>
      </c>
      <c r="G37" s="34">
        <f>IF(SUM('Total Number of Participants'!B37:F37)&gt;0,'Food Costs'!G37/SUM('Total Number of Participants'!B37:F37)," ")</f>
        <v>60.930159618576468</v>
      </c>
    </row>
    <row r="38" spans="1:7" ht="12" customHeight="1" x14ac:dyDescent="0.25">
      <c r="A38" s="7" t="str">
        <f>'Pregnant Women Participating'!A38</f>
        <v>Iowa</v>
      </c>
      <c r="B38" s="34">
        <v>55.677300000000002</v>
      </c>
      <c r="C38" s="35">
        <v>54.354500000000002</v>
      </c>
      <c r="D38" s="35">
        <v>56.3705</v>
      </c>
      <c r="E38" s="35">
        <v>58.199100000000001</v>
      </c>
      <c r="F38" s="46">
        <v>57.435699999999997</v>
      </c>
      <c r="G38" s="34">
        <f>IF(SUM('Total Number of Participants'!B38:F38)&gt;0,'Food Costs'!G38/SUM('Total Number of Participants'!B38:F38)," ")</f>
        <v>56.401840804608725</v>
      </c>
    </row>
    <row r="39" spans="1:7" ht="12" customHeight="1" x14ac:dyDescent="0.25">
      <c r="A39" s="7" t="str">
        <f>'Pregnant Women Participating'!A39</f>
        <v>Michigan</v>
      </c>
      <c r="B39" s="34">
        <v>56.960799999999999</v>
      </c>
      <c r="C39" s="35">
        <v>54.300899999999999</v>
      </c>
      <c r="D39" s="35">
        <v>60.776000000000003</v>
      </c>
      <c r="E39" s="35">
        <v>60.531500000000001</v>
      </c>
      <c r="F39" s="46">
        <v>51.824300000000001</v>
      </c>
      <c r="G39" s="34">
        <f>IF(SUM('Total Number of Participants'!B39:F39)&gt;0,'Food Costs'!G39/SUM('Total Number of Participants'!B39:F39)," ")</f>
        <v>56.879077847826039</v>
      </c>
    </row>
    <row r="40" spans="1:7" ht="12" customHeight="1" x14ac:dyDescent="0.25">
      <c r="A40" s="7" t="str">
        <f>'Pregnant Women Participating'!A40</f>
        <v>Minnesota</v>
      </c>
      <c r="B40" s="34">
        <v>58.283900000000003</v>
      </c>
      <c r="C40" s="35">
        <v>57.313299999999998</v>
      </c>
      <c r="D40" s="35">
        <v>58.872799999999998</v>
      </c>
      <c r="E40" s="35">
        <v>57.529699999999998</v>
      </c>
      <c r="F40" s="46">
        <v>57.577300000000001</v>
      </c>
      <c r="G40" s="34">
        <f>IF(SUM('Total Number of Participants'!B40:F40)&gt;0,'Food Costs'!G40/SUM('Total Number of Participants'!B40:F40)," ")</f>
        <v>57.914944552223929</v>
      </c>
    </row>
    <row r="41" spans="1:7" ht="12" customHeight="1" x14ac:dyDescent="0.25">
      <c r="A41" s="7" t="str">
        <f>'Pregnant Women Participating'!A41</f>
        <v>Ohio</v>
      </c>
      <c r="B41" s="34">
        <v>81.049300000000002</v>
      </c>
      <c r="C41" s="35">
        <v>36.159700000000001</v>
      </c>
      <c r="D41" s="35">
        <v>60.030999999999999</v>
      </c>
      <c r="E41" s="35">
        <v>62.555</v>
      </c>
      <c r="F41" s="46">
        <v>62.4</v>
      </c>
      <c r="G41" s="34">
        <f>IF(SUM('Total Number of Participants'!B41:F41)&gt;0,'Food Costs'!G41/SUM('Total Number of Participants'!B41:F41)," ")</f>
        <v>60.464296774838076</v>
      </c>
    </row>
    <row r="42" spans="1:7" ht="12" customHeight="1" x14ac:dyDescent="0.25">
      <c r="A42" s="7" t="str">
        <f>'Pregnant Women Participating'!A42</f>
        <v>Wisconsin</v>
      </c>
      <c r="B42" s="34">
        <v>48.811</v>
      </c>
      <c r="C42" s="35">
        <v>48.109099999999998</v>
      </c>
      <c r="D42" s="35">
        <v>59.4527</v>
      </c>
      <c r="E42" s="35">
        <v>39.364899999999999</v>
      </c>
      <c r="F42" s="46">
        <v>41.464199999999998</v>
      </c>
      <c r="G42" s="34">
        <f>IF(SUM('Total Number of Participants'!B42:F42)&gt;0,'Food Costs'!G42/SUM('Total Number of Participants'!B42:F42)," ")</f>
        <v>47.426612761469499</v>
      </c>
    </row>
    <row r="43" spans="1:7" s="17" customFormat="1" ht="24.75" customHeight="1" x14ac:dyDescent="0.25">
      <c r="A43" s="14" t="str">
        <f>'Pregnant Women Participating'!A43</f>
        <v>Midwest Region</v>
      </c>
      <c r="B43" s="36">
        <v>61.859200000000001</v>
      </c>
      <c r="C43" s="37">
        <v>53.374200000000002</v>
      </c>
      <c r="D43" s="37">
        <v>61.5259</v>
      </c>
      <c r="E43" s="37">
        <v>59.328899999999997</v>
      </c>
      <c r="F43" s="45">
        <v>56.460099999999997</v>
      </c>
      <c r="G43" s="52">
        <f>IF(SUM('Total Number of Participants'!B43:F43)&gt;0,'Food Costs'!G43/SUM('Total Number of Participants'!B43:F43)," ")</f>
        <v>58.51371392067341</v>
      </c>
    </row>
    <row r="44" spans="1:7" ht="12" customHeight="1" x14ac:dyDescent="0.25">
      <c r="A44" s="7" t="str">
        <f>'Pregnant Women Participating'!A44</f>
        <v>Arizona</v>
      </c>
      <c r="B44" s="34">
        <v>58.947699999999998</v>
      </c>
      <c r="C44" s="35">
        <v>59.136699999999998</v>
      </c>
      <c r="D44" s="35">
        <v>60.172899999999998</v>
      </c>
      <c r="E44" s="35">
        <v>61.074100000000001</v>
      </c>
      <c r="F44" s="46">
        <v>60.096699999999998</v>
      </c>
      <c r="G44" s="34">
        <f>IF(SUM('Total Number of Participants'!B44:F44)&gt;0,'Food Costs'!G44/SUM('Total Number of Participants'!B44:F44)," ")</f>
        <v>59.883703895907324</v>
      </c>
    </row>
    <row r="45" spans="1:7" ht="12" customHeight="1" x14ac:dyDescent="0.25">
      <c r="A45" s="7" t="str">
        <f>'Pregnant Women Participating'!A45</f>
        <v>Arkansas</v>
      </c>
      <c r="B45" s="34">
        <v>49.727600000000002</v>
      </c>
      <c r="C45" s="35">
        <v>57.303199999999997</v>
      </c>
      <c r="D45" s="35">
        <v>68.923199999999994</v>
      </c>
      <c r="E45" s="35">
        <v>66.060100000000006</v>
      </c>
      <c r="F45" s="46">
        <v>69.255600000000001</v>
      </c>
      <c r="G45" s="34">
        <f>IF(SUM('Total Number of Participants'!B45:F45)&gt;0,'Food Costs'!G45/SUM('Total Number of Participants'!B45:F45)," ")</f>
        <v>62.183373727431153</v>
      </c>
    </row>
    <row r="46" spans="1:7" ht="12" customHeight="1" x14ac:dyDescent="0.25">
      <c r="A46" s="7" t="str">
        <f>'Pregnant Women Participating'!A46</f>
        <v>Louisiana</v>
      </c>
      <c r="B46" s="34">
        <v>88.274500000000003</v>
      </c>
      <c r="C46" s="35">
        <v>58.736800000000002</v>
      </c>
      <c r="D46" s="35">
        <v>87.260499999999993</v>
      </c>
      <c r="E46" s="35">
        <v>16.238199999999999</v>
      </c>
      <c r="F46" s="46">
        <v>57.122799999999998</v>
      </c>
      <c r="G46" s="34">
        <f>IF(SUM('Total Number of Participants'!B46:F46)&gt;0,'Food Costs'!G46/SUM('Total Number of Participants'!B46:F46)," ")</f>
        <v>61.733208220429766</v>
      </c>
    </row>
    <row r="47" spans="1:7" ht="12" customHeight="1" x14ac:dyDescent="0.25">
      <c r="A47" s="7" t="str">
        <f>'Pregnant Women Participating'!A47</f>
        <v>New Mexico</v>
      </c>
      <c r="B47" s="34">
        <v>63.914099999999998</v>
      </c>
      <c r="C47" s="35">
        <v>62.706299999999999</v>
      </c>
      <c r="D47" s="35">
        <v>65.722300000000004</v>
      </c>
      <c r="E47" s="35">
        <v>67.910300000000007</v>
      </c>
      <c r="F47" s="46">
        <v>65.205399999999997</v>
      </c>
      <c r="G47" s="34">
        <f>IF(SUM('Total Number of Participants'!B47:F47)&gt;0,'Food Costs'!G47/SUM('Total Number of Participants'!B47:F47)," ")</f>
        <v>65.099840814721759</v>
      </c>
    </row>
    <row r="48" spans="1:7" ht="12" customHeight="1" x14ac:dyDescent="0.25">
      <c r="A48" s="7" t="str">
        <f>'Pregnant Women Participating'!A48</f>
        <v>Oklahoma</v>
      </c>
      <c r="B48" s="34">
        <v>54.3386</v>
      </c>
      <c r="C48" s="35">
        <v>47.652799999999999</v>
      </c>
      <c r="D48" s="35">
        <v>58.641100000000002</v>
      </c>
      <c r="E48" s="35">
        <v>64.496399999999994</v>
      </c>
      <c r="F48" s="46">
        <v>52.276600000000002</v>
      </c>
      <c r="G48" s="34">
        <f>IF(SUM('Total Number of Participants'!B48:F48)&gt;0,'Food Costs'!G48/SUM('Total Number of Participants'!B48:F48)," ")</f>
        <v>55.468241253896778</v>
      </c>
    </row>
    <row r="49" spans="1:7" ht="12" customHeight="1" x14ac:dyDescent="0.25">
      <c r="A49" s="7" t="str">
        <f>'Pregnant Women Participating'!A49</f>
        <v>Texas</v>
      </c>
      <c r="B49" s="34">
        <v>36.185299999999998</v>
      </c>
      <c r="C49" s="35">
        <v>51.162999999999997</v>
      </c>
      <c r="D49" s="35">
        <v>49.746899999999997</v>
      </c>
      <c r="E49" s="35">
        <v>49.837499999999999</v>
      </c>
      <c r="F49" s="46">
        <v>50.4741</v>
      </c>
      <c r="G49" s="34">
        <f>IF(SUM('Total Number of Participants'!B49:F49)&gt;0,'Food Costs'!G49/SUM('Total Number of Participants'!B49:F49)," ")</f>
        <v>47.440744434884664</v>
      </c>
    </row>
    <row r="50" spans="1:7" ht="12" customHeight="1" x14ac:dyDescent="0.25">
      <c r="A50" s="7" t="str">
        <f>'Pregnant Women Participating'!A50</f>
        <v>Utah</v>
      </c>
      <c r="B50" s="34">
        <v>56.015599999999999</v>
      </c>
      <c r="C50" s="35">
        <v>55.876899999999999</v>
      </c>
      <c r="D50" s="35">
        <v>61.865099999999998</v>
      </c>
      <c r="E50" s="35">
        <v>62.854599999999998</v>
      </c>
      <c r="F50" s="46">
        <v>58.580599999999997</v>
      </c>
      <c r="G50" s="34">
        <f>IF(SUM('Total Number of Participants'!B50:F50)&gt;0,'Food Costs'!G50/SUM('Total Number of Participants'!B50:F50)," ")</f>
        <v>59.039772611337604</v>
      </c>
    </row>
    <row r="51" spans="1:7" ht="12" customHeight="1" x14ac:dyDescent="0.25">
      <c r="A51" s="7" t="str">
        <f>'Pregnant Women Participating'!A51</f>
        <v>Inter-Tribal Council, AZ</v>
      </c>
      <c r="B51" s="34">
        <v>52.524099999999997</v>
      </c>
      <c r="C51" s="35">
        <v>51.008099999999999</v>
      </c>
      <c r="D51" s="35">
        <v>53.1</v>
      </c>
      <c r="E51" s="35">
        <v>56.792000000000002</v>
      </c>
      <c r="F51" s="46">
        <v>54.485399999999998</v>
      </c>
      <c r="G51" s="34">
        <f>IF(SUM('Total Number of Participants'!B51:F51)&gt;0,'Food Costs'!G51/SUM('Total Number of Participants'!B51:F51)," ")</f>
        <v>53.596070210569131</v>
      </c>
    </row>
    <row r="52" spans="1:7" ht="12" customHeight="1" x14ac:dyDescent="0.25">
      <c r="A52" s="7" t="str">
        <f>'Pregnant Women Participating'!A52</f>
        <v>Navajo Nation, AZ</v>
      </c>
      <c r="B52" s="34">
        <v>63.972099999999998</v>
      </c>
      <c r="C52" s="35">
        <v>65.559899999999999</v>
      </c>
      <c r="D52" s="35">
        <v>68.2988</v>
      </c>
      <c r="E52" s="35">
        <v>85.288200000000003</v>
      </c>
      <c r="F52" s="46">
        <v>71.960599999999999</v>
      </c>
      <c r="G52" s="34">
        <f>IF(SUM('Total Number of Participants'!B52:F52)&gt;0,'Food Costs'!G52/SUM('Total Number of Participants'!B52:F52)," ")</f>
        <v>71.078836787317357</v>
      </c>
    </row>
    <row r="53" spans="1:7" ht="12" customHeight="1" x14ac:dyDescent="0.25">
      <c r="A53" s="7" t="str">
        <f>'Pregnant Women Participating'!A53</f>
        <v>Acoma, Canoncito &amp; Laguna, NM</v>
      </c>
      <c r="B53" s="34">
        <v>73.472300000000004</v>
      </c>
      <c r="C53" s="35">
        <v>50.206299999999999</v>
      </c>
      <c r="D53" s="35">
        <v>91</v>
      </c>
      <c r="E53" s="35">
        <v>88.530799999999999</v>
      </c>
      <c r="F53" s="46">
        <v>133.4871</v>
      </c>
      <c r="G53" s="34">
        <f>IF(SUM('Total Number of Participants'!B53:F53)&gt;0,'Food Costs'!G53/SUM('Total Number of Participants'!B53:F53)," ")</f>
        <v>86.976052249637149</v>
      </c>
    </row>
    <row r="54" spans="1:7" ht="12" customHeight="1" x14ac:dyDescent="0.25">
      <c r="A54" s="7" t="str">
        <f>'Pregnant Women Participating'!A54</f>
        <v>Eight Northern Pueblos, NM</v>
      </c>
      <c r="B54" s="34">
        <v>74.070099999999996</v>
      </c>
      <c r="C54" s="35">
        <v>74.875900000000001</v>
      </c>
      <c r="D54" s="35">
        <v>74.2226</v>
      </c>
      <c r="E54" s="35">
        <v>75.366200000000006</v>
      </c>
      <c r="F54" s="46"/>
      <c r="G54" s="34">
        <f>IF(SUM('Total Number of Participants'!B54:F54)&gt;0,'Food Costs'!G54/SUM('Total Number of Participants'!B54:F54)," ")</f>
        <v>94.486607142857139</v>
      </c>
    </row>
    <row r="55" spans="1:7" ht="12" customHeight="1" x14ac:dyDescent="0.25">
      <c r="A55" s="7" t="str">
        <f>'Pregnant Women Participating'!A55</f>
        <v>Five Sandoval Pueblos, NM</v>
      </c>
      <c r="B55" s="34">
        <v>80.375</v>
      </c>
      <c r="C55" s="35">
        <v>63.661999999999999</v>
      </c>
      <c r="D55" s="35">
        <v>80.805599999999998</v>
      </c>
      <c r="E55" s="35">
        <v>94.793499999999995</v>
      </c>
      <c r="F55" s="46">
        <v>92.993700000000004</v>
      </c>
      <c r="G55" s="34">
        <f>IF(SUM('Total Number of Participants'!B55:F55)&gt;0,'Food Costs'!G55/SUM('Total Number of Participants'!B55:F55)," ")</f>
        <v>82.928095872170445</v>
      </c>
    </row>
    <row r="56" spans="1:7" ht="12" customHeight="1" x14ac:dyDescent="0.25">
      <c r="A56" s="7" t="str">
        <f>'Pregnant Women Participating'!A56</f>
        <v>Isleta Pueblo, NM</v>
      </c>
      <c r="B56" s="34">
        <v>67.262500000000003</v>
      </c>
      <c r="C56" s="35">
        <v>64.341800000000006</v>
      </c>
      <c r="D56" s="35">
        <v>73.115099999999998</v>
      </c>
      <c r="E56" s="35">
        <v>75.972899999999996</v>
      </c>
      <c r="F56" s="46">
        <v>77.983000000000004</v>
      </c>
      <c r="G56" s="34">
        <f>IF(SUM('Total Number of Participants'!B56:F56)&gt;0,'Food Costs'!G56/SUM('Total Number of Participants'!B56:F56)," ")</f>
        <v>71.67754677754678</v>
      </c>
    </row>
    <row r="57" spans="1:7" ht="12" customHeight="1" x14ac:dyDescent="0.25">
      <c r="A57" s="7" t="str">
        <f>'Pregnant Women Participating'!A57</f>
        <v>San Felipe Pueblo, NM</v>
      </c>
      <c r="B57" s="34">
        <v>127.1725</v>
      </c>
      <c r="C57" s="35">
        <v>148.1277</v>
      </c>
      <c r="D57" s="35">
        <v>46.766199999999998</v>
      </c>
      <c r="E57" s="35">
        <v>43.75</v>
      </c>
      <c r="F57" s="46">
        <v>52.85</v>
      </c>
      <c r="G57" s="34">
        <f>IF(SUM('Total Number of Participants'!B57:F57)&gt;0,'Food Costs'!G57/SUM('Total Number of Participants'!B57:F57)," ")</f>
        <v>85.245943637916312</v>
      </c>
    </row>
    <row r="58" spans="1:7" ht="12" customHeight="1" x14ac:dyDescent="0.25">
      <c r="A58" s="7" t="str">
        <f>'Pregnant Women Participating'!A58</f>
        <v>Santo Domingo Tribe, NM</v>
      </c>
      <c r="B58" s="34">
        <v>165.08330000000001</v>
      </c>
      <c r="C58" s="35">
        <v>205.3672</v>
      </c>
      <c r="D58" s="35">
        <v>150.38759999999999</v>
      </c>
      <c r="E58" s="35">
        <v>151.68379999999999</v>
      </c>
      <c r="F58" s="46">
        <v>166.87790000000001</v>
      </c>
      <c r="G58" s="34">
        <f>IF(SUM('Total Number of Participants'!B58:F58)&gt;0,'Food Costs'!G58/SUM('Total Number of Participants'!B58:F58)," ")</f>
        <v>167.63414634146341</v>
      </c>
    </row>
    <row r="59" spans="1:7" ht="12" customHeight="1" x14ac:dyDescent="0.25">
      <c r="A59" s="7" t="str">
        <f>'Pregnant Women Participating'!A59</f>
        <v>Zuni Pueblo, NM</v>
      </c>
      <c r="B59" s="34">
        <v>65.891199999999998</v>
      </c>
      <c r="C59" s="35">
        <v>69.846999999999994</v>
      </c>
      <c r="D59" s="35">
        <v>55.1004</v>
      </c>
      <c r="E59" s="35">
        <v>56.085000000000001</v>
      </c>
      <c r="F59" s="46">
        <v>55.363399999999999</v>
      </c>
      <c r="G59" s="34">
        <f>IF(SUM('Total Number of Participants'!B59:F59)&gt;0,'Food Costs'!G59/SUM('Total Number of Participants'!B59:F59)," ")</f>
        <v>60.416518650088811</v>
      </c>
    </row>
    <row r="60" spans="1:7" ht="12" customHeight="1" x14ac:dyDescent="0.25">
      <c r="A60" s="7" t="str">
        <f>'Pregnant Women Participating'!A60</f>
        <v>Cherokee Nation, OK</v>
      </c>
      <c r="B60" s="34">
        <v>53.701700000000002</v>
      </c>
      <c r="C60" s="35">
        <v>49.562199999999997</v>
      </c>
      <c r="D60" s="35">
        <v>53.222799999999999</v>
      </c>
      <c r="E60" s="35">
        <v>55.528199999999998</v>
      </c>
      <c r="F60" s="46">
        <v>49.345399999999998</v>
      </c>
      <c r="G60" s="34">
        <f>IF(SUM('Total Number of Participants'!B60:F60)&gt;0,'Food Costs'!G60/SUM('Total Number of Participants'!B60:F60)," ")</f>
        <v>52.286166320577472</v>
      </c>
    </row>
    <row r="61" spans="1:7" ht="12" customHeight="1" x14ac:dyDescent="0.25">
      <c r="A61" s="7" t="str">
        <f>'Pregnant Women Participating'!A61</f>
        <v>Chickasaw Nation, OK</v>
      </c>
      <c r="B61" s="34">
        <v>73.3917</v>
      </c>
      <c r="C61" s="35">
        <v>40.541499999999999</v>
      </c>
      <c r="D61" s="35">
        <v>58.6736</v>
      </c>
      <c r="E61" s="35">
        <v>60.215200000000003</v>
      </c>
      <c r="F61" s="46">
        <v>53.963200000000001</v>
      </c>
      <c r="G61" s="34">
        <f>IF(SUM('Total Number of Participants'!B61:F61)&gt;0,'Food Costs'!G61/SUM('Total Number of Participants'!B61:F61)," ")</f>
        <v>57.47870032280256</v>
      </c>
    </row>
    <row r="62" spans="1:7" ht="12" customHeight="1" x14ac:dyDescent="0.25">
      <c r="A62" s="7" t="str">
        <f>'Pregnant Women Participating'!A62</f>
        <v>Choctaw Nation, OK</v>
      </c>
      <c r="B62" s="34">
        <v>6.6924000000000001</v>
      </c>
      <c r="C62" s="35">
        <v>14.131600000000001</v>
      </c>
      <c r="D62" s="35">
        <v>32.884</v>
      </c>
      <c r="E62" s="35">
        <v>33.347099999999998</v>
      </c>
      <c r="F62" s="46">
        <v>34.741599999999998</v>
      </c>
      <c r="G62" s="34">
        <f>IF(SUM('Total Number of Participants'!B62:F62)&gt;0,'Food Costs'!G62/SUM('Total Number of Participants'!B62:F62)," ")</f>
        <v>24.233986279857838</v>
      </c>
    </row>
    <row r="63" spans="1:7" ht="12" customHeight="1" x14ac:dyDescent="0.25">
      <c r="A63" s="7" t="str">
        <f>'Pregnant Women Participating'!A63</f>
        <v>Citizen Potawatomi Nation, OK</v>
      </c>
      <c r="B63" s="34">
        <v>54.636600000000001</v>
      </c>
      <c r="C63" s="35">
        <v>54.854500000000002</v>
      </c>
      <c r="D63" s="35">
        <v>56.331499999999998</v>
      </c>
      <c r="E63" s="35">
        <v>48.985900000000001</v>
      </c>
      <c r="F63" s="46">
        <v>49.555199999999999</v>
      </c>
      <c r="G63" s="34">
        <f>IF(SUM('Total Number of Participants'!B63:F63)&gt;0,'Food Costs'!G63/SUM('Total Number of Participants'!B63:F63)," ")</f>
        <v>52.896712883626734</v>
      </c>
    </row>
    <row r="64" spans="1:7" ht="12" customHeight="1" x14ac:dyDescent="0.25">
      <c r="A64" s="7" t="str">
        <f>'Pregnant Women Participating'!A64</f>
        <v>Inter-Tribal Council, OK</v>
      </c>
      <c r="B64" s="34">
        <v>70.114800000000002</v>
      </c>
      <c r="C64" s="35">
        <v>70.583299999999994</v>
      </c>
      <c r="D64" s="35">
        <v>62.727600000000002</v>
      </c>
      <c r="E64" s="35">
        <v>57.375399999999999</v>
      </c>
      <c r="F64" s="46">
        <v>70.996700000000004</v>
      </c>
      <c r="G64" s="34">
        <f>IF(SUM('Total Number of Participants'!B64:F64)&gt;0,'Food Costs'!G64/SUM('Total Number of Participants'!B64:F64)," ")</f>
        <v>66.239347536617842</v>
      </c>
    </row>
    <row r="65" spans="1:7" ht="12" customHeight="1" x14ac:dyDescent="0.25">
      <c r="A65" s="7" t="str">
        <f>'Pregnant Women Participating'!A65</f>
        <v>Muscogee Creek Nation, OK</v>
      </c>
      <c r="B65" s="34">
        <v>47.594000000000001</v>
      </c>
      <c r="C65" s="35">
        <v>88.808199999999999</v>
      </c>
      <c r="D65" s="35">
        <v>33.167999999999999</v>
      </c>
      <c r="E65" s="35">
        <v>36.616</v>
      </c>
      <c r="F65" s="46">
        <v>35.036499999999997</v>
      </c>
      <c r="G65" s="34">
        <f>IF(SUM('Total Number of Participants'!B65:F65)&gt;0,'Food Costs'!G65/SUM('Total Number of Participants'!B65:F65)," ")</f>
        <v>48.268706262336266</v>
      </c>
    </row>
    <row r="66" spans="1:7" ht="12" customHeight="1" x14ac:dyDescent="0.25">
      <c r="A66" s="7" t="str">
        <f>'Pregnant Women Participating'!A66</f>
        <v>Osage Tribal Council, OK</v>
      </c>
      <c r="B66" s="34">
        <v>24.135100000000001</v>
      </c>
      <c r="C66" s="35">
        <v>68.650800000000004</v>
      </c>
      <c r="D66" s="35">
        <v>35.104700000000001</v>
      </c>
      <c r="E66" s="35">
        <v>36.802</v>
      </c>
      <c r="F66" s="46">
        <v>28.336099999999998</v>
      </c>
      <c r="G66" s="34">
        <f>IF(SUM('Total Number of Participants'!B66:F66)&gt;0,'Food Costs'!G66/SUM('Total Number of Participants'!B66:F66)," ")</f>
        <v>38.636139396622603</v>
      </c>
    </row>
    <row r="67" spans="1:7" ht="12" customHeight="1" x14ac:dyDescent="0.25">
      <c r="A67" s="7" t="str">
        <f>'Pregnant Women Participating'!A67</f>
        <v>Otoe-Missouria Tribe, OK</v>
      </c>
      <c r="B67" s="34">
        <v>52.034500000000001</v>
      </c>
      <c r="C67" s="35">
        <v>71.525899999999993</v>
      </c>
      <c r="D67" s="35">
        <v>716.79769999999996</v>
      </c>
      <c r="E67" s="35">
        <v>62.079500000000003</v>
      </c>
      <c r="F67" s="46">
        <v>35.542099999999998</v>
      </c>
      <c r="G67" s="34">
        <f>IF(SUM('Total Number of Participants'!B67:F67)&gt;0,'Food Costs'!G67/SUM('Total Number of Participants'!B67:F67)," ")</f>
        <v>181.44823726916621</v>
      </c>
    </row>
    <row r="68" spans="1:7" ht="12" customHeight="1" x14ac:dyDescent="0.25">
      <c r="A68" s="7" t="str">
        <f>'Pregnant Women Participating'!A68</f>
        <v>Wichita, Caddo &amp; Delaware (WCD), OK</v>
      </c>
      <c r="B68" s="34">
        <v>49.042099999999998</v>
      </c>
      <c r="C68" s="35">
        <v>69.228800000000007</v>
      </c>
      <c r="D68" s="35">
        <v>60.928199999999997</v>
      </c>
      <c r="E68" s="35">
        <v>62.245899999999999</v>
      </c>
      <c r="F68" s="46">
        <v>63.576999999999998</v>
      </c>
      <c r="G68" s="34">
        <f>IF(SUM('Total Number of Participants'!B68:F68)&gt;0,'Food Costs'!G68/SUM('Total Number of Participants'!B68:F68)," ")</f>
        <v>60.944744281675661</v>
      </c>
    </row>
    <row r="69" spans="1:7" s="17" customFormat="1" ht="24.75" customHeight="1" x14ac:dyDescent="0.25">
      <c r="A69" s="14" t="str">
        <f>'Pregnant Women Participating'!A69</f>
        <v>Southwest Region</v>
      </c>
      <c r="B69" s="36">
        <v>46.482900000000001</v>
      </c>
      <c r="C69" s="37">
        <v>53.382800000000003</v>
      </c>
      <c r="D69" s="37">
        <v>56.477699999999999</v>
      </c>
      <c r="E69" s="37">
        <v>51.416699999999999</v>
      </c>
      <c r="F69" s="45">
        <v>53.945</v>
      </c>
      <c r="G69" s="52">
        <f>IF(SUM('Total Number of Participants'!B69:F69)&gt;0,'Food Costs'!G69/SUM('Total Number of Participants'!B69:F69)," ")</f>
        <v>52.316203738983894</v>
      </c>
    </row>
    <row r="70" spans="1:7" ht="12" customHeight="1" x14ac:dyDescent="0.25">
      <c r="A70" s="7" t="str">
        <f>'Pregnant Women Participating'!A70</f>
        <v>Colorado</v>
      </c>
      <c r="B70" s="34">
        <v>57.1021</v>
      </c>
      <c r="C70" s="35">
        <v>56.277900000000002</v>
      </c>
      <c r="D70" s="35">
        <v>58.866999999999997</v>
      </c>
      <c r="E70" s="35">
        <v>61.777900000000002</v>
      </c>
      <c r="F70" s="46">
        <v>60.8476</v>
      </c>
      <c r="G70" s="34">
        <f>IF(SUM('Total Number of Participants'!B70:F70)&gt;0,'Food Costs'!G70/SUM('Total Number of Participants'!B70:F70)," ")</f>
        <v>58.976582881929531</v>
      </c>
    </row>
    <row r="71" spans="1:7" ht="12" customHeight="1" x14ac:dyDescent="0.25">
      <c r="A71" s="7" t="str">
        <f>'Pregnant Women Participating'!A71</f>
        <v>Kansas</v>
      </c>
      <c r="B71" s="34">
        <v>55.3307</v>
      </c>
      <c r="C71" s="35">
        <v>55.232399999999998</v>
      </c>
      <c r="D71" s="35">
        <v>55.3035</v>
      </c>
      <c r="E71" s="35">
        <v>58.523800000000001</v>
      </c>
      <c r="F71" s="46">
        <v>54.993899999999996</v>
      </c>
      <c r="G71" s="34">
        <f>IF(SUM('Total Number of Participants'!B71:F71)&gt;0,'Food Costs'!G71/SUM('Total Number of Participants'!B71:F71)," ")</f>
        <v>55.881664915987685</v>
      </c>
    </row>
    <row r="72" spans="1:7" ht="12" customHeight="1" x14ac:dyDescent="0.25">
      <c r="A72" s="7" t="str">
        <f>'Pregnant Women Participating'!A72</f>
        <v>Missouri</v>
      </c>
      <c r="B72" s="34">
        <v>15.3964</v>
      </c>
      <c r="C72" s="35">
        <v>58.0092</v>
      </c>
      <c r="D72" s="35">
        <v>82.1935</v>
      </c>
      <c r="E72" s="35">
        <v>51.488100000000003</v>
      </c>
      <c r="F72" s="46">
        <v>23.9132</v>
      </c>
      <c r="G72" s="34">
        <f>IF(SUM('Total Number of Participants'!B72:F72)&gt;0,'Food Costs'!G72/SUM('Total Number of Participants'!B72:F72)," ")</f>
        <v>46.094515310635337</v>
      </c>
    </row>
    <row r="73" spans="1:7" ht="12" customHeight="1" x14ac:dyDescent="0.25">
      <c r="A73" s="7" t="str">
        <f>'Pregnant Women Participating'!A73</f>
        <v>Montana</v>
      </c>
      <c r="B73" s="34">
        <v>59.777099999999997</v>
      </c>
      <c r="C73" s="35">
        <v>32.793900000000001</v>
      </c>
      <c r="D73" s="35">
        <v>41.436500000000002</v>
      </c>
      <c r="E73" s="35">
        <v>47.859499999999997</v>
      </c>
      <c r="F73" s="46">
        <v>67.887299999999996</v>
      </c>
      <c r="G73" s="34">
        <f>IF(SUM('Total Number of Participants'!B73:F73)&gt;0,'Food Costs'!G73/SUM('Total Number of Participants'!B73:F73)," ")</f>
        <v>50.007534287776707</v>
      </c>
    </row>
    <row r="74" spans="1:7" ht="12" customHeight="1" x14ac:dyDescent="0.25">
      <c r="A74" s="7" t="str">
        <f>'Pregnant Women Participating'!A74</f>
        <v>Nebraska</v>
      </c>
      <c r="B74" s="34">
        <v>56.613500000000002</v>
      </c>
      <c r="C74" s="35">
        <v>54.996600000000001</v>
      </c>
      <c r="D74" s="35">
        <v>56.5291</v>
      </c>
      <c r="E74" s="35">
        <v>57.4298</v>
      </c>
      <c r="F74" s="46">
        <v>55.582500000000003</v>
      </c>
      <c r="G74" s="34">
        <f>IF(SUM('Total Number of Participants'!B74:F74)&gt;0,'Food Costs'!G74/SUM('Total Number of Participants'!B74:F74)," ")</f>
        <v>56.230588601949471</v>
      </c>
    </row>
    <row r="75" spans="1:7" ht="12" customHeight="1" x14ac:dyDescent="0.25">
      <c r="A75" s="7" t="str">
        <f>'Pregnant Women Participating'!A75</f>
        <v>North Dakota</v>
      </c>
      <c r="B75" s="34">
        <v>77.933300000000003</v>
      </c>
      <c r="C75" s="35">
        <v>34.295099999999998</v>
      </c>
      <c r="D75" s="35">
        <v>29.8432</v>
      </c>
      <c r="E75" s="35">
        <v>28.715900000000001</v>
      </c>
      <c r="F75" s="46">
        <v>77.500200000000007</v>
      </c>
      <c r="G75" s="34">
        <f>IF(SUM('Total Number of Participants'!B75:F75)&gt;0,'Food Costs'!G75/SUM('Total Number of Participants'!B75:F75)," ")</f>
        <v>49.756975413394372</v>
      </c>
    </row>
    <row r="76" spans="1:7" ht="12" customHeight="1" x14ac:dyDescent="0.25">
      <c r="A76" s="7" t="str">
        <f>'Pregnant Women Participating'!A76</f>
        <v>South Dakota</v>
      </c>
      <c r="B76" s="34">
        <v>72.644599999999997</v>
      </c>
      <c r="C76" s="35">
        <v>48.776600000000002</v>
      </c>
      <c r="D76" s="35">
        <v>51.2973</v>
      </c>
      <c r="E76" s="35">
        <v>75.529700000000005</v>
      </c>
      <c r="F76" s="46">
        <v>22.509699999999999</v>
      </c>
      <c r="G76" s="34">
        <f>IF(SUM('Total Number of Participants'!B76:F76)&gt;0,'Food Costs'!G76/SUM('Total Number of Participants'!B76:F76)," ")</f>
        <v>54.23748682633866</v>
      </c>
    </row>
    <row r="77" spans="1:7" ht="12" customHeight="1" x14ac:dyDescent="0.25">
      <c r="A77" s="7" t="str">
        <f>'Pregnant Women Participating'!A77</f>
        <v>Wyoming</v>
      </c>
      <c r="B77" s="34">
        <v>50.2288</v>
      </c>
      <c r="C77" s="35">
        <v>54.119500000000002</v>
      </c>
      <c r="D77" s="35">
        <v>57.308500000000002</v>
      </c>
      <c r="E77" s="35">
        <v>58.163499999999999</v>
      </c>
      <c r="F77" s="46">
        <v>61.049900000000001</v>
      </c>
      <c r="G77" s="34">
        <f>IF(SUM('Total Number of Participants'!B77:F77)&gt;0,'Food Costs'!G77/SUM('Total Number of Participants'!B77:F77)," ")</f>
        <v>56.160995620878843</v>
      </c>
    </row>
    <row r="78" spans="1:7" ht="12" customHeight="1" x14ac:dyDescent="0.25">
      <c r="A78" s="7" t="str">
        <f>'Pregnant Women Participating'!A78</f>
        <v>Ute Mountain Ute Tribe, CO</v>
      </c>
      <c r="B78" s="34">
        <v>74.239699999999999</v>
      </c>
      <c r="C78" s="35">
        <v>65.490099999999998</v>
      </c>
      <c r="D78" s="35">
        <v>64.815299999999993</v>
      </c>
      <c r="E78" s="35">
        <v>81.453900000000004</v>
      </c>
      <c r="F78" s="46">
        <v>68.046099999999996</v>
      </c>
      <c r="G78" s="34">
        <f>IF(SUM('Total Number of Participants'!B78:F78)&gt;0,'Food Costs'!G78/SUM('Total Number of Participants'!B78:F78)," ")</f>
        <v>70.749340369393138</v>
      </c>
    </row>
    <row r="79" spans="1:7" ht="12" customHeight="1" x14ac:dyDescent="0.25">
      <c r="A79" s="7" t="str">
        <f>'Pregnant Women Participating'!A79</f>
        <v>Omaha Sioux, NE</v>
      </c>
      <c r="B79" s="34">
        <v>60.286900000000003</v>
      </c>
      <c r="C79" s="35">
        <v>62.890300000000003</v>
      </c>
      <c r="D79" s="35">
        <v>65.871200000000002</v>
      </c>
      <c r="E79" s="35">
        <v>68.229799999999997</v>
      </c>
      <c r="F79" s="46">
        <v>63.026299999999999</v>
      </c>
      <c r="G79" s="34">
        <f>IF(SUM('Total Number of Participants'!B79:F79)&gt;0,'Food Costs'!G79/SUM('Total Number of Participants'!B79:F79)," ")</f>
        <v>64.055555555555557</v>
      </c>
    </row>
    <row r="80" spans="1:7" ht="12" customHeight="1" x14ac:dyDescent="0.25">
      <c r="A80" s="7" t="str">
        <f>'Pregnant Women Participating'!A80</f>
        <v>Santee Sioux, NE</v>
      </c>
      <c r="B80" s="34">
        <v>71.133300000000006</v>
      </c>
      <c r="C80" s="35">
        <v>73.75</v>
      </c>
      <c r="D80" s="35">
        <v>76.822599999999994</v>
      </c>
      <c r="E80" s="35">
        <v>85.184600000000003</v>
      </c>
      <c r="F80" s="46">
        <v>73.873000000000005</v>
      </c>
      <c r="G80" s="34">
        <f>IF(SUM('Total Number of Participants'!B80:F80)&gt;0,'Food Costs'!G80/SUM('Total Number of Participants'!B80:F80)," ")</f>
        <v>76.248407643312106</v>
      </c>
    </row>
    <row r="81" spans="1:7" ht="12" customHeight="1" x14ac:dyDescent="0.25">
      <c r="A81" s="7" t="str">
        <f>'Pregnant Women Participating'!A81</f>
        <v>Winnebago Tribe, NE</v>
      </c>
      <c r="B81" s="34">
        <v>72.685000000000002</v>
      </c>
      <c r="C81" s="35">
        <v>64.599999999999994</v>
      </c>
      <c r="D81" s="35">
        <v>81.9298</v>
      </c>
      <c r="E81" s="35">
        <v>83.392499999999998</v>
      </c>
      <c r="F81" s="46">
        <v>76.814800000000005</v>
      </c>
      <c r="G81" s="34">
        <f>IF(SUM('Total Number of Participants'!B81:F81)&gt;0,'Food Costs'!G81/SUM('Total Number of Participants'!B81:F81)," ")</f>
        <v>75.59375</v>
      </c>
    </row>
    <row r="82" spans="1:7" ht="12" customHeight="1" x14ac:dyDescent="0.25">
      <c r="A82" s="7" t="str">
        <f>'Pregnant Women Participating'!A82</f>
        <v>Standing Rock Sioux Tribe, ND</v>
      </c>
      <c r="B82" s="34">
        <v>63.055300000000003</v>
      </c>
      <c r="C82" s="35">
        <v>86.371200000000002</v>
      </c>
      <c r="D82" s="35">
        <v>89.636399999999995</v>
      </c>
      <c r="E82" s="35">
        <v>73.721999999999994</v>
      </c>
      <c r="F82" s="46">
        <v>94.495400000000004</v>
      </c>
      <c r="G82" s="34">
        <f>IF(SUM('Total Number of Participants'!B82:F82)&gt;0,'Food Costs'!G82/SUM('Total Number of Participants'!B82:F82)," ")</f>
        <v>81.206222222222223</v>
      </c>
    </row>
    <row r="83" spans="1:7" ht="12" customHeight="1" x14ac:dyDescent="0.25">
      <c r="A83" s="7" t="str">
        <f>'Pregnant Women Participating'!A83</f>
        <v>Three Affiliated Tribes, ND</v>
      </c>
      <c r="B83" s="34">
        <v>96.25</v>
      </c>
      <c r="C83" s="35">
        <v>91.337000000000003</v>
      </c>
      <c r="D83" s="35">
        <v>91.137900000000002</v>
      </c>
      <c r="E83" s="35">
        <v>90.695099999999996</v>
      </c>
      <c r="F83" s="46">
        <v>142.8734</v>
      </c>
      <c r="G83" s="34">
        <f>IF(SUM('Total Number of Participants'!B83:F83)&gt;0,'Food Costs'!G83/SUM('Total Number of Participants'!B83:F83)," ")</f>
        <v>101.59633027522936</v>
      </c>
    </row>
    <row r="84" spans="1:7" ht="12" customHeight="1" x14ac:dyDescent="0.25">
      <c r="A84" s="7" t="str">
        <f>'Pregnant Women Participating'!A84</f>
        <v>Cheyenne River Sioux, SD</v>
      </c>
      <c r="B84" s="34">
        <v>53.906999999999996</v>
      </c>
      <c r="C84" s="35">
        <v>76.991500000000002</v>
      </c>
      <c r="D84" s="35">
        <v>161.82730000000001</v>
      </c>
      <c r="E84" s="35">
        <v>160.36940000000001</v>
      </c>
      <c r="F84" s="46">
        <v>162.93819999999999</v>
      </c>
      <c r="G84" s="34">
        <f>IF(SUM('Total Number of Participants'!B84:F84)&gt;0,'Food Costs'!G84/SUM('Total Number of Participants'!B84:F84)," ")</f>
        <v>121.63660477453581</v>
      </c>
    </row>
    <row r="85" spans="1:7" ht="12" customHeight="1" x14ac:dyDescent="0.25">
      <c r="A85" s="7" t="str">
        <f>'Pregnant Women Participating'!A85</f>
        <v>Rosebud Sioux, SD</v>
      </c>
      <c r="B85" s="34">
        <v>0.90510000000000002</v>
      </c>
      <c r="C85" s="35">
        <v>35.592700000000001</v>
      </c>
      <c r="D85" s="35">
        <v>57.988199999999999</v>
      </c>
      <c r="E85" s="35">
        <v>93.540300000000002</v>
      </c>
      <c r="F85" s="46">
        <v>89.815600000000003</v>
      </c>
      <c r="G85" s="34">
        <f>IF(SUM('Total Number of Participants'!B85:F85)&gt;0,'Food Costs'!G85/SUM('Total Number of Participants'!B85:F85)," ")</f>
        <v>53.450736126840319</v>
      </c>
    </row>
    <row r="86" spans="1:7" ht="12" customHeight="1" x14ac:dyDescent="0.25">
      <c r="A86" s="7" t="str">
        <f>'Pregnant Women Participating'!A86</f>
        <v>Northern Arapahoe, WY</v>
      </c>
      <c r="B86" s="34">
        <v>69.802800000000005</v>
      </c>
      <c r="C86" s="35">
        <v>70.751199999999997</v>
      </c>
      <c r="D86" s="35">
        <v>68.278800000000004</v>
      </c>
      <c r="E86" s="35">
        <v>76.583699999999993</v>
      </c>
      <c r="F86" s="46">
        <v>65.901499999999999</v>
      </c>
      <c r="G86" s="34">
        <f>IF(SUM('Total Number of Participants'!B86:F86)&gt;0,'Food Costs'!G86/SUM('Total Number of Participants'!B86:F86)," ")</f>
        <v>70.288867562380034</v>
      </c>
    </row>
    <row r="87" spans="1:7" ht="12" customHeight="1" x14ac:dyDescent="0.25">
      <c r="A87" s="7" t="str">
        <f>'Pregnant Women Participating'!A87</f>
        <v>Shoshone Tribe, WY</v>
      </c>
      <c r="B87" s="34">
        <v>198.26089999999999</v>
      </c>
      <c r="C87" s="35">
        <v>222.43899999999999</v>
      </c>
      <c r="D87" s="35">
        <v>214.5882</v>
      </c>
      <c r="E87" s="35">
        <v>208.73560000000001</v>
      </c>
      <c r="F87" s="46">
        <v>214.32939999999999</v>
      </c>
      <c r="G87" s="34">
        <f>IF(SUM('Total Number of Participants'!B87:F87)&gt;0,'Food Costs'!G87/SUM('Total Number of Participants'!B87:F87)," ")</f>
        <v>211.36426914153131</v>
      </c>
    </row>
    <row r="88" spans="1:7" s="17" customFormat="1" ht="24.75" customHeight="1" x14ac:dyDescent="0.25">
      <c r="A88" s="14" t="str">
        <f>'Pregnant Women Participating'!A88</f>
        <v>Mountain Plains</v>
      </c>
      <c r="B88" s="36">
        <v>45.509300000000003</v>
      </c>
      <c r="C88" s="37">
        <v>54.555999999999997</v>
      </c>
      <c r="D88" s="37">
        <v>63.2117</v>
      </c>
      <c r="E88" s="37">
        <v>56.961399999999998</v>
      </c>
      <c r="F88" s="45">
        <v>48.063699999999997</v>
      </c>
      <c r="G88" s="52">
        <f>IF(SUM('Total Number of Participants'!B88:F88)&gt;0,'Food Costs'!G88/SUM('Total Number of Participants'!B88:F88)," ")</f>
        <v>53.636669999606923</v>
      </c>
    </row>
    <row r="89" spans="1:7" ht="12" customHeight="1" x14ac:dyDescent="0.25">
      <c r="A89" s="8" t="str">
        <f>'Pregnant Women Participating'!A89</f>
        <v>Alaska</v>
      </c>
      <c r="B89" s="34">
        <v>79.818899999999999</v>
      </c>
      <c r="C89" s="35">
        <v>79.808800000000005</v>
      </c>
      <c r="D89" s="35">
        <v>62.639000000000003</v>
      </c>
      <c r="E89" s="35">
        <v>62.143300000000004</v>
      </c>
      <c r="F89" s="46">
        <v>72.251800000000003</v>
      </c>
      <c r="G89" s="34">
        <f>IF(SUM('Total Number of Participants'!B89:F89)&gt;0,'Food Costs'!G89/SUM('Total Number of Participants'!B89:F89)," ")</f>
        <v>71.39063595814514</v>
      </c>
    </row>
    <row r="90" spans="1:7" ht="12" customHeight="1" x14ac:dyDescent="0.25">
      <c r="A90" s="8" t="str">
        <f>'Pregnant Women Participating'!A90</f>
        <v>American Samoa</v>
      </c>
      <c r="B90" s="34">
        <v>103.83150000000001</v>
      </c>
      <c r="C90" s="35">
        <v>109.30889999999999</v>
      </c>
      <c r="D90" s="35">
        <v>102.2251</v>
      </c>
      <c r="E90" s="35">
        <v>108.0603</v>
      </c>
      <c r="F90" s="46">
        <v>109.82850000000001</v>
      </c>
      <c r="G90" s="34">
        <f>IF(SUM('Total Number of Participants'!B90:F90)&gt;0,'Food Costs'!G90/SUM('Total Number of Participants'!B90:F90)," ")</f>
        <v>106.63525744167337</v>
      </c>
    </row>
    <row r="91" spans="1:7" ht="12" customHeight="1" x14ac:dyDescent="0.25">
      <c r="A91" s="8" t="str">
        <f>'Pregnant Women Participating'!A91</f>
        <v>California</v>
      </c>
      <c r="B91" s="34">
        <v>66.684799999999996</v>
      </c>
      <c r="C91" s="35">
        <v>66.812899999999999</v>
      </c>
      <c r="D91" s="35">
        <v>69.216700000000003</v>
      </c>
      <c r="E91" s="35">
        <v>72.927800000000005</v>
      </c>
      <c r="F91" s="46">
        <v>67.086799999999997</v>
      </c>
      <c r="G91" s="34">
        <f>IF(SUM('Total Number of Participants'!B91:F91)&gt;0,'Food Costs'!G91/SUM('Total Number of Participants'!B91:F91)," ")</f>
        <v>68.545128157483717</v>
      </c>
    </row>
    <row r="92" spans="1:7" ht="12" customHeight="1" x14ac:dyDescent="0.25">
      <c r="A92" s="8" t="str">
        <f>'Pregnant Women Participating'!A92</f>
        <v>Guam</v>
      </c>
      <c r="B92" s="34">
        <v>93.238399999999999</v>
      </c>
      <c r="C92" s="35">
        <v>90.120699999999999</v>
      </c>
      <c r="D92" s="35">
        <v>91.380499999999998</v>
      </c>
      <c r="E92" s="35">
        <v>96.328699999999998</v>
      </c>
      <c r="F92" s="46">
        <v>98.851299999999995</v>
      </c>
      <c r="G92" s="34">
        <f>IF(SUM('Total Number of Participants'!B92:F92)&gt;0,'Food Costs'!G92/SUM('Total Number of Participants'!B92:F92)," ")</f>
        <v>93.986206468048096</v>
      </c>
    </row>
    <row r="93" spans="1:7" ht="12" customHeight="1" x14ac:dyDescent="0.25">
      <c r="A93" s="8" t="str">
        <f>'Pregnant Women Participating'!A93</f>
        <v>Hawaii</v>
      </c>
      <c r="B93" s="34">
        <v>71.458799999999997</v>
      </c>
      <c r="C93" s="35">
        <v>69.683300000000003</v>
      </c>
      <c r="D93" s="35">
        <v>70.288200000000003</v>
      </c>
      <c r="E93" s="35">
        <v>74.308000000000007</v>
      </c>
      <c r="F93" s="46">
        <v>72.003799999999998</v>
      </c>
      <c r="G93" s="34">
        <f>IF(SUM('Total Number of Participants'!B93:F93)&gt;0,'Food Costs'!G93/SUM('Total Number of Participants'!B93:F93)," ")</f>
        <v>71.550648546033656</v>
      </c>
    </row>
    <row r="94" spans="1:7" ht="12" customHeight="1" x14ac:dyDescent="0.25">
      <c r="A94" s="8" t="str">
        <f>'Pregnant Women Participating'!A94</f>
        <v>Idaho</v>
      </c>
      <c r="B94" s="34">
        <v>48.595500000000001</v>
      </c>
      <c r="C94" s="35">
        <v>49.493699999999997</v>
      </c>
      <c r="D94" s="35">
        <v>51.753500000000003</v>
      </c>
      <c r="E94" s="35">
        <v>54.123899999999999</v>
      </c>
      <c r="F94" s="46">
        <v>52.032400000000003</v>
      </c>
      <c r="G94" s="34">
        <f>IF(SUM('Total Number of Participants'!B94:F94)&gt;0,'Food Costs'!G94/SUM('Total Number of Participants'!B94:F94)," ")</f>
        <v>51.19821423035188</v>
      </c>
    </row>
    <row r="95" spans="1:7" ht="12" customHeight="1" x14ac:dyDescent="0.25">
      <c r="A95" s="8" t="str">
        <f>'Pregnant Women Participating'!A95</f>
        <v>Nevada</v>
      </c>
      <c r="B95" s="34">
        <v>56.849400000000003</v>
      </c>
      <c r="C95" s="35">
        <v>56.8705</v>
      </c>
      <c r="D95" s="35">
        <v>60.114400000000003</v>
      </c>
      <c r="E95" s="35">
        <v>62.788899999999998</v>
      </c>
      <c r="F95" s="46">
        <v>63.8904</v>
      </c>
      <c r="G95" s="34">
        <f>IF(SUM('Total Number of Participants'!B95:F95)&gt;0,'Food Costs'!G95/SUM('Total Number of Participants'!B95:F95)," ")</f>
        <v>60.088955769605967</v>
      </c>
    </row>
    <row r="96" spans="1:7" ht="12" customHeight="1" x14ac:dyDescent="0.25">
      <c r="A96" s="8" t="str">
        <f>'Pregnant Women Participating'!A96</f>
        <v>Oregon</v>
      </c>
      <c r="B96" s="34">
        <v>41.709800000000001</v>
      </c>
      <c r="C96" s="35">
        <v>46.350499999999997</v>
      </c>
      <c r="D96" s="35">
        <v>67.133899999999997</v>
      </c>
      <c r="E96" s="35">
        <v>45.563800000000001</v>
      </c>
      <c r="F96" s="46">
        <v>53.982500000000002</v>
      </c>
      <c r="G96" s="34">
        <f>IF(SUM('Total Number of Participants'!B96:F96)&gt;0,'Food Costs'!G96/SUM('Total Number of Participants'!B96:F96)," ")</f>
        <v>50.923815484261922</v>
      </c>
    </row>
    <row r="97" spans="1:7" ht="12" customHeight="1" x14ac:dyDescent="0.25">
      <c r="A97" s="8" t="str">
        <f>'Pregnant Women Participating'!A97</f>
        <v>Washington</v>
      </c>
      <c r="B97" s="34">
        <v>54.491300000000003</v>
      </c>
      <c r="C97" s="35">
        <v>54.898499999999999</v>
      </c>
      <c r="D97" s="35">
        <v>73.1404</v>
      </c>
      <c r="E97" s="35">
        <v>42.678199999999997</v>
      </c>
      <c r="F97" s="46">
        <v>56.661700000000003</v>
      </c>
      <c r="G97" s="34">
        <f>IF(SUM('Total Number of Participants'!B97:F97)&gt;0,'Food Costs'!G97/SUM('Total Number of Participants'!B97:F97)," ")</f>
        <v>56.322864737924078</v>
      </c>
    </row>
    <row r="98" spans="1:7" ht="12" customHeight="1" x14ac:dyDescent="0.25">
      <c r="A98" s="8" t="str">
        <f>'Pregnant Women Participating'!A98</f>
        <v>Northern Marianas</v>
      </c>
      <c r="B98" s="34">
        <v>89.959299999999999</v>
      </c>
      <c r="C98" s="35">
        <v>89.824700000000007</v>
      </c>
      <c r="D98" s="35">
        <v>90.598799999999997</v>
      </c>
      <c r="E98" s="35">
        <v>93.236000000000004</v>
      </c>
      <c r="F98" s="46">
        <v>92.481899999999996</v>
      </c>
      <c r="G98" s="34">
        <f>IF(SUM('Total Number of Participants'!B98:F98)&gt;0,'Food Costs'!G98/SUM('Total Number of Participants'!B98:F98)," ")</f>
        <v>91.223212263082388</v>
      </c>
    </row>
    <row r="99" spans="1:7" ht="12" customHeight="1" x14ac:dyDescent="0.25">
      <c r="A99" s="8" t="str">
        <f>'Pregnant Women Participating'!A99</f>
        <v>Inter-Tribal Council, NV</v>
      </c>
      <c r="B99" s="34">
        <v>34.506999999999998</v>
      </c>
      <c r="C99" s="35">
        <v>58.904499999999999</v>
      </c>
      <c r="D99" s="35">
        <v>28.338799999999999</v>
      </c>
      <c r="E99" s="35">
        <v>51.81</v>
      </c>
      <c r="F99" s="46">
        <v>60.144100000000002</v>
      </c>
      <c r="G99" s="34">
        <f>IF(SUM('Total Number of Participants'!B99:F99)&gt;0,'Food Costs'!G99/SUM('Total Number of Participants'!B99:F99)," ")</f>
        <v>46.902450300508555</v>
      </c>
    </row>
    <row r="100" spans="1:7" s="17" customFormat="1" ht="24.75" customHeight="1" x14ac:dyDescent="0.25">
      <c r="A100" s="14" t="str">
        <f>'Pregnant Women Participating'!A100</f>
        <v>Western Region</v>
      </c>
      <c r="B100" s="36">
        <v>63.651400000000002</v>
      </c>
      <c r="C100" s="37">
        <v>64.0518</v>
      </c>
      <c r="D100" s="37">
        <v>68.891599999999997</v>
      </c>
      <c r="E100" s="37">
        <v>67.491200000000006</v>
      </c>
      <c r="F100" s="45">
        <v>65.209800000000001</v>
      </c>
      <c r="G100" s="52">
        <f>IF(SUM('Total Number of Participants'!B100:F100)&gt;0,'Food Costs'!G100/SUM('Total Number of Participants'!B100:F100)," ")</f>
        <v>65.854997747216586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38">
        <v>59.709200000000003</v>
      </c>
      <c r="C101" s="39">
        <v>63.220199999999998</v>
      </c>
      <c r="D101" s="39">
        <v>65.477900000000005</v>
      </c>
      <c r="E101" s="39">
        <v>63.866</v>
      </c>
      <c r="F101" s="47">
        <v>62.553100000000001</v>
      </c>
      <c r="G101" s="53">
        <f>IF(SUM('Total Number of Participants'!B101:F101)&gt;0,'Food Costs'!G101/SUM('Total Number of Participants'!B101:F101)," ")</f>
        <v>62.954872989870033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  <c r="B104" s="40"/>
      <c r="C104" s="40"/>
      <c r="D104" s="40"/>
      <c r="E104" s="40"/>
      <c r="F104" s="40"/>
      <c r="G104" s="40"/>
    </row>
    <row r="105" spans="1:7" ht="12.75" customHeight="1" x14ac:dyDescent="0.25"/>
    <row r="106" spans="1:7" ht="12.75" customHeight="1" x14ac:dyDescent="0.25"/>
    <row r="107" spans="1:7" ht="12.75" customHeight="1" x14ac:dyDescent="0.25"/>
    <row r="108" spans="1:7" ht="12.75" customHeight="1" x14ac:dyDescent="0.25"/>
    <row r="109" spans="1:7" ht="12.75" customHeight="1" x14ac:dyDescent="0.25"/>
    <row r="110" spans="1:7" ht="12.75" customHeight="1" x14ac:dyDescent="0.25"/>
    <row r="111" spans="1:7" ht="12.75" customHeight="1" x14ac:dyDescent="0.25"/>
    <row r="112" spans="1:7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4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51">
        <f>DATE(RIGHT(A2,4),2,1)</f>
        <v>45689</v>
      </c>
      <c r="G5" s="12" t="s">
        <v>23</v>
      </c>
    </row>
    <row r="6" spans="1:7" ht="12" customHeight="1" x14ac:dyDescent="0.25">
      <c r="A6" s="7" t="str">
        <f>'Pregnant Women Participating'!A6</f>
        <v>Connecticut</v>
      </c>
      <c r="B6" s="13">
        <v>3163840</v>
      </c>
      <c r="C6" s="4">
        <v>3244636</v>
      </c>
      <c r="D6" s="4">
        <v>3243632</v>
      </c>
      <c r="E6" s="4">
        <v>3484693</v>
      </c>
      <c r="F6" s="42">
        <v>2880362</v>
      </c>
      <c r="G6" s="13">
        <f t="shared" ref="G6:G101" si="0">IF(SUM(B6:F6)&gt;0,SUM(B6:F6)," ")</f>
        <v>16017163</v>
      </c>
    </row>
    <row r="7" spans="1:7" ht="12" customHeight="1" x14ac:dyDescent="0.25">
      <c r="A7" s="7" t="str">
        <f>'Pregnant Women Participating'!A7</f>
        <v>Maine</v>
      </c>
      <c r="B7" s="13">
        <v>1115581</v>
      </c>
      <c r="C7" s="4">
        <v>1067116</v>
      </c>
      <c r="D7" s="4">
        <v>1098442</v>
      </c>
      <c r="E7" s="4">
        <v>989274</v>
      </c>
      <c r="F7" s="42">
        <v>893538</v>
      </c>
      <c r="G7" s="13">
        <f t="shared" si="0"/>
        <v>5163951</v>
      </c>
    </row>
    <row r="8" spans="1:7" ht="12" customHeight="1" x14ac:dyDescent="0.25">
      <c r="A8" s="7" t="str">
        <f>'Pregnant Women Participating'!A8</f>
        <v>Massachusetts</v>
      </c>
      <c r="B8" s="13">
        <v>6957534</v>
      </c>
      <c r="C8" s="4">
        <v>6797543</v>
      </c>
      <c r="D8" s="4">
        <v>6794259</v>
      </c>
      <c r="E8" s="4">
        <v>7236002</v>
      </c>
      <c r="F8" s="42">
        <v>6752339</v>
      </c>
      <c r="G8" s="13">
        <f t="shared" si="0"/>
        <v>34537677</v>
      </c>
    </row>
    <row r="9" spans="1:7" ht="12" customHeight="1" x14ac:dyDescent="0.25">
      <c r="A9" s="7" t="str">
        <f>'Pregnant Women Participating'!A9</f>
        <v>New Hampshire</v>
      </c>
      <c r="B9" s="13">
        <v>612887</v>
      </c>
      <c r="C9" s="4">
        <v>605634</v>
      </c>
      <c r="D9" s="4">
        <v>602646</v>
      </c>
      <c r="E9" s="4">
        <v>638962</v>
      </c>
      <c r="F9" s="42">
        <v>640720</v>
      </c>
      <c r="G9" s="13">
        <f t="shared" si="0"/>
        <v>3100849</v>
      </c>
    </row>
    <row r="10" spans="1:7" ht="12" customHeight="1" x14ac:dyDescent="0.25">
      <c r="A10" s="7" t="str">
        <f>'Pregnant Women Participating'!A10</f>
        <v>New York</v>
      </c>
      <c r="B10" s="13">
        <v>35458121</v>
      </c>
      <c r="C10" s="4">
        <v>34751099</v>
      </c>
      <c r="D10" s="4">
        <v>35172317</v>
      </c>
      <c r="E10" s="4">
        <v>37164889</v>
      </c>
      <c r="F10" s="42">
        <v>36770102</v>
      </c>
      <c r="G10" s="13">
        <f t="shared" si="0"/>
        <v>179316528</v>
      </c>
    </row>
    <row r="11" spans="1:7" ht="12" customHeight="1" x14ac:dyDescent="0.25">
      <c r="A11" s="7" t="str">
        <f>'Pregnant Women Participating'!A11</f>
        <v>Rhode Island</v>
      </c>
      <c r="B11" s="13">
        <v>1095748</v>
      </c>
      <c r="C11" s="4">
        <v>1096843</v>
      </c>
      <c r="D11" s="4">
        <v>1127000</v>
      </c>
      <c r="E11" s="4">
        <v>1145000</v>
      </c>
      <c r="F11" s="42">
        <v>1164000</v>
      </c>
      <c r="G11" s="13">
        <f t="shared" si="0"/>
        <v>5628591</v>
      </c>
    </row>
    <row r="12" spans="1:7" ht="12" customHeight="1" x14ac:dyDescent="0.25">
      <c r="A12" s="7" t="str">
        <f>'Pregnant Women Participating'!A12</f>
        <v>Vermont</v>
      </c>
      <c r="B12" s="13">
        <v>444876</v>
      </c>
      <c r="C12" s="4">
        <v>627699</v>
      </c>
      <c r="D12" s="4">
        <v>627699</v>
      </c>
      <c r="E12" s="4">
        <v>635087</v>
      </c>
      <c r="F12" s="42">
        <v>635087</v>
      </c>
      <c r="G12" s="13">
        <f t="shared" si="0"/>
        <v>2970448</v>
      </c>
    </row>
    <row r="13" spans="1:7" ht="12" customHeight="1" x14ac:dyDescent="0.25">
      <c r="A13" s="7" t="str">
        <f>'Pregnant Women Participating'!A13</f>
        <v>Virgin Islands</v>
      </c>
      <c r="B13" s="13">
        <v>159962</v>
      </c>
      <c r="C13" s="4">
        <v>273694</v>
      </c>
      <c r="D13" s="4">
        <v>145081</v>
      </c>
      <c r="E13" s="4">
        <v>282699</v>
      </c>
      <c r="F13" s="42">
        <v>251412</v>
      </c>
      <c r="G13" s="13">
        <f t="shared" si="0"/>
        <v>1112848</v>
      </c>
    </row>
    <row r="14" spans="1:7" ht="12" customHeight="1" x14ac:dyDescent="0.25">
      <c r="A14" s="7" t="str">
        <f>'Pregnant Women Participating'!A14</f>
        <v>Pleasant Point, ME</v>
      </c>
      <c r="B14" s="13">
        <v>2476</v>
      </c>
      <c r="C14" s="4">
        <v>5819</v>
      </c>
      <c r="D14" s="4">
        <v>5819</v>
      </c>
      <c r="E14" s="4">
        <v>5820</v>
      </c>
      <c r="F14" s="42">
        <v>5820</v>
      </c>
      <c r="G14" s="13">
        <f t="shared" si="0"/>
        <v>25754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49011025</v>
      </c>
      <c r="C15" s="15">
        <v>48470083</v>
      </c>
      <c r="D15" s="15">
        <v>48816895</v>
      </c>
      <c r="E15" s="15">
        <v>51582426</v>
      </c>
      <c r="F15" s="41">
        <v>49993380</v>
      </c>
      <c r="G15" s="16">
        <f t="shared" si="0"/>
        <v>247873809</v>
      </c>
    </row>
    <row r="16" spans="1:7" ht="12" customHeight="1" x14ac:dyDescent="0.25">
      <c r="A16" s="7" t="str">
        <f>'Pregnant Women Participating'!A16</f>
        <v>Delaware</v>
      </c>
      <c r="B16" s="13">
        <v>1079088</v>
      </c>
      <c r="C16" s="4">
        <v>1038740</v>
      </c>
      <c r="D16" s="4">
        <v>1050023</v>
      </c>
      <c r="E16" s="4">
        <v>1127953</v>
      </c>
      <c r="F16" s="42">
        <v>1023990</v>
      </c>
      <c r="G16" s="13">
        <f t="shared" si="0"/>
        <v>5319794</v>
      </c>
    </row>
    <row r="17" spans="1:7" ht="12" customHeight="1" x14ac:dyDescent="0.25">
      <c r="A17" s="7" t="str">
        <f>'Pregnant Women Participating'!A17</f>
        <v>District of Columbia</v>
      </c>
      <c r="B17" s="13">
        <v>690842</v>
      </c>
      <c r="C17" s="4">
        <v>950637</v>
      </c>
      <c r="D17" s="4">
        <v>1018542</v>
      </c>
      <c r="E17" s="4">
        <v>73852</v>
      </c>
      <c r="F17" s="42">
        <v>581900</v>
      </c>
      <c r="G17" s="13">
        <f t="shared" si="0"/>
        <v>3315773</v>
      </c>
    </row>
    <row r="18" spans="1:7" ht="12" customHeight="1" x14ac:dyDescent="0.25">
      <c r="A18" s="7" t="str">
        <f>'Pregnant Women Participating'!A18</f>
        <v>Maryland</v>
      </c>
      <c r="B18" s="13">
        <v>7658832</v>
      </c>
      <c r="C18" s="4">
        <v>10115976</v>
      </c>
      <c r="D18" s="4">
        <v>7634843</v>
      </c>
      <c r="E18" s="4">
        <v>5288114</v>
      </c>
      <c r="F18" s="42">
        <v>7529186</v>
      </c>
      <c r="G18" s="13">
        <f t="shared" si="0"/>
        <v>38226951</v>
      </c>
    </row>
    <row r="19" spans="1:7" ht="12" customHeight="1" x14ac:dyDescent="0.25">
      <c r="A19" s="7" t="str">
        <f>'Pregnant Women Participating'!A19</f>
        <v>New Jersey</v>
      </c>
      <c r="B19" s="13">
        <v>13775047</v>
      </c>
      <c r="C19" s="4">
        <v>13700289</v>
      </c>
      <c r="D19" s="4">
        <v>13815685</v>
      </c>
      <c r="E19" s="4">
        <v>14469755</v>
      </c>
      <c r="F19" s="42">
        <v>14455369</v>
      </c>
      <c r="G19" s="13">
        <f t="shared" si="0"/>
        <v>70216145</v>
      </c>
    </row>
    <row r="20" spans="1:7" ht="12" customHeight="1" x14ac:dyDescent="0.25">
      <c r="A20" s="7" t="str">
        <f>'Pregnant Women Participating'!A20</f>
        <v>Pennsylvania</v>
      </c>
      <c r="B20" s="13">
        <v>9340813</v>
      </c>
      <c r="C20" s="4">
        <v>16079721</v>
      </c>
      <c r="D20" s="4">
        <v>12895192</v>
      </c>
      <c r="E20" s="4">
        <v>13437907</v>
      </c>
      <c r="F20" s="42">
        <v>12847404</v>
      </c>
      <c r="G20" s="13">
        <f t="shared" si="0"/>
        <v>64601037</v>
      </c>
    </row>
    <row r="21" spans="1:7" ht="12" customHeight="1" x14ac:dyDescent="0.25">
      <c r="A21" s="7" t="str">
        <f>'Pregnant Women Participating'!A21</f>
        <v>Puerto Rico</v>
      </c>
      <c r="B21" s="13">
        <v>14251274</v>
      </c>
      <c r="C21" s="4">
        <v>13654406</v>
      </c>
      <c r="D21" s="4">
        <v>13547771</v>
      </c>
      <c r="E21" s="4">
        <v>14115778</v>
      </c>
      <c r="F21" s="42">
        <v>14373166</v>
      </c>
      <c r="G21" s="13">
        <f t="shared" si="0"/>
        <v>69942395</v>
      </c>
    </row>
    <row r="22" spans="1:7" ht="12" customHeight="1" x14ac:dyDescent="0.25">
      <c r="A22" s="7" t="str">
        <f>'Pregnant Women Participating'!A22</f>
        <v>Virginia</v>
      </c>
      <c r="B22" s="13">
        <v>3586942</v>
      </c>
      <c r="C22" s="4">
        <v>8075289</v>
      </c>
      <c r="D22" s="4">
        <v>5876767</v>
      </c>
      <c r="E22" s="4">
        <v>5904455</v>
      </c>
      <c r="F22" s="42">
        <v>5829353</v>
      </c>
      <c r="G22" s="13">
        <f t="shared" si="0"/>
        <v>29272806</v>
      </c>
    </row>
    <row r="23" spans="1:7" ht="12" customHeight="1" x14ac:dyDescent="0.25">
      <c r="A23" s="7" t="str">
        <f>'Pregnant Women Participating'!A23</f>
        <v>West Virginia</v>
      </c>
      <c r="B23" s="13">
        <v>2132393</v>
      </c>
      <c r="C23" s="4">
        <v>2083687</v>
      </c>
      <c r="D23" s="4">
        <v>2036432</v>
      </c>
      <c r="E23" s="4">
        <v>2063085</v>
      </c>
      <c r="F23" s="42">
        <v>1983557</v>
      </c>
      <c r="G23" s="13">
        <f t="shared" si="0"/>
        <v>10299154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52515231</v>
      </c>
      <c r="C24" s="15">
        <v>65698745</v>
      </c>
      <c r="D24" s="15">
        <v>57875255</v>
      </c>
      <c r="E24" s="15">
        <v>56480899</v>
      </c>
      <c r="F24" s="41">
        <v>58623925</v>
      </c>
      <c r="G24" s="16">
        <f t="shared" si="0"/>
        <v>291194055</v>
      </c>
    </row>
    <row r="25" spans="1:7" ht="12" customHeight="1" x14ac:dyDescent="0.25">
      <c r="A25" s="7" t="str">
        <f>'Pregnant Women Participating'!A25</f>
        <v>Alabama</v>
      </c>
      <c r="B25" s="13">
        <v>6279851</v>
      </c>
      <c r="C25" s="4">
        <v>5353379</v>
      </c>
      <c r="D25" s="4">
        <v>6944083</v>
      </c>
      <c r="E25" s="4">
        <v>7106836</v>
      </c>
      <c r="F25" s="42">
        <v>6635085</v>
      </c>
      <c r="G25" s="13">
        <f t="shared" si="0"/>
        <v>32319234</v>
      </c>
    </row>
    <row r="26" spans="1:7" ht="12" customHeight="1" x14ac:dyDescent="0.25">
      <c r="A26" s="7" t="str">
        <f>'Pregnant Women Participating'!A26</f>
        <v>Florida</v>
      </c>
      <c r="B26" s="13">
        <v>23209568</v>
      </c>
      <c r="C26" s="4">
        <v>31339708</v>
      </c>
      <c r="D26" s="4">
        <v>27141561</v>
      </c>
      <c r="E26" s="4">
        <v>29554539</v>
      </c>
      <c r="F26" s="42">
        <v>26936976</v>
      </c>
      <c r="G26" s="13">
        <f t="shared" si="0"/>
        <v>138182352</v>
      </c>
    </row>
    <row r="27" spans="1:7" ht="12" customHeight="1" x14ac:dyDescent="0.25">
      <c r="A27" s="7" t="str">
        <f>'Pregnant Women Participating'!A27</f>
        <v>Georgia</v>
      </c>
      <c r="B27" s="13">
        <v>14747060</v>
      </c>
      <c r="C27" s="4">
        <v>14166281</v>
      </c>
      <c r="D27" s="4">
        <v>14902437</v>
      </c>
      <c r="E27" s="4">
        <v>15593252</v>
      </c>
      <c r="F27" s="42">
        <v>15492610</v>
      </c>
      <c r="G27" s="13">
        <f t="shared" si="0"/>
        <v>74901640</v>
      </c>
    </row>
    <row r="28" spans="1:7" ht="12" customHeight="1" x14ac:dyDescent="0.25">
      <c r="A28" s="7" t="str">
        <f>'Pregnant Women Participating'!A28</f>
        <v>Kentucky</v>
      </c>
      <c r="B28" s="13">
        <v>6428693</v>
      </c>
      <c r="C28" s="4">
        <v>6286661</v>
      </c>
      <c r="D28" s="4">
        <v>6511098</v>
      </c>
      <c r="E28" s="4">
        <v>6785615</v>
      </c>
      <c r="F28" s="42">
        <v>6682346</v>
      </c>
      <c r="G28" s="13">
        <f t="shared" si="0"/>
        <v>32694413</v>
      </c>
    </row>
    <row r="29" spans="1:7" ht="12" customHeight="1" x14ac:dyDescent="0.25">
      <c r="A29" s="7" t="str">
        <f>'Pregnant Women Participating'!A29</f>
        <v>Mississippi</v>
      </c>
      <c r="B29" s="13">
        <v>3495338</v>
      </c>
      <c r="C29" s="4">
        <v>3512041</v>
      </c>
      <c r="D29" s="4">
        <v>3457863</v>
      </c>
      <c r="E29" s="4">
        <v>4095628</v>
      </c>
      <c r="F29" s="42">
        <v>3182762</v>
      </c>
      <c r="G29" s="13">
        <f t="shared" si="0"/>
        <v>17743632</v>
      </c>
    </row>
    <row r="30" spans="1:7" ht="12" customHeight="1" x14ac:dyDescent="0.25">
      <c r="A30" s="7" t="str">
        <f>'Pregnant Women Participating'!A30</f>
        <v>North Carolina</v>
      </c>
      <c r="B30" s="13">
        <v>15008584</v>
      </c>
      <c r="C30" s="4">
        <v>14349583</v>
      </c>
      <c r="D30" s="4">
        <v>15201072</v>
      </c>
      <c r="E30" s="4">
        <v>15731727</v>
      </c>
      <c r="F30" s="42">
        <v>14569765</v>
      </c>
      <c r="G30" s="13">
        <f t="shared" si="0"/>
        <v>74860731</v>
      </c>
    </row>
    <row r="31" spans="1:7" ht="12" customHeight="1" x14ac:dyDescent="0.25">
      <c r="A31" s="7" t="str">
        <f>'Pregnant Women Participating'!A31</f>
        <v>South Carolina</v>
      </c>
      <c r="B31" s="13">
        <v>7684076</v>
      </c>
      <c r="C31" s="4">
        <v>7165770</v>
      </c>
      <c r="D31" s="4">
        <v>4478398</v>
      </c>
      <c r="E31" s="4">
        <v>6476012</v>
      </c>
      <c r="F31" s="42">
        <v>4992523</v>
      </c>
      <c r="G31" s="13">
        <f t="shared" si="0"/>
        <v>30796779</v>
      </c>
    </row>
    <row r="32" spans="1:7" ht="12" customHeight="1" x14ac:dyDescent="0.25">
      <c r="A32" s="7" t="str">
        <f>'Pregnant Women Participating'!A32</f>
        <v>Tennessee</v>
      </c>
      <c r="B32" s="13">
        <v>9710707</v>
      </c>
      <c r="C32" s="4">
        <v>9098802</v>
      </c>
      <c r="D32" s="4">
        <v>12815367</v>
      </c>
      <c r="E32" s="4">
        <v>7498169</v>
      </c>
      <c r="F32" s="42">
        <v>8659490</v>
      </c>
      <c r="G32" s="13">
        <f t="shared" si="0"/>
        <v>47782535</v>
      </c>
    </row>
    <row r="33" spans="1:7" ht="12" customHeight="1" x14ac:dyDescent="0.25">
      <c r="A33" s="7" t="str">
        <f>'Pregnant Women Participating'!A33</f>
        <v>Choctaw Indians, MS</v>
      </c>
      <c r="B33" s="13">
        <v>56483</v>
      </c>
      <c r="C33" s="4">
        <v>57057</v>
      </c>
      <c r="D33" s="4">
        <v>54138</v>
      </c>
      <c r="E33" s="4">
        <v>43585</v>
      </c>
      <c r="F33" s="42">
        <v>42922</v>
      </c>
      <c r="G33" s="13">
        <f t="shared" si="0"/>
        <v>254185</v>
      </c>
    </row>
    <row r="34" spans="1:7" ht="12" customHeight="1" x14ac:dyDescent="0.25">
      <c r="A34" s="7" t="str">
        <f>'Pregnant Women Participating'!A34</f>
        <v>Eastern Cherokee, NC</v>
      </c>
      <c r="B34" s="13">
        <v>24751</v>
      </c>
      <c r="C34" s="4">
        <v>22730</v>
      </c>
      <c r="D34" s="4">
        <v>22715</v>
      </c>
      <c r="E34" s="4">
        <v>26126</v>
      </c>
      <c r="F34" s="42">
        <v>22525</v>
      </c>
      <c r="G34" s="13">
        <f t="shared" si="0"/>
        <v>118847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86645111</v>
      </c>
      <c r="C35" s="15">
        <v>91352012</v>
      </c>
      <c r="D35" s="15">
        <v>91528732</v>
      </c>
      <c r="E35" s="15">
        <v>92911489</v>
      </c>
      <c r="F35" s="41">
        <v>87217004</v>
      </c>
      <c r="G35" s="16">
        <f t="shared" si="0"/>
        <v>449654348</v>
      </c>
    </row>
    <row r="36" spans="1:7" ht="12" customHeight="1" x14ac:dyDescent="0.25">
      <c r="A36" s="7" t="str">
        <f>'Pregnant Women Participating'!A36</f>
        <v>Illinois</v>
      </c>
      <c r="B36" s="13">
        <v>10554564</v>
      </c>
      <c r="C36" s="4">
        <v>12419094</v>
      </c>
      <c r="D36" s="4">
        <v>10706130</v>
      </c>
      <c r="E36" s="4">
        <v>10780371</v>
      </c>
      <c r="F36" s="42">
        <v>10613379</v>
      </c>
      <c r="G36" s="13">
        <f t="shared" si="0"/>
        <v>55073538</v>
      </c>
    </row>
    <row r="37" spans="1:7" ht="12" customHeight="1" x14ac:dyDescent="0.25">
      <c r="A37" s="7" t="str">
        <f>'Pregnant Women Participating'!A37</f>
        <v>Indiana</v>
      </c>
      <c r="B37" s="13">
        <v>9512723</v>
      </c>
      <c r="C37" s="4">
        <v>8171764</v>
      </c>
      <c r="D37" s="4">
        <v>10576023</v>
      </c>
      <c r="E37" s="4">
        <v>10084504</v>
      </c>
      <c r="F37" s="42">
        <v>8900902</v>
      </c>
      <c r="G37" s="13">
        <f t="shared" si="0"/>
        <v>47245916</v>
      </c>
    </row>
    <row r="38" spans="1:7" ht="12" customHeight="1" x14ac:dyDescent="0.25">
      <c r="A38" s="7" t="str">
        <f>'Pregnant Women Participating'!A38</f>
        <v>Iowa</v>
      </c>
      <c r="B38" s="13">
        <v>3515241</v>
      </c>
      <c r="C38" s="4">
        <v>3413625</v>
      </c>
      <c r="D38" s="4">
        <v>3516787</v>
      </c>
      <c r="E38" s="4">
        <v>3628597</v>
      </c>
      <c r="F38" s="42">
        <v>3568133</v>
      </c>
      <c r="G38" s="13">
        <f t="shared" si="0"/>
        <v>17642383</v>
      </c>
    </row>
    <row r="39" spans="1:7" ht="12" customHeight="1" x14ac:dyDescent="0.25">
      <c r="A39" s="7" t="str">
        <f>'Pregnant Women Participating'!A39</f>
        <v>Michigan</v>
      </c>
      <c r="B39" s="13">
        <v>10715745</v>
      </c>
      <c r="C39" s="4">
        <v>10173221</v>
      </c>
      <c r="D39" s="4">
        <v>11281358</v>
      </c>
      <c r="E39" s="4">
        <v>11313709</v>
      </c>
      <c r="F39" s="42">
        <v>9620663</v>
      </c>
      <c r="G39" s="13">
        <f t="shared" si="0"/>
        <v>53104696</v>
      </c>
    </row>
    <row r="40" spans="1:7" ht="12" customHeight="1" x14ac:dyDescent="0.25">
      <c r="A40" s="7" t="str">
        <f>'Pregnant Women Participating'!A40</f>
        <v>Minnesota</v>
      </c>
      <c r="B40" s="13">
        <v>5974621</v>
      </c>
      <c r="C40" s="4">
        <v>5808706</v>
      </c>
      <c r="D40" s="4">
        <v>5918657</v>
      </c>
      <c r="E40" s="4">
        <v>5841735</v>
      </c>
      <c r="F40" s="42">
        <v>5801378</v>
      </c>
      <c r="G40" s="13">
        <f t="shared" si="0"/>
        <v>29345097</v>
      </c>
    </row>
    <row r="41" spans="1:7" ht="12" customHeight="1" x14ac:dyDescent="0.25">
      <c r="A41" s="7" t="str">
        <f>'Pregnant Women Participating'!A41</f>
        <v>Ohio</v>
      </c>
      <c r="B41" s="13">
        <v>14901328</v>
      </c>
      <c r="C41" s="4">
        <v>6581251</v>
      </c>
      <c r="D41" s="4">
        <v>10754969</v>
      </c>
      <c r="E41" s="4">
        <v>11164124</v>
      </c>
      <c r="F41" s="42">
        <v>11069706</v>
      </c>
      <c r="G41" s="13">
        <f t="shared" si="0"/>
        <v>54471378</v>
      </c>
    </row>
    <row r="42" spans="1:7" ht="12" customHeight="1" x14ac:dyDescent="0.25">
      <c r="A42" s="7" t="str">
        <f>'Pregnant Women Participating'!A42</f>
        <v>Wisconsin</v>
      </c>
      <c r="B42" s="13">
        <v>4624351</v>
      </c>
      <c r="C42" s="4">
        <v>4533321</v>
      </c>
      <c r="D42" s="4">
        <v>5588907</v>
      </c>
      <c r="E42" s="4">
        <v>3709671</v>
      </c>
      <c r="F42" s="42">
        <v>3937980</v>
      </c>
      <c r="G42" s="13">
        <f t="shared" si="0"/>
        <v>22394230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59798573</v>
      </c>
      <c r="C43" s="15">
        <v>51100982</v>
      </c>
      <c r="D43" s="15">
        <v>58342831</v>
      </c>
      <c r="E43" s="15">
        <v>56522711</v>
      </c>
      <c r="F43" s="41">
        <v>53512141</v>
      </c>
      <c r="G43" s="16">
        <f t="shared" si="0"/>
        <v>279277238</v>
      </c>
    </row>
    <row r="44" spans="1:7" ht="12" customHeight="1" x14ac:dyDescent="0.25">
      <c r="A44" s="7" t="str">
        <f>'Pregnant Women Participating'!A44</f>
        <v>Arizona</v>
      </c>
      <c r="B44" s="13">
        <v>8827012</v>
      </c>
      <c r="C44" s="4">
        <v>8731591</v>
      </c>
      <c r="D44" s="4">
        <v>8841742</v>
      </c>
      <c r="E44" s="4">
        <v>9060342</v>
      </c>
      <c r="F44" s="42">
        <v>8850619</v>
      </c>
      <c r="G44" s="13">
        <f t="shared" si="0"/>
        <v>44311306</v>
      </c>
    </row>
    <row r="45" spans="1:7" ht="12" customHeight="1" x14ac:dyDescent="0.25">
      <c r="A45" s="7" t="str">
        <f>'Pregnant Women Participating'!A45</f>
        <v>Arkansas</v>
      </c>
      <c r="B45" s="13">
        <v>3268946</v>
      </c>
      <c r="C45" s="4">
        <v>3706769</v>
      </c>
      <c r="D45" s="4">
        <v>4432865</v>
      </c>
      <c r="E45" s="4">
        <v>4269925</v>
      </c>
      <c r="F45" s="42">
        <v>4410891</v>
      </c>
      <c r="G45" s="13">
        <f t="shared" si="0"/>
        <v>20089396</v>
      </c>
    </row>
    <row r="46" spans="1:7" ht="12" customHeight="1" x14ac:dyDescent="0.25">
      <c r="A46" s="7" t="str">
        <f>'Pregnant Women Participating'!A46</f>
        <v>Louisiana</v>
      </c>
      <c r="B46" s="13">
        <v>9152477</v>
      </c>
      <c r="C46" s="4">
        <v>5996027</v>
      </c>
      <c r="D46" s="4">
        <v>8813398</v>
      </c>
      <c r="E46" s="4">
        <v>1627363</v>
      </c>
      <c r="F46" s="42">
        <v>5759352</v>
      </c>
      <c r="G46" s="13">
        <f t="shared" si="0"/>
        <v>31348617</v>
      </c>
    </row>
    <row r="47" spans="1:7" ht="12" customHeight="1" x14ac:dyDescent="0.25">
      <c r="A47" s="7" t="str">
        <f>'Pregnant Women Participating'!A47</f>
        <v>New Mexico</v>
      </c>
      <c r="B47" s="13">
        <v>2664451</v>
      </c>
      <c r="C47" s="4">
        <v>2580429</v>
      </c>
      <c r="D47" s="4">
        <v>2700858</v>
      </c>
      <c r="E47" s="4">
        <v>2847410</v>
      </c>
      <c r="F47" s="42">
        <v>2784205</v>
      </c>
      <c r="G47" s="13">
        <f t="shared" si="0"/>
        <v>13577353</v>
      </c>
    </row>
    <row r="48" spans="1:7" ht="12" customHeight="1" x14ac:dyDescent="0.25">
      <c r="A48" s="7" t="str">
        <f>'Pregnant Women Participating'!A48</f>
        <v>Oklahoma</v>
      </c>
      <c r="B48" s="13">
        <v>4127069</v>
      </c>
      <c r="C48" s="4">
        <v>3547083</v>
      </c>
      <c r="D48" s="4">
        <v>4297394</v>
      </c>
      <c r="E48" s="4">
        <v>4753321</v>
      </c>
      <c r="F48" s="42">
        <v>3772645</v>
      </c>
      <c r="G48" s="13">
        <f t="shared" si="0"/>
        <v>20497512</v>
      </c>
    </row>
    <row r="49" spans="1:7" ht="12" customHeight="1" x14ac:dyDescent="0.25">
      <c r="A49" s="7" t="str">
        <f>'Pregnant Women Participating'!A49</f>
        <v>Texas</v>
      </c>
      <c r="B49" s="13">
        <v>29264644</v>
      </c>
      <c r="C49" s="4">
        <v>40832144</v>
      </c>
      <c r="D49" s="4">
        <v>39360516</v>
      </c>
      <c r="E49" s="4">
        <v>39472342</v>
      </c>
      <c r="F49" s="42">
        <v>40087753</v>
      </c>
      <c r="G49" s="13">
        <f t="shared" si="0"/>
        <v>189017399</v>
      </c>
    </row>
    <row r="50" spans="1:7" ht="12" customHeight="1" x14ac:dyDescent="0.25">
      <c r="A50" s="7" t="str">
        <f>'Pregnant Women Participating'!A50</f>
        <v>Utah</v>
      </c>
      <c r="B50" s="13">
        <v>2767731</v>
      </c>
      <c r="C50" s="4">
        <v>2713161</v>
      </c>
      <c r="D50" s="4">
        <v>3015800</v>
      </c>
      <c r="E50" s="4">
        <v>3094457</v>
      </c>
      <c r="F50" s="42">
        <v>2876134</v>
      </c>
      <c r="G50" s="13">
        <f t="shared" si="0"/>
        <v>14467283</v>
      </c>
    </row>
    <row r="51" spans="1:7" ht="12" customHeight="1" x14ac:dyDescent="0.25">
      <c r="A51" s="7" t="str">
        <f>'Pregnant Women Participating'!A51</f>
        <v>Inter-Tribal Council, AZ</v>
      </c>
      <c r="B51" s="13">
        <v>343035</v>
      </c>
      <c r="C51" s="4">
        <v>319668</v>
      </c>
      <c r="D51" s="4">
        <v>337344</v>
      </c>
      <c r="E51" s="4">
        <v>368807</v>
      </c>
      <c r="F51" s="42">
        <v>344130</v>
      </c>
      <c r="G51" s="13">
        <f t="shared" si="0"/>
        <v>1712984</v>
      </c>
    </row>
    <row r="52" spans="1:7" ht="12" customHeight="1" x14ac:dyDescent="0.25">
      <c r="A52" s="7" t="str">
        <f>'Pregnant Women Participating'!A52</f>
        <v>Navajo Nation, AZ</v>
      </c>
      <c r="B52" s="13">
        <v>275272</v>
      </c>
      <c r="C52" s="4">
        <v>264272</v>
      </c>
      <c r="D52" s="4">
        <v>280503</v>
      </c>
      <c r="E52" s="4">
        <v>363157</v>
      </c>
      <c r="F52" s="42">
        <v>305329</v>
      </c>
      <c r="G52" s="13">
        <f t="shared" si="0"/>
        <v>1488533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19911</v>
      </c>
      <c r="C53" s="4">
        <v>14359</v>
      </c>
      <c r="D53" s="4">
        <v>26390</v>
      </c>
      <c r="E53" s="4">
        <v>23018</v>
      </c>
      <c r="F53" s="42">
        <v>36175</v>
      </c>
      <c r="G53" s="13">
        <f t="shared" si="0"/>
        <v>119853</v>
      </c>
    </row>
    <row r="54" spans="1:7" ht="12" customHeight="1" x14ac:dyDescent="0.25">
      <c r="A54" s="7" t="str">
        <f>'Pregnant Women Participating'!A54</f>
        <v>Eight Northern Pueblos, NM</v>
      </c>
      <c r="B54" s="13">
        <v>20073</v>
      </c>
      <c r="C54" s="4">
        <v>21115</v>
      </c>
      <c r="D54" s="4">
        <v>21005</v>
      </c>
      <c r="E54" s="4">
        <v>21404</v>
      </c>
      <c r="F54" s="42">
        <v>22228</v>
      </c>
      <c r="G54" s="13">
        <f t="shared" si="0"/>
        <v>105825</v>
      </c>
    </row>
    <row r="55" spans="1:7" ht="12" customHeight="1" x14ac:dyDescent="0.25">
      <c r="A55" s="7" t="str">
        <f>'Pregnant Women Participating'!A55</f>
        <v>Five Sandoval Pueblos, NM</v>
      </c>
      <c r="B55" s="13">
        <v>12217</v>
      </c>
      <c r="C55" s="4">
        <v>9040</v>
      </c>
      <c r="D55" s="4">
        <v>11636</v>
      </c>
      <c r="E55" s="4">
        <v>14693</v>
      </c>
      <c r="F55" s="42">
        <v>14693</v>
      </c>
      <c r="G55" s="13">
        <f t="shared" si="0"/>
        <v>62279</v>
      </c>
    </row>
    <row r="56" spans="1:7" ht="12" customHeight="1" x14ac:dyDescent="0.25">
      <c r="A56" s="7" t="str">
        <f>'Pregnant Women Participating'!A56</f>
        <v>Isleta Pueblo, NM</v>
      </c>
      <c r="B56" s="13">
        <v>68406</v>
      </c>
      <c r="C56" s="4">
        <v>60803</v>
      </c>
      <c r="D56" s="4">
        <v>69240</v>
      </c>
      <c r="E56" s="4">
        <v>72782</v>
      </c>
      <c r="F56" s="42">
        <v>73538</v>
      </c>
      <c r="G56" s="13">
        <f t="shared" si="0"/>
        <v>344769</v>
      </c>
    </row>
    <row r="57" spans="1:7" ht="12" customHeight="1" x14ac:dyDescent="0.25">
      <c r="A57" s="7" t="str">
        <f>'Pregnant Women Participating'!A57</f>
        <v>San Felipe Pueblo, NM</v>
      </c>
      <c r="B57" s="13">
        <v>32429</v>
      </c>
      <c r="C57" s="4">
        <v>34810</v>
      </c>
      <c r="D57" s="4">
        <v>9400</v>
      </c>
      <c r="E57" s="4">
        <v>10500</v>
      </c>
      <c r="F57" s="42">
        <v>12684</v>
      </c>
      <c r="G57" s="13">
        <f t="shared" si="0"/>
        <v>99823</v>
      </c>
    </row>
    <row r="58" spans="1:7" ht="12" customHeight="1" x14ac:dyDescent="0.25">
      <c r="A58" s="7" t="str">
        <f>'Pregnant Women Participating'!A58</f>
        <v>Santo Domingo Tribe, NM</v>
      </c>
      <c r="B58" s="13">
        <v>21791</v>
      </c>
      <c r="C58" s="4">
        <v>26287</v>
      </c>
      <c r="D58" s="4">
        <v>19400</v>
      </c>
      <c r="E58" s="4">
        <v>20629</v>
      </c>
      <c r="F58" s="42">
        <v>21861</v>
      </c>
      <c r="G58" s="13">
        <f t="shared" si="0"/>
        <v>109968</v>
      </c>
    </row>
    <row r="59" spans="1:7" ht="12" customHeight="1" x14ac:dyDescent="0.25">
      <c r="A59" s="7" t="str">
        <f>'Pregnant Women Participating'!A59</f>
        <v>Zuni Pueblo, NM</v>
      </c>
      <c r="B59" s="13">
        <v>29058</v>
      </c>
      <c r="C59" s="4">
        <v>31501</v>
      </c>
      <c r="D59" s="4">
        <v>24685</v>
      </c>
      <c r="E59" s="4">
        <v>25070</v>
      </c>
      <c r="F59" s="42">
        <v>25744</v>
      </c>
      <c r="G59" s="13">
        <f t="shared" si="0"/>
        <v>136058</v>
      </c>
    </row>
    <row r="60" spans="1:7" ht="12" customHeight="1" x14ac:dyDescent="0.25">
      <c r="A60" s="7" t="str">
        <f>'Pregnant Women Participating'!A60</f>
        <v>Cherokee Nation, OK</v>
      </c>
      <c r="B60" s="13">
        <v>337515</v>
      </c>
      <c r="C60" s="4">
        <v>305551</v>
      </c>
      <c r="D60" s="4">
        <v>321466</v>
      </c>
      <c r="E60" s="4">
        <v>333058</v>
      </c>
      <c r="F60" s="42">
        <v>288720</v>
      </c>
      <c r="G60" s="13">
        <f t="shared" si="0"/>
        <v>1586310</v>
      </c>
    </row>
    <row r="61" spans="1:7" ht="12" customHeight="1" x14ac:dyDescent="0.25">
      <c r="A61" s="7" t="str">
        <f>'Pregnant Women Participating'!A61</f>
        <v>Chickasaw Nation, OK</v>
      </c>
      <c r="B61" s="13">
        <v>285200</v>
      </c>
      <c r="C61" s="4">
        <v>152882</v>
      </c>
      <c r="D61" s="4">
        <v>220026</v>
      </c>
      <c r="E61" s="4">
        <v>230022</v>
      </c>
      <c r="F61" s="42">
        <v>198045</v>
      </c>
      <c r="G61" s="13">
        <f t="shared" si="0"/>
        <v>1086175</v>
      </c>
    </row>
    <row r="62" spans="1:7" ht="12" customHeight="1" x14ac:dyDescent="0.25">
      <c r="A62" s="7" t="str">
        <f>'Pregnant Women Participating'!A62</f>
        <v>Choctaw Nation, OK</v>
      </c>
      <c r="B62" s="13">
        <v>32853</v>
      </c>
      <c r="C62" s="4">
        <v>69061</v>
      </c>
      <c r="D62" s="4">
        <v>161000</v>
      </c>
      <c r="E62" s="4">
        <v>161500</v>
      </c>
      <c r="F62" s="42">
        <v>162000</v>
      </c>
      <c r="G62" s="13">
        <f t="shared" si="0"/>
        <v>586414</v>
      </c>
    </row>
    <row r="63" spans="1:7" ht="12" customHeight="1" x14ac:dyDescent="0.25">
      <c r="A63" s="7" t="str">
        <f>'Pregnant Women Participating'!A63</f>
        <v>Citizen Potawatomi Nation, OK</v>
      </c>
      <c r="B63" s="13">
        <v>73213</v>
      </c>
      <c r="C63" s="4">
        <v>71256</v>
      </c>
      <c r="D63" s="4">
        <v>70527</v>
      </c>
      <c r="E63" s="4">
        <v>62604</v>
      </c>
      <c r="F63" s="42">
        <v>61944</v>
      </c>
      <c r="G63" s="13">
        <f t="shared" si="0"/>
        <v>339544</v>
      </c>
    </row>
    <row r="64" spans="1:7" ht="12" customHeight="1" x14ac:dyDescent="0.25">
      <c r="A64" s="7" t="str">
        <f>'Pregnant Women Participating'!A64</f>
        <v>Inter-Tribal Council, OK</v>
      </c>
      <c r="B64" s="13">
        <v>42139</v>
      </c>
      <c r="C64" s="4">
        <v>40656</v>
      </c>
      <c r="D64" s="4">
        <v>37072</v>
      </c>
      <c r="E64" s="4">
        <v>36376</v>
      </c>
      <c r="F64" s="42">
        <v>42740</v>
      </c>
      <c r="G64" s="13">
        <f t="shared" si="0"/>
        <v>198983</v>
      </c>
    </row>
    <row r="65" spans="1:7" ht="12" customHeight="1" x14ac:dyDescent="0.25">
      <c r="A65" s="7" t="str">
        <f>'Pregnant Women Participating'!A65</f>
        <v>Muscogee Creek Nation, OK</v>
      </c>
      <c r="B65" s="13">
        <v>108562</v>
      </c>
      <c r="C65" s="4">
        <v>197243</v>
      </c>
      <c r="D65" s="4">
        <v>73235</v>
      </c>
      <c r="E65" s="4">
        <v>82093</v>
      </c>
      <c r="F65" s="42">
        <v>76870</v>
      </c>
      <c r="G65" s="13">
        <f t="shared" si="0"/>
        <v>538003</v>
      </c>
    </row>
    <row r="66" spans="1:7" ht="12" customHeight="1" x14ac:dyDescent="0.25">
      <c r="A66" s="7" t="str">
        <f>'Pregnant Women Participating'!A66</f>
        <v>Osage Tribal Council, OK</v>
      </c>
      <c r="B66" s="13">
        <v>80056</v>
      </c>
      <c r="C66" s="4">
        <v>219820</v>
      </c>
      <c r="D66" s="4">
        <v>109000</v>
      </c>
      <c r="E66" s="4">
        <v>116000</v>
      </c>
      <c r="F66" s="42">
        <v>86000</v>
      </c>
      <c r="G66" s="13">
        <f t="shared" si="0"/>
        <v>610876</v>
      </c>
    </row>
    <row r="67" spans="1:7" ht="12" customHeight="1" x14ac:dyDescent="0.25">
      <c r="A67" s="7" t="str">
        <f>'Pregnant Women Participating'!A67</f>
        <v>Otoe-Missouria Tribe, OK</v>
      </c>
      <c r="B67" s="13">
        <v>19617</v>
      </c>
      <c r="C67" s="4">
        <v>24891</v>
      </c>
      <c r="D67" s="4">
        <v>244428</v>
      </c>
      <c r="E67" s="4">
        <v>22659</v>
      </c>
      <c r="F67" s="42">
        <v>12653</v>
      </c>
      <c r="G67" s="13">
        <f t="shared" si="0"/>
        <v>324248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194403</v>
      </c>
      <c r="C68" s="4">
        <v>267777</v>
      </c>
      <c r="D68" s="4">
        <v>235000</v>
      </c>
      <c r="E68" s="4">
        <v>245000</v>
      </c>
      <c r="F68" s="42">
        <v>243500</v>
      </c>
      <c r="G68" s="13">
        <f t="shared" si="0"/>
        <v>1185680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62068080</v>
      </c>
      <c r="C69" s="15">
        <v>70238196</v>
      </c>
      <c r="D69" s="15">
        <v>73733930</v>
      </c>
      <c r="E69" s="15">
        <v>67334532</v>
      </c>
      <c r="F69" s="41">
        <v>70570453</v>
      </c>
      <c r="G69" s="16">
        <f t="shared" si="0"/>
        <v>343945191</v>
      </c>
    </row>
    <row r="70" spans="1:7" ht="12" customHeight="1" x14ac:dyDescent="0.25">
      <c r="A70" s="7" t="str">
        <f>'Pregnant Women Participating'!A70</f>
        <v>Colorado</v>
      </c>
      <c r="B70" s="13">
        <v>5477344</v>
      </c>
      <c r="C70" s="4">
        <v>5351749</v>
      </c>
      <c r="D70" s="4">
        <v>5587240</v>
      </c>
      <c r="E70" s="4">
        <v>5906396</v>
      </c>
      <c r="F70" s="42">
        <v>5821781</v>
      </c>
      <c r="G70" s="13">
        <f t="shared" si="0"/>
        <v>28144510</v>
      </c>
    </row>
    <row r="71" spans="1:7" ht="12" customHeight="1" x14ac:dyDescent="0.25">
      <c r="A71" s="7" t="str">
        <f>'Pregnant Women Participating'!A71</f>
        <v>Kansas</v>
      </c>
      <c r="B71" s="13">
        <v>2770295</v>
      </c>
      <c r="C71" s="4">
        <v>2697109</v>
      </c>
      <c r="D71" s="4">
        <v>2724193</v>
      </c>
      <c r="E71" s="4">
        <v>2903719</v>
      </c>
      <c r="F71" s="42">
        <v>2683482</v>
      </c>
      <c r="G71" s="13">
        <f t="shared" si="0"/>
        <v>13778798</v>
      </c>
    </row>
    <row r="72" spans="1:7" ht="12" customHeight="1" x14ac:dyDescent="0.25">
      <c r="A72" s="7" t="str">
        <f>'Pregnant Women Participating'!A72</f>
        <v>Missouri</v>
      </c>
      <c r="B72" s="13">
        <v>1519671</v>
      </c>
      <c r="C72" s="4">
        <v>5604505</v>
      </c>
      <c r="D72" s="4">
        <v>7864109</v>
      </c>
      <c r="E72" s="4">
        <v>4907176</v>
      </c>
      <c r="F72" s="42">
        <v>2252170</v>
      </c>
      <c r="G72" s="13">
        <f t="shared" si="0"/>
        <v>22147631</v>
      </c>
    </row>
    <row r="73" spans="1:7" ht="12" customHeight="1" x14ac:dyDescent="0.25">
      <c r="A73" s="7" t="str">
        <f>'Pregnant Women Participating'!A73</f>
        <v>Montana</v>
      </c>
      <c r="B73" s="13">
        <v>800774</v>
      </c>
      <c r="C73" s="4">
        <v>435109</v>
      </c>
      <c r="D73" s="4">
        <v>545470</v>
      </c>
      <c r="E73" s="4">
        <v>636770</v>
      </c>
      <c r="F73" s="42">
        <v>907178</v>
      </c>
      <c r="G73" s="13">
        <f t="shared" si="0"/>
        <v>3325301</v>
      </c>
    </row>
    <row r="74" spans="1:7" ht="12" customHeight="1" x14ac:dyDescent="0.25">
      <c r="A74" s="7" t="str">
        <f>'Pregnant Women Participating'!A74</f>
        <v>Nebraska</v>
      </c>
      <c r="B74" s="13">
        <v>2135290</v>
      </c>
      <c r="C74" s="4">
        <v>2064022</v>
      </c>
      <c r="D74" s="4">
        <v>2097061</v>
      </c>
      <c r="E74" s="4">
        <v>2132654</v>
      </c>
      <c r="F74" s="42">
        <v>2035598</v>
      </c>
      <c r="G74" s="13">
        <f t="shared" si="0"/>
        <v>10464625</v>
      </c>
    </row>
    <row r="75" spans="1:7" ht="12" customHeight="1" x14ac:dyDescent="0.25">
      <c r="A75" s="7" t="str">
        <f>'Pregnant Women Participating'!A75</f>
        <v>North Dakota</v>
      </c>
      <c r="B75" s="13">
        <v>798583</v>
      </c>
      <c r="C75" s="4">
        <v>347581</v>
      </c>
      <c r="D75" s="4">
        <v>299327</v>
      </c>
      <c r="E75" s="4">
        <v>291093</v>
      </c>
      <c r="F75" s="42">
        <v>785000</v>
      </c>
      <c r="G75" s="13">
        <f t="shared" si="0"/>
        <v>2521584</v>
      </c>
    </row>
    <row r="76" spans="1:7" ht="12" customHeight="1" x14ac:dyDescent="0.25">
      <c r="A76" s="7" t="str">
        <f>'Pregnant Women Participating'!A76</f>
        <v>South Dakota</v>
      </c>
      <c r="B76" s="13">
        <v>1013392</v>
      </c>
      <c r="C76" s="4">
        <v>672971</v>
      </c>
      <c r="D76" s="4">
        <v>706979</v>
      </c>
      <c r="E76" s="4">
        <v>1052959</v>
      </c>
      <c r="F76" s="42">
        <v>310567</v>
      </c>
      <c r="G76" s="13">
        <f t="shared" si="0"/>
        <v>3756868</v>
      </c>
    </row>
    <row r="77" spans="1:7" ht="12" customHeight="1" x14ac:dyDescent="0.25">
      <c r="A77" s="7" t="str">
        <f>'Pregnant Women Participating'!A77</f>
        <v>Wyoming</v>
      </c>
      <c r="B77" s="13">
        <v>400876</v>
      </c>
      <c r="C77" s="4">
        <v>432523</v>
      </c>
      <c r="D77" s="4">
        <v>452966</v>
      </c>
      <c r="E77" s="4">
        <v>462109</v>
      </c>
      <c r="F77" s="42">
        <v>483027</v>
      </c>
      <c r="G77" s="13">
        <f t="shared" si="0"/>
        <v>2231501</v>
      </c>
    </row>
    <row r="78" spans="1:7" ht="12" customHeight="1" x14ac:dyDescent="0.25">
      <c r="A78" s="7" t="str">
        <f>'Pregnant Women Participating'!A78</f>
        <v>Ute Mountain Ute Tribe, CO</v>
      </c>
      <c r="B78" s="13">
        <v>10839</v>
      </c>
      <c r="C78" s="4">
        <v>9889</v>
      </c>
      <c r="D78" s="4">
        <v>10176</v>
      </c>
      <c r="E78" s="4">
        <v>12381</v>
      </c>
      <c r="F78" s="42">
        <v>10343</v>
      </c>
      <c r="G78" s="13">
        <f t="shared" si="0"/>
        <v>53628</v>
      </c>
    </row>
    <row r="79" spans="1:7" ht="12" customHeight="1" x14ac:dyDescent="0.25">
      <c r="A79" s="7" t="str">
        <f>'Pregnant Women Participating'!A79</f>
        <v>Omaha Sioux, NE</v>
      </c>
      <c r="B79" s="13">
        <v>14288</v>
      </c>
      <c r="C79" s="4">
        <v>14905</v>
      </c>
      <c r="D79" s="4">
        <v>15348</v>
      </c>
      <c r="E79" s="4">
        <v>16034</v>
      </c>
      <c r="F79" s="42">
        <v>14370</v>
      </c>
      <c r="G79" s="13">
        <f t="shared" si="0"/>
        <v>74945</v>
      </c>
    </row>
    <row r="80" spans="1:7" ht="12" customHeight="1" x14ac:dyDescent="0.25">
      <c r="A80" s="7" t="str">
        <f>'Pregnant Women Participating'!A80</f>
        <v>Santee Sioux, NE</v>
      </c>
      <c r="B80" s="13">
        <v>4268</v>
      </c>
      <c r="C80" s="4">
        <v>4720</v>
      </c>
      <c r="D80" s="4">
        <v>4763</v>
      </c>
      <c r="E80" s="4">
        <v>5537</v>
      </c>
      <c r="F80" s="42">
        <v>4654</v>
      </c>
      <c r="G80" s="13">
        <f t="shared" si="0"/>
        <v>23942</v>
      </c>
    </row>
    <row r="81" spans="1:7" ht="12" customHeight="1" x14ac:dyDescent="0.25">
      <c r="A81" s="7" t="str">
        <f>'Pregnant Women Participating'!A81</f>
        <v>Winnebago Tribe, NE</v>
      </c>
      <c r="B81" s="13">
        <v>9231</v>
      </c>
      <c r="C81" s="4">
        <v>7752</v>
      </c>
      <c r="D81" s="4">
        <v>9340</v>
      </c>
      <c r="E81" s="4">
        <v>8923</v>
      </c>
      <c r="F81" s="42">
        <v>8296</v>
      </c>
      <c r="G81" s="13">
        <f t="shared" si="0"/>
        <v>43542</v>
      </c>
    </row>
    <row r="82" spans="1:7" ht="12" customHeight="1" x14ac:dyDescent="0.25">
      <c r="A82" s="7" t="str">
        <f>'Pregnant Women Participating'!A82</f>
        <v>Standing Rock Sioux Tribe, ND</v>
      </c>
      <c r="B82" s="13">
        <v>14818</v>
      </c>
      <c r="C82" s="4">
        <v>19779</v>
      </c>
      <c r="D82" s="4">
        <v>19720</v>
      </c>
      <c r="E82" s="4">
        <v>16440</v>
      </c>
      <c r="F82" s="42">
        <v>20600</v>
      </c>
      <c r="G82" s="13">
        <f t="shared" si="0"/>
        <v>91357</v>
      </c>
    </row>
    <row r="83" spans="1:7" ht="12" customHeight="1" x14ac:dyDescent="0.25">
      <c r="A83" s="7" t="str">
        <f>'Pregnant Women Participating'!A83</f>
        <v>Three Affiliated Tribes, ND</v>
      </c>
      <c r="B83" s="13">
        <v>9240</v>
      </c>
      <c r="C83" s="4">
        <v>8403</v>
      </c>
      <c r="D83" s="4">
        <v>7929</v>
      </c>
      <c r="E83" s="4">
        <v>7437</v>
      </c>
      <c r="F83" s="42">
        <v>11287</v>
      </c>
      <c r="G83" s="13">
        <f t="shared" si="0"/>
        <v>44296</v>
      </c>
    </row>
    <row r="84" spans="1:7" ht="12" customHeight="1" x14ac:dyDescent="0.25">
      <c r="A84" s="7" t="str">
        <f>'Pregnant Women Participating'!A84</f>
        <v>Cheyenne River Sioux, SD</v>
      </c>
      <c r="B84" s="13">
        <v>25498</v>
      </c>
      <c r="C84" s="4">
        <v>36032</v>
      </c>
      <c r="D84" s="4">
        <v>71204</v>
      </c>
      <c r="E84" s="4">
        <v>71204</v>
      </c>
      <c r="F84" s="42">
        <v>71204</v>
      </c>
      <c r="G84" s="13">
        <f t="shared" si="0"/>
        <v>275142</v>
      </c>
    </row>
    <row r="85" spans="1:7" ht="12" customHeight="1" x14ac:dyDescent="0.25">
      <c r="A85" s="7" t="str">
        <f>'Pregnant Women Participating'!A85</f>
        <v>Rosebud Sioux, SD</v>
      </c>
      <c r="B85" s="13">
        <v>706</v>
      </c>
      <c r="C85" s="4">
        <v>26303</v>
      </c>
      <c r="D85" s="4">
        <v>39200</v>
      </c>
      <c r="E85" s="4">
        <v>62672</v>
      </c>
      <c r="F85" s="42">
        <v>59907</v>
      </c>
      <c r="G85" s="13">
        <f t="shared" si="0"/>
        <v>188788</v>
      </c>
    </row>
    <row r="86" spans="1:7" ht="12" customHeight="1" x14ac:dyDescent="0.25">
      <c r="A86" s="7" t="str">
        <f>'Pregnant Women Participating'!A86</f>
        <v>Northern Arapahoe, WY</v>
      </c>
      <c r="B86" s="13">
        <v>14868</v>
      </c>
      <c r="C86" s="4">
        <v>14787</v>
      </c>
      <c r="D86" s="4">
        <v>14202</v>
      </c>
      <c r="E86" s="4">
        <v>16006</v>
      </c>
      <c r="F86" s="42">
        <v>13378</v>
      </c>
      <c r="G86" s="13">
        <f t="shared" si="0"/>
        <v>73241</v>
      </c>
    </row>
    <row r="87" spans="1:7" ht="12" customHeight="1" x14ac:dyDescent="0.25">
      <c r="A87" s="7" t="str">
        <f>'Pregnant Women Participating'!A87</f>
        <v>Shoshone Tribe, WY</v>
      </c>
      <c r="B87" s="13">
        <v>18240</v>
      </c>
      <c r="C87" s="4">
        <v>18240</v>
      </c>
      <c r="D87" s="4">
        <v>18240</v>
      </c>
      <c r="E87" s="4">
        <v>18160</v>
      </c>
      <c r="F87" s="42">
        <v>18218</v>
      </c>
      <c r="G87" s="13">
        <f t="shared" si="0"/>
        <v>91098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15038221</v>
      </c>
      <c r="C88" s="15">
        <v>17766379</v>
      </c>
      <c r="D88" s="15">
        <v>20487467</v>
      </c>
      <c r="E88" s="15">
        <v>18527670</v>
      </c>
      <c r="F88" s="41">
        <v>15511060</v>
      </c>
      <c r="G88" s="16">
        <f t="shared" si="0"/>
        <v>87330797</v>
      </c>
    </row>
    <row r="89" spans="1:7" ht="12" customHeight="1" x14ac:dyDescent="0.25">
      <c r="A89" s="8" t="str">
        <f>'Pregnant Women Participating'!A89</f>
        <v>Alaska</v>
      </c>
      <c r="B89" s="13">
        <v>1158012</v>
      </c>
      <c r="C89" s="4">
        <v>1143421</v>
      </c>
      <c r="D89" s="4">
        <v>885277</v>
      </c>
      <c r="E89" s="4">
        <v>882746</v>
      </c>
      <c r="F89" s="42">
        <v>1020268</v>
      </c>
      <c r="G89" s="13">
        <f t="shared" si="0"/>
        <v>5089724</v>
      </c>
    </row>
    <row r="90" spans="1:7" ht="12" customHeight="1" x14ac:dyDescent="0.25">
      <c r="A90" s="8" t="str">
        <f>'Pregnant Women Participating'!A90</f>
        <v>American Samoa</v>
      </c>
      <c r="B90" s="13">
        <v>418960</v>
      </c>
      <c r="C90" s="4">
        <v>436361</v>
      </c>
      <c r="D90" s="4">
        <v>406447</v>
      </c>
      <c r="E90" s="4">
        <v>428027</v>
      </c>
      <c r="F90" s="42">
        <v>430967</v>
      </c>
      <c r="G90" s="13">
        <f t="shared" si="0"/>
        <v>2120762</v>
      </c>
    </row>
    <row r="91" spans="1:7" ht="12" customHeight="1" x14ac:dyDescent="0.25">
      <c r="A91" s="8" t="str">
        <f>'Pregnant Women Participating'!A91</f>
        <v>California</v>
      </c>
      <c r="B91" s="13">
        <v>67403468</v>
      </c>
      <c r="C91" s="4">
        <v>66920844</v>
      </c>
      <c r="D91" s="4">
        <v>69100215</v>
      </c>
      <c r="E91" s="4">
        <v>73277683</v>
      </c>
      <c r="F91" s="42">
        <v>67105210</v>
      </c>
      <c r="G91" s="13">
        <f t="shared" si="0"/>
        <v>343807420</v>
      </c>
    </row>
    <row r="92" spans="1:7" ht="12" customHeight="1" x14ac:dyDescent="0.25">
      <c r="A92" s="8" t="str">
        <f>'Pregnant Women Participating'!A92</f>
        <v>Guam</v>
      </c>
      <c r="B92" s="13">
        <v>607821</v>
      </c>
      <c r="C92" s="4">
        <v>580017</v>
      </c>
      <c r="D92" s="4">
        <v>582368</v>
      </c>
      <c r="E92" s="4">
        <v>619008</v>
      </c>
      <c r="F92" s="42">
        <v>636108</v>
      </c>
      <c r="G92" s="13">
        <f t="shared" si="0"/>
        <v>3025322</v>
      </c>
    </row>
    <row r="93" spans="1:7" ht="12" customHeight="1" x14ac:dyDescent="0.25">
      <c r="A93" s="8" t="str">
        <f>'Pregnant Women Participating'!A93</f>
        <v>Hawaii</v>
      </c>
      <c r="B93" s="13">
        <v>1832775</v>
      </c>
      <c r="C93" s="4">
        <v>1752116</v>
      </c>
      <c r="D93" s="4">
        <v>1751230</v>
      </c>
      <c r="E93" s="4">
        <v>1871075</v>
      </c>
      <c r="F93" s="42">
        <v>1800816</v>
      </c>
      <c r="G93" s="13">
        <f t="shared" si="0"/>
        <v>9008012</v>
      </c>
    </row>
    <row r="94" spans="1:7" ht="12" customHeight="1" x14ac:dyDescent="0.25">
      <c r="A94" s="8" t="str">
        <f>'Pregnant Women Participating'!A94</f>
        <v>Idaho</v>
      </c>
      <c r="B94" s="13">
        <v>1573521</v>
      </c>
      <c r="C94" s="4">
        <v>1593698</v>
      </c>
      <c r="D94" s="4">
        <v>1664496</v>
      </c>
      <c r="E94" s="4">
        <v>1745983</v>
      </c>
      <c r="F94" s="42">
        <v>1679294</v>
      </c>
      <c r="G94" s="13">
        <f t="shared" si="0"/>
        <v>8256992</v>
      </c>
    </row>
    <row r="95" spans="1:7" ht="12" customHeight="1" x14ac:dyDescent="0.25">
      <c r="A95" s="8" t="str">
        <f>'Pregnant Women Participating'!A95</f>
        <v>Nevada</v>
      </c>
      <c r="B95" s="13">
        <v>3189253</v>
      </c>
      <c r="C95" s="4">
        <v>3145906</v>
      </c>
      <c r="D95" s="4">
        <v>3308575</v>
      </c>
      <c r="E95" s="4">
        <v>3478066</v>
      </c>
      <c r="F95" s="42">
        <v>3509501</v>
      </c>
      <c r="G95" s="13">
        <f t="shared" si="0"/>
        <v>16631301</v>
      </c>
    </row>
    <row r="96" spans="1:7" ht="12" customHeight="1" x14ac:dyDescent="0.25">
      <c r="A96" s="8" t="str">
        <f>'Pregnant Women Participating'!A96</f>
        <v>Oregon</v>
      </c>
      <c r="B96" s="13">
        <v>3368314</v>
      </c>
      <c r="C96" s="4">
        <v>3713002</v>
      </c>
      <c r="D96" s="4">
        <v>5377360</v>
      </c>
      <c r="E96" s="4">
        <v>3694040</v>
      </c>
      <c r="F96" s="42">
        <v>4351962</v>
      </c>
      <c r="G96" s="13">
        <f t="shared" si="0"/>
        <v>20504678</v>
      </c>
    </row>
    <row r="97" spans="1:7" ht="12" customHeight="1" x14ac:dyDescent="0.25">
      <c r="A97" s="8" t="str">
        <f>'Pregnant Women Participating'!A97</f>
        <v>Washington</v>
      </c>
      <c r="B97" s="13">
        <v>7568890</v>
      </c>
      <c r="C97" s="4">
        <v>7573742</v>
      </c>
      <c r="D97" s="4">
        <v>10116267</v>
      </c>
      <c r="E97" s="4">
        <v>6014597</v>
      </c>
      <c r="F97" s="42">
        <v>7987427</v>
      </c>
      <c r="G97" s="13">
        <f t="shared" si="0"/>
        <v>39260923</v>
      </c>
    </row>
    <row r="98" spans="1:7" ht="12" customHeight="1" x14ac:dyDescent="0.25">
      <c r="A98" s="8" t="str">
        <f>'Pregnant Women Participating'!A98</f>
        <v>Northern Marianas</v>
      </c>
      <c r="B98" s="13">
        <v>238932</v>
      </c>
      <c r="C98" s="4">
        <v>235700</v>
      </c>
      <c r="D98" s="4">
        <v>241174</v>
      </c>
      <c r="E98" s="4">
        <v>249313</v>
      </c>
      <c r="F98" s="42">
        <v>242950</v>
      </c>
      <c r="G98" s="13">
        <f t="shared" si="0"/>
        <v>1208069</v>
      </c>
    </row>
    <row r="99" spans="1:7" ht="12" customHeight="1" x14ac:dyDescent="0.25">
      <c r="A99" s="8" t="str">
        <f>'Pregnant Women Participating'!A99</f>
        <v>Inter-Tribal Council, NV</v>
      </c>
      <c r="B99" s="13">
        <v>14700</v>
      </c>
      <c r="C99" s="4">
        <v>24681</v>
      </c>
      <c r="D99" s="4">
        <v>12044</v>
      </c>
      <c r="E99" s="4">
        <v>22900</v>
      </c>
      <c r="F99" s="42">
        <v>27125</v>
      </c>
      <c r="G99" s="13">
        <f t="shared" si="0"/>
        <v>101450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87374646</v>
      </c>
      <c r="C100" s="15">
        <v>87119488</v>
      </c>
      <c r="D100" s="15">
        <v>93445453</v>
      </c>
      <c r="E100" s="15">
        <v>92283438</v>
      </c>
      <c r="F100" s="41">
        <v>88791628</v>
      </c>
      <c r="G100" s="16">
        <f t="shared" si="0"/>
        <v>449014653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412450887</v>
      </c>
      <c r="C101" s="30">
        <v>431745885</v>
      </c>
      <c r="D101" s="30">
        <v>444230563</v>
      </c>
      <c r="E101" s="30">
        <v>435643165</v>
      </c>
      <c r="F101" s="44">
        <v>424219591</v>
      </c>
      <c r="G101" s="29">
        <f t="shared" si="0"/>
        <v>2148290091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38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51">
        <f>DATE(RIGHT(A2,4),2,1)</f>
        <v>45689</v>
      </c>
      <c r="G5" s="12" t="s">
        <v>23</v>
      </c>
    </row>
    <row r="6" spans="1:7" ht="12" customHeight="1" x14ac:dyDescent="0.25">
      <c r="A6" s="7" t="str">
        <f>'Pregnant Women Participating'!A6</f>
        <v>Connecticut</v>
      </c>
      <c r="B6" s="13">
        <v>1323089</v>
      </c>
      <c r="C6" s="4">
        <v>1015748</v>
      </c>
      <c r="D6" s="4">
        <v>1216325</v>
      </c>
      <c r="E6" s="4">
        <v>1144744</v>
      </c>
      <c r="F6" s="42">
        <v>1184029</v>
      </c>
      <c r="G6" s="13">
        <f t="shared" ref="G6:G101" si="0">IF(SUM(B6:F6)&gt;0,SUM(B6:F6)," ")</f>
        <v>5883935</v>
      </c>
    </row>
    <row r="7" spans="1:7" ht="12" customHeight="1" x14ac:dyDescent="0.25">
      <c r="A7" s="7" t="str">
        <f>'Pregnant Women Participating'!A7</f>
        <v>Maine</v>
      </c>
      <c r="B7" s="13">
        <v>327863</v>
      </c>
      <c r="C7" s="4">
        <v>320403</v>
      </c>
      <c r="D7" s="4">
        <v>338424</v>
      </c>
      <c r="E7" s="4">
        <v>325991</v>
      </c>
      <c r="F7" s="42">
        <v>333343</v>
      </c>
      <c r="G7" s="13">
        <f t="shared" si="0"/>
        <v>1646024</v>
      </c>
    </row>
    <row r="8" spans="1:7" ht="12" customHeight="1" x14ac:dyDescent="0.25">
      <c r="A8" s="7" t="str">
        <f>'Pregnant Women Participating'!A8</f>
        <v>Massachusetts</v>
      </c>
      <c r="B8" s="13">
        <v>2328628</v>
      </c>
      <c r="C8" s="4">
        <v>2286387</v>
      </c>
      <c r="D8" s="4">
        <v>2402828</v>
      </c>
      <c r="E8" s="4">
        <v>2288347</v>
      </c>
      <c r="F8" s="42">
        <v>2376721</v>
      </c>
      <c r="G8" s="13">
        <f t="shared" si="0"/>
        <v>11682911</v>
      </c>
    </row>
    <row r="9" spans="1:7" ht="12" customHeight="1" x14ac:dyDescent="0.25">
      <c r="A9" s="7" t="str">
        <f>'Pregnant Women Participating'!A9</f>
        <v>New Hampshire</v>
      </c>
      <c r="B9" s="13">
        <v>209273</v>
      </c>
      <c r="C9" s="4">
        <v>198457</v>
      </c>
      <c r="D9" s="4">
        <v>215077</v>
      </c>
      <c r="E9" s="4">
        <v>196552</v>
      </c>
      <c r="F9" s="42">
        <v>209461</v>
      </c>
      <c r="G9" s="13">
        <f t="shared" si="0"/>
        <v>1028820</v>
      </c>
    </row>
    <row r="10" spans="1:7" ht="12" customHeight="1" x14ac:dyDescent="0.25">
      <c r="A10" s="7" t="str">
        <f>'Pregnant Women Participating'!A10</f>
        <v>New York</v>
      </c>
      <c r="B10" s="13">
        <v>8609867</v>
      </c>
      <c r="C10" s="4">
        <v>8813150</v>
      </c>
      <c r="D10" s="4">
        <v>8959953</v>
      </c>
      <c r="E10" s="4">
        <v>8481537</v>
      </c>
      <c r="F10" s="42">
        <v>8767737</v>
      </c>
      <c r="G10" s="13">
        <f t="shared" si="0"/>
        <v>43632244</v>
      </c>
    </row>
    <row r="11" spans="1:7" ht="12" customHeight="1" x14ac:dyDescent="0.25">
      <c r="A11" s="7" t="str">
        <f>'Pregnant Women Participating'!A11</f>
        <v>Rhode Island</v>
      </c>
      <c r="B11" s="13">
        <v>428317</v>
      </c>
      <c r="C11" s="4">
        <v>406744</v>
      </c>
      <c r="D11" s="4">
        <v>399289</v>
      </c>
      <c r="E11" s="4">
        <v>425829</v>
      </c>
      <c r="F11" s="42">
        <v>396126</v>
      </c>
      <c r="G11" s="13">
        <f t="shared" si="0"/>
        <v>2056305</v>
      </c>
    </row>
    <row r="12" spans="1:7" ht="12" customHeight="1" x14ac:dyDescent="0.25">
      <c r="A12" s="7" t="str">
        <f>'Pregnant Women Participating'!A12</f>
        <v>Vermont</v>
      </c>
      <c r="B12" s="13">
        <v>269173</v>
      </c>
      <c r="C12" s="4">
        <v>138370</v>
      </c>
      <c r="D12" s="4">
        <v>139827</v>
      </c>
      <c r="E12" s="4"/>
      <c r="F12" s="42"/>
      <c r="G12" s="13">
        <f t="shared" si="0"/>
        <v>547370</v>
      </c>
    </row>
    <row r="13" spans="1:7" ht="12" customHeight="1" x14ac:dyDescent="0.25">
      <c r="A13" s="7" t="str">
        <f>'Pregnant Women Participating'!A13</f>
        <v>Virgin Islands</v>
      </c>
      <c r="B13" s="13">
        <v>122373</v>
      </c>
      <c r="C13" s="4">
        <v>0</v>
      </c>
      <c r="D13" s="4">
        <v>124627</v>
      </c>
      <c r="E13" s="4">
        <v>0</v>
      </c>
      <c r="F13" s="42"/>
      <c r="G13" s="13">
        <f t="shared" si="0"/>
        <v>247000</v>
      </c>
    </row>
    <row r="14" spans="1:7" ht="12" customHeight="1" x14ac:dyDescent="0.25">
      <c r="A14" s="7" t="str">
        <f>'Pregnant Women Participating'!A14</f>
        <v>Pleasant Point, ME</v>
      </c>
      <c r="B14" s="13"/>
      <c r="C14" s="4"/>
      <c r="D14" s="4"/>
      <c r="E14" s="4"/>
      <c r="F14" s="42"/>
      <c r="G14" s="13" t="str">
        <f t="shared" si="0"/>
        <v xml:space="preserve"> 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13618583</v>
      </c>
      <c r="C15" s="15">
        <v>13179259</v>
      </c>
      <c r="D15" s="15">
        <v>13796350</v>
      </c>
      <c r="E15" s="15">
        <v>12863000</v>
      </c>
      <c r="F15" s="41">
        <v>13267417</v>
      </c>
      <c r="G15" s="16">
        <f t="shared" si="0"/>
        <v>66724609</v>
      </c>
    </row>
    <row r="16" spans="1:7" ht="12" customHeight="1" x14ac:dyDescent="0.25">
      <c r="A16" s="7" t="str">
        <f>'Pregnant Women Participating'!A16</f>
        <v>Delaware</v>
      </c>
      <c r="B16" s="13">
        <v>528719</v>
      </c>
      <c r="C16" s="4">
        <v>525297</v>
      </c>
      <c r="D16" s="4">
        <v>542984</v>
      </c>
      <c r="E16" s="4">
        <v>502483</v>
      </c>
      <c r="F16" s="42">
        <v>539372</v>
      </c>
      <c r="G16" s="13">
        <f t="shared" si="0"/>
        <v>2638855</v>
      </c>
    </row>
    <row r="17" spans="1:7" ht="12" customHeight="1" x14ac:dyDescent="0.25">
      <c r="A17" s="7" t="str">
        <f>'Pregnant Women Participating'!A17</f>
        <v>District of Columbia</v>
      </c>
      <c r="B17" s="13">
        <v>328591</v>
      </c>
      <c r="C17" s="4">
        <v>0</v>
      </c>
      <c r="D17" s="4">
        <v>0</v>
      </c>
      <c r="E17" s="4">
        <v>975414</v>
      </c>
      <c r="F17" s="42">
        <v>329925</v>
      </c>
      <c r="G17" s="13">
        <f t="shared" si="0"/>
        <v>1633930</v>
      </c>
    </row>
    <row r="18" spans="1:7" ht="12" customHeight="1" x14ac:dyDescent="0.25">
      <c r="A18" s="7" t="str">
        <f>'Pregnant Women Participating'!A18</f>
        <v>Maryland</v>
      </c>
      <c r="B18" s="13">
        <v>2589319</v>
      </c>
      <c r="C18" s="4">
        <v>0</v>
      </c>
      <c r="D18" s="4">
        <v>2543387</v>
      </c>
      <c r="E18" s="4">
        <v>5186485</v>
      </c>
      <c r="F18" s="42">
        <v>2656529</v>
      </c>
      <c r="G18" s="13">
        <f t="shared" si="0"/>
        <v>12975720</v>
      </c>
    </row>
    <row r="19" spans="1:7" ht="12" customHeight="1" x14ac:dyDescent="0.25">
      <c r="A19" s="7" t="str">
        <f>'Pregnant Women Participating'!A19</f>
        <v>New Jersey</v>
      </c>
      <c r="B19" s="13">
        <v>2981214</v>
      </c>
      <c r="C19" s="4">
        <v>2925404</v>
      </c>
      <c r="D19" s="4">
        <v>2965881</v>
      </c>
      <c r="E19" s="4">
        <v>2802245</v>
      </c>
      <c r="F19" s="42">
        <v>2908631</v>
      </c>
      <c r="G19" s="13">
        <f t="shared" si="0"/>
        <v>14583375</v>
      </c>
    </row>
    <row r="20" spans="1:7" ht="12" customHeight="1" x14ac:dyDescent="0.25">
      <c r="A20" s="7" t="str">
        <f>'Pregnant Women Participating'!A20</f>
        <v>Pennsylvania</v>
      </c>
      <c r="B20" s="13">
        <v>7223763</v>
      </c>
      <c r="C20" s="4">
        <v>0</v>
      </c>
      <c r="D20" s="4">
        <v>0</v>
      </c>
      <c r="E20" s="4">
        <v>10684154</v>
      </c>
      <c r="F20" s="42"/>
      <c r="G20" s="13">
        <f t="shared" si="0"/>
        <v>17907917</v>
      </c>
    </row>
    <row r="21" spans="1:7" ht="12" customHeight="1" x14ac:dyDescent="0.25">
      <c r="A21" s="7" t="str">
        <f>'Pregnant Women Participating'!A21</f>
        <v>Puerto Rico</v>
      </c>
      <c r="B21" s="13">
        <v>344997</v>
      </c>
      <c r="C21" s="4">
        <v>344674</v>
      </c>
      <c r="D21" s="4">
        <v>340365</v>
      </c>
      <c r="E21" s="4">
        <v>330197</v>
      </c>
      <c r="F21" s="42">
        <v>332603</v>
      </c>
      <c r="G21" s="13">
        <f t="shared" si="0"/>
        <v>1692836</v>
      </c>
    </row>
    <row r="22" spans="1:7" ht="12" customHeight="1" x14ac:dyDescent="0.25">
      <c r="A22" s="7" t="str">
        <f>'Pregnant Women Participating'!A22</f>
        <v>Virginia</v>
      </c>
      <c r="B22" s="13">
        <v>4724558</v>
      </c>
      <c r="C22" s="4"/>
      <c r="D22" s="4">
        <v>2274150</v>
      </c>
      <c r="E22" s="4">
        <v>2413586</v>
      </c>
      <c r="F22" s="42">
        <v>2240260</v>
      </c>
      <c r="G22" s="13">
        <f t="shared" si="0"/>
        <v>11652554</v>
      </c>
    </row>
    <row r="23" spans="1:7" ht="12" customHeight="1" x14ac:dyDescent="0.25">
      <c r="A23" s="7" t="str">
        <f>'Pregnant Women Participating'!A23</f>
        <v>West Virginia</v>
      </c>
      <c r="B23" s="13">
        <v>802755</v>
      </c>
      <c r="C23" s="4">
        <v>789198</v>
      </c>
      <c r="D23" s="4">
        <v>821498</v>
      </c>
      <c r="E23" s="4">
        <v>781718</v>
      </c>
      <c r="F23" s="42">
        <v>809876</v>
      </c>
      <c r="G23" s="13">
        <f t="shared" si="0"/>
        <v>4005045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19523916</v>
      </c>
      <c r="C24" s="15">
        <v>4584573</v>
      </c>
      <c r="D24" s="15">
        <v>9488265</v>
      </c>
      <c r="E24" s="15">
        <v>23676282</v>
      </c>
      <c r="F24" s="41">
        <v>9817196</v>
      </c>
      <c r="G24" s="16">
        <f t="shared" si="0"/>
        <v>67090232</v>
      </c>
    </row>
    <row r="25" spans="1:7" ht="12" customHeight="1" x14ac:dyDescent="0.25">
      <c r="A25" s="7" t="str">
        <f>'Pregnant Women Participating'!A25</f>
        <v>Alabama</v>
      </c>
      <c r="B25" s="13">
        <v>2793682</v>
      </c>
      <c r="C25" s="4">
        <v>2808589</v>
      </c>
      <c r="D25" s="4">
        <v>2960760</v>
      </c>
      <c r="E25" s="4">
        <v>2752981</v>
      </c>
      <c r="F25" s="42">
        <v>2959822</v>
      </c>
      <c r="G25" s="13">
        <f t="shared" si="0"/>
        <v>14275834</v>
      </c>
    </row>
    <row r="26" spans="1:7" ht="12" customHeight="1" x14ac:dyDescent="0.25">
      <c r="A26" s="7" t="str">
        <f>'Pregnant Women Participating'!A26</f>
        <v>Florida</v>
      </c>
      <c r="B26" s="13">
        <v>15191677</v>
      </c>
      <c r="C26" s="4">
        <v>6288326</v>
      </c>
      <c r="D26" s="4">
        <v>10575784</v>
      </c>
      <c r="E26" s="4">
        <v>10143244</v>
      </c>
      <c r="F26" s="42">
        <v>11027448</v>
      </c>
      <c r="G26" s="13">
        <f t="shared" si="0"/>
        <v>53226479</v>
      </c>
    </row>
    <row r="27" spans="1:7" ht="12" customHeight="1" x14ac:dyDescent="0.25">
      <c r="A27" s="7" t="str">
        <f>'Pregnant Women Participating'!A27</f>
        <v>Georgia</v>
      </c>
      <c r="B27" s="13">
        <v>3900786</v>
      </c>
      <c r="C27" s="4">
        <v>3934848</v>
      </c>
      <c r="D27" s="4">
        <v>4109375</v>
      </c>
      <c r="E27" s="4">
        <v>3829705</v>
      </c>
      <c r="F27" s="42">
        <v>4006623</v>
      </c>
      <c r="G27" s="13">
        <f t="shared" si="0"/>
        <v>19781337</v>
      </c>
    </row>
    <row r="28" spans="1:7" ht="12" customHeight="1" x14ac:dyDescent="0.25">
      <c r="A28" s="7" t="str">
        <f>'Pregnant Women Participating'!A28</f>
        <v>Kentucky</v>
      </c>
      <c r="B28" s="13">
        <v>2183056</v>
      </c>
      <c r="C28" s="4">
        <v>2185705</v>
      </c>
      <c r="D28" s="4">
        <v>2253387</v>
      </c>
      <c r="E28" s="4">
        <v>2146496</v>
      </c>
      <c r="F28" s="42">
        <v>2253973</v>
      </c>
      <c r="G28" s="13">
        <f t="shared" si="0"/>
        <v>11022617</v>
      </c>
    </row>
    <row r="29" spans="1:7" ht="12" customHeight="1" x14ac:dyDescent="0.25">
      <c r="A29" s="7" t="str">
        <f>'Pregnant Women Participating'!A29</f>
        <v>Mississippi</v>
      </c>
      <c r="B29" s="13">
        <v>1925233</v>
      </c>
      <c r="C29" s="4">
        <v>1631402</v>
      </c>
      <c r="D29" s="4">
        <v>1836207</v>
      </c>
      <c r="E29" s="4">
        <v>1429425</v>
      </c>
      <c r="F29" s="42">
        <v>1795552</v>
      </c>
      <c r="G29" s="13">
        <f t="shared" si="0"/>
        <v>8617819</v>
      </c>
    </row>
    <row r="30" spans="1:7" ht="12" customHeight="1" x14ac:dyDescent="0.25">
      <c r="A30" s="7" t="str">
        <f>'Pregnant Women Participating'!A30</f>
        <v>North Carolina</v>
      </c>
      <c r="B30" s="13">
        <v>3542837</v>
      </c>
      <c r="C30" s="4">
        <v>3498221</v>
      </c>
      <c r="D30" s="4">
        <v>3447478</v>
      </c>
      <c r="E30" s="4">
        <v>3421773</v>
      </c>
      <c r="F30" s="42">
        <v>3484646</v>
      </c>
      <c r="G30" s="13">
        <f t="shared" si="0"/>
        <v>17394955</v>
      </c>
    </row>
    <row r="31" spans="1:7" ht="12" customHeight="1" x14ac:dyDescent="0.25">
      <c r="A31" s="7" t="str">
        <f>'Pregnant Women Participating'!A31</f>
        <v>South Carolina</v>
      </c>
      <c r="B31" s="13"/>
      <c r="C31" s="4"/>
      <c r="D31" s="4">
        <v>3013147</v>
      </c>
      <c r="E31" s="4">
        <v>1451201</v>
      </c>
      <c r="F31" s="42">
        <v>1734823</v>
      </c>
      <c r="G31" s="13">
        <f t="shared" si="0"/>
        <v>6199171</v>
      </c>
    </row>
    <row r="32" spans="1:7" ht="12" customHeight="1" x14ac:dyDescent="0.25">
      <c r="A32" s="7" t="str">
        <f>'Pregnant Women Participating'!A32</f>
        <v>Tennessee</v>
      </c>
      <c r="B32" s="13">
        <v>2943104</v>
      </c>
      <c r="C32" s="4">
        <v>2823478</v>
      </c>
      <c r="D32" s="4"/>
      <c r="E32" s="4">
        <v>5815517</v>
      </c>
      <c r="F32" s="42">
        <v>3005878</v>
      </c>
      <c r="G32" s="13">
        <f t="shared" si="0"/>
        <v>14587977</v>
      </c>
    </row>
    <row r="33" spans="1:7" ht="12" customHeight="1" x14ac:dyDescent="0.25">
      <c r="A33" s="7" t="str">
        <f>'Pregnant Women Participating'!A33</f>
        <v>Choctaw Indians, MS</v>
      </c>
      <c r="B33" s="13"/>
      <c r="C33" s="4"/>
      <c r="D33" s="4"/>
      <c r="E33" s="4">
        <v>8517</v>
      </c>
      <c r="F33" s="42">
        <v>6770</v>
      </c>
      <c r="G33" s="13">
        <f t="shared" si="0"/>
        <v>15287</v>
      </c>
    </row>
    <row r="34" spans="1:7" ht="12" customHeight="1" x14ac:dyDescent="0.25">
      <c r="A34" s="7" t="str">
        <f>'Pregnant Women Participating'!A34</f>
        <v>Eastern Cherokee, NC</v>
      </c>
      <c r="B34" s="13">
        <v>4846</v>
      </c>
      <c r="C34" s="4">
        <v>5351</v>
      </c>
      <c r="D34" s="4">
        <v>4540</v>
      </c>
      <c r="E34" s="4">
        <v>3891</v>
      </c>
      <c r="F34" s="42">
        <v>4552</v>
      </c>
      <c r="G34" s="13">
        <f t="shared" si="0"/>
        <v>23180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32485221</v>
      </c>
      <c r="C35" s="15">
        <v>23175920</v>
      </c>
      <c r="D35" s="15">
        <v>28200678</v>
      </c>
      <c r="E35" s="15">
        <v>31002750</v>
      </c>
      <c r="F35" s="41">
        <v>30280087</v>
      </c>
      <c r="G35" s="16">
        <f t="shared" si="0"/>
        <v>145144656</v>
      </c>
    </row>
    <row r="36" spans="1:7" ht="12" customHeight="1" x14ac:dyDescent="0.25">
      <c r="A36" s="7" t="str">
        <f>'Pregnant Women Participating'!A36</f>
        <v>Illinois</v>
      </c>
      <c r="B36" s="13">
        <v>4738653</v>
      </c>
      <c r="C36" s="4">
        <v>4811866</v>
      </c>
      <c r="D36" s="4">
        <v>4965279</v>
      </c>
      <c r="E36" s="4">
        <v>4672949</v>
      </c>
      <c r="F36" s="42">
        <v>4918960</v>
      </c>
      <c r="G36" s="13">
        <f t="shared" si="0"/>
        <v>24107707</v>
      </c>
    </row>
    <row r="37" spans="1:7" ht="12" customHeight="1" x14ac:dyDescent="0.25">
      <c r="A37" s="7" t="str">
        <f>'Pregnant Women Participating'!A37</f>
        <v>Indiana</v>
      </c>
      <c r="B37" s="13">
        <v>2484488</v>
      </c>
      <c r="C37" s="4">
        <v>2492144</v>
      </c>
      <c r="D37" s="4">
        <v>2542342</v>
      </c>
      <c r="E37" s="4">
        <v>2395074</v>
      </c>
      <c r="F37" s="42">
        <v>2510776</v>
      </c>
      <c r="G37" s="13">
        <f t="shared" si="0"/>
        <v>12424824</v>
      </c>
    </row>
    <row r="38" spans="1:7" ht="12" customHeight="1" x14ac:dyDescent="0.25">
      <c r="A38" s="7" t="str">
        <f>'Pregnant Women Participating'!A38</f>
        <v>Iowa</v>
      </c>
      <c r="B38" s="13">
        <v>1457483</v>
      </c>
      <c r="C38" s="4">
        <v>1456928</v>
      </c>
      <c r="D38" s="4">
        <v>1488398</v>
      </c>
      <c r="E38" s="4">
        <v>1472257</v>
      </c>
      <c r="F38" s="42">
        <v>1477807</v>
      </c>
      <c r="G38" s="13">
        <f t="shared" si="0"/>
        <v>7352873</v>
      </c>
    </row>
    <row r="39" spans="1:7" ht="12" customHeight="1" x14ac:dyDescent="0.25">
      <c r="A39" s="7" t="str">
        <f>'Pregnant Women Participating'!A39</f>
        <v>Michigan</v>
      </c>
      <c r="B39" s="13">
        <v>3329079</v>
      </c>
      <c r="C39" s="4">
        <v>3288802</v>
      </c>
      <c r="D39" s="4">
        <v>3246505</v>
      </c>
      <c r="E39" s="4">
        <v>3403424</v>
      </c>
      <c r="F39" s="42">
        <v>3231896</v>
      </c>
      <c r="G39" s="13">
        <f t="shared" si="0"/>
        <v>16499706</v>
      </c>
    </row>
    <row r="40" spans="1:7" ht="12" customHeight="1" x14ac:dyDescent="0.25">
      <c r="A40" s="7" t="str">
        <f>'Pregnant Women Participating'!A40</f>
        <v>Minnesota</v>
      </c>
      <c r="B40" s="13">
        <v>2051715</v>
      </c>
      <c r="C40" s="4">
        <v>2076391</v>
      </c>
      <c r="D40" s="4">
        <v>2151788</v>
      </c>
      <c r="E40" s="4">
        <v>2074378</v>
      </c>
      <c r="F40" s="42">
        <v>2137319</v>
      </c>
      <c r="G40" s="13">
        <f t="shared" si="0"/>
        <v>10491591</v>
      </c>
    </row>
    <row r="41" spans="1:7" ht="12" customHeight="1" x14ac:dyDescent="0.25">
      <c r="A41" s="7" t="str">
        <f>'Pregnant Women Participating'!A41</f>
        <v>Ohio</v>
      </c>
      <c r="B41" s="13">
        <v>0</v>
      </c>
      <c r="C41" s="4">
        <v>8057051</v>
      </c>
      <c r="D41" s="4">
        <v>4018440</v>
      </c>
      <c r="E41" s="4"/>
      <c r="F41" s="42">
        <v>3944266</v>
      </c>
      <c r="G41" s="13">
        <f t="shared" si="0"/>
        <v>16019757</v>
      </c>
    </row>
    <row r="42" spans="1:7" ht="12" customHeight="1" x14ac:dyDescent="0.25">
      <c r="A42" s="7" t="str">
        <f>'Pregnant Women Participating'!A42</f>
        <v>Wisconsin</v>
      </c>
      <c r="B42" s="13">
        <v>2217156</v>
      </c>
      <c r="C42" s="4">
        <v>2194849</v>
      </c>
      <c r="D42" s="4">
        <v>2269203</v>
      </c>
      <c r="E42" s="4">
        <v>4152098</v>
      </c>
      <c r="F42" s="42"/>
      <c r="G42" s="13">
        <f t="shared" si="0"/>
        <v>10833306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16278574</v>
      </c>
      <c r="C43" s="15">
        <v>24378031</v>
      </c>
      <c r="D43" s="15">
        <v>20681955</v>
      </c>
      <c r="E43" s="15">
        <v>18170180</v>
      </c>
      <c r="F43" s="41">
        <v>18221024</v>
      </c>
      <c r="G43" s="16">
        <f t="shared" si="0"/>
        <v>97729764</v>
      </c>
    </row>
    <row r="44" spans="1:7" ht="12" customHeight="1" x14ac:dyDescent="0.25">
      <c r="A44" s="7" t="str">
        <f>'Pregnant Women Participating'!A44</f>
        <v>Arizona</v>
      </c>
      <c r="B44" s="13">
        <v>3354833</v>
      </c>
      <c r="C44" s="4">
        <v>3209304</v>
      </c>
      <c r="D44" s="4">
        <v>3329510</v>
      </c>
      <c r="E44" s="4">
        <v>3165795</v>
      </c>
      <c r="F44" s="42">
        <v>3319856</v>
      </c>
      <c r="G44" s="13">
        <f t="shared" si="0"/>
        <v>16379298</v>
      </c>
    </row>
    <row r="45" spans="1:7" ht="12" customHeight="1" x14ac:dyDescent="0.25">
      <c r="A45" s="7" t="str">
        <f>'Pregnant Women Participating'!A45</f>
        <v>Arkansas</v>
      </c>
      <c r="B45" s="13">
        <v>1170897</v>
      </c>
      <c r="C45" s="4">
        <v>180451</v>
      </c>
      <c r="D45" s="4">
        <v>1180398</v>
      </c>
      <c r="E45" s="4">
        <v>1144416</v>
      </c>
      <c r="F45" s="42">
        <v>1152507</v>
      </c>
      <c r="G45" s="13">
        <f t="shared" si="0"/>
        <v>4828669</v>
      </c>
    </row>
    <row r="46" spans="1:7" ht="12" customHeight="1" x14ac:dyDescent="0.25">
      <c r="A46" s="7" t="str">
        <f>'Pregnant Women Participating'!A46</f>
        <v>Louisiana</v>
      </c>
      <c r="B46" s="13">
        <v>0</v>
      </c>
      <c r="C46" s="4">
        <v>2407310</v>
      </c>
      <c r="D46" s="4"/>
      <c r="E46" s="4">
        <v>7217553</v>
      </c>
      <c r="F46" s="42">
        <v>2396649</v>
      </c>
      <c r="G46" s="13">
        <f t="shared" si="0"/>
        <v>12021512</v>
      </c>
    </row>
    <row r="47" spans="1:7" ht="12" customHeight="1" x14ac:dyDescent="0.25">
      <c r="A47" s="7" t="str">
        <f>'Pregnant Women Participating'!A47</f>
        <v>New Mexico</v>
      </c>
      <c r="B47" s="13">
        <v>559839</v>
      </c>
      <c r="C47" s="4">
        <v>567745</v>
      </c>
      <c r="D47" s="4">
        <v>577131</v>
      </c>
      <c r="E47" s="4">
        <v>568330</v>
      </c>
      <c r="F47" s="42">
        <v>577023</v>
      </c>
      <c r="G47" s="13">
        <f t="shared" si="0"/>
        <v>2850068</v>
      </c>
    </row>
    <row r="48" spans="1:7" ht="12" customHeight="1" x14ac:dyDescent="0.25">
      <c r="A48" s="7" t="str">
        <f>'Pregnant Women Participating'!A48</f>
        <v>Oklahoma</v>
      </c>
      <c r="B48" s="13">
        <v>1462669</v>
      </c>
      <c r="C48" s="4">
        <v>1516196</v>
      </c>
      <c r="D48" s="4">
        <v>1062458</v>
      </c>
      <c r="E48" s="4">
        <v>877622</v>
      </c>
      <c r="F48" s="42">
        <v>921893</v>
      </c>
      <c r="G48" s="13">
        <f t="shared" si="0"/>
        <v>5840838</v>
      </c>
    </row>
    <row r="49" spans="1:7" ht="12" customHeight="1" x14ac:dyDescent="0.25">
      <c r="A49" s="7" t="str">
        <f>'Pregnant Women Participating'!A49</f>
        <v>Texas</v>
      </c>
      <c r="B49" s="13">
        <v>30123801</v>
      </c>
      <c r="C49" s="4">
        <v>19436237</v>
      </c>
      <c r="D49" s="4">
        <v>18174620</v>
      </c>
      <c r="E49" s="4">
        <v>20387777</v>
      </c>
      <c r="F49" s="42">
        <v>21025248</v>
      </c>
      <c r="G49" s="13">
        <f t="shared" si="0"/>
        <v>109147683</v>
      </c>
    </row>
    <row r="50" spans="1:7" ht="12" customHeight="1" x14ac:dyDescent="0.25">
      <c r="A50" s="7" t="str">
        <f>'Pregnant Women Participating'!A50</f>
        <v>Utah</v>
      </c>
      <c r="B50" s="13">
        <v>810123</v>
      </c>
      <c r="C50" s="4">
        <v>792378</v>
      </c>
      <c r="D50" s="4">
        <v>814723</v>
      </c>
      <c r="E50" s="4">
        <v>794125</v>
      </c>
      <c r="F50" s="42">
        <v>809055</v>
      </c>
      <c r="G50" s="13">
        <f t="shared" si="0"/>
        <v>4020404</v>
      </c>
    </row>
    <row r="51" spans="1:7" ht="12" customHeight="1" x14ac:dyDescent="0.25">
      <c r="A51" s="7" t="str">
        <f>'Pregnant Women Participating'!A51</f>
        <v>Inter-Tribal Council, AZ</v>
      </c>
      <c r="B51" s="13">
        <v>150095</v>
      </c>
      <c r="C51" s="4">
        <v>147709</v>
      </c>
      <c r="D51" s="4">
        <v>160838</v>
      </c>
      <c r="E51" s="4">
        <v>142129</v>
      </c>
      <c r="F51" s="42">
        <v>155037</v>
      </c>
      <c r="G51" s="13">
        <f t="shared" si="0"/>
        <v>755808</v>
      </c>
    </row>
    <row r="52" spans="1:7" ht="12" customHeight="1" x14ac:dyDescent="0.25">
      <c r="A52" s="7" t="str">
        <f>'Pregnant Women Participating'!A52</f>
        <v>Navajo Nation, AZ</v>
      </c>
      <c r="B52" s="13">
        <v>71392</v>
      </c>
      <c r="C52" s="4">
        <v>59052</v>
      </c>
      <c r="D52" s="4">
        <v>63435</v>
      </c>
      <c r="E52" s="4">
        <v>0</v>
      </c>
      <c r="F52" s="42"/>
      <c r="G52" s="13">
        <f t="shared" si="0"/>
        <v>193879</v>
      </c>
    </row>
    <row r="53" spans="1:7" ht="12" customHeight="1" x14ac:dyDescent="0.25">
      <c r="A53" s="7" t="str">
        <f>'Pregnant Women Participating'!A53</f>
        <v>Acoma, Canoncito &amp; Laguna, NM</v>
      </c>
      <c r="B53" s="13"/>
      <c r="C53" s="4"/>
      <c r="D53" s="4"/>
      <c r="E53" s="4"/>
      <c r="F53" s="42"/>
      <c r="G53" s="13" t="str">
        <f t="shared" si="0"/>
        <v xml:space="preserve"> </v>
      </c>
    </row>
    <row r="54" spans="1:7" ht="12" customHeight="1" x14ac:dyDescent="0.25">
      <c r="A54" s="7" t="str">
        <f>'Pregnant Women Participating'!A54</f>
        <v>Eight Northern Pueblos, NM</v>
      </c>
      <c r="B54" s="13">
        <v>0</v>
      </c>
      <c r="C54" s="4"/>
      <c r="D54" s="4"/>
      <c r="E54" s="4"/>
      <c r="F54" s="42"/>
      <c r="G54" s="13" t="str">
        <f t="shared" si="0"/>
        <v xml:space="preserve"> </v>
      </c>
    </row>
    <row r="55" spans="1:7" ht="12" customHeight="1" x14ac:dyDescent="0.25">
      <c r="A55" s="7" t="str">
        <f>'Pregnant Women Participating'!A55</f>
        <v>Five Sandoval Pueblos, NM</v>
      </c>
      <c r="B55" s="13">
        <v>0</v>
      </c>
      <c r="C55" s="4">
        <v>0</v>
      </c>
      <c r="D55" s="4">
        <v>0</v>
      </c>
      <c r="E55" s="4">
        <v>0</v>
      </c>
      <c r="F55" s="42">
        <v>0</v>
      </c>
      <c r="G55" s="13" t="str">
        <f t="shared" si="0"/>
        <v xml:space="preserve"> </v>
      </c>
    </row>
    <row r="56" spans="1:7" ht="12" customHeight="1" x14ac:dyDescent="0.25">
      <c r="A56" s="7" t="str">
        <f>'Pregnant Women Participating'!A56</f>
        <v>Isleta Pueblo, NM</v>
      </c>
      <c r="B56" s="13">
        <v>12899</v>
      </c>
      <c r="C56" s="4">
        <v>13442</v>
      </c>
      <c r="D56" s="4">
        <v>13677</v>
      </c>
      <c r="E56" s="4">
        <v>13926</v>
      </c>
      <c r="F56" s="42">
        <v>14502</v>
      </c>
      <c r="G56" s="13">
        <f t="shared" si="0"/>
        <v>68446</v>
      </c>
    </row>
    <row r="57" spans="1:7" ht="12" customHeight="1" x14ac:dyDescent="0.25">
      <c r="A57" s="7" t="str">
        <f>'Pregnant Women Participating'!A57</f>
        <v>San Felipe Pueblo, NM</v>
      </c>
      <c r="B57" s="13">
        <v>0</v>
      </c>
      <c r="C57" s="4">
        <v>0</v>
      </c>
      <c r="D57" s="4"/>
      <c r="E57" s="4"/>
      <c r="F57" s="42"/>
      <c r="G57" s="13" t="str">
        <f t="shared" si="0"/>
        <v xml:space="preserve"> </v>
      </c>
    </row>
    <row r="58" spans="1:7" ht="12" customHeight="1" x14ac:dyDescent="0.25">
      <c r="A58" s="7" t="str">
        <f>'Pregnant Women Participating'!A58</f>
        <v>Santo Domingo Tribe, NM</v>
      </c>
      <c r="B58" s="13"/>
      <c r="C58" s="4"/>
      <c r="D58" s="4"/>
      <c r="E58" s="4"/>
      <c r="F58" s="42"/>
      <c r="G58" s="13" t="str">
        <f t="shared" si="0"/>
        <v xml:space="preserve"> </v>
      </c>
    </row>
    <row r="59" spans="1:7" ht="12" customHeight="1" x14ac:dyDescent="0.25">
      <c r="A59" s="7" t="str">
        <f>'Pregnant Women Participating'!A59</f>
        <v>Zuni Pueblo, NM</v>
      </c>
      <c r="B59" s="13">
        <v>3537</v>
      </c>
      <c r="C59" s="4">
        <v>0</v>
      </c>
      <c r="D59" s="4">
        <v>1983</v>
      </c>
      <c r="E59" s="4">
        <v>3784</v>
      </c>
      <c r="F59" s="42">
        <v>0</v>
      </c>
      <c r="G59" s="13">
        <f t="shared" si="0"/>
        <v>9304</v>
      </c>
    </row>
    <row r="60" spans="1:7" ht="12" customHeight="1" x14ac:dyDescent="0.25">
      <c r="A60" s="7" t="str">
        <f>'Pregnant Women Participating'!A60</f>
        <v>Cherokee Nation, OK</v>
      </c>
      <c r="B60" s="13">
        <v>154861</v>
      </c>
      <c r="C60" s="4">
        <v>152752</v>
      </c>
      <c r="D60" s="4">
        <v>150049</v>
      </c>
      <c r="E60" s="4">
        <v>142434</v>
      </c>
      <c r="F60" s="42">
        <v>140959</v>
      </c>
      <c r="G60" s="13">
        <f t="shared" si="0"/>
        <v>741055</v>
      </c>
    </row>
    <row r="61" spans="1:7" ht="12" customHeight="1" x14ac:dyDescent="0.25">
      <c r="A61" s="7" t="str">
        <f>'Pregnant Women Participating'!A61</f>
        <v>Chickasaw Nation, OK</v>
      </c>
      <c r="B61" s="13"/>
      <c r="C61" s="4">
        <v>96747</v>
      </c>
      <c r="D61" s="4">
        <v>51434</v>
      </c>
      <c r="E61" s="4">
        <v>48198</v>
      </c>
      <c r="F61" s="42">
        <v>48478</v>
      </c>
      <c r="G61" s="13">
        <f t="shared" si="0"/>
        <v>244857</v>
      </c>
    </row>
    <row r="62" spans="1:7" ht="12" customHeight="1" x14ac:dyDescent="0.25">
      <c r="A62" s="7" t="str">
        <f>'Pregnant Women Participating'!A62</f>
        <v>Choctaw Nation, OK</v>
      </c>
      <c r="B62" s="13">
        <v>240724</v>
      </c>
      <c r="C62" s="4">
        <v>261538</v>
      </c>
      <c r="D62" s="4">
        <v>273235</v>
      </c>
      <c r="E62" s="4">
        <v>252094</v>
      </c>
      <c r="F62" s="42">
        <v>255285</v>
      </c>
      <c r="G62" s="13">
        <f t="shared" si="0"/>
        <v>1282876</v>
      </c>
    </row>
    <row r="63" spans="1:7" ht="12" customHeight="1" x14ac:dyDescent="0.25">
      <c r="A63" s="7" t="str">
        <f>'Pregnant Women Participating'!A63</f>
        <v>Citizen Potawatomi Nation, OK</v>
      </c>
      <c r="B63" s="13">
        <v>19335</v>
      </c>
      <c r="C63" s="4">
        <v>17317</v>
      </c>
      <c r="D63" s="4">
        <v>21355</v>
      </c>
      <c r="E63" s="4">
        <v>16369</v>
      </c>
      <c r="F63" s="42">
        <v>17467</v>
      </c>
      <c r="G63" s="13">
        <f t="shared" si="0"/>
        <v>91843</v>
      </c>
    </row>
    <row r="64" spans="1:7" ht="12" customHeight="1" x14ac:dyDescent="0.25">
      <c r="A64" s="7" t="str">
        <f>'Pregnant Women Participating'!A64</f>
        <v>Inter-Tribal Council, OK</v>
      </c>
      <c r="B64" s="13">
        <v>3382</v>
      </c>
      <c r="C64" s="4">
        <v>3234</v>
      </c>
      <c r="D64" s="4">
        <v>3546</v>
      </c>
      <c r="E64" s="4">
        <v>3385</v>
      </c>
      <c r="F64" s="42">
        <v>3213</v>
      </c>
      <c r="G64" s="13">
        <f t="shared" si="0"/>
        <v>16760</v>
      </c>
    </row>
    <row r="65" spans="1:7" ht="12" customHeight="1" x14ac:dyDescent="0.25">
      <c r="A65" s="7" t="str">
        <f>'Pregnant Women Participating'!A65</f>
        <v>Muscogee Creek Nation, OK</v>
      </c>
      <c r="B65" s="13">
        <v>0</v>
      </c>
      <c r="C65" s="4">
        <v>0</v>
      </c>
      <c r="D65" s="4">
        <v>0</v>
      </c>
      <c r="E65" s="4"/>
      <c r="F65" s="42"/>
      <c r="G65" s="13" t="str">
        <f t="shared" si="0"/>
        <v xml:space="preserve"> </v>
      </c>
    </row>
    <row r="66" spans="1:7" ht="12" customHeight="1" x14ac:dyDescent="0.25">
      <c r="A66" s="7" t="str">
        <f>'Pregnant Women Participating'!A66</f>
        <v>Osage Tribal Council, OK</v>
      </c>
      <c r="B66" s="13">
        <v>170719</v>
      </c>
      <c r="C66" s="4"/>
      <c r="D66" s="4">
        <v>160274</v>
      </c>
      <c r="E66" s="4"/>
      <c r="F66" s="42"/>
      <c r="G66" s="13">
        <f t="shared" si="0"/>
        <v>330993</v>
      </c>
    </row>
    <row r="67" spans="1:7" ht="12" customHeight="1" x14ac:dyDescent="0.25">
      <c r="A67" s="7" t="str">
        <f>'Pregnant Women Participating'!A67</f>
        <v>Otoe-Missouria Tribe, OK</v>
      </c>
      <c r="B67" s="13">
        <v>6458</v>
      </c>
      <c r="C67" s="4">
        <v>0</v>
      </c>
      <c r="D67" s="4">
        <v>4268</v>
      </c>
      <c r="E67" s="4">
        <v>4024</v>
      </c>
      <c r="F67" s="42">
        <v>4381</v>
      </c>
      <c r="G67" s="13">
        <f t="shared" si="0"/>
        <v>19131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85036</v>
      </c>
      <c r="C68" s="4">
        <v>0</v>
      </c>
      <c r="D68" s="4">
        <v>2654</v>
      </c>
      <c r="E68" s="4">
        <v>98955</v>
      </c>
      <c r="F68" s="42">
        <v>51479</v>
      </c>
      <c r="G68" s="13">
        <f t="shared" si="0"/>
        <v>238124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38400600</v>
      </c>
      <c r="C69" s="15">
        <v>28861412</v>
      </c>
      <c r="D69" s="15">
        <v>26045588</v>
      </c>
      <c r="E69" s="15">
        <v>34880916</v>
      </c>
      <c r="F69" s="41">
        <v>30893032</v>
      </c>
      <c r="G69" s="16">
        <f t="shared" si="0"/>
        <v>159081548</v>
      </c>
    </row>
    <row r="70" spans="1:7" ht="12" customHeight="1" x14ac:dyDescent="0.25">
      <c r="A70" s="7" t="str">
        <f>'Pregnant Women Participating'!A70</f>
        <v>Colorado</v>
      </c>
      <c r="B70" s="13">
        <v>1650873</v>
      </c>
      <c r="C70" s="4">
        <v>1637049</v>
      </c>
      <c r="D70" s="4">
        <v>1641416</v>
      </c>
      <c r="E70" s="4">
        <v>1614209</v>
      </c>
      <c r="F70" s="42">
        <v>1612534</v>
      </c>
      <c r="G70" s="13">
        <f t="shared" si="0"/>
        <v>8156081</v>
      </c>
    </row>
    <row r="71" spans="1:7" ht="12" customHeight="1" x14ac:dyDescent="0.25">
      <c r="A71" s="7" t="str">
        <f>'Pregnant Women Participating'!A71</f>
        <v>Kansas</v>
      </c>
      <c r="B71" s="13">
        <v>1151399</v>
      </c>
      <c r="C71" s="4">
        <v>1129795</v>
      </c>
      <c r="D71" s="4">
        <v>1181312</v>
      </c>
      <c r="E71" s="4">
        <v>1113121</v>
      </c>
      <c r="F71" s="42">
        <v>1181363</v>
      </c>
      <c r="G71" s="13">
        <f t="shared" si="0"/>
        <v>5756990</v>
      </c>
    </row>
    <row r="72" spans="1:7" ht="12" customHeight="1" x14ac:dyDescent="0.25">
      <c r="A72" s="7" t="str">
        <f>'Pregnant Women Participating'!A72</f>
        <v>Missouri</v>
      </c>
      <c r="B72" s="13">
        <v>5117120</v>
      </c>
      <c r="C72" s="4">
        <v>2508613</v>
      </c>
      <c r="D72" s="4">
        <v>0</v>
      </c>
      <c r="E72" s="4">
        <v>2593063</v>
      </c>
      <c r="F72" s="42">
        <v>5023933</v>
      </c>
      <c r="G72" s="13">
        <f t="shared" si="0"/>
        <v>15242729</v>
      </c>
    </row>
    <row r="73" spans="1:7" ht="12" customHeight="1" x14ac:dyDescent="0.25">
      <c r="A73" s="7" t="str">
        <f>'Pregnant Women Participating'!A73</f>
        <v>Montana</v>
      </c>
      <c r="B73" s="13">
        <v>0</v>
      </c>
      <c r="C73" s="4">
        <v>494792</v>
      </c>
      <c r="D73" s="4">
        <v>499839</v>
      </c>
      <c r="E73" s="4">
        <v>327138</v>
      </c>
      <c r="F73" s="42">
        <v>0</v>
      </c>
      <c r="G73" s="13">
        <f t="shared" si="0"/>
        <v>1321769</v>
      </c>
    </row>
    <row r="74" spans="1:7" ht="12" customHeight="1" x14ac:dyDescent="0.25">
      <c r="A74" s="7" t="str">
        <f>'Pregnant Women Participating'!A74</f>
        <v>Nebraska</v>
      </c>
      <c r="B74" s="13">
        <v>883725</v>
      </c>
      <c r="C74" s="4">
        <v>886511</v>
      </c>
      <c r="D74" s="4">
        <v>928205</v>
      </c>
      <c r="E74" s="4">
        <v>911397</v>
      </c>
      <c r="F74" s="42">
        <v>902478</v>
      </c>
      <c r="G74" s="13">
        <f t="shared" si="0"/>
        <v>4512316</v>
      </c>
    </row>
    <row r="75" spans="1:7" ht="12" customHeight="1" x14ac:dyDescent="0.25">
      <c r="A75" s="7" t="str">
        <f>'Pregnant Women Participating'!A75</f>
        <v>North Dakota</v>
      </c>
      <c r="B75" s="13">
        <v>0</v>
      </c>
      <c r="C75" s="4">
        <v>0</v>
      </c>
      <c r="D75" s="4">
        <v>485673</v>
      </c>
      <c r="E75" s="4">
        <v>493907</v>
      </c>
      <c r="F75" s="42">
        <v>0</v>
      </c>
      <c r="G75" s="13">
        <f t="shared" si="0"/>
        <v>979580</v>
      </c>
    </row>
    <row r="76" spans="1:7" ht="12" customHeight="1" x14ac:dyDescent="0.25">
      <c r="A76" s="7" t="str">
        <f>'Pregnant Women Participating'!A76</f>
        <v>South Dakota</v>
      </c>
      <c r="B76" s="13">
        <v>0</v>
      </c>
      <c r="C76" s="4">
        <v>310096</v>
      </c>
      <c r="D76" s="4">
        <v>331393</v>
      </c>
      <c r="E76" s="4">
        <v>0</v>
      </c>
      <c r="F76" s="42">
        <v>639644</v>
      </c>
      <c r="G76" s="13">
        <f t="shared" si="0"/>
        <v>1281133</v>
      </c>
    </row>
    <row r="77" spans="1:7" ht="12" customHeight="1" x14ac:dyDescent="0.25">
      <c r="A77" s="7" t="str">
        <f>'Pregnant Women Participating'!A77</f>
        <v>Wyoming</v>
      </c>
      <c r="B77" s="13">
        <v>147103</v>
      </c>
      <c r="C77" s="4">
        <v>138045</v>
      </c>
      <c r="D77" s="4">
        <v>144600</v>
      </c>
      <c r="E77" s="4">
        <v>141573</v>
      </c>
      <c r="F77" s="42">
        <v>143914</v>
      </c>
      <c r="G77" s="13">
        <f t="shared" si="0"/>
        <v>715235</v>
      </c>
    </row>
    <row r="78" spans="1:7" ht="12" customHeight="1" x14ac:dyDescent="0.25">
      <c r="A78" s="7" t="str">
        <f>'Pregnant Women Participating'!A78</f>
        <v>Ute Mountain Ute Tribe, CO</v>
      </c>
      <c r="B78" s="13"/>
      <c r="C78" s="4"/>
      <c r="D78" s="4"/>
      <c r="E78" s="4"/>
      <c r="F78" s="42"/>
      <c r="G78" s="13" t="str">
        <f t="shared" si="0"/>
        <v xml:space="preserve"> </v>
      </c>
    </row>
    <row r="79" spans="1:7" ht="12" customHeight="1" x14ac:dyDescent="0.25">
      <c r="A79" s="7" t="str">
        <f>'Pregnant Women Participating'!A79</f>
        <v>Omaha Sioux, NE</v>
      </c>
      <c r="B79" s="13">
        <v>0</v>
      </c>
      <c r="C79" s="4"/>
      <c r="D79" s="4"/>
      <c r="E79" s="4"/>
      <c r="F79" s="42"/>
      <c r="G79" s="13" t="str">
        <f t="shared" si="0"/>
        <v xml:space="preserve"> </v>
      </c>
    </row>
    <row r="80" spans="1:7" ht="12" customHeight="1" x14ac:dyDescent="0.25">
      <c r="A80" s="7" t="str">
        <f>'Pregnant Women Participating'!A80</f>
        <v>Santee Sioux, NE</v>
      </c>
      <c r="B80" s="13"/>
      <c r="C80" s="4"/>
      <c r="D80" s="4"/>
      <c r="E80" s="4"/>
      <c r="F80" s="42"/>
      <c r="G80" s="13" t="str">
        <f t="shared" si="0"/>
        <v xml:space="preserve"> </v>
      </c>
    </row>
    <row r="81" spans="1:7" ht="12" customHeight="1" x14ac:dyDescent="0.25">
      <c r="A81" s="7" t="str">
        <f>'Pregnant Women Participating'!A81</f>
        <v>Winnebago Tribe, NE</v>
      </c>
      <c r="B81" s="13"/>
      <c r="C81" s="4"/>
      <c r="D81" s="4"/>
      <c r="E81" s="4"/>
      <c r="F81" s="42"/>
      <c r="G81" s="13" t="str">
        <f t="shared" si="0"/>
        <v xml:space="preserve"> </v>
      </c>
    </row>
    <row r="82" spans="1:7" ht="12" customHeight="1" x14ac:dyDescent="0.25">
      <c r="A82" s="7" t="str">
        <f>'Pregnant Women Participating'!A82</f>
        <v>Standing Rock Sioux Tribe, ND</v>
      </c>
      <c r="B82" s="13">
        <v>6886</v>
      </c>
      <c r="C82" s="4"/>
      <c r="D82" s="4"/>
      <c r="E82" s="4"/>
      <c r="F82" s="42"/>
      <c r="G82" s="13">
        <f t="shared" si="0"/>
        <v>6886</v>
      </c>
    </row>
    <row r="83" spans="1:7" ht="12" customHeight="1" x14ac:dyDescent="0.25">
      <c r="A83" s="7" t="str">
        <f>'Pregnant Women Participating'!A83</f>
        <v>Three Affiliated Tribes, ND</v>
      </c>
      <c r="B83" s="13">
        <v>0</v>
      </c>
      <c r="C83" s="4">
        <v>0</v>
      </c>
      <c r="D83" s="4">
        <v>0</v>
      </c>
      <c r="E83" s="4">
        <v>0</v>
      </c>
      <c r="F83" s="42">
        <v>0</v>
      </c>
      <c r="G83" s="13" t="str">
        <f t="shared" si="0"/>
        <v xml:space="preserve"> </v>
      </c>
    </row>
    <row r="84" spans="1:7" ht="12" customHeight="1" x14ac:dyDescent="0.25">
      <c r="A84" s="7" t="str">
        <f>'Pregnant Women Participating'!A84</f>
        <v>Cheyenne River Sioux, SD</v>
      </c>
      <c r="B84" s="13">
        <v>12100</v>
      </c>
      <c r="C84" s="4">
        <v>0</v>
      </c>
      <c r="D84" s="4">
        <v>0</v>
      </c>
      <c r="E84" s="4">
        <v>0</v>
      </c>
      <c r="F84" s="42">
        <v>0</v>
      </c>
      <c r="G84" s="13">
        <f t="shared" si="0"/>
        <v>12100</v>
      </c>
    </row>
    <row r="85" spans="1:7" ht="12" customHeight="1" x14ac:dyDescent="0.25">
      <c r="A85" s="7" t="str">
        <f>'Pregnant Women Participating'!A85</f>
        <v>Rosebud Sioux, SD</v>
      </c>
      <c r="B85" s="13">
        <v>37302</v>
      </c>
      <c r="C85" s="4">
        <v>12004</v>
      </c>
      <c r="D85" s="4">
        <v>11560</v>
      </c>
      <c r="E85" s="4"/>
      <c r="F85" s="42"/>
      <c r="G85" s="13">
        <f t="shared" si="0"/>
        <v>60866</v>
      </c>
    </row>
    <row r="86" spans="1:7" ht="12" customHeight="1" x14ac:dyDescent="0.25">
      <c r="A86" s="7" t="str">
        <f>'Pregnant Women Participating'!A86</f>
        <v>Northern Arapahoe, WY</v>
      </c>
      <c r="B86" s="13"/>
      <c r="C86" s="4"/>
      <c r="D86" s="4"/>
      <c r="E86" s="4"/>
      <c r="F86" s="42"/>
      <c r="G86" s="13" t="str">
        <f t="shared" si="0"/>
        <v xml:space="preserve"> </v>
      </c>
    </row>
    <row r="87" spans="1:7" ht="12" customHeight="1" x14ac:dyDescent="0.25">
      <c r="A87" s="7" t="str">
        <f>'Pregnant Women Participating'!A87</f>
        <v>Shoshone Tribe, WY</v>
      </c>
      <c r="B87" s="13"/>
      <c r="C87" s="4"/>
      <c r="D87" s="4"/>
      <c r="E87" s="4"/>
      <c r="F87" s="42"/>
      <c r="G87" s="13" t="str">
        <f t="shared" si="0"/>
        <v xml:space="preserve"> 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9006508</v>
      </c>
      <c r="C88" s="15">
        <v>7116905</v>
      </c>
      <c r="D88" s="15">
        <v>5223998</v>
      </c>
      <c r="E88" s="15">
        <v>7194408</v>
      </c>
      <c r="F88" s="41">
        <v>9503866</v>
      </c>
      <c r="G88" s="16">
        <f t="shared" si="0"/>
        <v>38045685</v>
      </c>
    </row>
    <row r="89" spans="1:7" ht="12" customHeight="1" x14ac:dyDescent="0.25">
      <c r="A89" s="8" t="str">
        <f>'Pregnant Women Participating'!A89</f>
        <v>Alaska</v>
      </c>
      <c r="B89" s="13">
        <v>0</v>
      </c>
      <c r="C89" s="4"/>
      <c r="D89" s="4"/>
      <c r="E89" s="4">
        <v>422124</v>
      </c>
      <c r="F89" s="42">
        <v>213930</v>
      </c>
      <c r="G89" s="13">
        <f t="shared" si="0"/>
        <v>636054</v>
      </c>
    </row>
    <row r="90" spans="1:7" ht="12" customHeight="1" x14ac:dyDescent="0.25">
      <c r="A90" s="8" t="str">
        <f>'Pregnant Women Participating'!A90</f>
        <v>American Samoa</v>
      </c>
      <c r="B90" s="13">
        <v>84573</v>
      </c>
      <c r="C90" s="4">
        <v>60044</v>
      </c>
      <c r="D90" s="4">
        <v>73150</v>
      </c>
      <c r="E90" s="4">
        <v>59686</v>
      </c>
      <c r="F90" s="42">
        <v>54925</v>
      </c>
      <c r="G90" s="13">
        <f t="shared" si="0"/>
        <v>332378</v>
      </c>
    </row>
    <row r="91" spans="1:7" ht="12" customHeight="1" x14ac:dyDescent="0.25">
      <c r="A91" s="8" t="str">
        <f>'Pregnant Women Participating'!A91</f>
        <v>California</v>
      </c>
      <c r="B91" s="13">
        <v>15790110</v>
      </c>
      <c r="C91" s="4">
        <v>15050391</v>
      </c>
      <c r="D91" s="4">
        <v>16298727</v>
      </c>
      <c r="E91" s="4">
        <v>14955752</v>
      </c>
      <c r="F91" s="42">
        <v>16080585</v>
      </c>
      <c r="G91" s="13">
        <f t="shared" si="0"/>
        <v>78175565</v>
      </c>
    </row>
    <row r="92" spans="1:7" ht="12" customHeight="1" x14ac:dyDescent="0.25">
      <c r="A92" s="8" t="str">
        <f>'Pregnant Women Participating'!A92</f>
        <v>Guam</v>
      </c>
      <c r="B92" s="13">
        <v>142210</v>
      </c>
      <c r="C92" s="4">
        <v>145915</v>
      </c>
      <c r="D92" s="4">
        <v>148157</v>
      </c>
      <c r="E92" s="4">
        <v>144950</v>
      </c>
      <c r="F92" s="42">
        <v>147926</v>
      </c>
      <c r="G92" s="13">
        <f t="shared" si="0"/>
        <v>729158</v>
      </c>
    </row>
    <row r="93" spans="1:7" ht="12" customHeight="1" x14ac:dyDescent="0.25">
      <c r="A93" s="8" t="str">
        <f>'Pregnant Women Participating'!A93</f>
        <v>Hawaii</v>
      </c>
      <c r="B93" s="13">
        <v>472476</v>
      </c>
      <c r="C93" s="4">
        <v>449362</v>
      </c>
      <c r="D93" s="4">
        <v>492315</v>
      </c>
      <c r="E93" s="4">
        <v>435915</v>
      </c>
      <c r="F93" s="42">
        <v>479777</v>
      </c>
      <c r="G93" s="13">
        <f t="shared" si="0"/>
        <v>2329845</v>
      </c>
    </row>
    <row r="94" spans="1:7" ht="12" customHeight="1" x14ac:dyDescent="0.25">
      <c r="A94" s="8" t="str">
        <f>'Pregnant Women Participating'!A94</f>
        <v>Idaho</v>
      </c>
      <c r="B94" s="13">
        <v>539071</v>
      </c>
      <c r="C94" s="4">
        <v>532097</v>
      </c>
      <c r="D94" s="4">
        <v>542022</v>
      </c>
      <c r="E94" s="4">
        <v>529078</v>
      </c>
      <c r="F94" s="42">
        <v>522534</v>
      </c>
      <c r="G94" s="13">
        <f t="shared" si="0"/>
        <v>2664802</v>
      </c>
    </row>
    <row r="95" spans="1:7" ht="12" customHeight="1" x14ac:dyDescent="0.25">
      <c r="A95" s="8" t="str">
        <f>'Pregnant Women Participating'!A95</f>
        <v>Nevada</v>
      </c>
      <c r="B95" s="13">
        <v>1368081</v>
      </c>
      <c r="C95" s="4">
        <v>1324929</v>
      </c>
      <c r="D95" s="4">
        <v>1354133</v>
      </c>
      <c r="E95" s="4">
        <v>1332440</v>
      </c>
      <c r="F95" s="42">
        <v>0</v>
      </c>
      <c r="G95" s="13">
        <f t="shared" si="0"/>
        <v>5379583</v>
      </c>
    </row>
    <row r="96" spans="1:7" ht="12" customHeight="1" x14ac:dyDescent="0.25">
      <c r="A96" s="8" t="str">
        <f>'Pregnant Women Participating'!A96</f>
        <v>Oregon</v>
      </c>
      <c r="B96" s="13">
        <v>1216977</v>
      </c>
      <c r="C96" s="4">
        <v>1212338</v>
      </c>
      <c r="D96" s="4">
        <v>391237</v>
      </c>
      <c r="E96" s="4">
        <v>2470209</v>
      </c>
      <c r="F96" s="42">
        <v>1220999</v>
      </c>
      <c r="G96" s="13">
        <f t="shared" si="0"/>
        <v>6511760</v>
      </c>
    </row>
    <row r="97" spans="1:7" ht="12" customHeight="1" x14ac:dyDescent="0.25">
      <c r="A97" s="8" t="str">
        <f>'Pregnant Women Participating'!A97</f>
        <v>Washington</v>
      </c>
      <c r="B97" s="13">
        <v>2263403</v>
      </c>
      <c r="C97" s="4">
        <v>2171178</v>
      </c>
      <c r="D97" s="4">
        <v>0</v>
      </c>
      <c r="E97" s="4">
        <v>4488229</v>
      </c>
      <c r="F97" s="42">
        <v>2223941</v>
      </c>
      <c r="G97" s="13">
        <f t="shared" si="0"/>
        <v>11146751</v>
      </c>
    </row>
    <row r="98" spans="1:7" ht="12" customHeight="1" x14ac:dyDescent="0.25">
      <c r="A98" s="8" t="str">
        <f>'Pregnant Women Participating'!A98</f>
        <v>Northern Marianas</v>
      </c>
      <c r="B98" s="13">
        <v>40594</v>
      </c>
      <c r="C98" s="4">
        <v>41165</v>
      </c>
      <c r="D98" s="4">
        <v>40063</v>
      </c>
      <c r="E98" s="4">
        <v>42972</v>
      </c>
      <c r="F98" s="42">
        <v>46215</v>
      </c>
      <c r="G98" s="13">
        <f t="shared" si="0"/>
        <v>211009</v>
      </c>
    </row>
    <row r="99" spans="1:7" ht="12" customHeight="1" x14ac:dyDescent="0.25">
      <c r="A99" s="8" t="str">
        <f>'Pregnant Women Participating'!A99</f>
        <v>Inter-Tribal Council, NV</v>
      </c>
      <c r="B99" s="13">
        <v>11133</v>
      </c>
      <c r="C99" s="4">
        <v>0</v>
      </c>
      <c r="D99" s="4">
        <v>12628</v>
      </c>
      <c r="E99" s="4">
        <v>6222</v>
      </c>
      <c r="F99" s="42">
        <v>0</v>
      </c>
      <c r="G99" s="13">
        <f t="shared" si="0"/>
        <v>29983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21928628</v>
      </c>
      <c r="C100" s="15">
        <v>20987419</v>
      </c>
      <c r="D100" s="15">
        <v>19352432</v>
      </c>
      <c r="E100" s="15">
        <v>24887577</v>
      </c>
      <c r="F100" s="41">
        <v>20990832</v>
      </c>
      <c r="G100" s="16">
        <f t="shared" si="0"/>
        <v>108146888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151242030</v>
      </c>
      <c r="C101" s="30">
        <v>122283519</v>
      </c>
      <c r="D101" s="30">
        <v>122789266</v>
      </c>
      <c r="E101" s="30">
        <v>152675113</v>
      </c>
      <c r="F101" s="44">
        <v>132973454</v>
      </c>
      <c r="G101" s="29">
        <f t="shared" si="0"/>
        <v>681963382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>
    <pageSetUpPr fitToPage="1"/>
  </sheetPr>
  <dimension ref="A1:B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2" width="19.6328125" style="3" customWidth="1"/>
    <col min="3" max="16384" width="9.08984375" style="3"/>
  </cols>
  <sheetData>
    <row r="1" spans="1:2" ht="12" customHeight="1" x14ac:dyDescent="0.3">
      <c r="A1" s="10" t="s">
        <v>3</v>
      </c>
      <c r="B1" s="2"/>
    </row>
    <row r="2" spans="1:2" ht="12" customHeight="1" x14ac:dyDescent="0.3">
      <c r="A2" s="10" t="str">
        <f>'Pregnant Women Participating'!A2</f>
        <v>FISCAL YEAR 2025</v>
      </c>
      <c r="B2" s="2"/>
    </row>
    <row r="3" spans="1:2" ht="12" customHeight="1" x14ac:dyDescent="0.25">
      <c r="A3" s="1" t="str">
        <f>'Pregnant Women Participating'!A3</f>
        <v>Data as of May 9, 2025</v>
      </c>
      <c r="B3" s="2"/>
    </row>
    <row r="4" spans="1:2" ht="12" customHeight="1" x14ac:dyDescent="0.25">
      <c r="A4" s="2"/>
      <c r="B4" s="21"/>
    </row>
    <row r="5" spans="1:2" ht="24" customHeight="1" x14ac:dyDescent="0.25">
      <c r="A5" s="6" t="s">
        <v>0</v>
      </c>
      <c r="B5" s="11" t="s">
        <v>138</v>
      </c>
    </row>
    <row r="6" spans="1:2" ht="12" customHeight="1" x14ac:dyDescent="0.25">
      <c r="A6" s="7" t="str">
        <f>'Pregnant Women Participating'!A6</f>
        <v>Connecticut</v>
      </c>
      <c r="B6" s="4">
        <v>3367804</v>
      </c>
    </row>
    <row r="7" spans="1:2" ht="12" customHeight="1" x14ac:dyDescent="0.25">
      <c r="A7" s="7" t="str">
        <f>'Pregnant Women Participating'!A7</f>
        <v>Maine</v>
      </c>
      <c r="B7" s="4">
        <v>5070299</v>
      </c>
    </row>
    <row r="8" spans="1:2" ht="12" customHeight="1" x14ac:dyDescent="0.25">
      <c r="A8" s="7" t="str">
        <f>'Pregnant Women Participating'!A8</f>
        <v>Massachusetts</v>
      </c>
      <c r="B8" s="4">
        <v>12268717</v>
      </c>
    </row>
    <row r="9" spans="1:2" ht="12" customHeight="1" x14ac:dyDescent="0.25">
      <c r="A9" s="7" t="str">
        <f>'Pregnant Women Participating'!A9</f>
        <v>New Hampshire</v>
      </c>
      <c r="B9" s="4">
        <v>1572412</v>
      </c>
    </row>
    <row r="10" spans="1:2" ht="12" customHeight="1" x14ac:dyDescent="0.25">
      <c r="A10" s="7" t="str">
        <f>'Pregnant Women Participating'!A10</f>
        <v>New York</v>
      </c>
      <c r="B10" s="4">
        <v>57874117</v>
      </c>
    </row>
    <row r="11" spans="1:2" ht="12" customHeight="1" x14ac:dyDescent="0.25">
      <c r="A11" s="7" t="str">
        <f>'Pregnant Women Participating'!A11</f>
        <v>Rhode Island</v>
      </c>
      <c r="B11" s="4">
        <v>2176413</v>
      </c>
    </row>
    <row r="12" spans="1:2" ht="12" customHeight="1" x14ac:dyDescent="0.25">
      <c r="A12" s="7" t="str">
        <f>'Pregnant Women Participating'!A12</f>
        <v>Vermont</v>
      </c>
      <c r="B12" s="4">
        <v>2552863.75</v>
      </c>
    </row>
    <row r="13" spans="1:2" ht="12" customHeight="1" x14ac:dyDescent="0.25">
      <c r="A13" s="7" t="str">
        <f>'Pregnant Women Participating'!A13</f>
        <v>Virgin Islands</v>
      </c>
      <c r="B13" s="4">
        <v>467214</v>
      </c>
    </row>
    <row r="14" spans="1:2" ht="12" customHeight="1" x14ac:dyDescent="0.25">
      <c r="A14" s="7" t="str">
        <f>'Pregnant Women Participating'!A14</f>
        <v>Pleasant Point, ME</v>
      </c>
      <c r="B14" s="4">
        <v>28182.5</v>
      </c>
    </row>
    <row r="15" spans="1:2" s="17" customFormat="1" ht="24.75" customHeight="1" x14ac:dyDescent="0.25">
      <c r="A15" s="14" t="str">
        <f>'Pregnant Women Participating'!A15</f>
        <v>Northeast Region</v>
      </c>
      <c r="B15" s="15">
        <v>85378022.25</v>
      </c>
    </row>
    <row r="16" spans="1:2" ht="12" customHeight="1" x14ac:dyDescent="0.25">
      <c r="A16" s="7" t="str">
        <f>'Pregnant Women Participating'!A16</f>
        <v>Delaware</v>
      </c>
      <c r="B16" s="4">
        <v>2589141</v>
      </c>
    </row>
    <row r="17" spans="1:2" ht="12" customHeight="1" x14ac:dyDescent="0.25">
      <c r="A17" s="7" t="str">
        <f>'Pregnant Women Participating'!A17</f>
        <v>District of Columbia</v>
      </c>
      <c r="B17" s="4">
        <v>7780049</v>
      </c>
    </row>
    <row r="18" spans="1:2" ht="12" customHeight="1" x14ac:dyDescent="0.25">
      <c r="A18" s="7" t="str">
        <f>'Pregnant Women Participating'!A18</f>
        <v>Maryland</v>
      </c>
      <c r="B18" s="4">
        <v>40437211</v>
      </c>
    </row>
    <row r="19" spans="1:2" ht="12" customHeight="1" x14ac:dyDescent="0.25">
      <c r="A19" s="7" t="str">
        <f>'Pregnant Women Participating'!A19</f>
        <v>New Jersey</v>
      </c>
      <c r="B19" s="4">
        <v>42603612</v>
      </c>
    </row>
    <row r="20" spans="1:2" ht="12" customHeight="1" x14ac:dyDescent="0.25">
      <c r="A20" s="7" t="str">
        <f>'Pregnant Women Participating'!A20</f>
        <v>Pennsylvania</v>
      </c>
      <c r="B20" s="4">
        <v>28872044</v>
      </c>
    </row>
    <row r="21" spans="1:2" ht="12" customHeight="1" x14ac:dyDescent="0.25">
      <c r="A21" s="7" t="str">
        <f>'Pregnant Women Participating'!A21</f>
        <v>Puerto Rico</v>
      </c>
      <c r="B21" s="4">
        <v>12650027</v>
      </c>
    </row>
    <row r="22" spans="1:2" ht="12" customHeight="1" x14ac:dyDescent="0.25">
      <c r="A22" s="7" t="str">
        <f>'Pregnant Women Participating'!A22</f>
        <v>Virginia</v>
      </c>
      <c r="B22" s="4">
        <v>15208449</v>
      </c>
    </row>
    <row r="23" spans="1:2" ht="12" customHeight="1" x14ac:dyDescent="0.25">
      <c r="A23" s="7" t="str">
        <f>'Pregnant Women Participating'!A23</f>
        <v>West Virginia</v>
      </c>
      <c r="B23" s="4">
        <v>12813589</v>
      </c>
    </row>
    <row r="24" spans="1:2" s="17" customFormat="1" ht="24.75" customHeight="1" x14ac:dyDescent="0.25">
      <c r="A24" s="14" t="str">
        <f>'Pregnant Women Participating'!A24</f>
        <v>Mid-Atlantic Region</v>
      </c>
      <c r="B24" s="15">
        <v>162954122</v>
      </c>
    </row>
    <row r="25" spans="1:2" ht="12" customHeight="1" x14ac:dyDescent="0.25">
      <c r="A25" s="7" t="str">
        <f>'Pregnant Women Participating'!A25</f>
        <v>Alabama</v>
      </c>
      <c r="B25" s="4">
        <v>17088997</v>
      </c>
    </row>
    <row r="26" spans="1:2" ht="12" customHeight="1" x14ac:dyDescent="0.25">
      <c r="A26" s="7" t="str">
        <f>'Pregnant Women Participating'!A26</f>
        <v>Florida</v>
      </c>
      <c r="B26" s="4">
        <v>47762648</v>
      </c>
    </row>
    <row r="27" spans="1:2" ht="12" customHeight="1" x14ac:dyDescent="0.25">
      <c r="A27" s="7" t="str">
        <f>'Pregnant Women Participating'!A27</f>
        <v>Georgia</v>
      </c>
      <c r="B27" s="4">
        <v>27902254</v>
      </c>
    </row>
    <row r="28" spans="1:2" ht="12" customHeight="1" x14ac:dyDescent="0.25">
      <c r="A28" s="7" t="str">
        <f>'Pregnant Women Participating'!A28</f>
        <v>Kentucky</v>
      </c>
      <c r="B28" s="4">
        <v>18089841</v>
      </c>
    </row>
    <row r="29" spans="1:2" ht="12" customHeight="1" x14ac:dyDescent="0.25">
      <c r="A29" s="7" t="str">
        <f>'Pregnant Women Participating'!A29</f>
        <v>Mississippi</v>
      </c>
      <c r="B29" s="4">
        <v>6416074</v>
      </c>
    </row>
    <row r="30" spans="1:2" ht="12" customHeight="1" x14ac:dyDescent="0.25">
      <c r="A30" s="7" t="str">
        <f>'Pregnant Women Participating'!A30</f>
        <v>North Carolina</v>
      </c>
      <c r="B30" s="4">
        <v>29472246</v>
      </c>
    </row>
    <row r="31" spans="1:2" ht="12" customHeight="1" x14ac:dyDescent="0.25">
      <c r="A31" s="7" t="str">
        <f>'Pregnant Women Participating'!A31</f>
        <v>South Carolina</v>
      </c>
      <c r="B31" s="4">
        <v>12709555</v>
      </c>
    </row>
    <row r="32" spans="1:2" ht="12" customHeight="1" x14ac:dyDescent="0.25">
      <c r="A32" s="7" t="str">
        <f>'Pregnant Women Participating'!A32</f>
        <v>Tennessee</v>
      </c>
      <c r="B32" s="4">
        <v>21693431</v>
      </c>
    </row>
    <row r="33" spans="1:2" ht="12" customHeight="1" x14ac:dyDescent="0.25">
      <c r="A33" s="7" t="str">
        <f>'Pregnant Women Participating'!A33</f>
        <v>Choctaw Indians, MS</v>
      </c>
      <c r="B33" s="4">
        <v>184380</v>
      </c>
    </row>
    <row r="34" spans="1:2" ht="12" customHeight="1" x14ac:dyDescent="0.25">
      <c r="A34" s="7" t="str">
        <f>'Pregnant Women Participating'!A34</f>
        <v>Eastern Cherokee, NC</v>
      </c>
      <c r="B34" s="4">
        <v>121989</v>
      </c>
    </row>
    <row r="35" spans="1:2" s="17" customFormat="1" ht="24.75" customHeight="1" x14ac:dyDescent="0.25">
      <c r="A35" s="14" t="str">
        <f>'Pregnant Women Participating'!A35</f>
        <v>Southeast Region</v>
      </c>
      <c r="B35" s="15">
        <v>181441415</v>
      </c>
    </row>
    <row r="36" spans="1:2" ht="12" customHeight="1" x14ac:dyDescent="0.25">
      <c r="A36" s="7" t="str">
        <f>'Pregnant Women Participating'!A36</f>
        <v>Illinois</v>
      </c>
      <c r="B36" s="4">
        <v>18573118</v>
      </c>
    </row>
    <row r="37" spans="1:2" ht="12" customHeight="1" x14ac:dyDescent="0.25">
      <c r="A37" s="7" t="str">
        <f>'Pregnant Women Participating'!A37</f>
        <v>Indiana</v>
      </c>
      <c r="B37" s="4">
        <v>13861742</v>
      </c>
    </row>
    <row r="38" spans="1:2" ht="12" customHeight="1" x14ac:dyDescent="0.25">
      <c r="A38" s="7" t="str">
        <f>'Pregnant Women Participating'!A38</f>
        <v>Iowa</v>
      </c>
      <c r="B38" s="4">
        <v>8083805</v>
      </c>
    </row>
    <row r="39" spans="1:2" ht="12" customHeight="1" x14ac:dyDescent="0.25">
      <c r="A39" s="7" t="str">
        <f>'Pregnant Women Participating'!A39</f>
        <v>Michigan</v>
      </c>
      <c r="B39" s="4">
        <v>25497976</v>
      </c>
    </row>
    <row r="40" spans="1:2" ht="12" customHeight="1" x14ac:dyDescent="0.25">
      <c r="A40" s="7" t="str">
        <f>'Pregnant Women Participating'!A40</f>
        <v>Minnesota</v>
      </c>
      <c r="B40" s="4">
        <v>31473398</v>
      </c>
    </row>
    <row r="41" spans="1:2" ht="12" customHeight="1" x14ac:dyDescent="0.25">
      <c r="A41" s="7" t="str">
        <f>'Pregnant Women Participating'!A41</f>
        <v>Ohio</v>
      </c>
      <c r="B41" s="4">
        <v>13379547</v>
      </c>
    </row>
    <row r="42" spans="1:2" ht="12" customHeight="1" x14ac:dyDescent="0.25">
      <c r="A42" s="7" t="str">
        <f>'Pregnant Women Participating'!A42</f>
        <v>Wisconsin</v>
      </c>
      <c r="B42" s="4">
        <v>15105150</v>
      </c>
    </row>
    <row r="43" spans="1:2" s="17" customFormat="1" ht="24.75" customHeight="1" x14ac:dyDescent="0.25">
      <c r="A43" s="14" t="str">
        <f>'Pregnant Women Participating'!A43</f>
        <v>Midwest Region</v>
      </c>
      <c r="B43" s="15">
        <v>125974736</v>
      </c>
    </row>
    <row r="44" spans="1:2" ht="12" customHeight="1" x14ac:dyDescent="0.25">
      <c r="A44" s="7" t="str">
        <f>'Pregnant Women Participating'!A44</f>
        <v>Arizona</v>
      </c>
      <c r="B44" s="4">
        <v>40574887</v>
      </c>
    </row>
    <row r="45" spans="1:2" ht="12" customHeight="1" x14ac:dyDescent="0.25">
      <c r="A45" s="7" t="str">
        <f>'Pregnant Women Participating'!A45</f>
        <v>Arkansas</v>
      </c>
      <c r="B45" s="4">
        <v>11513496</v>
      </c>
    </row>
    <row r="46" spans="1:2" ht="12" customHeight="1" x14ac:dyDescent="0.25">
      <c r="A46" s="7" t="str">
        <f>'Pregnant Women Participating'!A46</f>
        <v>Louisiana</v>
      </c>
      <c r="B46" s="4">
        <v>17431769</v>
      </c>
    </row>
    <row r="47" spans="1:2" ht="12" customHeight="1" x14ac:dyDescent="0.25">
      <c r="A47" s="7" t="str">
        <f>'Pregnant Women Participating'!A47</f>
        <v>New Mexico</v>
      </c>
      <c r="B47" s="4">
        <v>9581763</v>
      </c>
    </row>
    <row r="48" spans="1:2" ht="12" customHeight="1" x14ac:dyDescent="0.25">
      <c r="A48" s="7" t="str">
        <f>'Pregnant Women Participating'!A48</f>
        <v>Oklahoma</v>
      </c>
      <c r="B48" s="4">
        <v>11169778</v>
      </c>
    </row>
    <row r="49" spans="1:2" ht="12" customHeight="1" x14ac:dyDescent="0.25">
      <c r="A49" s="7" t="str">
        <f>'Pregnant Women Participating'!A49</f>
        <v>Texas</v>
      </c>
      <c r="B49" s="4">
        <v>235310167</v>
      </c>
    </row>
    <row r="50" spans="1:2" ht="12" customHeight="1" x14ac:dyDescent="0.25">
      <c r="A50" s="7" t="str">
        <f>'Pregnant Women Participating'!A50</f>
        <v>Utah</v>
      </c>
      <c r="B50" s="4">
        <v>12394715</v>
      </c>
    </row>
    <row r="51" spans="1:2" ht="12" customHeight="1" x14ac:dyDescent="0.25">
      <c r="A51" s="7" t="str">
        <f>'Pregnant Women Participating'!A51</f>
        <v>Inter-Tribal Council, AZ</v>
      </c>
      <c r="B51" s="4">
        <v>1547235</v>
      </c>
    </row>
    <row r="52" spans="1:2" ht="12" customHeight="1" x14ac:dyDescent="0.25">
      <c r="A52" s="7" t="str">
        <f>'Pregnant Women Participating'!A52</f>
        <v>Navajo Nation, AZ</v>
      </c>
      <c r="B52" s="4">
        <v>1661725</v>
      </c>
    </row>
    <row r="53" spans="1:2" ht="12" customHeight="1" x14ac:dyDescent="0.25">
      <c r="A53" s="7" t="str">
        <f>'Pregnant Women Participating'!A53</f>
        <v>Acoma, Canoncito &amp; Laguna, NM</v>
      </c>
      <c r="B53" s="4">
        <v>97061</v>
      </c>
    </row>
    <row r="54" spans="1:2" ht="12" customHeight="1" x14ac:dyDescent="0.25">
      <c r="A54" s="7" t="str">
        <f>'Pregnant Women Participating'!A54</f>
        <v>Eight Northern Pueblos, NM</v>
      </c>
      <c r="B54" s="4">
        <v>150385</v>
      </c>
    </row>
    <row r="55" spans="1:2" ht="12" customHeight="1" x14ac:dyDescent="0.25">
      <c r="A55" s="7" t="str">
        <f>'Pregnant Women Participating'!A55</f>
        <v>Five Sandoval Pueblos, NM</v>
      </c>
      <c r="B55" s="4">
        <v>106998</v>
      </c>
    </row>
    <row r="56" spans="1:2" ht="12" customHeight="1" x14ac:dyDescent="0.25">
      <c r="A56" s="7" t="str">
        <f>'Pregnant Women Participating'!A56</f>
        <v>Isleta Pueblo, NM</v>
      </c>
      <c r="B56" s="4">
        <v>253624</v>
      </c>
    </row>
    <row r="57" spans="1:2" ht="12" customHeight="1" x14ac:dyDescent="0.25">
      <c r="A57" s="7" t="str">
        <f>'Pregnant Women Participating'!A57</f>
        <v>San Felipe Pueblo, NM</v>
      </c>
      <c r="B57" s="4">
        <v>230432.5</v>
      </c>
    </row>
    <row r="58" spans="1:2" ht="12" customHeight="1" x14ac:dyDescent="0.25">
      <c r="A58" s="7" t="str">
        <f>'Pregnant Women Participating'!A58</f>
        <v>Santo Domingo Tribe, NM</v>
      </c>
      <c r="B58" s="4">
        <v>123331</v>
      </c>
    </row>
    <row r="59" spans="1:2" ht="12" customHeight="1" x14ac:dyDescent="0.25">
      <c r="A59" s="7" t="str">
        <f>'Pregnant Women Participating'!A59</f>
        <v>Zuni Pueblo, NM</v>
      </c>
      <c r="B59" s="4">
        <v>228818</v>
      </c>
    </row>
    <row r="60" spans="1:2" ht="12" customHeight="1" x14ac:dyDescent="0.25">
      <c r="A60" s="7" t="str">
        <f>'Pregnant Women Participating'!A60</f>
        <v>Cherokee Nation, OK</v>
      </c>
      <c r="B60" s="4">
        <v>1608415</v>
      </c>
    </row>
    <row r="61" spans="1:2" ht="12" customHeight="1" x14ac:dyDescent="0.25">
      <c r="A61" s="7" t="str">
        <f>'Pregnant Women Participating'!A61</f>
        <v>Chickasaw Nation, OK</v>
      </c>
      <c r="B61" s="4">
        <v>1603160</v>
      </c>
    </row>
    <row r="62" spans="1:2" ht="12" customHeight="1" x14ac:dyDescent="0.25">
      <c r="A62" s="7" t="str">
        <f>'Pregnant Women Participating'!A62</f>
        <v>Choctaw Nation, OK</v>
      </c>
      <c r="B62" s="4">
        <v>788383</v>
      </c>
    </row>
    <row r="63" spans="1:2" ht="12" customHeight="1" x14ac:dyDescent="0.25">
      <c r="A63" s="7" t="str">
        <f>'Pregnant Women Participating'!A63</f>
        <v>Citizen Potawatomi Nation, OK</v>
      </c>
      <c r="B63" s="4">
        <v>285911</v>
      </c>
    </row>
    <row r="64" spans="1:2" ht="12" customHeight="1" x14ac:dyDescent="0.25">
      <c r="A64" s="7" t="str">
        <f>'Pregnant Women Participating'!A64</f>
        <v>Inter-Tribal Council, OK</v>
      </c>
      <c r="B64" s="4">
        <v>186586</v>
      </c>
    </row>
    <row r="65" spans="1:2" ht="12" customHeight="1" x14ac:dyDescent="0.25">
      <c r="A65" s="7" t="str">
        <f>'Pregnant Women Participating'!A65</f>
        <v>Muscogee Creek Nation, OK</v>
      </c>
      <c r="B65" s="4">
        <v>429624</v>
      </c>
    </row>
    <row r="66" spans="1:2" ht="12" customHeight="1" x14ac:dyDescent="0.25">
      <c r="A66" s="7" t="str">
        <f>'Pregnant Women Participating'!A66</f>
        <v>Osage Tribal Council, OK</v>
      </c>
      <c r="B66" s="4">
        <v>615739</v>
      </c>
    </row>
    <row r="67" spans="1:2" ht="12" customHeight="1" x14ac:dyDescent="0.25">
      <c r="A67" s="7" t="str">
        <f>'Pregnant Women Participating'!A67</f>
        <v>Otoe-Missouria Tribe, OK</v>
      </c>
      <c r="B67" s="4">
        <v>253428</v>
      </c>
    </row>
    <row r="68" spans="1:2" ht="12" customHeight="1" x14ac:dyDescent="0.25">
      <c r="A68" s="7" t="str">
        <f>'Pregnant Women Participating'!A68</f>
        <v>Wichita, Caddo &amp; Delaware (WCD), OK</v>
      </c>
      <c r="B68" s="4">
        <v>663739</v>
      </c>
    </row>
    <row r="69" spans="1:2" s="17" customFormat="1" ht="24.75" customHeight="1" x14ac:dyDescent="0.25">
      <c r="A69" s="14" t="str">
        <f>'Pregnant Women Participating'!A69</f>
        <v>Southwest Region</v>
      </c>
      <c r="B69" s="15">
        <v>348811169.5</v>
      </c>
    </row>
    <row r="70" spans="1:2" ht="12" customHeight="1" x14ac:dyDescent="0.25">
      <c r="A70" s="7" t="str">
        <f>'Pregnant Women Participating'!A70</f>
        <v>Colorado</v>
      </c>
      <c r="B70" s="13">
        <v>11614400</v>
      </c>
    </row>
    <row r="71" spans="1:2" ht="12" customHeight="1" x14ac:dyDescent="0.25">
      <c r="A71" s="7" t="str">
        <f>'Pregnant Women Participating'!A71</f>
        <v>Kansas</v>
      </c>
      <c r="B71" s="13">
        <v>8621738</v>
      </c>
    </row>
    <row r="72" spans="1:2" ht="12" customHeight="1" x14ac:dyDescent="0.25">
      <c r="A72" s="7" t="str">
        <f>'Pregnant Women Participating'!A72</f>
        <v>Missouri</v>
      </c>
      <c r="B72" s="13">
        <v>11612356</v>
      </c>
    </row>
    <row r="73" spans="1:2" ht="12" customHeight="1" x14ac:dyDescent="0.25">
      <c r="A73" s="7" t="str">
        <f>'Pregnant Women Participating'!A73</f>
        <v>Montana</v>
      </c>
      <c r="B73" s="13">
        <v>7308813</v>
      </c>
    </row>
    <row r="74" spans="1:2" ht="12" customHeight="1" x14ac:dyDescent="0.25">
      <c r="A74" s="7" t="str">
        <f>'Pregnant Women Participating'!A74</f>
        <v>Nebraska</v>
      </c>
      <c r="B74" s="13">
        <v>1019373</v>
      </c>
    </row>
    <row r="75" spans="1:2" ht="12" customHeight="1" x14ac:dyDescent="0.25">
      <c r="A75" s="7" t="str">
        <f>'Pregnant Women Participating'!A75</f>
        <v>North Dakota</v>
      </c>
      <c r="B75" s="13">
        <v>2023645</v>
      </c>
    </row>
    <row r="76" spans="1:2" ht="12" customHeight="1" x14ac:dyDescent="0.25">
      <c r="A76" s="7" t="str">
        <f>'Pregnant Women Participating'!A76</f>
        <v>South Dakota</v>
      </c>
      <c r="B76" s="13">
        <v>4307285</v>
      </c>
    </row>
    <row r="77" spans="1:2" ht="12" customHeight="1" x14ac:dyDescent="0.25">
      <c r="A77" s="7" t="str">
        <f>'Pregnant Women Participating'!A77</f>
        <v>Wyoming</v>
      </c>
      <c r="B77" s="13">
        <v>3132373</v>
      </c>
    </row>
    <row r="78" spans="1:2" ht="12" customHeight="1" x14ac:dyDescent="0.25">
      <c r="A78" s="7" t="str">
        <f>'Pregnant Women Participating'!A78</f>
        <v>Ute Mountain Ute Tribe, CO</v>
      </c>
      <c r="B78" s="13">
        <v>86642</v>
      </c>
    </row>
    <row r="79" spans="1:2" ht="12" customHeight="1" x14ac:dyDescent="0.25">
      <c r="A79" s="7" t="str">
        <f>'Pregnant Women Participating'!A79</f>
        <v>Omaha Sioux, NE</v>
      </c>
      <c r="B79" s="13">
        <v>211129</v>
      </c>
    </row>
    <row r="80" spans="1:2" ht="12" customHeight="1" x14ac:dyDescent="0.25">
      <c r="A80" s="7" t="str">
        <f>'Pregnant Women Participating'!A80</f>
        <v>Santee Sioux, NE</v>
      </c>
      <c r="B80" s="13">
        <v>111074</v>
      </c>
    </row>
    <row r="81" spans="1:2" ht="12" customHeight="1" x14ac:dyDescent="0.25">
      <c r="A81" s="7" t="str">
        <f>'Pregnant Women Participating'!A81</f>
        <v>Winnebago Tribe, NE</v>
      </c>
      <c r="B81" s="13">
        <v>108155</v>
      </c>
    </row>
    <row r="82" spans="1:2" ht="12" customHeight="1" x14ac:dyDescent="0.25">
      <c r="A82" s="7" t="str">
        <f>'Pregnant Women Participating'!A82</f>
        <v>Standing Rock Sioux Tribe, ND</v>
      </c>
      <c r="B82" s="13">
        <v>730280</v>
      </c>
    </row>
    <row r="83" spans="1:2" ht="12" customHeight="1" x14ac:dyDescent="0.25">
      <c r="A83" s="7" t="str">
        <f>'Pregnant Women Participating'!A83</f>
        <v>Three Affiliated Tribes, ND</v>
      </c>
      <c r="B83" s="13">
        <v>308536</v>
      </c>
    </row>
    <row r="84" spans="1:2" ht="12" customHeight="1" x14ac:dyDescent="0.25">
      <c r="A84" s="7" t="str">
        <f>'Pregnant Women Participating'!A84</f>
        <v>Cheyenne River Sioux, SD</v>
      </c>
      <c r="B84" s="13">
        <v>240998</v>
      </c>
    </row>
    <row r="85" spans="1:2" ht="12" customHeight="1" x14ac:dyDescent="0.25">
      <c r="A85" s="7" t="str">
        <f>'Pregnant Women Participating'!A85</f>
        <v>Rosebud Sioux, SD</v>
      </c>
      <c r="B85" s="13">
        <v>318145</v>
      </c>
    </row>
    <row r="86" spans="1:2" ht="12" customHeight="1" x14ac:dyDescent="0.25">
      <c r="A86" s="7" t="str">
        <f>'Pregnant Women Participating'!A86</f>
        <v>Northern Arapahoe, WY</v>
      </c>
      <c r="B86" s="13">
        <v>90662</v>
      </c>
    </row>
    <row r="87" spans="1:2" ht="12" customHeight="1" x14ac:dyDescent="0.25">
      <c r="A87" s="7" t="str">
        <f>'Pregnant Women Participating'!A87</f>
        <v>Shoshone Tribe, WY</v>
      </c>
      <c r="B87" s="13">
        <v>139620</v>
      </c>
    </row>
    <row r="88" spans="1:2" s="17" customFormat="1" ht="24.75" customHeight="1" x14ac:dyDescent="0.25">
      <c r="A88" s="14" t="str">
        <f>'Pregnant Women Participating'!A88</f>
        <v>Mountain Plains</v>
      </c>
      <c r="B88" s="15">
        <v>51985224</v>
      </c>
    </row>
    <row r="89" spans="1:2" ht="12" customHeight="1" x14ac:dyDescent="0.25">
      <c r="A89" s="8" t="str">
        <f>'Pregnant Women Participating'!A89</f>
        <v>Alaska</v>
      </c>
      <c r="B89" s="13">
        <v>4252709</v>
      </c>
    </row>
    <row r="90" spans="1:2" ht="12" customHeight="1" x14ac:dyDescent="0.25">
      <c r="A90" s="8" t="str">
        <f>'Pregnant Women Participating'!A90</f>
        <v>American Samoa</v>
      </c>
      <c r="B90" s="13">
        <v>782083</v>
      </c>
    </row>
    <row r="91" spans="1:2" ht="12" customHeight="1" x14ac:dyDescent="0.25">
      <c r="A91" s="8" t="str">
        <f>'Pregnant Women Participating'!A91</f>
        <v>California</v>
      </c>
      <c r="B91" s="13">
        <v>362344067</v>
      </c>
    </row>
    <row r="92" spans="1:2" ht="12" customHeight="1" x14ac:dyDescent="0.25">
      <c r="A92" s="8" t="str">
        <f>'Pregnant Women Participating'!A92</f>
        <v>Guam</v>
      </c>
      <c r="B92" s="13">
        <v>1149515</v>
      </c>
    </row>
    <row r="93" spans="1:2" ht="12" customHeight="1" x14ac:dyDescent="0.25">
      <c r="A93" s="8" t="str">
        <f>'Pregnant Women Participating'!A93</f>
        <v>Hawaii</v>
      </c>
      <c r="B93" s="13">
        <v>6199177</v>
      </c>
    </row>
    <row r="94" spans="1:2" ht="12" customHeight="1" x14ac:dyDescent="0.25">
      <c r="A94" s="8" t="str">
        <f>'Pregnant Women Participating'!A94</f>
        <v>Idaho</v>
      </c>
      <c r="B94" s="13">
        <v>5053940</v>
      </c>
    </row>
    <row r="95" spans="1:2" ht="12" customHeight="1" x14ac:dyDescent="0.25">
      <c r="A95" s="8" t="str">
        <f>'Pregnant Women Participating'!A95</f>
        <v>Nevada</v>
      </c>
      <c r="B95" s="13">
        <v>6521776</v>
      </c>
    </row>
    <row r="96" spans="1:2" ht="12" customHeight="1" x14ac:dyDescent="0.25">
      <c r="A96" s="8" t="str">
        <f>'Pregnant Women Participating'!A96</f>
        <v>Oregon</v>
      </c>
      <c r="B96" s="13">
        <v>12341694</v>
      </c>
    </row>
    <row r="97" spans="1:2" ht="12" customHeight="1" x14ac:dyDescent="0.25">
      <c r="A97" s="8" t="str">
        <f>'Pregnant Women Participating'!A97</f>
        <v>Washington</v>
      </c>
      <c r="B97" s="13">
        <v>40009866</v>
      </c>
    </row>
    <row r="98" spans="1:2" ht="12" customHeight="1" x14ac:dyDescent="0.25">
      <c r="A98" s="8" t="str">
        <f>'Pregnant Women Participating'!A98</f>
        <v>Northern Marianas</v>
      </c>
      <c r="B98" s="13">
        <v>558703</v>
      </c>
    </row>
    <row r="99" spans="1:2" ht="12" customHeight="1" x14ac:dyDescent="0.25">
      <c r="A99" s="8" t="str">
        <f>'Pregnant Women Participating'!A99</f>
        <v>Inter-Tribal Council, NV</v>
      </c>
      <c r="B99" s="13">
        <v>306263</v>
      </c>
    </row>
    <row r="100" spans="1:2" s="17" customFormat="1" ht="24.75" customHeight="1" x14ac:dyDescent="0.25">
      <c r="A100" s="14" t="str">
        <f>'Pregnant Women Participating'!A100</f>
        <v>Western Region</v>
      </c>
      <c r="B100" s="15">
        <v>439519793</v>
      </c>
    </row>
    <row r="101" spans="1:2" s="25" customFormat="1" ht="16.5" customHeight="1" thickBot="1" x14ac:dyDescent="0.3">
      <c r="A101" s="22" t="str">
        <f>'Pregnant Women Participating'!A101</f>
        <v>TOTAL</v>
      </c>
      <c r="B101" s="23">
        <v>1396064481.75</v>
      </c>
    </row>
    <row r="102" spans="1:2" ht="12.75" customHeight="1" thickTop="1" x14ac:dyDescent="0.25">
      <c r="A102" s="9"/>
    </row>
    <row r="103" spans="1:2" x14ac:dyDescent="0.25">
      <c r="A103" s="9"/>
    </row>
    <row r="104" spans="1:2" s="27" customFormat="1" ht="13" x14ac:dyDescent="0.3">
      <c r="A104" s="26" t="s">
        <v>1</v>
      </c>
    </row>
  </sheetData>
  <phoneticPr fontId="1" type="noConversion"/>
  <pageMargins left="0.5" right="0.5" top="0.5" bottom="0.5" header="0.5" footer="0.3"/>
  <pageSetup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112"/>
  <sheetViews>
    <sheetView showGridLines="0" zoomScaleNormal="10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2</v>
      </c>
      <c r="B1" s="2"/>
      <c r="C1" s="2"/>
      <c r="D1" s="2"/>
      <c r="E1" s="2"/>
      <c r="F1" s="2"/>
      <c r="G1" s="2"/>
    </row>
    <row r="2" spans="1:7" ht="12" customHeight="1" x14ac:dyDescent="0.3">
      <c r="A2" s="10" t="s">
        <v>41</v>
      </c>
      <c r="B2" s="2"/>
      <c r="C2" s="2"/>
      <c r="D2" s="2"/>
      <c r="E2" s="2"/>
      <c r="F2" s="2"/>
      <c r="G2" s="2"/>
    </row>
    <row r="3" spans="1:7" ht="12" customHeight="1" x14ac:dyDescent="0.25">
      <c r="A3" s="1" t="s">
        <v>140</v>
      </c>
      <c r="B3" s="2"/>
      <c r="C3" s="2"/>
      <c r="D3" s="2"/>
      <c r="E3" s="2"/>
      <c r="F3" s="2"/>
      <c r="G3" s="2"/>
    </row>
    <row r="4" spans="1:7" ht="12" customHeight="1" x14ac:dyDescent="0.25">
      <c r="A4" s="2"/>
      <c r="B4" s="2"/>
      <c r="C4" s="2"/>
      <c r="D4" s="2"/>
      <c r="E4" s="2"/>
      <c r="F4" s="2"/>
      <c r="G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">
        <v>42</v>
      </c>
      <c r="B6" s="13">
        <v>4708</v>
      </c>
      <c r="C6" s="4">
        <v>4514</v>
      </c>
      <c r="D6" s="4">
        <v>4467</v>
      </c>
      <c r="E6" s="4">
        <v>4620</v>
      </c>
      <c r="F6" s="4">
        <v>4444</v>
      </c>
      <c r="G6" s="13">
        <f t="shared" ref="G6:G14" si="0">IF(SUM(B6:F6)&gt;0,AVERAGE(B6:F6)," ")</f>
        <v>4550.6000000000004</v>
      </c>
    </row>
    <row r="7" spans="1:7" ht="12" customHeight="1" x14ac:dyDescent="0.25">
      <c r="A7" s="7" t="s">
        <v>43</v>
      </c>
      <c r="B7" s="13">
        <v>1484</v>
      </c>
      <c r="C7" s="4">
        <v>1446</v>
      </c>
      <c r="D7" s="4">
        <v>1432</v>
      </c>
      <c r="E7" s="4">
        <v>1497</v>
      </c>
      <c r="F7" s="4">
        <v>1470</v>
      </c>
      <c r="G7" s="13">
        <f t="shared" si="0"/>
        <v>1465.8</v>
      </c>
    </row>
    <row r="8" spans="1:7" ht="12" customHeight="1" x14ac:dyDescent="0.25">
      <c r="A8" s="7" t="s">
        <v>44</v>
      </c>
      <c r="B8" s="13">
        <v>9584</v>
      </c>
      <c r="C8" s="4">
        <v>9615</v>
      </c>
      <c r="D8" s="4">
        <v>9319</v>
      </c>
      <c r="E8" s="4">
        <v>9231</v>
      </c>
      <c r="F8" s="4">
        <v>9140</v>
      </c>
      <c r="G8" s="13">
        <f t="shared" si="0"/>
        <v>9377.7999999999993</v>
      </c>
    </row>
    <row r="9" spans="1:7" ht="12" customHeight="1" x14ac:dyDescent="0.25">
      <c r="A9" s="7" t="s">
        <v>45</v>
      </c>
      <c r="B9" s="13">
        <v>904</v>
      </c>
      <c r="C9" s="4">
        <v>860</v>
      </c>
      <c r="D9" s="4">
        <v>833</v>
      </c>
      <c r="E9" s="4">
        <v>840</v>
      </c>
      <c r="F9" s="4">
        <v>794</v>
      </c>
      <c r="G9" s="13">
        <f t="shared" si="0"/>
        <v>846.2</v>
      </c>
    </row>
    <row r="10" spans="1:7" ht="12" customHeight="1" x14ac:dyDescent="0.25">
      <c r="A10" s="7" t="s">
        <v>46</v>
      </c>
      <c r="B10" s="13">
        <v>31557</v>
      </c>
      <c r="C10" s="4">
        <v>30616</v>
      </c>
      <c r="D10" s="4">
        <v>29969</v>
      </c>
      <c r="E10" s="4">
        <v>30417</v>
      </c>
      <c r="F10" s="4">
        <v>30326</v>
      </c>
      <c r="G10" s="13">
        <f t="shared" si="0"/>
        <v>30577</v>
      </c>
    </row>
    <row r="11" spans="1:7" ht="12" customHeight="1" x14ac:dyDescent="0.25">
      <c r="A11" s="7" t="s">
        <v>47</v>
      </c>
      <c r="B11" s="13">
        <v>1492</v>
      </c>
      <c r="C11" s="4">
        <v>1466</v>
      </c>
      <c r="D11" s="4">
        <v>1427</v>
      </c>
      <c r="E11" s="4">
        <v>1469</v>
      </c>
      <c r="F11" s="4">
        <v>1483</v>
      </c>
      <c r="G11" s="13">
        <f t="shared" si="0"/>
        <v>1467.4</v>
      </c>
    </row>
    <row r="12" spans="1:7" ht="12" customHeight="1" x14ac:dyDescent="0.25">
      <c r="A12" s="7" t="s">
        <v>48</v>
      </c>
      <c r="B12" s="13">
        <v>699</v>
      </c>
      <c r="C12" s="4">
        <v>707</v>
      </c>
      <c r="D12" s="4">
        <v>701</v>
      </c>
      <c r="E12" s="4">
        <v>702</v>
      </c>
      <c r="F12" s="4">
        <v>707</v>
      </c>
      <c r="G12" s="13">
        <f t="shared" si="0"/>
        <v>703.2</v>
      </c>
    </row>
    <row r="13" spans="1:7" ht="12" customHeight="1" x14ac:dyDescent="0.25">
      <c r="A13" s="7" t="s">
        <v>49</v>
      </c>
      <c r="B13" s="13">
        <v>210</v>
      </c>
      <c r="C13" s="4">
        <v>181</v>
      </c>
      <c r="D13" s="4">
        <v>165</v>
      </c>
      <c r="E13" s="4">
        <v>159</v>
      </c>
      <c r="F13" s="4">
        <v>142</v>
      </c>
      <c r="G13" s="13">
        <f t="shared" si="0"/>
        <v>171.4</v>
      </c>
    </row>
    <row r="14" spans="1:7" ht="12" customHeight="1" x14ac:dyDescent="0.25">
      <c r="A14" s="7" t="s">
        <v>50</v>
      </c>
      <c r="B14" s="13">
        <v>3</v>
      </c>
      <c r="C14" s="4">
        <v>2</v>
      </c>
      <c r="D14" s="4">
        <v>2</v>
      </c>
      <c r="E14" s="4">
        <v>4</v>
      </c>
      <c r="F14" s="4">
        <v>0</v>
      </c>
      <c r="G14" s="13">
        <f t="shared" si="0"/>
        <v>2.2000000000000002</v>
      </c>
    </row>
    <row r="15" spans="1:7" s="17" customFormat="1" ht="24.75" customHeight="1" x14ac:dyDescent="0.25">
      <c r="A15" s="14" t="s">
        <v>51</v>
      </c>
      <c r="B15" s="16">
        <v>50641</v>
      </c>
      <c r="C15" s="15">
        <v>49407</v>
      </c>
      <c r="D15" s="15">
        <v>48315</v>
      </c>
      <c r="E15" s="15">
        <v>48939</v>
      </c>
      <c r="F15" s="15">
        <v>48506</v>
      </c>
      <c r="G15" s="16">
        <f t="shared" ref="G15:G101" si="1">IF(SUM(B15:F15)&gt;0,AVERAGE(B15:F15)," ")</f>
        <v>49161.599999999999</v>
      </c>
    </row>
    <row r="16" spans="1:7" ht="12" customHeight="1" x14ac:dyDescent="0.25">
      <c r="A16" s="7" t="s">
        <v>52</v>
      </c>
      <c r="B16" s="4">
        <v>1903</v>
      </c>
      <c r="C16" s="4">
        <v>1748</v>
      </c>
      <c r="D16" s="4">
        <v>1708</v>
      </c>
      <c r="E16" s="4">
        <v>1720</v>
      </c>
      <c r="F16" s="4">
        <v>1705</v>
      </c>
      <c r="G16" s="13">
        <f t="shared" si="1"/>
        <v>1756.8</v>
      </c>
    </row>
    <row r="17" spans="1:7" ht="12" customHeight="1" x14ac:dyDescent="0.25">
      <c r="A17" s="7" t="s">
        <v>53</v>
      </c>
      <c r="B17" s="4">
        <v>862</v>
      </c>
      <c r="C17" s="4">
        <v>841</v>
      </c>
      <c r="D17" s="4">
        <v>829</v>
      </c>
      <c r="E17" s="4">
        <v>820</v>
      </c>
      <c r="F17" s="4">
        <v>812</v>
      </c>
      <c r="G17" s="13">
        <f t="shared" si="1"/>
        <v>832.8</v>
      </c>
    </row>
    <row r="18" spans="1:7" ht="12" customHeight="1" x14ac:dyDescent="0.25">
      <c r="A18" s="7" t="s">
        <v>54</v>
      </c>
      <c r="B18" s="4">
        <v>11645</v>
      </c>
      <c r="C18" s="4">
        <v>10946</v>
      </c>
      <c r="D18" s="4">
        <v>10760</v>
      </c>
      <c r="E18" s="4">
        <v>10820</v>
      </c>
      <c r="F18" s="4">
        <v>10637</v>
      </c>
      <c r="G18" s="13">
        <f t="shared" si="1"/>
        <v>10961.6</v>
      </c>
    </row>
    <row r="19" spans="1:7" ht="12" customHeight="1" x14ac:dyDescent="0.25">
      <c r="A19" s="7" t="s">
        <v>55</v>
      </c>
      <c r="B19" s="4">
        <v>11793</v>
      </c>
      <c r="C19" s="4">
        <v>11502</v>
      </c>
      <c r="D19" s="4">
        <v>11159</v>
      </c>
      <c r="E19" s="4">
        <v>11179</v>
      </c>
      <c r="F19" s="4">
        <v>11278</v>
      </c>
      <c r="G19" s="13">
        <f t="shared" si="1"/>
        <v>11382.2</v>
      </c>
    </row>
    <row r="20" spans="1:7" ht="12" customHeight="1" x14ac:dyDescent="0.25">
      <c r="A20" s="7" t="s">
        <v>56</v>
      </c>
      <c r="B20" s="4">
        <v>13263</v>
      </c>
      <c r="C20" s="4">
        <v>13070</v>
      </c>
      <c r="D20" s="4">
        <v>12575</v>
      </c>
      <c r="E20" s="4">
        <v>12418</v>
      </c>
      <c r="F20" s="4">
        <v>12663</v>
      </c>
      <c r="G20" s="13">
        <f t="shared" si="1"/>
        <v>12797.8</v>
      </c>
    </row>
    <row r="21" spans="1:7" ht="12" customHeight="1" x14ac:dyDescent="0.25">
      <c r="A21" s="7" t="s">
        <v>57</v>
      </c>
      <c r="B21" s="4">
        <v>8253</v>
      </c>
      <c r="C21" s="4">
        <v>7963</v>
      </c>
      <c r="D21" s="4">
        <v>7628</v>
      </c>
      <c r="E21" s="4">
        <v>7591</v>
      </c>
      <c r="F21" s="4">
        <v>7790</v>
      </c>
      <c r="G21" s="13">
        <f t="shared" si="1"/>
        <v>7845</v>
      </c>
    </row>
    <row r="22" spans="1:7" ht="12" customHeight="1" x14ac:dyDescent="0.25">
      <c r="A22" s="7" t="s">
        <v>58</v>
      </c>
      <c r="B22" s="4">
        <v>8921</v>
      </c>
      <c r="C22" s="4">
        <v>8347</v>
      </c>
      <c r="D22" s="4">
        <v>8101</v>
      </c>
      <c r="E22" s="4">
        <v>7994</v>
      </c>
      <c r="F22" s="4">
        <v>7759</v>
      </c>
      <c r="G22" s="13">
        <f t="shared" si="1"/>
        <v>8224.4</v>
      </c>
    </row>
    <row r="23" spans="1:7" ht="12" customHeight="1" x14ac:dyDescent="0.25">
      <c r="A23" s="7" t="s">
        <v>59</v>
      </c>
      <c r="B23" s="4">
        <v>3139</v>
      </c>
      <c r="C23" s="4">
        <v>3049</v>
      </c>
      <c r="D23" s="4">
        <v>2947</v>
      </c>
      <c r="E23" s="4">
        <v>2927</v>
      </c>
      <c r="F23" s="4">
        <v>2892</v>
      </c>
      <c r="G23" s="13">
        <f t="shared" si="1"/>
        <v>2990.8</v>
      </c>
    </row>
    <row r="24" spans="1:7" s="17" customFormat="1" ht="24.75" customHeight="1" x14ac:dyDescent="0.25">
      <c r="A24" s="14" t="s">
        <v>60</v>
      </c>
      <c r="B24" s="15">
        <v>59779</v>
      </c>
      <c r="C24" s="15">
        <v>57466</v>
      </c>
      <c r="D24" s="15">
        <v>55707</v>
      </c>
      <c r="E24" s="15">
        <v>55469</v>
      </c>
      <c r="F24" s="15">
        <v>55536</v>
      </c>
      <c r="G24" s="16">
        <f t="shared" si="1"/>
        <v>56791.4</v>
      </c>
    </row>
    <row r="25" spans="1:7" ht="12" customHeight="1" x14ac:dyDescent="0.25">
      <c r="A25" s="7" t="s">
        <v>61</v>
      </c>
      <c r="B25" s="4">
        <v>11206</v>
      </c>
      <c r="C25" s="4">
        <v>10549</v>
      </c>
      <c r="D25" s="4">
        <v>10168</v>
      </c>
      <c r="E25" s="4">
        <v>10010</v>
      </c>
      <c r="F25" s="4">
        <v>10054</v>
      </c>
      <c r="G25" s="13">
        <f t="shared" si="1"/>
        <v>10397.4</v>
      </c>
    </row>
    <row r="26" spans="1:7" ht="12" customHeight="1" x14ac:dyDescent="0.25">
      <c r="A26" s="7" t="s">
        <v>62</v>
      </c>
      <c r="B26" s="4">
        <v>35591</v>
      </c>
      <c r="C26" s="4">
        <v>32885</v>
      </c>
      <c r="D26" s="4">
        <v>31374</v>
      </c>
      <c r="E26" s="4">
        <v>31603</v>
      </c>
      <c r="F26" s="4">
        <v>30538</v>
      </c>
      <c r="G26" s="13">
        <f t="shared" si="1"/>
        <v>32398.2</v>
      </c>
    </row>
    <row r="27" spans="1:7" ht="12" customHeight="1" x14ac:dyDescent="0.25">
      <c r="A27" s="7" t="s">
        <v>63</v>
      </c>
      <c r="B27" s="4">
        <v>23411</v>
      </c>
      <c r="C27" s="4">
        <v>22287</v>
      </c>
      <c r="D27" s="4">
        <v>22017</v>
      </c>
      <c r="E27" s="4">
        <v>21700</v>
      </c>
      <c r="F27" s="4">
        <v>21905</v>
      </c>
      <c r="G27" s="13">
        <f t="shared" si="1"/>
        <v>22264</v>
      </c>
    </row>
    <row r="28" spans="1:7" ht="12" customHeight="1" x14ac:dyDescent="0.25">
      <c r="A28" s="7" t="s">
        <v>64</v>
      </c>
      <c r="B28" s="4">
        <v>9468</v>
      </c>
      <c r="C28" s="4">
        <v>9085</v>
      </c>
      <c r="D28" s="4">
        <v>8890</v>
      </c>
      <c r="E28" s="4">
        <v>8987</v>
      </c>
      <c r="F28" s="4">
        <v>8820</v>
      </c>
      <c r="G28" s="13">
        <f t="shared" si="1"/>
        <v>9050</v>
      </c>
    </row>
    <row r="29" spans="1:7" ht="12" customHeight="1" x14ac:dyDescent="0.25">
      <c r="A29" s="7" t="s">
        <v>65</v>
      </c>
      <c r="B29" s="4">
        <v>5032</v>
      </c>
      <c r="C29" s="4">
        <v>4870</v>
      </c>
      <c r="D29" s="4">
        <v>4588</v>
      </c>
      <c r="E29" s="4">
        <v>4468</v>
      </c>
      <c r="F29" s="4">
        <v>4418</v>
      </c>
      <c r="G29" s="13">
        <f t="shared" si="1"/>
        <v>4675.2</v>
      </c>
    </row>
    <row r="30" spans="1:7" ht="12" customHeight="1" x14ac:dyDescent="0.25">
      <c r="A30" s="7" t="s">
        <v>66</v>
      </c>
      <c r="B30" s="4">
        <v>22022</v>
      </c>
      <c r="C30" s="4">
        <v>21135</v>
      </c>
      <c r="D30" s="4">
        <v>20355</v>
      </c>
      <c r="E30" s="4">
        <v>20268</v>
      </c>
      <c r="F30" s="4">
        <v>20174</v>
      </c>
      <c r="G30" s="13">
        <f t="shared" si="1"/>
        <v>20790.8</v>
      </c>
    </row>
    <row r="31" spans="1:7" ht="12" customHeight="1" x14ac:dyDescent="0.25">
      <c r="A31" s="7" t="s">
        <v>67</v>
      </c>
      <c r="B31" s="4">
        <v>8372</v>
      </c>
      <c r="C31" s="4">
        <v>7902</v>
      </c>
      <c r="D31" s="4">
        <v>7487</v>
      </c>
      <c r="E31" s="4">
        <v>7438</v>
      </c>
      <c r="F31" s="4">
        <v>7318</v>
      </c>
      <c r="G31" s="13">
        <f t="shared" si="1"/>
        <v>7703.4</v>
      </c>
    </row>
    <row r="32" spans="1:7" ht="12" customHeight="1" x14ac:dyDescent="0.25">
      <c r="A32" s="7" t="s">
        <v>68</v>
      </c>
      <c r="B32" s="4">
        <v>14236</v>
      </c>
      <c r="C32" s="4">
        <v>13736</v>
      </c>
      <c r="D32" s="4">
        <v>13691</v>
      </c>
      <c r="E32" s="4">
        <v>14170</v>
      </c>
      <c r="F32" s="4">
        <v>14060</v>
      </c>
      <c r="G32" s="13">
        <f t="shared" si="1"/>
        <v>13978.6</v>
      </c>
    </row>
    <row r="33" spans="1:7" ht="12" customHeight="1" x14ac:dyDescent="0.25">
      <c r="A33" s="7" t="s">
        <v>69</v>
      </c>
      <c r="B33" s="4">
        <v>39</v>
      </c>
      <c r="C33" s="4">
        <v>46</v>
      </c>
      <c r="D33" s="4">
        <v>46</v>
      </c>
      <c r="E33" s="4">
        <v>41</v>
      </c>
      <c r="F33" s="4">
        <v>46</v>
      </c>
      <c r="G33" s="13">
        <f t="shared" si="1"/>
        <v>43.6</v>
      </c>
    </row>
    <row r="34" spans="1:7" ht="12" customHeight="1" x14ac:dyDescent="0.25">
      <c r="A34" s="7" t="s">
        <v>70</v>
      </c>
      <c r="B34" s="4">
        <v>46</v>
      </c>
      <c r="C34" s="4">
        <v>42</v>
      </c>
      <c r="D34" s="4">
        <v>36</v>
      </c>
      <c r="E34" s="4">
        <v>43</v>
      </c>
      <c r="F34" s="4">
        <v>43</v>
      </c>
      <c r="G34" s="13">
        <f t="shared" si="1"/>
        <v>42</v>
      </c>
    </row>
    <row r="35" spans="1:7" s="17" customFormat="1" ht="24.75" customHeight="1" x14ac:dyDescent="0.25">
      <c r="A35" s="14" t="s">
        <v>71</v>
      </c>
      <c r="B35" s="15">
        <v>129423</v>
      </c>
      <c r="C35" s="15">
        <v>122537</v>
      </c>
      <c r="D35" s="15">
        <v>118652</v>
      </c>
      <c r="E35" s="15">
        <v>118728</v>
      </c>
      <c r="F35" s="15">
        <v>117376</v>
      </c>
      <c r="G35" s="16">
        <f t="shared" si="1"/>
        <v>121343.2</v>
      </c>
    </row>
    <row r="36" spans="1:7" ht="12" customHeight="1" x14ac:dyDescent="0.25">
      <c r="A36" s="7" t="s">
        <v>72</v>
      </c>
      <c r="B36" s="4">
        <v>16310</v>
      </c>
      <c r="C36" s="4">
        <v>15357</v>
      </c>
      <c r="D36" s="4">
        <v>15227</v>
      </c>
      <c r="E36" s="4">
        <v>15667</v>
      </c>
      <c r="F36" s="4">
        <v>15260</v>
      </c>
      <c r="G36" s="13">
        <f t="shared" si="1"/>
        <v>15564.2</v>
      </c>
    </row>
    <row r="37" spans="1:7" ht="12" customHeight="1" x14ac:dyDescent="0.25">
      <c r="A37" s="7" t="s">
        <v>73</v>
      </c>
      <c r="B37" s="4">
        <v>11489</v>
      </c>
      <c r="C37" s="4">
        <v>11025</v>
      </c>
      <c r="D37" s="4">
        <v>10758</v>
      </c>
      <c r="E37" s="4">
        <v>11032</v>
      </c>
      <c r="F37" s="4">
        <v>10889</v>
      </c>
      <c r="G37" s="13">
        <f t="shared" si="1"/>
        <v>11038.6</v>
      </c>
    </row>
    <row r="38" spans="1:7" ht="12" customHeight="1" x14ac:dyDescent="0.25">
      <c r="A38" s="7" t="s">
        <v>74</v>
      </c>
      <c r="B38" s="4">
        <v>4708</v>
      </c>
      <c r="C38" s="4">
        <v>4703</v>
      </c>
      <c r="D38" s="4">
        <v>4550</v>
      </c>
      <c r="E38" s="4">
        <v>4514</v>
      </c>
      <c r="F38" s="4">
        <v>4614</v>
      </c>
      <c r="G38" s="13">
        <f t="shared" si="1"/>
        <v>4617.8</v>
      </c>
    </row>
    <row r="39" spans="1:7" ht="12" customHeight="1" x14ac:dyDescent="0.25">
      <c r="A39" s="7" t="s">
        <v>75</v>
      </c>
      <c r="B39" s="4">
        <v>16727</v>
      </c>
      <c r="C39" s="4">
        <v>16232</v>
      </c>
      <c r="D39" s="4">
        <v>16022</v>
      </c>
      <c r="E39" s="4">
        <v>16520</v>
      </c>
      <c r="F39" s="4">
        <v>16246</v>
      </c>
      <c r="G39" s="13">
        <f t="shared" si="1"/>
        <v>16349.4</v>
      </c>
    </row>
    <row r="40" spans="1:7" ht="12" customHeight="1" x14ac:dyDescent="0.25">
      <c r="A40" s="7" t="s">
        <v>76</v>
      </c>
      <c r="B40" s="4">
        <v>8244</v>
      </c>
      <c r="C40" s="4">
        <v>8023</v>
      </c>
      <c r="D40" s="4">
        <v>7997</v>
      </c>
      <c r="E40" s="4">
        <v>8142</v>
      </c>
      <c r="F40" s="4">
        <v>8045</v>
      </c>
      <c r="G40" s="13">
        <f t="shared" si="1"/>
        <v>8090.2</v>
      </c>
    </row>
    <row r="41" spans="1:7" ht="12" customHeight="1" x14ac:dyDescent="0.25">
      <c r="A41" s="7" t="s">
        <v>77</v>
      </c>
      <c r="B41" s="4">
        <v>13196</v>
      </c>
      <c r="C41" s="4">
        <v>13066</v>
      </c>
      <c r="D41" s="4">
        <v>12489</v>
      </c>
      <c r="E41" s="4">
        <v>12402</v>
      </c>
      <c r="F41" s="4">
        <v>12434</v>
      </c>
      <c r="G41" s="13">
        <f t="shared" si="1"/>
        <v>12717.4</v>
      </c>
    </row>
    <row r="42" spans="1:7" ht="12" customHeight="1" x14ac:dyDescent="0.25">
      <c r="A42" s="7" t="s">
        <v>78</v>
      </c>
      <c r="B42" s="4">
        <v>7179</v>
      </c>
      <c r="C42" s="4">
        <v>6984</v>
      </c>
      <c r="D42" s="4">
        <v>6848</v>
      </c>
      <c r="E42" s="4">
        <v>7106</v>
      </c>
      <c r="F42" s="4">
        <v>7079</v>
      </c>
      <c r="G42" s="13">
        <f t="shared" si="1"/>
        <v>7039.2</v>
      </c>
    </row>
    <row r="43" spans="1:7" s="17" customFormat="1" ht="24.75" customHeight="1" x14ac:dyDescent="0.25">
      <c r="A43" s="14" t="s">
        <v>79</v>
      </c>
      <c r="B43" s="15">
        <v>77853</v>
      </c>
      <c r="C43" s="15">
        <v>75390</v>
      </c>
      <c r="D43" s="15">
        <v>73891</v>
      </c>
      <c r="E43" s="15">
        <v>75383</v>
      </c>
      <c r="F43" s="15">
        <v>74567</v>
      </c>
      <c r="G43" s="16">
        <f t="shared" si="1"/>
        <v>75416.800000000003</v>
      </c>
    </row>
    <row r="44" spans="1:7" ht="12" customHeight="1" x14ac:dyDescent="0.25">
      <c r="A44" s="7" t="s">
        <v>80</v>
      </c>
      <c r="B44" s="4">
        <v>10357</v>
      </c>
      <c r="C44" s="4">
        <v>9676</v>
      </c>
      <c r="D44" s="4">
        <v>9132</v>
      </c>
      <c r="E44" s="4">
        <v>9100</v>
      </c>
      <c r="F44" s="4">
        <v>9194</v>
      </c>
      <c r="G44" s="13">
        <f t="shared" si="1"/>
        <v>9491.7999999999993</v>
      </c>
    </row>
    <row r="45" spans="1:7" ht="12" customHeight="1" x14ac:dyDescent="0.25">
      <c r="A45" s="7" t="s">
        <v>81</v>
      </c>
      <c r="B45" s="4">
        <v>6685</v>
      </c>
      <c r="C45" s="4">
        <v>6363</v>
      </c>
      <c r="D45" s="4">
        <v>6291</v>
      </c>
      <c r="E45" s="4">
        <v>6337</v>
      </c>
      <c r="F45" s="4">
        <v>6198</v>
      </c>
      <c r="G45" s="13">
        <f t="shared" si="1"/>
        <v>6374.8</v>
      </c>
    </row>
    <row r="46" spans="1:7" ht="12" customHeight="1" x14ac:dyDescent="0.25">
      <c r="A46" s="7" t="s">
        <v>82</v>
      </c>
      <c r="B46" s="4">
        <v>9776</v>
      </c>
      <c r="C46" s="4">
        <v>9191</v>
      </c>
      <c r="D46" s="4">
        <v>8755</v>
      </c>
      <c r="E46" s="4">
        <v>8512</v>
      </c>
      <c r="F46" s="4">
        <v>8667</v>
      </c>
      <c r="G46" s="13">
        <f t="shared" si="1"/>
        <v>8980.2000000000007</v>
      </c>
    </row>
    <row r="47" spans="1:7" ht="12" customHeight="1" x14ac:dyDescent="0.25">
      <c r="A47" s="7" t="s">
        <v>83</v>
      </c>
      <c r="B47" s="4">
        <v>3662</v>
      </c>
      <c r="C47" s="4">
        <v>3553</v>
      </c>
      <c r="D47" s="4">
        <v>3469</v>
      </c>
      <c r="E47" s="4">
        <v>3617</v>
      </c>
      <c r="F47" s="4">
        <v>3668</v>
      </c>
      <c r="G47" s="13">
        <f t="shared" si="1"/>
        <v>3593.8</v>
      </c>
    </row>
    <row r="48" spans="1:7" ht="12" customHeight="1" x14ac:dyDescent="0.25">
      <c r="A48" s="7" t="s">
        <v>84</v>
      </c>
      <c r="B48" s="4">
        <v>8654</v>
      </c>
      <c r="C48" s="4">
        <v>8140</v>
      </c>
      <c r="D48" s="4">
        <v>7985</v>
      </c>
      <c r="E48" s="4">
        <v>7984</v>
      </c>
      <c r="F48" s="4">
        <v>8107</v>
      </c>
      <c r="G48" s="13">
        <f t="shared" si="1"/>
        <v>8174</v>
      </c>
    </row>
    <row r="49" spans="1:7" ht="12" customHeight="1" x14ac:dyDescent="0.25">
      <c r="A49" s="7" t="s">
        <v>85</v>
      </c>
      <c r="B49" s="4">
        <v>69912</v>
      </c>
      <c r="C49" s="4">
        <v>66449</v>
      </c>
      <c r="D49" s="4">
        <v>63776</v>
      </c>
      <c r="E49" s="4">
        <v>63465</v>
      </c>
      <c r="F49" s="4">
        <v>63973</v>
      </c>
      <c r="G49" s="13">
        <f t="shared" si="1"/>
        <v>65515</v>
      </c>
    </row>
    <row r="50" spans="1:7" ht="12" customHeight="1" x14ac:dyDescent="0.25">
      <c r="A50" s="7" t="s">
        <v>86</v>
      </c>
      <c r="B50" s="4">
        <v>3975</v>
      </c>
      <c r="C50" s="4">
        <v>3898</v>
      </c>
      <c r="D50" s="4">
        <v>3942</v>
      </c>
      <c r="E50" s="4">
        <v>3995</v>
      </c>
      <c r="F50" s="4">
        <v>3991</v>
      </c>
      <c r="G50" s="13">
        <f t="shared" si="1"/>
        <v>3960.2</v>
      </c>
    </row>
    <row r="51" spans="1:7" ht="12" customHeight="1" x14ac:dyDescent="0.25">
      <c r="A51" s="7" t="s">
        <v>87</v>
      </c>
      <c r="B51" s="4">
        <v>417</v>
      </c>
      <c r="C51" s="4">
        <v>376</v>
      </c>
      <c r="D51" s="4">
        <v>358</v>
      </c>
      <c r="E51" s="4">
        <v>366</v>
      </c>
      <c r="F51" s="4">
        <v>348</v>
      </c>
      <c r="G51" s="13">
        <f t="shared" si="1"/>
        <v>373</v>
      </c>
    </row>
    <row r="52" spans="1:7" ht="12" customHeight="1" x14ac:dyDescent="0.25">
      <c r="A52" s="7" t="s">
        <v>88</v>
      </c>
      <c r="B52" s="4">
        <v>333</v>
      </c>
      <c r="C52" s="4">
        <v>309</v>
      </c>
      <c r="D52" s="4">
        <v>318</v>
      </c>
      <c r="E52" s="4">
        <v>334</v>
      </c>
      <c r="F52" s="4">
        <v>352</v>
      </c>
      <c r="G52" s="13">
        <f t="shared" si="1"/>
        <v>329.2</v>
      </c>
    </row>
    <row r="53" spans="1:7" ht="12" customHeight="1" x14ac:dyDescent="0.25">
      <c r="A53" s="7" t="s">
        <v>89</v>
      </c>
      <c r="B53" s="4">
        <v>14</v>
      </c>
      <c r="C53" s="4">
        <v>15</v>
      </c>
      <c r="D53" s="4">
        <v>16</v>
      </c>
      <c r="E53" s="4">
        <v>12</v>
      </c>
      <c r="F53" s="4">
        <v>20</v>
      </c>
      <c r="G53" s="13">
        <f t="shared" si="1"/>
        <v>15.4</v>
      </c>
    </row>
    <row r="54" spans="1:7" ht="12" customHeight="1" x14ac:dyDescent="0.25">
      <c r="A54" s="7" t="s">
        <v>90</v>
      </c>
      <c r="B54" s="4">
        <v>10</v>
      </c>
      <c r="C54" s="4">
        <v>12</v>
      </c>
      <c r="D54" s="4">
        <v>15</v>
      </c>
      <c r="E54" s="4">
        <v>14</v>
      </c>
      <c r="F54" s="4">
        <v>0</v>
      </c>
      <c r="G54" s="13">
        <f t="shared" si="1"/>
        <v>10.199999999999999</v>
      </c>
    </row>
    <row r="55" spans="1:7" ht="12" customHeight="1" x14ac:dyDescent="0.25">
      <c r="A55" s="7" t="s">
        <v>91</v>
      </c>
      <c r="B55" s="4">
        <v>12</v>
      </c>
      <c r="C55" s="4">
        <v>9</v>
      </c>
      <c r="D55" s="4">
        <v>8</v>
      </c>
      <c r="E55" s="4">
        <v>6</v>
      </c>
      <c r="F55" s="4">
        <v>10</v>
      </c>
      <c r="G55" s="13">
        <f t="shared" si="1"/>
        <v>9</v>
      </c>
    </row>
    <row r="56" spans="1:7" ht="12" customHeight="1" x14ac:dyDescent="0.25">
      <c r="A56" s="7" t="s">
        <v>92</v>
      </c>
      <c r="B56" s="4">
        <v>63</v>
      </c>
      <c r="C56" s="4">
        <v>67</v>
      </c>
      <c r="D56" s="4">
        <v>72</v>
      </c>
      <c r="E56" s="4">
        <v>65</v>
      </c>
      <c r="F56" s="4">
        <v>61</v>
      </c>
      <c r="G56" s="13">
        <f t="shared" si="1"/>
        <v>65.599999999999994</v>
      </c>
    </row>
    <row r="57" spans="1:7" ht="12" customHeight="1" x14ac:dyDescent="0.25">
      <c r="A57" s="7" t="s">
        <v>93</v>
      </c>
      <c r="B57" s="4">
        <v>15</v>
      </c>
      <c r="C57" s="4">
        <v>12</v>
      </c>
      <c r="D57" s="4">
        <v>11</v>
      </c>
      <c r="E57" s="4">
        <v>13</v>
      </c>
      <c r="F57" s="4">
        <v>13</v>
      </c>
      <c r="G57" s="13">
        <f t="shared" si="1"/>
        <v>12.8</v>
      </c>
    </row>
    <row r="58" spans="1:7" ht="12" customHeight="1" x14ac:dyDescent="0.25">
      <c r="A58" s="7" t="s">
        <v>94</v>
      </c>
      <c r="B58" s="4">
        <v>8</v>
      </c>
      <c r="C58" s="4">
        <v>9</v>
      </c>
      <c r="D58" s="4">
        <v>9</v>
      </c>
      <c r="E58" s="4">
        <v>4</v>
      </c>
      <c r="F58" s="4">
        <v>6</v>
      </c>
      <c r="G58" s="13">
        <f t="shared" si="1"/>
        <v>7.2</v>
      </c>
    </row>
    <row r="59" spans="1:7" ht="12" customHeight="1" x14ac:dyDescent="0.25">
      <c r="A59" s="7" t="s">
        <v>95</v>
      </c>
      <c r="B59" s="4">
        <v>25</v>
      </c>
      <c r="C59" s="4">
        <v>27</v>
      </c>
      <c r="D59" s="4">
        <v>32</v>
      </c>
      <c r="E59" s="4">
        <v>30</v>
      </c>
      <c r="F59" s="4">
        <v>30</v>
      </c>
      <c r="G59" s="13">
        <f t="shared" si="1"/>
        <v>28.8</v>
      </c>
    </row>
    <row r="60" spans="1:7" ht="12" customHeight="1" x14ac:dyDescent="0.25">
      <c r="A60" s="7" t="s">
        <v>96</v>
      </c>
      <c r="B60" s="4">
        <v>635</v>
      </c>
      <c r="C60" s="4">
        <v>593</v>
      </c>
      <c r="D60" s="4">
        <v>560</v>
      </c>
      <c r="E60" s="4">
        <v>562</v>
      </c>
      <c r="F60" s="4">
        <v>547</v>
      </c>
      <c r="G60" s="13">
        <f t="shared" si="1"/>
        <v>579.4</v>
      </c>
    </row>
    <row r="61" spans="1:7" ht="12" customHeight="1" x14ac:dyDescent="0.25">
      <c r="A61" s="7" t="s">
        <v>97</v>
      </c>
      <c r="B61" s="4">
        <v>328</v>
      </c>
      <c r="C61" s="4">
        <v>307</v>
      </c>
      <c r="D61" s="4">
        <v>297</v>
      </c>
      <c r="E61" s="4">
        <v>314</v>
      </c>
      <c r="F61" s="4">
        <v>311</v>
      </c>
      <c r="G61" s="13">
        <f t="shared" si="1"/>
        <v>311.39999999999998</v>
      </c>
    </row>
    <row r="62" spans="1:7" ht="12" customHeight="1" x14ac:dyDescent="0.25">
      <c r="A62" s="7" t="s">
        <v>98</v>
      </c>
      <c r="B62" s="4">
        <v>341</v>
      </c>
      <c r="C62" s="4">
        <v>338</v>
      </c>
      <c r="D62" s="4">
        <v>336</v>
      </c>
      <c r="E62" s="4">
        <v>331</v>
      </c>
      <c r="F62" s="4">
        <v>322</v>
      </c>
      <c r="G62" s="13">
        <f t="shared" si="1"/>
        <v>333.6</v>
      </c>
    </row>
    <row r="63" spans="1:7" ht="12" customHeight="1" x14ac:dyDescent="0.25">
      <c r="A63" s="7" t="s">
        <v>99</v>
      </c>
      <c r="B63" s="4">
        <v>104</v>
      </c>
      <c r="C63" s="4">
        <v>105</v>
      </c>
      <c r="D63" s="4">
        <v>96</v>
      </c>
      <c r="E63" s="4">
        <v>107</v>
      </c>
      <c r="F63" s="4">
        <v>108</v>
      </c>
      <c r="G63" s="13">
        <f t="shared" si="1"/>
        <v>104</v>
      </c>
    </row>
    <row r="64" spans="1:7" ht="12" customHeight="1" x14ac:dyDescent="0.25">
      <c r="A64" s="7" t="s">
        <v>100</v>
      </c>
      <c r="B64" s="4">
        <v>35</v>
      </c>
      <c r="C64" s="4">
        <v>33</v>
      </c>
      <c r="D64" s="4">
        <v>35</v>
      </c>
      <c r="E64" s="4">
        <v>34</v>
      </c>
      <c r="F64" s="4">
        <v>30</v>
      </c>
      <c r="G64" s="13">
        <f t="shared" si="1"/>
        <v>33.4</v>
      </c>
    </row>
    <row r="65" spans="1:7" ht="12" customHeight="1" x14ac:dyDescent="0.25">
      <c r="A65" s="7" t="s">
        <v>101</v>
      </c>
      <c r="B65" s="4">
        <v>177</v>
      </c>
      <c r="C65" s="4">
        <v>154</v>
      </c>
      <c r="D65" s="4">
        <v>149</v>
      </c>
      <c r="E65" s="4">
        <v>153</v>
      </c>
      <c r="F65" s="4">
        <v>145</v>
      </c>
      <c r="G65" s="13">
        <f t="shared" si="1"/>
        <v>155.6</v>
      </c>
    </row>
    <row r="66" spans="1:7" ht="12" customHeight="1" x14ac:dyDescent="0.25">
      <c r="A66" s="7" t="s">
        <v>102</v>
      </c>
      <c r="B66" s="4">
        <v>207</v>
      </c>
      <c r="C66" s="4">
        <v>204</v>
      </c>
      <c r="D66" s="4">
        <v>179</v>
      </c>
      <c r="E66" s="4">
        <v>195</v>
      </c>
      <c r="F66" s="4">
        <v>196</v>
      </c>
      <c r="G66" s="13">
        <f t="shared" si="1"/>
        <v>196.2</v>
      </c>
    </row>
    <row r="67" spans="1:7" ht="12" customHeight="1" x14ac:dyDescent="0.25">
      <c r="A67" s="7" t="s">
        <v>103</v>
      </c>
      <c r="B67" s="4">
        <v>32</v>
      </c>
      <c r="C67" s="4">
        <v>28</v>
      </c>
      <c r="D67" s="4">
        <v>27</v>
      </c>
      <c r="E67" s="4">
        <v>27</v>
      </c>
      <c r="F67" s="4">
        <v>29</v>
      </c>
      <c r="G67" s="13">
        <f t="shared" si="1"/>
        <v>28.6</v>
      </c>
    </row>
    <row r="68" spans="1:7" ht="12" customHeight="1" x14ac:dyDescent="0.25">
      <c r="A68" s="7" t="s">
        <v>104</v>
      </c>
      <c r="B68" s="4">
        <v>321</v>
      </c>
      <c r="C68" s="4">
        <v>292</v>
      </c>
      <c r="D68" s="4">
        <v>287</v>
      </c>
      <c r="E68" s="4">
        <v>292</v>
      </c>
      <c r="F68" s="4">
        <v>277</v>
      </c>
      <c r="G68" s="13">
        <f t="shared" si="1"/>
        <v>293.8</v>
      </c>
    </row>
    <row r="69" spans="1:7" s="17" customFormat="1" ht="24.75" customHeight="1" x14ac:dyDescent="0.25">
      <c r="A69" s="14" t="s">
        <v>105</v>
      </c>
      <c r="B69" s="15">
        <v>116098</v>
      </c>
      <c r="C69" s="15">
        <v>110160</v>
      </c>
      <c r="D69" s="15">
        <v>106155</v>
      </c>
      <c r="E69" s="15">
        <v>105869</v>
      </c>
      <c r="F69" s="15">
        <v>106603</v>
      </c>
      <c r="G69" s="16">
        <f t="shared" si="1"/>
        <v>108977</v>
      </c>
    </row>
    <row r="70" spans="1:7" ht="12" customHeight="1" x14ac:dyDescent="0.25">
      <c r="A70" s="7" t="s">
        <v>106</v>
      </c>
      <c r="B70" s="13">
        <v>6993</v>
      </c>
      <c r="C70" s="4">
        <v>6872</v>
      </c>
      <c r="D70" s="4">
        <v>6814</v>
      </c>
      <c r="E70" s="4">
        <v>6824</v>
      </c>
      <c r="F70" s="4">
        <v>6952</v>
      </c>
      <c r="G70" s="13">
        <f t="shared" si="1"/>
        <v>6891</v>
      </c>
    </row>
    <row r="71" spans="1:7" ht="12" customHeight="1" x14ac:dyDescent="0.25">
      <c r="A71" s="7" t="s">
        <v>107</v>
      </c>
      <c r="B71" s="13">
        <v>4389</v>
      </c>
      <c r="C71" s="4">
        <v>4107</v>
      </c>
      <c r="D71" s="4">
        <v>4115</v>
      </c>
      <c r="E71" s="4">
        <v>4132</v>
      </c>
      <c r="F71" s="4">
        <v>4015</v>
      </c>
      <c r="G71" s="13">
        <f t="shared" si="1"/>
        <v>4151.6000000000004</v>
      </c>
    </row>
    <row r="72" spans="1:7" ht="12" customHeight="1" x14ac:dyDescent="0.25">
      <c r="A72" s="7" t="s">
        <v>108</v>
      </c>
      <c r="B72" s="13">
        <v>9480</v>
      </c>
      <c r="C72" s="4">
        <v>8899</v>
      </c>
      <c r="D72" s="4">
        <v>8535</v>
      </c>
      <c r="E72" s="4">
        <v>8551</v>
      </c>
      <c r="F72" s="4">
        <v>8243</v>
      </c>
      <c r="G72" s="13">
        <f t="shared" si="1"/>
        <v>8741.6</v>
      </c>
    </row>
    <row r="73" spans="1:7" ht="12" customHeight="1" x14ac:dyDescent="0.25">
      <c r="A73" s="7" t="s">
        <v>109</v>
      </c>
      <c r="B73" s="13">
        <v>1088</v>
      </c>
      <c r="C73" s="4">
        <v>1087</v>
      </c>
      <c r="D73" s="4">
        <v>1093</v>
      </c>
      <c r="E73" s="4">
        <v>1118</v>
      </c>
      <c r="F73" s="4">
        <v>1117</v>
      </c>
      <c r="G73" s="13">
        <f t="shared" si="1"/>
        <v>1100.5999999999999</v>
      </c>
    </row>
    <row r="74" spans="1:7" ht="12" customHeight="1" x14ac:dyDescent="0.25">
      <c r="A74" s="7" t="s">
        <v>110</v>
      </c>
      <c r="B74" s="13">
        <v>2713</v>
      </c>
      <c r="C74" s="4">
        <v>2611</v>
      </c>
      <c r="D74" s="4">
        <v>2497</v>
      </c>
      <c r="E74" s="4">
        <v>2505</v>
      </c>
      <c r="F74" s="4">
        <v>2500</v>
      </c>
      <c r="G74" s="13">
        <f t="shared" si="1"/>
        <v>2565.1999999999998</v>
      </c>
    </row>
    <row r="75" spans="1:7" ht="12" customHeight="1" x14ac:dyDescent="0.25">
      <c r="A75" s="7" t="s">
        <v>111</v>
      </c>
      <c r="B75" s="13">
        <v>725</v>
      </c>
      <c r="C75" s="4">
        <v>712</v>
      </c>
      <c r="D75" s="4">
        <v>688</v>
      </c>
      <c r="E75" s="4">
        <v>711</v>
      </c>
      <c r="F75" s="4">
        <v>753</v>
      </c>
      <c r="G75" s="13">
        <f t="shared" si="1"/>
        <v>717.8</v>
      </c>
    </row>
    <row r="76" spans="1:7" ht="12" customHeight="1" x14ac:dyDescent="0.25">
      <c r="A76" s="7" t="s">
        <v>112</v>
      </c>
      <c r="B76" s="13">
        <v>1100</v>
      </c>
      <c r="C76" s="4">
        <v>1052</v>
      </c>
      <c r="D76" s="4">
        <v>1085</v>
      </c>
      <c r="E76" s="4">
        <v>1143</v>
      </c>
      <c r="F76" s="4">
        <v>1114</v>
      </c>
      <c r="G76" s="13">
        <f t="shared" si="1"/>
        <v>1098.8</v>
      </c>
    </row>
    <row r="77" spans="1:7" ht="12" customHeight="1" x14ac:dyDescent="0.25">
      <c r="A77" s="7" t="s">
        <v>113</v>
      </c>
      <c r="B77" s="13">
        <v>620</v>
      </c>
      <c r="C77" s="4">
        <v>633</v>
      </c>
      <c r="D77" s="4">
        <v>625</v>
      </c>
      <c r="E77" s="4">
        <v>626</v>
      </c>
      <c r="F77" s="4">
        <v>611</v>
      </c>
      <c r="G77" s="13">
        <f t="shared" si="1"/>
        <v>623</v>
      </c>
    </row>
    <row r="78" spans="1:7" ht="12" customHeight="1" x14ac:dyDescent="0.25">
      <c r="A78" s="7" t="s">
        <v>114</v>
      </c>
      <c r="B78" s="13">
        <v>15</v>
      </c>
      <c r="C78" s="4">
        <v>10</v>
      </c>
      <c r="D78" s="4">
        <v>16</v>
      </c>
      <c r="E78" s="4">
        <v>11</v>
      </c>
      <c r="F78" s="4">
        <v>16</v>
      </c>
      <c r="G78" s="13">
        <f t="shared" si="1"/>
        <v>13.6</v>
      </c>
    </row>
    <row r="79" spans="1:7" ht="12" customHeight="1" x14ac:dyDescent="0.25">
      <c r="A79" s="7" t="s">
        <v>115</v>
      </c>
      <c r="B79" s="13">
        <v>19</v>
      </c>
      <c r="C79" s="4">
        <v>17</v>
      </c>
      <c r="D79" s="4">
        <v>16</v>
      </c>
      <c r="E79" s="4">
        <v>18</v>
      </c>
      <c r="F79" s="4">
        <v>18</v>
      </c>
      <c r="G79" s="13">
        <f t="shared" si="1"/>
        <v>17.600000000000001</v>
      </c>
    </row>
    <row r="80" spans="1:7" ht="12" customHeight="1" x14ac:dyDescent="0.25">
      <c r="A80" s="7" t="s">
        <v>116</v>
      </c>
      <c r="B80" s="13">
        <v>10</v>
      </c>
      <c r="C80" s="4">
        <v>12</v>
      </c>
      <c r="D80" s="4">
        <v>14</v>
      </c>
      <c r="E80" s="4">
        <v>13</v>
      </c>
      <c r="F80" s="4">
        <v>12</v>
      </c>
      <c r="G80" s="13">
        <f t="shared" si="1"/>
        <v>12.2</v>
      </c>
    </row>
    <row r="81" spans="1:7" ht="12" customHeight="1" x14ac:dyDescent="0.25">
      <c r="A81" s="7" t="s">
        <v>117</v>
      </c>
      <c r="B81" s="13">
        <v>16</v>
      </c>
      <c r="C81" s="4">
        <v>16</v>
      </c>
      <c r="D81" s="4">
        <v>16</v>
      </c>
      <c r="E81" s="4">
        <v>18</v>
      </c>
      <c r="F81" s="4">
        <v>21</v>
      </c>
      <c r="G81" s="13">
        <f t="shared" si="1"/>
        <v>17.399999999999999</v>
      </c>
    </row>
    <row r="82" spans="1:7" ht="12" customHeight="1" x14ac:dyDescent="0.25">
      <c r="A82" s="7" t="s">
        <v>118</v>
      </c>
      <c r="B82" s="13">
        <v>21</v>
      </c>
      <c r="C82" s="4">
        <v>16</v>
      </c>
      <c r="D82" s="4">
        <v>13</v>
      </c>
      <c r="E82" s="4">
        <v>14</v>
      </c>
      <c r="F82" s="4">
        <v>15</v>
      </c>
      <c r="G82" s="13">
        <f t="shared" si="1"/>
        <v>15.8</v>
      </c>
    </row>
    <row r="83" spans="1:7" ht="12" customHeight="1" x14ac:dyDescent="0.25">
      <c r="A83" s="7" t="s">
        <v>119</v>
      </c>
      <c r="B83" s="13">
        <v>10</v>
      </c>
      <c r="C83" s="4">
        <v>10</v>
      </c>
      <c r="D83" s="4">
        <v>10</v>
      </c>
      <c r="E83" s="4">
        <v>9</v>
      </c>
      <c r="F83" s="4">
        <v>11</v>
      </c>
      <c r="G83" s="13">
        <f t="shared" si="1"/>
        <v>10</v>
      </c>
    </row>
    <row r="84" spans="1:7" ht="12" customHeight="1" x14ac:dyDescent="0.25">
      <c r="A84" s="7" t="s">
        <v>120</v>
      </c>
      <c r="B84" s="13">
        <v>51</v>
      </c>
      <c r="C84" s="4">
        <v>44</v>
      </c>
      <c r="D84" s="4">
        <v>37</v>
      </c>
      <c r="E84" s="4">
        <v>37</v>
      </c>
      <c r="F84" s="4">
        <v>31</v>
      </c>
      <c r="G84" s="13">
        <f t="shared" si="1"/>
        <v>40</v>
      </c>
    </row>
    <row r="85" spans="1:7" ht="12" customHeight="1" x14ac:dyDescent="0.25">
      <c r="A85" s="7" t="s">
        <v>121</v>
      </c>
      <c r="B85" s="13">
        <v>57</v>
      </c>
      <c r="C85" s="4">
        <v>42</v>
      </c>
      <c r="D85" s="4">
        <v>35</v>
      </c>
      <c r="E85" s="4">
        <v>48</v>
      </c>
      <c r="F85" s="4">
        <v>54</v>
      </c>
      <c r="G85" s="13">
        <f t="shared" si="1"/>
        <v>47.2</v>
      </c>
    </row>
    <row r="86" spans="1:7" ht="12" customHeight="1" x14ac:dyDescent="0.25">
      <c r="A86" s="7" t="s">
        <v>122</v>
      </c>
      <c r="B86" s="13">
        <v>25</v>
      </c>
      <c r="C86" s="4">
        <v>21</v>
      </c>
      <c r="D86" s="4">
        <v>19</v>
      </c>
      <c r="E86" s="4">
        <v>17</v>
      </c>
      <c r="F86" s="4">
        <v>17</v>
      </c>
      <c r="G86" s="13">
        <f t="shared" si="1"/>
        <v>19.8</v>
      </c>
    </row>
    <row r="87" spans="1:7" ht="12" customHeight="1" x14ac:dyDescent="0.25">
      <c r="A87" s="7" t="s">
        <v>123</v>
      </c>
      <c r="B87" s="13">
        <v>14</v>
      </c>
      <c r="C87" s="4">
        <v>11</v>
      </c>
      <c r="D87" s="4">
        <v>12</v>
      </c>
      <c r="E87" s="4">
        <v>7</v>
      </c>
      <c r="F87" s="4">
        <v>11</v>
      </c>
      <c r="G87" s="13">
        <f t="shared" si="1"/>
        <v>11</v>
      </c>
    </row>
    <row r="88" spans="1:7" s="17" customFormat="1" ht="24.75" customHeight="1" x14ac:dyDescent="0.25">
      <c r="A88" s="14" t="s">
        <v>124</v>
      </c>
      <c r="B88" s="15">
        <v>27346</v>
      </c>
      <c r="C88" s="15">
        <v>26172</v>
      </c>
      <c r="D88" s="15">
        <v>25640</v>
      </c>
      <c r="E88" s="15">
        <v>25802</v>
      </c>
      <c r="F88" s="15">
        <v>25511</v>
      </c>
      <c r="G88" s="16">
        <f t="shared" si="1"/>
        <v>26094.2</v>
      </c>
    </row>
    <row r="89" spans="1:7" ht="12" customHeight="1" x14ac:dyDescent="0.25">
      <c r="A89" s="8" t="s">
        <v>125</v>
      </c>
      <c r="B89" s="13">
        <v>1148</v>
      </c>
      <c r="C89" s="4">
        <v>1127</v>
      </c>
      <c r="D89" s="4">
        <v>1109</v>
      </c>
      <c r="E89" s="4">
        <v>1122</v>
      </c>
      <c r="F89" s="4">
        <v>1106</v>
      </c>
      <c r="G89" s="13">
        <f t="shared" si="1"/>
        <v>1122.4000000000001</v>
      </c>
    </row>
    <row r="90" spans="1:7" ht="12" customHeight="1" x14ac:dyDescent="0.25">
      <c r="A90" s="8" t="s">
        <v>126</v>
      </c>
      <c r="B90" s="13">
        <v>339</v>
      </c>
      <c r="C90" s="4">
        <v>323</v>
      </c>
      <c r="D90" s="4">
        <v>335</v>
      </c>
      <c r="E90" s="4">
        <v>342</v>
      </c>
      <c r="F90" s="4">
        <v>337</v>
      </c>
      <c r="G90" s="13">
        <f t="shared" si="1"/>
        <v>335.2</v>
      </c>
    </row>
    <row r="91" spans="1:7" ht="12" customHeight="1" x14ac:dyDescent="0.25">
      <c r="A91" s="8" t="s">
        <v>127</v>
      </c>
      <c r="B91" s="13">
        <v>81451</v>
      </c>
      <c r="C91" s="4">
        <v>77390</v>
      </c>
      <c r="D91" s="4">
        <v>75562</v>
      </c>
      <c r="E91" s="4">
        <v>77212</v>
      </c>
      <c r="F91" s="4">
        <v>76430</v>
      </c>
      <c r="G91" s="13">
        <f t="shared" si="1"/>
        <v>77609</v>
      </c>
    </row>
    <row r="92" spans="1:7" ht="12" customHeight="1" x14ac:dyDescent="0.25">
      <c r="A92" s="8" t="s">
        <v>128</v>
      </c>
      <c r="B92" s="13">
        <v>388</v>
      </c>
      <c r="C92" s="4">
        <v>379</v>
      </c>
      <c r="D92" s="4">
        <v>336</v>
      </c>
      <c r="E92" s="4">
        <v>355</v>
      </c>
      <c r="F92" s="4">
        <v>362</v>
      </c>
      <c r="G92" s="13">
        <f t="shared" si="1"/>
        <v>364</v>
      </c>
    </row>
    <row r="93" spans="1:7" ht="12" customHeight="1" x14ac:dyDescent="0.25">
      <c r="A93" s="8" t="s">
        <v>129</v>
      </c>
      <c r="B93" s="13">
        <v>1997</v>
      </c>
      <c r="C93" s="4">
        <v>1856</v>
      </c>
      <c r="D93" s="4">
        <v>1741</v>
      </c>
      <c r="E93" s="4">
        <v>1803</v>
      </c>
      <c r="F93" s="4">
        <v>1764</v>
      </c>
      <c r="G93" s="13">
        <f t="shared" si="1"/>
        <v>1832.2</v>
      </c>
    </row>
    <row r="94" spans="1:7" ht="12" customHeight="1" x14ac:dyDescent="0.25">
      <c r="A94" s="8" t="s">
        <v>130</v>
      </c>
      <c r="B94" s="13">
        <v>2328</v>
      </c>
      <c r="C94" s="4">
        <v>2307</v>
      </c>
      <c r="D94" s="4">
        <v>2295</v>
      </c>
      <c r="E94" s="4">
        <v>2381</v>
      </c>
      <c r="F94" s="4">
        <v>2428</v>
      </c>
      <c r="G94" s="13">
        <f t="shared" si="1"/>
        <v>2347.8000000000002</v>
      </c>
    </row>
    <row r="95" spans="1:7" ht="12" customHeight="1" x14ac:dyDescent="0.25">
      <c r="A95" s="8" t="s">
        <v>131</v>
      </c>
      <c r="B95" s="13">
        <v>4047</v>
      </c>
      <c r="C95" s="4">
        <v>3844</v>
      </c>
      <c r="D95" s="4">
        <v>3691</v>
      </c>
      <c r="E95" s="4">
        <v>3681</v>
      </c>
      <c r="F95" s="4">
        <v>3708</v>
      </c>
      <c r="G95" s="13">
        <f t="shared" si="1"/>
        <v>3794.2</v>
      </c>
    </row>
    <row r="96" spans="1:7" ht="12" customHeight="1" x14ac:dyDescent="0.25">
      <c r="A96" s="8" t="s">
        <v>132</v>
      </c>
      <c r="B96" s="13">
        <v>6222</v>
      </c>
      <c r="C96" s="4">
        <v>6133</v>
      </c>
      <c r="D96" s="4">
        <v>6085</v>
      </c>
      <c r="E96" s="4">
        <v>6317</v>
      </c>
      <c r="F96" s="4">
        <v>6345</v>
      </c>
      <c r="G96" s="13">
        <f t="shared" si="1"/>
        <v>6220.4</v>
      </c>
    </row>
    <row r="97" spans="1:7" ht="12" customHeight="1" x14ac:dyDescent="0.25">
      <c r="A97" s="8" t="s">
        <v>133</v>
      </c>
      <c r="B97" s="13">
        <v>12058</v>
      </c>
      <c r="C97" s="4">
        <v>11708</v>
      </c>
      <c r="D97" s="4">
        <v>11746</v>
      </c>
      <c r="E97" s="4">
        <v>12142</v>
      </c>
      <c r="F97" s="4">
        <v>12053</v>
      </c>
      <c r="G97" s="13">
        <f t="shared" si="1"/>
        <v>11941.4</v>
      </c>
    </row>
    <row r="98" spans="1:7" ht="12" customHeight="1" x14ac:dyDescent="0.25">
      <c r="A98" s="8" t="s">
        <v>134</v>
      </c>
      <c r="B98" s="13">
        <v>247</v>
      </c>
      <c r="C98" s="4">
        <v>238</v>
      </c>
      <c r="D98" s="4">
        <v>240</v>
      </c>
      <c r="E98" s="4">
        <v>226</v>
      </c>
      <c r="F98" s="4">
        <v>217</v>
      </c>
      <c r="G98" s="13">
        <f t="shared" si="1"/>
        <v>233.6</v>
      </c>
    </row>
    <row r="99" spans="1:7" ht="12" customHeight="1" x14ac:dyDescent="0.25">
      <c r="A99" s="8" t="s">
        <v>135</v>
      </c>
      <c r="B99" s="13">
        <v>33</v>
      </c>
      <c r="C99" s="4">
        <v>29</v>
      </c>
      <c r="D99" s="4">
        <v>34</v>
      </c>
      <c r="E99" s="4">
        <v>36</v>
      </c>
      <c r="F99" s="4">
        <v>36</v>
      </c>
      <c r="G99" s="13">
        <f t="shared" si="1"/>
        <v>33.6</v>
      </c>
    </row>
    <row r="100" spans="1:7" s="17" customFormat="1" ht="24.75" customHeight="1" x14ac:dyDescent="0.25">
      <c r="A100" s="14" t="s">
        <v>136</v>
      </c>
      <c r="B100" s="15">
        <v>110258</v>
      </c>
      <c r="C100" s="15">
        <v>105334</v>
      </c>
      <c r="D100" s="15">
        <v>103174</v>
      </c>
      <c r="E100" s="15">
        <v>105617</v>
      </c>
      <c r="F100" s="15">
        <v>104786</v>
      </c>
      <c r="G100" s="16">
        <f t="shared" si="1"/>
        <v>105833.8</v>
      </c>
    </row>
    <row r="101" spans="1:7" s="25" customFormat="1" ht="16.5" customHeight="1" thickBot="1" x14ac:dyDescent="0.3">
      <c r="A101" s="22" t="s">
        <v>137</v>
      </c>
      <c r="B101" s="23">
        <v>571398</v>
      </c>
      <c r="C101" s="24">
        <v>546466</v>
      </c>
      <c r="D101" s="24">
        <v>531534</v>
      </c>
      <c r="E101" s="24">
        <v>535807</v>
      </c>
      <c r="F101" s="24">
        <v>532885</v>
      </c>
      <c r="G101" s="23">
        <f t="shared" si="1"/>
        <v>543618</v>
      </c>
    </row>
    <row r="102" spans="1:7" ht="12.75" customHeight="1" thickTop="1" x14ac:dyDescent="0.25">
      <c r="A102" s="9"/>
    </row>
    <row r="103" spans="1:7" x14ac:dyDescent="0.25">
      <c r="A103" s="9"/>
    </row>
    <row r="104" spans="1:7" s="27" customFormat="1" ht="13" x14ac:dyDescent="0.3">
      <c r="A104" s="26" t="s">
        <v>1</v>
      </c>
    </row>
    <row r="105" spans="1:7" x14ac:dyDescent="0.25">
      <c r="B105" s="20"/>
    </row>
    <row r="112" spans="1:7" ht="12.75" customHeight="1" x14ac:dyDescent="0.25"/>
  </sheetData>
  <phoneticPr fontId="0" type="noConversion"/>
  <pageMargins left="0.5" right="0.5" top="0.5" bottom="0.5" header="0.5" footer="0.3"/>
  <pageSetup scale="91" fitToHeight="0" orientation="portrait" r:id="rId1"/>
  <headerFooter alignWithMargins="0">
    <oddHeader>&amp;L&amp;C&amp;R</oddHeader>
    <oddFooter>&amp;L&amp;6Source: National Data Bank, USDA/Food and Nutrition Service&amp;C&amp;6Page &amp;P of &amp;N&amp;R&amp;6Printed on: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/>
  </sheetViews>
  <sheetFormatPr defaultColWidth="9.08984375" defaultRowHeight="11.5" x14ac:dyDescent="0.25"/>
  <cols>
    <col min="1" max="1" width="34.6328125" style="56" customWidth="1"/>
    <col min="2" max="6" width="11.6328125" style="56" customWidth="1"/>
    <col min="7" max="7" width="13.6328125" style="56" customWidth="1"/>
    <col min="8" max="16384" width="9.08984375" style="56"/>
  </cols>
  <sheetData>
    <row r="1" spans="1:7" ht="12" customHeight="1" x14ac:dyDescent="0.3">
      <c r="A1" s="54" t="s">
        <v>32</v>
      </c>
      <c r="B1" s="55"/>
      <c r="C1" s="55"/>
      <c r="D1" s="55"/>
      <c r="E1" s="55"/>
      <c r="F1" s="55"/>
    </row>
    <row r="2" spans="1:7" ht="12" customHeight="1" x14ac:dyDescent="0.3">
      <c r="A2" s="54" t="str">
        <f>'Pregnant Women Participating'!A2</f>
        <v>FISCAL YEAR 2025</v>
      </c>
      <c r="B2" s="55"/>
      <c r="C2" s="55"/>
      <c r="D2" s="55"/>
      <c r="E2" s="55"/>
      <c r="F2" s="55"/>
    </row>
    <row r="3" spans="1:7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</row>
    <row r="4" spans="1:7" ht="12" customHeight="1" x14ac:dyDescent="0.25">
      <c r="A4" s="55"/>
      <c r="B4" s="55"/>
      <c r="C4" s="55"/>
      <c r="D4" s="55"/>
      <c r="E4" s="55"/>
      <c r="F4" s="55"/>
    </row>
    <row r="5" spans="1:7" ht="24" customHeight="1" x14ac:dyDescent="0.25">
      <c r="A5" s="58" t="s">
        <v>0</v>
      </c>
      <c r="B5" s="59">
        <f>DATE(RIGHT(A2,4)-1,10,1)</f>
        <v>45566</v>
      </c>
      <c r="C5" s="60">
        <f>DATE(RIGHT(A2,4)-1,11,1)</f>
        <v>45597</v>
      </c>
      <c r="D5" s="60">
        <f>DATE(RIGHT(A2,4)-1,12,1)</f>
        <v>45627</v>
      </c>
      <c r="E5" s="60">
        <f>DATE(RIGHT(A2,4),1,1)</f>
        <v>45658</v>
      </c>
      <c r="F5" s="61">
        <f>DATE(RIGHT(A2,4),2,1)</f>
        <v>45689</v>
      </c>
      <c r="G5" s="62" t="s">
        <v>12</v>
      </c>
    </row>
    <row r="6" spans="1:7" ht="12" customHeight="1" x14ac:dyDescent="0.25">
      <c r="A6" s="63" t="str">
        <f>'Pregnant Women Participating'!A6</f>
        <v>Connecticut</v>
      </c>
      <c r="B6" s="64">
        <v>1550</v>
      </c>
      <c r="C6" s="65">
        <v>1548</v>
      </c>
      <c r="D6" s="65">
        <v>1530</v>
      </c>
      <c r="E6" s="65">
        <v>1543</v>
      </c>
      <c r="F6" s="66">
        <v>1556</v>
      </c>
      <c r="G6" s="64">
        <f t="shared" ref="G6:G101" si="0">IF(SUM(B6:F6)&gt;0,AVERAGE(B6:F6),"0")</f>
        <v>1545.4</v>
      </c>
    </row>
    <row r="7" spans="1:7" ht="12" customHeight="1" x14ac:dyDescent="0.25">
      <c r="A7" s="63" t="str">
        <f>'Pregnant Women Participating'!A7</f>
        <v>Maine</v>
      </c>
      <c r="B7" s="64">
        <v>944</v>
      </c>
      <c r="C7" s="65">
        <v>909</v>
      </c>
      <c r="D7" s="65">
        <v>892</v>
      </c>
      <c r="E7" s="65">
        <v>900</v>
      </c>
      <c r="F7" s="66">
        <v>889</v>
      </c>
      <c r="G7" s="64">
        <f t="shared" si="0"/>
        <v>906.8</v>
      </c>
    </row>
    <row r="8" spans="1:7" ht="12" customHeight="1" x14ac:dyDescent="0.25">
      <c r="A8" s="63" t="str">
        <f>'Pregnant Women Participating'!A8</f>
        <v>Massachusetts</v>
      </c>
      <c r="B8" s="64">
        <v>4103</v>
      </c>
      <c r="C8" s="65">
        <v>4036</v>
      </c>
      <c r="D8" s="65">
        <v>3980</v>
      </c>
      <c r="E8" s="65">
        <v>4101</v>
      </c>
      <c r="F8" s="66">
        <v>4060</v>
      </c>
      <c r="G8" s="64">
        <f t="shared" si="0"/>
        <v>4056</v>
      </c>
    </row>
    <row r="9" spans="1:7" ht="12" customHeight="1" x14ac:dyDescent="0.25">
      <c r="A9" s="63" t="str">
        <f>'Pregnant Women Participating'!A9</f>
        <v>New Hampshire</v>
      </c>
      <c r="B9" s="64">
        <v>616</v>
      </c>
      <c r="C9" s="65">
        <v>614</v>
      </c>
      <c r="D9" s="65">
        <v>619</v>
      </c>
      <c r="E9" s="65">
        <v>627</v>
      </c>
      <c r="F9" s="66">
        <v>630</v>
      </c>
      <c r="G9" s="64">
        <f t="shared" si="0"/>
        <v>621.20000000000005</v>
      </c>
    </row>
    <row r="10" spans="1:7" ht="12" customHeight="1" x14ac:dyDescent="0.25">
      <c r="A10" s="63" t="str">
        <f>'Pregnant Women Participating'!A10</f>
        <v>New York</v>
      </c>
      <c r="B10" s="64">
        <v>14262</v>
      </c>
      <c r="C10" s="65">
        <v>14191</v>
      </c>
      <c r="D10" s="65">
        <v>14178</v>
      </c>
      <c r="E10" s="65">
        <v>14379</v>
      </c>
      <c r="F10" s="66">
        <v>14447</v>
      </c>
      <c r="G10" s="64">
        <f t="shared" si="0"/>
        <v>14291.4</v>
      </c>
    </row>
    <row r="11" spans="1:7" ht="12" customHeight="1" x14ac:dyDescent="0.25">
      <c r="A11" s="63" t="str">
        <f>'Pregnant Women Participating'!A11</f>
        <v>Rhode Island</v>
      </c>
      <c r="B11" s="64">
        <v>472</v>
      </c>
      <c r="C11" s="65">
        <v>473</v>
      </c>
      <c r="D11" s="65">
        <v>471</v>
      </c>
      <c r="E11" s="65">
        <v>497</v>
      </c>
      <c r="F11" s="66">
        <v>494</v>
      </c>
      <c r="G11" s="64">
        <f t="shared" si="0"/>
        <v>481.4</v>
      </c>
    </row>
    <row r="12" spans="1:7" ht="12" customHeight="1" x14ac:dyDescent="0.25">
      <c r="A12" s="63" t="str">
        <f>'Pregnant Women Participating'!A12</f>
        <v>Vermont</v>
      </c>
      <c r="B12" s="64">
        <v>739</v>
      </c>
      <c r="C12" s="65">
        <v>721</v>
      </c>
      <c r="D12" s="65">
        <v>690</v>
      </c>
      <c r="E12" s="65">
        <v>710</v>
      </c>
      <c r="F12" s="66">
        <v>720</v>
      </c>
      <c r="G12" s="64">
        <f t="shared" si="0"/>
        <v>716</v>
      </c>
    </row>
    <row r="13" spans="1:7" ht="12" customHeight="1" x14ac:dyDescent="0.25">
      <c r="A13" s="63" t="str">
        <f>'Pregnant Women Participating'!A13</f>
        <v>Virgin Islands</v>
      </c>
      <c r="B13" s="64">
        <v>57</v>
      </c>
      <c r="C13" s="65">
        <v>59</v>
      </c>
      <c r="D13" s="65">
        <v>56</v>
      </c>
      <c r="E13" s="65">
        <v>62</v>
      </c>
      <c r="F13" s="66">
        <v>69</v>
      </c>
      <c r="G13" s="64">
        <f t="shared" si="0"/>
        <v>60.6</v>
      </c>
    </row>
    <row r="14" spans="1:7" ht="12" customHeight="1" x14ac:dyDescent="0.25">
      <c r="A14" s="63" t="str">
        <f>'Pregnant Women Participating'!A14</f>
        <v>Pleasant Point, ME</v>
      </c>
      <c r="B14" s="64">
        <v>1</v>
      </c>
      <c r="C14" s="65">
        <v>1</v>
      </c>
      <c r="D14" s="65">
        <v>1</v>
      </c>
      <c r="E14" s="65">
        <v>1</v>
      </c>
      <c r="F14" s="66">
        <v>0</v>
      </c>
      <c r="G14" s="64">
        <f t="shared" si="0"/>
        <v>0.8</v>
      </c>
    </row>
    <row r="15" spans="1:7" s="71" customFormat="1" ht="24.75" customHeight="1" x14ac:dyDescent="0.25">
      <c r="A15" s="67" t="str">
        <f>'Pregnant Women Participating'!A15</f>
        <v>Northeast Region</v>
      </c>
      <c r="B15" s="68">
        <v>22744</v>
      </c>
      <c r="C15" s="69">
        <v>22552</v>
      </c>
      <c r="D15" s="69">
        <v>22417</v>
      </c>
      <c r="E15" s="69">
        <v>22820</v>
      </c>
      <c r="F15" s="70">
        <v>22865</v>
      </c>
      <c r="G15" s="68">
        <f t="shared" si="0"/>
        <v>22679.599999999999</v>
      </c>
    </row>
    <row r="16" spans="1:7" ht="12" customHeight="1" x14ac:dyDescent="0.25">
      <c r="A16" s="63" t="str">
        <f>'Pregnant Women Participating'!A16</f>
        <v>Delaware</v>
      </c>
      <c r="B16" s="64">
        <v>560</v>
      </c>
      <c r="C16" s="65">
        <v>576</v>
      </c>
      <c r="D16" s="65">
        <v>540</v>
      </c>
      <c r="E16" s="65">
        <v>520</v>
      </c>
      <c r="F16" s="66">
        <v>517</v>
      </c>
      <c r="G16" s="64">
        <f t="shared" si="0"/>
        <v>542.6</v>
      </c>
    </row>
    <row r="17" spans="1:7" ht="12" customHeight="1" x14ac:dyDescent="0.25">
      <c r="A17" s="63" t="str">
        <f>'Pregnant Women Participating'!A17</f>
        <v>District of Columbia</v>
      </c>
      <c r="B17" s="64">
        <v>303</v>
      </c>
      <c r="C17" s="65">
        <v>319</v>
      </c>
      <c r="D17" s="65">
        <v>305</v>
      </c>
      <c r="E17" s="65">
        <v>323</v>
      </c>
      <c r="F17" s="66">
        <v>311</v>
      </c>
      <c r="G17" s="64">
        <f t="shared" si="0"/>
        <v>312.2</v>
      </c>
    </row>
    <row r="18" spans="1:7" ht="12" customHeight="1" x14ac:dyDescent="0.25">
      <c r="A18" s="63" t="str">
        <f>'Pregnant Women Participating'!A18</f>
        <v>Maryland</v>
      </c>
      <c r="B18" s="64">
        <v>4047</v>
      </c>
      <c r="C18" s="65">
        <v>4017</v>
      </c>
      <c r="D18" s="65">
        <v>3952</v>
      </c>
      <c r="E18" s="65">
        <v>3960</v>
      </c>
      <c r="F18" s="66">
        <v>4005</v>
      </c>
      <c r="G18" s="64">
        <f t="shared" si="0"/>
        <v>3996.2</v>
      </c>
    </row>
    <row r="19" spans="1:7" ht="12" customHeight="1" x14ac:dyDescent="0.25">
      <c r="A19" s="63" t="str">
        <f>'Pregnant Women Participating'!A19</f>
        <v>New Jersey</v>
      </c>
      <c r="B19" s="64">
        <v>6296</v>
      </c>
      <c r="C19" s="65">
        <v>6296</v>
      </c>
      <c r="D19" s="65">
        <v>6216</v>
      </c>
      <c r="E19" s="65">
        <v>6340</v>
      </c>
      <c r="F19" s="66">
        <v>6477</v>
      </c>
      <c r="G19" s="64">
        <f t="shared" si="0"/>
        <v>6325</v>
      </c>
    </row>
    <row r="20" spans="1:7" ht="12" customHeight="1" x14ac:dyDescent="0.25">
      <c r="A20" s="63" t="str">
        <f>'Pregnant Women Participating'!A20</f>
        <v>Pennsylvania</v>
      </c>
      <c r="B20" s="64">
        <v>5892</v>
      </c>
      <c r="C20" s="65">
        <v>5788</v>
      </c>
      <c r="D20" s="65">
        <v>5631</v>
      </c>
      <c r="E20" s="65">
        <v>5684</v>
      </c>
      <c r="F20" s="66">
        <v>5681</v>
      </c>
      <c r="G20" s="64">
        <f t="shared" si="0"/>
        <v>5735.2</v>
      </c>
    </row>
    <row r="21" spans="1:7" ht="12" customHeight="1" x14ac:dyDescent="0.25">
      <c r="A21" s="63" t="str">
        <f>'Pregnant Women Participating'!A21</f>
        <v>Puerto Rico</v>
      </c>
      <c r="B21" s="64">
        <v>2848</v>
      </c>
      <c r="C21" s="65">
        <v>2690</v>
      </c>
      <c r="D21" s="65">
        <v>2695</v>
      </c>
      <c r="E21" s="65">
        <v>2639</v>
      </c>
      <c r="F21" s="66">
        <v>2647</v>
      </c>
      <c r="G21" s="64">
        <f t="shared" si="0"/>
        <v>2703.8</v>
      </c>
    </row>
    <row r="22" spans="1:7" ht="12" customHeight="1" x14ac:dyDescent="0.25">
      <c r="A22" s="63" t="str">
        <f>'Pregnant Women Participating'!A22</f>
        <v>Virginia</v>
      </c>
      <c r="B22" s="64">
        <v>3487</v>
      </c>
      <c r="C22" s="65">
        <v>3432</v>
      </c>
      <c r="D22" s="65">
        <v>3413</v>
      </c>
      <c r="E22" s="65">
        <v>3402</v>
      </c>
      <c r="F22" s="66">
        <v>3373</v>
      </c>
      <c r="G22" s="64">
        <f t="shared" si="0"/>
        <v>3421.4</v>
      </c>
    </row>
    <row r="23" spans="1:7" ht="12" customHeight="1" x14ac:dyDescent="0.25">
      <c r="A23" s="63" t="str">
        <f>'Pregnant Women Participating'!A23</f>
        <v>West Virginia</v>
      </c>
      <c r="B23" s="64">
        <v>1207</v>
      </c>
      <c r="C23" s="65">
        <v>1183</v>
      </c>
      <c r="D23" s="65">
        <v>1153</v>
      </c>
      <c r="E23" s="65">
        <v>1163</v>
      </c>
      <c r="F23" s="66">
        <v>1168</v>
      </c>
      <c r="G23" s="64">
        <f t="shared" si="0"/>
        <v>1174.8</v>
      </c>
    </row>
    <row r="24" spans="1:7" s="71" customFormat="1" ht="24.75" customHeight="1" x14ac:dyDescent="0.25">
      <c r="A24" s="67" t="str">
        <f>'Pregnant Women Participating'!A24</f>
        <v>Mid-Atlantic Region</v>
      </c>
      <c r="B24" s="68">
        <v>24640</v>
      </c>
      <c r="C24" s="69">
        <v>24301</v>
      </c>
      <c r="D24" s="69">
        <v>23905</v>
      </c>
      <c r="E24" s="69">
        <v>24031</v>
      </c>
      <c r="F24" s="70">
        <v>24179</v>
      </c>
      <c r="G24" s="68">
        <f t="shared" si="0"/>
        <v>24211.200000000001</v>
      </c>
    </row>
    <row r="25" spans="1:7" ht="12" customHeight="1" x14ac:dyDescent="0.25">
      <c r="A25" s="63" t="str">
        <f>'Pregnant Women Participating'!A25</f>
        <v>Alabama</v>
      </c>
      <c r="B25" s="64">
        <v>2388</v>
      </c>
      <c r="C25" s="65">
        <v>2352</v>
      </c>
      <c r="D25" s="65">
        <v>2281</v>
      </c>
      <c r="E25" s="65">
        <v>2306</v>
      </c>
      <c r="F25" s="66">
        <v>2354</v>
      </c>
      <c r="G25" s="64">
        <f t="shared" si="0"/>
        <v>2336.1999999999998</v>
      </c>
    </row>
    <row r="26" spans="1:7" ht="12" customHeight="1" x14ac:dyDescent="0.25">
      <c r="A26" s="63" t="str">
        <f>'Pregnant Women Participating'!A26</f>
        <v>Florida</v>
      </c>
      <c r="B26" s="64">
        <v>14964</v>
      </c>
      <c r="C26" s="65">
        <v>14890</v>
      </c>
      <c r="D26" s="65">
        <v>14747</v>
      </c>
      <c r="E26" s="65">
        <v>14880</v>
      </c>
      <c r="F26" s="66">
        <v>14523</v>
      </c>
      <c r="G26" s="64">
        <f t="shared" si="0"/>
        <v>14800.8</v>
      </c>
    </row>
    <row r="27" spans="1:7" ht="12" customHeight="1" x14ac:dyDescent="0.25">
      <c r="A27" s="63" t="str">
        <f>'Pregnant Women Participating'!A27</f>
        <v>Georgia</v>
      </c>
      <c r="B27" s="64">
        <v>6206</v>
      </c>
      <c r="C27" s="65">
        <v>6308</v>
      </c>
      <c r="D27" s="65">
        <v>6341</v>
      </c>
      <c r="E27" s="65">
        <v>6300</v>
      </c>
      <c r="F27" s="66">
        <v>6379</v>
      </c>
      <c r="G27" s="64">
        <f t="shared" si="0"/>
        <v>6306.8</v>
      </c>
    </row>
    <row r="28" spans="1:7" ht="12" customHeight="1" x14ac:dyDescent="0.25">
      <c r="A28" s="63" t="str">
        <f>'Pregnant Women Participating'!A28</f>
        <v>Kentucky</v>
      </c>
      <c r="B28" s="64">
        <v>2944</v>
      </c>
      <c r="C28" s="65">
        <v>2945</v>
      </c>
      <c r="D28" s="65">
        <v>2895</v>
      </c>
      <c r="E28" s="65">
        <v>2947</v>
      </c>
      <c r="F28" s="66">
        <v>2948</v>
      </c>
      <c r="G28" s="64">
        <f t="shared" si="0"/>
        <v>2935.8</v>
      </c>
    </row>
    <row r="29" spans="1:7" ht="12" customHeight="1" x14ac:dyDescent="0.25">
      <c r="A29" s="63" t="str">
        <f>'Pregnant Women Participating'!A29</f>
        <v>Mississippi</v>
      </c>
      <c r="B29" s="64">
        <v>1169</v>
      </c>
      <c r="C29" s="65">
        <v>1158</v>
      </c>
      <c r="D29" s="65">
        <v>1139</v>
      </c>
      <c r="E29" s="65">
        <v>1144</v>
      </c>
      <c r="F29" s="66">
        <v>1140</v>
      </c>
      <c r="G29" s="64">
        <f t="shared" si="0"/>
        <v>1150</v>
      </c>
    </row>
    <row r="30" spans="1:7" ht="12" customHeight="1" x14ac:dyDescent="0.25">
      <c r="A30" s="63" t="str">
        <f>'Pregnant Women Participating'!A30</f>
        <v>North Carolina</v>
      </c>
      <c r="B30" s="64">
        <v>9539</v>
      </c>
      <c r="C30" s="65">
        <v>9508</v>
      </c>
      <c r="D30" s="65">
        <v>9434</v>
      </c>
      <c r="E30" s="65">
        <v>9495</v>
      </c>
      <c r="F30" s="66">
        <v>9559</v>
      </c>
      <c r="G30" s="64">
        <f t="shared" si="0"/>
        <v>9507</v>
      </c>
    </row>
    <row r="31" spans="1:7" ht="12" customHeight="1" x14ac:dyDescent="0.25">
      <c r="A31" s="63" t="str">
        <f>'Pregnant Women Participating'!A31</f>
        <v>South Carolina</v>
      </c>
      <c r="B31" s="64">
        <v>2744</v>
      </c>
      <c r="C31" s="65">
        <v>2701</v>
      </c>
      <c r="D31" s="65">
        <v>2648</v>
      </c>
      <c r="E31" s="65">
        <v>2660</v>
      </c>
      <c r="F31" s="66">
        <v>2731</v>
      </c>
      <c r="G31" s="64">
        <f t="shared" si="0"/>
        <v>2696.8</v>
      </c>
    </row>
    <row r="32" spans="1:7" ht="12" customHeight="1" x14ac:dyDescent="0.25">
      <c r="A32" s="63" t="str">
        <f>'Pregnant Women Participating'!A32</f>
        <v>Tennessee</v>
      </c>
      <c r="B32" s="64">
        <v>5185</v>
      </c>
      <c r="C32" s="65">
        <v>5123</v>
      </c>
      <c r="D32" s="65">
        <v>5234</v>
      </c>
      <c r="E32" s="65">
        <v>5383</v>
      </c>
      <c r="F32" s="66">
        <v>5521</v>
      </c>
      <c r="G32" s="64">
        <f t="shared" si="0"/>
        <v>5289.2</v>
      </c>
    </row>
    <row r="33" spans="1:7" ht="12" customHeight="1" x14ac:dyDescent="0.25">
      <c r="A33" s="63" t="str">
        <f>'Pregnant Women Participating'!A33</f>
        <v>Choctaw Indians, MS</v>
      </c>
      <c r="B33" s="64">
        <v>8</v>
      </c>
      <c r="C33" s="65">
        <v>8</v>
      </c>
      <c r="D33" s="65">
        <v>9</v>
      </c>
      <c r="E33" s="65">
        <v>8</v>
      </c>
      <c r="F33" s="66">
        <v>9</v>
      </c>
      <c r="G33" s="64">
        <f t="shared" si="0"/>
        <v>8.4</v>
      </c>
    </row>
    <row r="34" spans="1:7" ht="12" customHeight="1" x14ac:dyDescent="0.25">
      <c r="A34" s="63" t="str">
        <f>'Pregnant Women Participating'!A34</f>
        <v>Eastern Cherokee, NC</v>
      </c>
      <c r="B34" s="64">
        <v>28</v>
      </c>
      <c r="C34" s="65">
        <v>31</v>
      </c>
      <c r="D34" s="65">
        <v>32</v>
      </c>
      <c r="E34" s="65">
        <v>29</v>
      </c>
      <c r="F34" s="66">
        <v>28</v>
      </c>
      <c r="G34" s="64">
        <f t="shared" si="0"/>
        <v>29.6</v>
      </c>
    </row>
    <row r="35" spans="1:7" s="71" customFormat="1" ht="24.75" customHeight="1" x14ac:dyDescent="0.25">
      <c r="A35" s="67" t="str">
        <f>'Pregnant Women Participating'!A35</f>
        <v>Southeast Region</v>
      </c>
      <c r="B35" s="68">
        <v>45175</v>
      </c>
      <c r="C35" s="69">
        <v>45024</v>
      </c>
      <c r="D35" s="69">
        <v>44760</v>
      </c>
      <c r="E35" s="69">
        <v>45152</v>
      </c>
      <c r="F35" s="70">
        <v>45192</v>
      </c>
      <c r="G35" s="68">
        <f t="shared" si="0"/>
        <v>45060.6</v>
      </c>
    </row>
    <row r="36" spans="1:7" ht="12" customHeight="1" x14ac:dyDescent="0.25">
      <c r="A36" s="63" t="str">
        <f>'Pregnant Women Participating'!A36</f>
        <v>Illinois</v>
      </c>
      <c r="B36" s="64">
        <v>4583</v>
      </c>
      <c r="C36" s="65">
        <v>4641</v>
      </c>
      <c r="D36" s="65">
        <v>4612</v>
      </c>
      <c r="E36" s="65">
        <v>4631</v>
      </c>
      <c r="F36" s="66">
        <v>4674</v>
      </c>
      <c r="G36" s="64">
        <f t="shared" si="0"/>
        <v>4628.2</v>
      </c>
    </row>
    <row r="37" spans="1:7" ht="12" customHeight="1" x14ac:dyDescent="0.25">
      <c r="A37" s="63" t="str">
        <f>'Pregnant Women Participating'!A37</f>
        <v>Indiana</v>
      </c>
      <c r="B37" s="64">
        <v>6900</v>
      </c>
      <c r="C37" s="65">
        <v>6821</v>
      </c>
      <c r="D37" s="65">
        <v>6724</v>
      </c>
      <c r="E37" s="65">
        <v>6781</v>
      </c>
      <c r="F37" s="66">
        <v>6924</v>
      </c>
      <c r="G37" s="64">
        <f t="shared" si="0"/>
        <v>6830</v>
      </c>
    </row>
    <row r="38" spans="1:7" ht="12" customHeight="1" x14ac:dyDescent="0.25">
      <c r="A38" s="63" t="str">
        <f>'Pregnant Women Participating'!A38</f>
        <v>Iowa</v>
      </c>
      <c r="B38" s="64">
        <v>2569</v>
      </c>
      <c r="C38" s="65">
        <v>2516</v>
      </c>
      <c r="D38" s="65">
        <v>2468</v>
      </c>
      <c r="E38" s="65">
        <v>2409</v>
      </c>
      <c r="F38" s="66">
        <v>2384</v>
      </c>
      <c r="G38" s="64">
        <f t="shared" si="0"/>
        <v>2469.1999999999998</v>
      </c>
    </row>
    <row r="39" spans="1:7" ht="12" customHeight="1" x14ac:dyDescent="0.25">
      <c r="A39" s="63" t="str">
        <f>'Pregnant Women Participating'!A39</f>
        <v>Michigan</v>
      </c>
      <c r="B39" s="64">
        <v>6915</v>
      </c>
      <c r="C39" s="65">
        <v>6935</v>
      </c>
      <c r="D39" s="65">
        <v>6794</v>
      </c>
      <c r="E39" s="65">
        <v>6748</v>
      </c>
      <c r="F39" s="66">
        <v>6769</v>
      </c>
      <c r="G39" s="64">
        <f t="shared" si="0"/>
        <v>6832.2</v>
      </c>
    </row>
    <row r="40" spans="1:7" ht="12" customHeight="1" x14ac:dyDescent="0.25">
      <c r="A40" s="63" t="str">
        <f>'Pregnant Women Participating'!A40</f>
        <v>Minnesota</v>
      </c>
      <c r="B40" s="64">
        <v>4617</v>
      </c>
      <c r="C40" s="65">
        <v>4576</v>
      </c>
      <c r="D40" s="65">
        <v>4610</v>
      </c>
      <c r="E40" s="65">
        <v>4675</v>
      </c>
      <c r="F40" s="66">
        <v>4626</v>
      </c>
      <c r="G40" s="64">
        <f t="shared" si="0"/>
        <v>4620.8</v>
      </c>
    </row>
    <row r="41" spans="1:7" ht="12" customHeight="1" x14ac:dyDescent="0.25">
      <c r="A41" s="63" t="str">
        <f>'Pregnant Women Participating'!A41</f>
        <v>Ohio</v>
      </c>
      <c r="B41" s="64">
        <v>6550</v>
      </c>
      <c r="C41" s="65">
        <v>6549</v>
      </c>
      <c r="D41" s="65">
        <v>6480</v>
      </c>
      <c r="E41" s="65">
        <v>6464</v>
      </c>
      <c r="F41" s="66">
        <v>6457</v>
      </c>
      <c r="G41" s="64">
        <f t="shared" si="0"/>
        <v>6500</v>
      </c>
    </row>
    <row r="42" spans="1:7" ht="12" customHeight="1" x14ac:dyDescent="0.25">
      <c r="A42" s="63" t="str">
        <f>'Pregnant Women Participating'!A42</f>
        <v>Wisconsin</v>
      </c>
      <c r="B42" s="64">
        <v>3972</v>
      </c>
      <c r="C42" s="65">
        <v>3924</v>
      </c>
      <c r="D42" s="65">
        <v>3871</v>
      </c>
      <c r="E42" s="65">
        <v>3872</v>
      </c>
      <c r="F42" s="66">
        <v>3937</v>
      </c>
      <c r="G42" s="64">
        <f t="shared" si="0"/>
        <v>3915.2</v>
      </c>
    </row>
    <row r="43" spans="1:7" s="71" customFormat="1" ht="24.75" customHeight="1" x14ac:dyDescent="0.25">
      <c r="A43" s="67" t="str">
        <f>'Pregnant Women Participating'!A43</f>
        <v>Midwest Region</v>
      </c>
      <c r="B43" s="68">
        <v>36106</v>
      </c>
      <c r="C43" s="69">
        <v>35962</v>
      </c>
      <c r="D43" s="69">
        <v>35559</v>
      </c>
      <c r="E43" s="69">
        <v>35580</v>
      </c>
      <c r="F43" s="70">
        <v>35771</v>
      </c>
      <c r="G43" s="68">
        <f t="shared" si="0"/>
        <v>35795.599999999999</v>
      </c>
    </row>
    <row r="44" spans="1:7" ht="12" customHeight="1" x14ac:dyDescent="0.25">
      <c r="A44" s="63" t="str">
        <f>'Pregnant Women Participating'!A44</f>
        <v>Arizona</v>
      </c>
      <c r="B44" s="64">
        <v>4724</v>
      </c>
      <c r="C44" s="65">
        <v>4689</v>
      </c>
      <c r="D44" s="65">
        <v>4656</v>
      </c>
      <c r="E44" s="65">
        <v>4740</v>
      </c>
      <c r="F44" s="66">
        <v>4723</v>
      </c>
      <c r="G44" s="64">
        <f t="shared" si="0"/>
        <v>4706.3999999999996</v>
      </c>
    </row>
    <row r="45" spans="1:7" ht="12" customHeight="1" x14ac:dyDescent="0.25">
      <c r="A45" s="63" t="str">
        <f>'Pregnant Women Participating'!A45</f>
        <v>Arkansas</v>
      </c>
      <c r="B45" s="64">
        <v>2204</v>
      </c>
      <c r="C45" s="65">
        <v>2151</v>
      </c>
      <c r="D45" s="65">
        <v>2123</v>
      </c>
      <c r="E45" s="65">
        <v>2172</v>
      </c>
      <c r="F45" s="66">
        <v>2178</v>
      </c>
      <c r="G45" s="64">
        <f t="shared" si="0"/>
        <v>2165.6</v>
      </c>
    </row>
    <row r="46" spans="1:7" ht="12" customHeight="1" x14ac:dyDescent="0.25">
      <c r="A46" s="63" t="str">
        <f>'Pregnant Women Participating'!A46</f>
        <v>Louisiana</v>
      </c>
      <c r="B46" s="64">
        <v>2579</v>
      </c>
      <c r="C46" s="65">
        <v>2491</v>
      </c>
      <c r="D46" s="65">
        <v>2469</v>
      </c>
      <c r="E46" s="65">
        <v>2505</v>
      </c>
      <c r="F46" s="66">
        <v>2561</v>
      </c>
      <c r="G46" s="64">
        <f t="shared" si="0"/>
        <v>2521</v>
      </c>
    </row>
    <row r="47" spans="1:7" ht="12" customHeight="1" x14ac:dyDescent="0.25">
      <c r="A47" s="63" t="str">
        <f>'Pregnant Women Participating'!A47</f>
        <v>New Mexico</v>
      </c>
      <c r="B47" s="64">
        <v>2253</v>
      </c>
      <c r="C47" s="65">
        <v>2239</v>
      </c>
      <c r="D47" s="65">
        <v>2264</v>
      </c>
      <c r="E47" s="65">
        <v>2324</v>
      </c>
      <c r="F47" s="66">
        <v>2399</v>
      </c>
      <c r="G47" s="64">
        <f t="shared" si="0"/>
        <v>2295.8000000000002</v>
      </c>
    </row>
    <row r="48" spans="1:7" ht="12" customHeight="1" x14ac:dyDescent="0.25">
      <c r="A48" s="63" t="str">
        <f>'Pregnant Women Participating'!A48</f>
        <v>Oklahoma</v>
      </c>
      <c r="B48" s="64">
        <v>3295</v>
      </c>
      <c r="C48" s="65">
        <v>3280</v>
      </c>
      <c r="D48" s="65">
        <v>3211</v>
      </c>
      <c r="E48" s="65">
        <v>3260</v>
      </c>
      <c r="F48" s="66">
        <v>2808</v>
      </c>
      <c r="G48" s="64">
        <f t="shared" si="0"/>
        <v>3170.8</v>
      </c>
    </row>
    <row r="49" spans="1:7" ht="12" customHeight="1" x14ac:dyDescent="0.25">
      <c r="A49" s="63" t="str">
        <f>'Pregnant Women Participating'!A49</f>
        <v>Texas</v>
      </c>
      <c r="B49" s="64">
        <v>23068</v>
      </c>
      <c r="C49" s="65">
        <v>22666</v>
      </c>
      <c r="D49" s="65">
        <v>22562</v>
      </c>
      <c r="E49" s="65">
        <v>22900</v>
      </c>
      <c r="F49" s="66">
        <v>23173</v>
      </c>
      <c r="G49" s="64">
        <f t="shared" si="0"/>
        <v>22873.8</v>
      </c>
    </row>
    <row r="50" spans="1:7" ht="12" customHeight="1" x14ac:dyDescent="0.25">
      <c r="A50" s="63" t="str">
        <f>'Pregnant Women Participating'!A50</f>
        <v>Utah</v>
      </c>
      <c r="B50" s="64">
        <v>3441</v>
      </c>
      <c r="C50" s="65">
        <v>3453</v>
      </c>
      <c r="D50" s="65">
        <v>3435</v>
      </c>
      <c r="E50" s="65">
        <v>3480</v>
      </c>
      <c r="F50" s="66">
        <v>3481</v>
      </c>
      <c r="G50" s="64">
        <f t="shared" si="0"/>
        <v>3458</v>
      </c>
    </row>
    <row r="51" spans="1:7" ht="12" customHeight="1" x14ac:dyDescent="0.25">
      <c r="A51" s="63" t="str">
        <f>'Pregnant Women Participating'!A51</f>
        <v>Inter-Tribal Council, AZ</v>
      </c>
      <c r="B51" s="64">
        <v>177</v>
      </c>
      <c r="C51" s="65">
        <v>171</v>
      </c>
      <c r="D51" s="65">
        <v>174</v>
      </c>
      <c r="E51" s="65">
        <v>184</v>
      </c>
      <c r="F51" s="66">
        <v>173</v>
      </c>
      <c r="G51" s="64">
        <f t="shared" si="0"/>
        <v>175.8</v>
      </c>
    </row>
    <row r="52" spans="1:7" ht="12" customHeight="1" x14ac:dyDescent="0.25">
      <c r="A52" s="63" t="str">
        <f>'Pregnant Women Participating'!A52</f>
        <v>Navajo Nation, AZ</v>
      </c>
      <c r="B52" s="64">
        <v>182</v>
      </c>
      <c r="C52" s="65">
        <v>177</v>
      </c>
      <c r="D52" s="65">
        <v>172</v>
      </c>
      <c r="E52" s="65">
        <v>173</v>
      </c>
      <c r="F52" s="66">
        <v>167</v>
      </c>
      <c r="G52" s="64">
        <f t="shared" si="0"/>
        <v>174.2</v>
      </c>
    </row>
    <row r="53" spans="1:7" ht="12" customHeight="1" x14ac:dyDescent="0.25">
      <c r="A53" s="63" t="str">
        <f>'Pregnant Women Participating'!A53</f>
        <v>Acoma, Canoncito &amp; Laguna, NM</v>
      </c>
      <c r="B53" s="64">
        <v>16</v>
      </c>
      <c r="C53" s="65">
        <v>18</v>
      </c>
      <c r="D53" s="65">
        <v>19</v>
      </c>
      <c r="E53" s="65">
        <v>15</v>
      </c>
      <c r="F53" s="66">
        <v>11</v>
      </c>
      <c r="G53" s="64">
        <f t="shared" si="0"/>
        <v>15.8</v>
      </c>
    </row>
    <row r="54" spans="1:7" ht="12" customHeight="1" x14ac:dyDescent="0.25">
      <c r="A54" s="63" t="str">
        <f>'Pregnant Women Participating'!A54</f>
        <v>Eight Northern Pueblos, NM</v>
      </c>
      <c r="B54" s="64">
        <v>13</v>
      </c>
      <c r="C54" s="65">
        <v>14</v>
      </c>
      <c r="D54" s="65">
        <v>13</v>
      </c>
      <c r="E54" s="65">
        <v>12</v>
      </c>
      <c r="F54" s="66">
        <v>0</v>
      </c>
      <c r="G54" s="64">
        <f t="shared" si="0"/>
        <v>10.4</v>
      </c>
    </row>
    <row r="55" spans="1:7" ht="12" customHeight="1" x14ac:dyDescent="0.25">
      <c r="A55" s="63" t="str">
        <f>'Pregnant Women Participating'!A55</f>
        <v>Five Sandoval Pueblos, NM</v>
      </c>
      <c r="B55" s="64">
        <v>4</v>
      </c>
      <c r="C55" s="65">
        <v>4</v>
      </c>
      <c r="D55" s="65">
        <v>5</v>
      </c>
      <c r="E55" s="65">
        <v>4</v>
      </c>
      <c r="F55" s="66">
        <v>5</v>
      </c>
      <c r="G55" s="64">
        <f t="shared" si="0"/>
        <v>4.4000000000000004</v>
      </c>
    </row>
    <row r="56" spans="1:7" ht="12" customHeight="1" x14ac:dyDescent="0.25">
      <c r="A56" s="63" t="str">
        <f>'Pregnant Women Participating'!A56</f>
        <v>Isleta Pueblo, NM</v>
      </c>
      <c r="B56" s="64">
        <v>46</v>
      </c>
      <c r="C56" s="65">
        <v>39</v>
      </c>
      <c r="D56" s="65">
        <v>39</v>
      </c>
      <c r="E56" s="65">
        <v>49</v>
      </c>
      <c r="F56" s="66">
        <v>52</v>
      </c>
      <c r="G56" s="64">
        <f t="shared" si="0"/>
        <v>45</v>
      </c>
    </row>
    <row r="57" spans="1:7" ht="12" customHeight="1" x14ac:dyDescent="0.25">
      <c r="A57" s="63" t="str">
        <f>'Pregnant Women Participating'!A57</f>
        <v>San Felipe Pueblo, NM</v>
      </c>
      <c r="B57" s="64">
        <v>16</v>
      </c>
      <c r="C57" s="65">
        <v>14</v>
      </c>
      <c r="D57" s="65">
        <v>12</v>
      </c>
      <c r="E57" s="65">
        <v>15</v>
      </c>
      <c r="F57" s="66">
        <v>15</v>
      </c>
      <c r="G57" s="64">
        <f t="shared" si="0"/>
        <v>14.4</v>
      </c>
    </row>
    <row r="58" spans="1:7" ht="12" customHeight="1" x14ac:dyDescent="0.25">
      <c r="A58" s="63" t="str">
        <f>'Pregnant Women Participating'!A58</f>
        <v>Santo Domingo Tribe, NM</v>
      </c>
      <c r="B58" s="64">
        <v>7</v>
      </c>
      <c r="C58" s="65">
        <v>7</v>
      </c>
      <c r="D58" s="65">
        <v>6</v>
      </c>
      <c r="E58" s="65">
        <v>6</v>
      </c>
      <c r="F58" s="66">
        <v>8</v>
      </c>
      <c r="G58" s="64">
        <f t="shared" si="0"/>
        <v>6.8</v>
      </c>
    </row>
    <row r="59" spans="1:7" ht="12" customHeight="1" x14ac:dyDescent="0.25">
      <c r="A59" s="63" t="str">
        <f>'Pregnant Women Participating'!A59</f>
        <v>Zuni Pueblo, NM</v>
      </c>
      <c r="B59" s="64">
        <v>42</v>
      </c>
      <c r="C59" s="65">
        <v>42</v>
      </c>
      <c r="D59" s="65">
        <v>45</v>
      </c>
      <c r="E59" s="65">
        <v>44</v>
      </c>
      <c r="F59" s="66">
        <v>43</v>
      </c>
      <c r="G59" s="64">
        <f t="shared" si="0"/>
        <v>43.2</v>
      </c>
    </row>
    <row r="60" spans="1:7" ht="12" customHeight="1" x14ac:dyDescent="0.25">
      <c r="A60" s="63" t="str">
        <f>'Pregnant Women Participating'!A60</f>
        <v>Cherokee Nation, OK</v>
      </c>
      <c r="B60" s="64">
        <v>260</v>
      </c>
      <c r="C60" s="65">
        <v>249</v>
      </c>
      <c r="D60" s="65">
        <v>239</v>
      </c>
      <c r="E60" s="65">
        <v>249</v>
      </c>
      <c r="F60" s="66">
        <v>239</v>
      </c>
      <c r="G60" s="64">
        <f t="shared" si="0"/>
        <v>247.2</v>
      </c>
    </row>
    <row r="61" spans="1:7" ht="12" customHeight="1" x14ac:dyDescent="0.25">
      <c r="A61" s="63" t="str">
        <f>'Pregnant Women Participating'!A61</f>
        <v>Chickasaw Nation, OK</v>
      </c>
      <c r="B61" s="64">
        <v>173</v>
      </c>
      <c r="C61" s="65">
        <v>175</v>
      </c>
      <c r="D61" s="65">
        <v>182</v>
      </c>
      <c r="E61" s="65">
        <v>181</v>
      </c>
      <c r="F61" s="66">
        <v>190</v>
      </c>
      <c r="G61" s="64">
        <f t="shared" si="0"/>
        <v>180.2</v>
      </c>
    </row>
    <row r="62" spans="1:7" ht="12" customHeight="1" x14ac:dyDescent="0.25">
      <c r="A62" s="63" t="str">
        <f>'Pregnant Women Participating'!A62</f>
        <v>Choctaw Nation, OK</v>
      </c>
      <c r="B62" s="64">
        <v>174</v>
      </c>
      <c r="C62" s="65">
        <v>177</v>
      </c>
      <c r="D62" s="65">
        <v>182</v>
      </c>
      <c r="E62" s="65">
        <v>185</v>
      </c>
      <c r="F62" s="66">
        <v>187</v>
      </c>
      <c r="G62" s="64">
        <f t="shared" si="0"/>
        <v>181</v>
      </c>
    </row>
    <row r="63" spans="1:7" ht="12" customHeight="1" x14ac:dyDescent="0.25">
      <c r="A63" s="63" t="str">
        <f>'Pregnant Women Participating'!A63</f>
        <v>Citizen Potawatomi Nation, OK</v>
      </c>
      <c r="B63" s="64">
        <v>51</v>
      </c>
      <c r="C63" s="65">
        <v>44</v>
      </c>
      <c r="D63" s="65">
        <v>48</v>
      </c>
      <c r="E63" s="65">
        <v>46</v>
      </c>
      <c r="F63" s="66">
        <v>40</v>
      </c>
      <c r="G63" s="64">
        <f t="shared" si="0"/>
        <v>45.8</v>
      </c>
    </row>
    <row r="64" spans="1:7" ht="12" customHeight="1" x14ac:dyDescent="0.25">
      <c r="A64" s="63" t="str">
        <f>'Pregnant Women Participating'!A64</f>
        <v>Inter-Tribal Council, OK</v>
      </c>
      <c r="B64" s="64">
        <v>32</v>
      </c>
      <c r="C64" s="65">
        <v>30</v>
      </c>
      <c r="D64" s="65">
        <v>34</v>
      </c>
      <c r="E64" s="65">
        <v>42</v>
      </c>
      <c r="F64" s="66">
        <v>44</v>
      </c>
      <c r="G64" s="64">
        <f t="shared" si="0"/>
        <v>36.4</v>
      </c>
    </row>
    <row r="65" spans="1:7" ht="12" customHeight="1" x14ac:dyDescent="0.25">
      <c r="A65" s="63" t="str">
        <f>'Pregnant Women Participating'!A65</f>
        <v>Muscogee Creek Nation, OK</v>
      </c>
      <c r="B65" s="64">
        <v>63</v>
      </c>
      <c r="C65" s="65">
        <v>75</v>
      </c>
      <c r="D65" s="65">
        <v>69</v>
      </c>
      <c r="E65" s="65">
        <v>68</v>
      </c>
      <c r="F65" s="66">
        <v>63</v>
      </c>
      <c r="G65" s="64">
        <f t="shared" si="0"/>
        <v>67.599999999999994</v>
      </c>
    </row>
    <row r="66" spans="1:7" ht="12" customHeight="1" x14ac:dyDescent="0.25">
      <c r="A66" s="63" t="str">
        <f>'Pregnant Women Participating'!A66</f>
        <v>Osage Tribal Council, OK</v>
      </c>
      <c r="B66" s="64">
        <v>79</v>
      </c>
      <c r="C66" s="65">
        <v>73</v>
      </c>
      <c r="D66" s="65">
        <v>72</v>
      </c>
      <c r="E66" s="65">
        <v>69</v>
      </c>
      <c r="F66" s="66">
        <v>64</v>
      </c>
      <c r="G66" s="64">
        <f t="shared" si="0"/>
        <v>71.400000000000006</v>
      </c>
    </row>
    <row r="67" spans="1:7" ht="12" customHeight="1" x14ac:dyDescent="0.25">
      <c r="A67" s="63" t="str">
        <f>'Pregnant Women Participating'!A67</f>
        <v>Otoe-Missouria Tribe, OK</v>
      </c>
      <c r="B67" s="64">
        <v>19</v>
      </c>
      <c r="C67" s="65">
        <v>17</v>
      </c>
      <c r="D67" s="65">
        <v>18</v>
      </c>
      <c r="E67" s="65">
        <v>22</v>
      </c>
      <c r="F67" s="66">
        <v>25</v>
      </c>
      <c r="G67" s="64">
        <f t="shared" si="0"/>
        <v>20.2</v>
      </c>
    </row>
    <row r="68" spans="1:7" ht="12" customHeight="1" x14ac:dyDescent="0.25">
      <c r="A68" s="63" t="str">
        <f>'Pregnant Women Participating'!A68</f>
        <v>Wichita, Caddo &amp; Delaware (WCD), OK</v>
      </c>
      <c r="B68" s="64">
        <v>135</v>
      </c>
      <c r="C68" s="65">
        <v>123</v>
      </c>
      <c r="D68" s="65">
        <v>124</v>
      </c>
      <c r="E68" s="65">
        <v>127</v>
      </c>
      <c r="F68" s="66">
        <v>122</v>
      </c>
      <c r="G68" s="64">
        <f t="shared" si="0"/>
        <v>126.2</v>
      </c>
    </row>
    <row r="69" spans="1:7" s="71" customFormat="1" ht="24.75" customHeight="1" x14ac:dyDescent="0.25">
      <c r="A69" s="67" t="str">
        <f>'Pregnant Women Participating'!A69</f>
        <v>Southwest Region</v>
      </c>
      <c r="B69" s="68">
        <v>43053</v>
      </c>
      <c r="C69" s="69">
        <v>42418</v>
      </c>
      <c r="D69" s="69">
        <v>42173</v>
      </c>
      <c r="E69" s="69">
        <v>42872</v>
      </c>
      <c r="F69" s="70">
        <v>42771</v>
      </c>
      <c r="G69" s="68">
        <f t="shared" si="0"/>
        <v>42657.4</v>
      </c>
    </row>
    <row r="70" spans="1:7" ht="12" customHeight="1" x14ac:dyDescent="0.25">
      <c r="A70" s="63" t="str">
        <f>'Pregnant Women Participating'!A70</f>
        <v>Colorado</v>
      </c>
      <c r="B70" s="64">
        <v>5385</v>
      </c>
      <c r="C70" s="65">
        <v>5345</v>
      </c>
      <c r="D70" s="65">
        <v>5323</v>
      </c>
      <c r="E70" s="65">
        <v>5357</v>
      </c>
      <c r="F70" s="66">
        <v>5449</v>
      </c>
      <c r="G70" s="64">
        <f t="shared" si="0"/>
        <v>5371.8</v>
      </c>
    </row>
    <row r="71" spans="1:7" ht="12" customHeight="1" x14ac:dyDescent="0.25">
      <c r="A71" s="63" t="str">
        <f>'Pregnant Women Participating'!A71</f>
        <v>Kansas</v>
      </c>
      <c r="B71" s="64">
        <v>2330</v>
      </c>
      <c r="C71" s="65">
        <v>2310</v>
      </c>
      <c r="D71" s="65">
        <v>2360</v>
      </c>
      <c r="E71" s="65">
        <v>2387</v>
      </c>
      <c r="F71" s="66">
        <v>2382</v>
      </c>
      <c r="G71" s="64">
        <f t="shared" si="0"/>
        <v>2353.8000000000002</v>
      </c>
    </row>
    <row r="72" spans="1:7" ht="12" customHeight="1" x14ac:dyDescent="0.25">
      <c r="A72" s="63" t="str">
        <f>'Pregnant Women Participating'!A72</f>
        <v>Missouri</v>
      </c>
      <c r="B72" s="64">
        <v>4308</v>
      </c>
      <c r="C72" s="65">
        <v>4308</v>
      </c>
      <c r="D72" s="65">
        <v>4338</v>
      </c>
      <c r="E72" s="65">
        <v>4270</v>
      </c>
      <c r="F72" s="66">
        <v>4325</v>
      </c>
      <c r="G72" s="64">
        <f t="shared" si="0"/>
        <v>4309.8</v>
      </c>
    </row>
    <row r="73" spans="1:7" ht="12" customHeight="1" x14ac:dyDescent="0.25">
      <c r="A73" s="63" t="str">
        <f>'Pregnant Women Participating'!A73</f>
        <v>Montana</v>
      </c>
      <c r="B73" s="64">
        <v>808</v>
      </c>
      <c r="C73" s="65">
        <v>801</v>
      </c>
      <c r="D73" s="65">
        <v>809</v>
      </c>
      <c r="E73" s="65">
        <v>806</v>
      </c>
      <c r="F73" s="66">
        <v>827</v>
      </c>
      <c r="G73" s="64">
        <f t="shared" si="0"/>
        <v>810.2</v>
      </c>
    </row>
    <row r="74" spans="1:7" ht="12" customHeight="1" x14ac:dyDescent="0.25">
      <c r="A74" s="63" t="str">
        <f>'Pregnant Women Participating'!A74</f>
        <v>Nebraska</v>
      </c>
      <c r="B74" s="64">
        <v>1312</v>
      </c>
      <c r="C74" s="65">
        <v>1302</v>
      </c>
      <c r="D74" s="65">
        <v>1246</v>
      </c>
      <c r="E74" s="65">
        <v>1218</v>
      </c>
      <c r="F74" s="66">
        <v>1181</v>
      </c>
      <c r="G74" s="64">
        <f t="shared" si="0"/>
        <v>1251.8</v>
      </c>
    </row>
    <row r="75" spans="1:7" ht="12" customHeight="1" x14ac:dyDescent="0.25">
      <c r="A75" s="63" t="str">
        <f>'Pregnant Women Participating'!A75</f>
        <v>North Dakota</v>
      </c>
      <c r="B75" s="64">
        <v>390</v>
      </c>
      <c r="C75" s="65">
        <v>383</v>
      </c>
      <c r="D75" s="65">
        <v>368</v>
      </c>
      <c r="E75" s="65">
        <v>356</v>
      </c>
      <c r="F75" s="66">
        <v>359</v>
      </c>
      <c r="G75" s="64">
        <f t="shared" si="0"/>
        <v>371.2</v>
      </c>
    </row>
    <row r="76" spans="1:7" ht="12" customHeight="1" x14ac:dyDescent="0.25">
      <c r="A76" s="63" t="str">
        <f>'Pregnant Women Participating'!A76</f>
        <v>South Dakota</v>
      </c>
      <c r="B76" s="64">
        <v>571</v>
      </c>
      <c r="C76" s="65">
        <v>575</v>
      </c>
      <c r="D76" s="65">
        <v>577</v>
      </c>
      <c r="E76" s="65">
        <v>593</v>
      </c>
      <c r="F76" s="66">
        <v>570</v>
      </c>
      <c r="G76" s="64">
        <f t="shared" si="0"/>
        <v>577.20000000000005</v>
      </c>
    </row>
    <row r="77" spans="1:7" ht="12" customHeight="1" x14ac:dyDescent="0.25">
      <c r="A77" s="63" t="str">
        <f>'Pregnant Women Participating'!A77</f>
        <v>Wyoming</v>
      </c>
      <c r="B77" s="64">
        <v>556</v>
      </c>
      <c r="C77" s="65">
        <v>549</v>
      </c>
      <c r="D77" s="65">
        <v>542</v>
      </c>
      <c r="E77" s="65">
        <v>559</v>
      </c>
      <c r="F77" s="66">
        <v>566</v>
      </c>
      <c r="G77" s="64">
        <f t="shared" si="0"/>
        <v>554.4</v>
      </c>
    </row>
    <row r="78" spans="1:7" ht="12" customHeight="1" x14ac:dyDescent="0.25">
      <c r="A78" s="63" t="str">
        <f>'Pregnant Women Participating'!A78</f>
        <v>Ute Mountain Ute Tribe, CO</v>
      </c>
      <c r="B78" s="64">
        <v>3</v>
      </c>
      <c r="C78" s="65">
        <v>7</v>
      </c>
      <c r="D78" s="65">
        <v>4</v>
      </c>
      <c r="E78" s="65">
        <v>6</v>
      </c>
      <c r="F78" s="66">
        <v>4</v>
      </c>
      <c r="G78" s="64">
        <f t="shared" si="0"/>
        <v>4.8</v>
      </c>
    </row>
    <row r="79" spans="1:7" ht="12" customHeight="1" x14ac:dyDescent="0.25">
      <c r="A79" s="63" t="str">
        <f>'Pregnant Women Participating'!A79</f>
        <v>Omaha Sioux, NE</v>
      </c>
      <c r="B79" s="64">
        <v>4</v>
      </c>
      <c r="C79" s="65">
        <v>5</v>
      </c>
      <c r="D79" s="65">
        <v>5</v>
      </c>
      <c r="E79" s="65">
        <v>2</v>
      </c>
      <c r="F79" s="66">
        <v>2</v>
      </c>
      <c r="G79" s="64">
        <f t="shared" si="0"/>
        <v>3.6</v>
      </c>
    </row>
    <row r="80" spans="1:7" ht="12" customHeight="1" x14ac:dyDescent="0.25">
      <c r="A80" s="63" t="str">
        <f>'Pregnant Women Participating'!A80</f>
        <v>Santee Sioux, NE</v>
      </c>
      <c r="B80" s="64">
        <v>2</v>
      </c>
      <c r="C80" s="65">
        <v>1</v>
      </c>
      <c r="D80" s="65">
        <v>1</v>
      </c>
      <c r="E80" s="65">
        <v>1</v>
      </c>
      <c r="F80" s="66">
        <v>1</v>
      </c>
      <c r="G80" s="64">
        <f t="shared" si="0"/>
        <v>1.2</v>
      </c>
    </row>
    <row r="81" spans="1:7" ht="12" customHeight="1" x14ac:dyDescent="0.25">
      <c r="A81" s="63" t="str">
        <f>'Pregnant Women Participating'!A81</f>
        <v>Winnebago Tribe, NE</v>
      </c>
      <c r="B81" s="64">
        <v>2</v>
      </c>
      <c r="C81" s="65">
        <v>1</v>
      </c>
      <c r="D81" s="65">
        <v>1</v>
      </c>
      <c r="E81" s="65">
        <v>1</v>
      </c>
      <c r="F81" s="66">
        <v>2</v>
      </c>
      <c r="G81" s="64">
        <f t="shared" si="0"/>
        <v>1.4</v>
      </c>
    </row>
    <row r="82" spans="1:7" ht="12" customHeight="1" x14ac:dyDescent="0.25">
      <c r="A82" s="63" t="str">
        <f>'Pregnant Women Participating'!A82</f>
        <v>Standing Rock Sioux Tribe, ND</v>
      </c>
      <c r="B82" s="64">
        <v>9</v>
      </c>
      <c r="C82" s="65">
        <v>7</v>
      </c>
      <c r="D82" s="65">
        <v>4</v>
      </c>
      <c r="E82" s="65">
        <v>5</v>
      </c>
      <c r="F82" s="66">
        <v>4</v>
      </c>
      <c r="G82" s="64">
        <f t="shared" si="0"/>
        <v>5.8</v>
      </c>
    </row>
    <row r="83" spans="1:7" ht="12" customHeight="1" x14ac:dyDescent="0.25">
      <c r="A83" s="63" t="str">
        <f>'Pregnant Women Participating'!A83</f>
        <v>Three Affiliated Tribes, ND</v>
      </c>
      <c r="B83" s="64">
        <v>2</v>
      </c>
      <c r="C83" s="65">
        <v>1</v>
      </c>
      <c r="D83" s="65">
        <v>1</v>
      </c>
      <c r="E83" s="65">
        <v>1</v>
      </c>
      <c r="F83" s="66">
        <v>0</v>
      </c>
      <c r="G83" s="64">
        <f t="shared" si="0"/>
        <v>1</v>
      </c>
    </row>
    <row r="84" spans="1:7" ht="12" customHeight="1" x14ac:dyDescent="0.25">
      <c r="A84" s="63" t="str">
        <f>'Pregnant Women Participating'!A84</f>
        <v>Cheyenne River Sioux, SD</v>
      </c>
      <c r="B84" s="64">
        <v>7</v>
      </c>
      <c r="C84" s="65">
        <v>9</v>
      </c>
      <c r="D84" s="65">
        <v>9</v>
      </c>
      <c r="E84" s="65">
        <v>8</v>
      </c>
      <c r="F84" s="66">
        <v>13</v>
      </c>
      <c r="G84" s="64">
        <f t="shared" si="0"/>
        <v>9.1999999999999993</v>
      </c>
    </row>
    <row r="85" spans="1:7" ht="12" customHeight="1" x14ac:dyDescent="0.25">
      <c r="A85" s="63" t="str">
        <f>'Pregnant Women Participating'!A85</f>
        <v>Rosebud Sioux, SD</v>
      </c>
      <c r="B85" s="64">
        <v>31</v>
      </c>
      <c r="C85" s="65">
        <v>28</v>
      </c>
      <c r="D85" s="65">
        <v>21</v>
      </c>
      <c r="E85" s="65">
        <v>19</v>
      </c>
      <c r="F85" s="66">
        <v>22</v>
      </c>
      <c r="G85" s="64">
        <f t="shared" si="0"/>
        <v>24.2</v>
      </c>
    </row>
    <row r="86" spans="1:7" ht="12" customHeight="1" x14ac:dyDescent="0.25">
      <c r="A86" s="63" t="str">
        <f>'Pregnant Women Participating'!A86</f>
        <v>Northern Arapahoe, WY</v>
      </c>
      <c r="B86" s="64">
        <v>12</v>
      </c>
      <c r="C86" s="65">
        <v>10</v>
      </c>
      <c r="D86" s="65">
        <v>13</v>
      </c>
      <c r="E86" s="65">
        <v>9</v>
      </c>
      <c r="F86" s="66">
        <v>7</v>
      </c>
      <c r="G86" s="64">
        <f t="shared" si="0"/>
        <v>10.199999999999999</v>
      </c>
    </row>
    <row r="87" spans="1:7" ht="12" customHeight="1" x14ac:dyDescent="0.25">
      <c r="A87" s="63" t="str">
        <f>'Pregnant Women Participating'!A87</f>
        <v>Shoshone Tribe, WY</v>
      </c>
      <c r="B87" s="64">
        <v>4</v>
      </c>
      <c r="C87" s="65">
        <v>3</v>
      </c>
      <c r="D87" s="65">
        <v>4</v>
      </c>
      <c r="E87" s="65">
        <v>4</v>
      </c>
      <c r="F87" s="66">
        <v>4</v>
      </c>
      <c r="G87" s="64">
        <f t="shared" si="0"/>
        <v>3.8</v>
      </c>
    </row>
    <row r="88" spans="1:7" s="71" customFormat="1" ht="24.75" customHeight="1" x14ac:dyDescent="0.25">
      <c r="A88" s="67" t="str">
        <f>'Pregnant Women Participating'!A88</f>
        <v>Mountain Plains</v>
      </c>
      <c r="B88" s="68">
        <v>15736</v>
      </c>
      <c r="C88" s="69">
        <v>15645</v>
      </c>
      <c r="D88" s="69">
        <v>15626</v>
      </c>
      <c r="E88" s="69">
        <v>15602</v>
      </c>
      <c r="F88" s="70">
        <v>15718</v>
      </c>
      <c r="G88" s="68">
        <f t="shared" si="0"/>
        <v>15665.4</v>
      </c>
    </row>
    <row r="89" spans="1:7" ht="12" customHeight="1" x14ac:dyDescent="0.25">
      <c r="A89" s="72" t="str">
        <f>'Pregnant Women Participating'!A89</f>
        <v>Alaska</v>
      </c>
      <c r="B89" s="64">
        <v>992</v>
      </c>
      <c r="C89" s="65">
        <v>956</v>
      </c>
      <c r="D89" s="65">
        <v>954</v>
      </c>
      <c r="E89" s="65">
        <v>965</v>
      </c>
      <c r="F89" s="66">
        <v>934</v>
      </c>
      <c r="G89" s="64">
        <f t="shared" si="0"/>
        <v>960.2</v>
      </c>
    </row>
    <row r="90" spans="1:7" ht="12" customHeight="1" x14ac:dyDescent="0.25">
      <c r="A90" s="72" t="str">
        <f>'Pregnant Women Participating'!A90</f>
        <v>American Samoa</v>
      </c>
      <c r="B90" s="64">
        <v>45</v>
      </c>
      <c r="C90" s="65">
        <v>43</v>
      </c>
      <c r="D90" s="65">
        <v>46</v>
      </c>
      <c r="E90" s="65">
        <v>47</v>
      </c>
      <c r="F90" s="66">
        <v>47</v>
      </c>
      <c r="G90" s="64">
        <f t="shared" si="0"/>
        <v>45.6</v>
      </c>
    </row>
    <row r="91" spans="1:7" ht="12" customHeight="1" x14ac:dyDescent="0.25">
      <c r="A91" s="72" t="str">
        <f>'Pregnant Women Participating'!A91</f>
        <v>California</v>
      </c>
      <c r="B91" s="64">
        <v>48018</v>
      </c>
      <c r="C91" s="65">
        <v>47916</v>
      </c>
      <c r="D91" s="65">
        <v>47834</v>
      </c>
      <c r="E91" s="65">
        <v>48112</v>
      </c>
      <c r="F91" s="66">
        <v>48453</v>
      </c>
      <c r="G91" s="64">
        <f t="shared" si="0"/>
        <v>48066.6</v>
      </c>
    </row>
    <row r="92" spans="1:7" ht="12" customHeight="1" x14ac:dyDescent="0.25">
      <c r="A92" s="72" t="str">
        <f>'Pregnant Women Participating'!A92</f>
        <v>Guam</v>
      </c>
      <c r="B92" s="64">
        <v>185</v>
      </c>
      <c r="C92" s="65">
        <v>182</v>
      </c>
      <c r="D92" s="65">
        <v>194</v>
      </c>
      <c r="E92" s="65">
        <v>194</v>
      </c>
      <c r="F92" s="66">
        <v>215</v>
      </c>
      <c r="G92" s="64">
        <f t="shared" si="0"/>
        <v>194</v>
      </c>
    </row>
    <row r="93" spans="1:7" ht="12" customHeight="1" x14ac:dyDescent="0.25">
      <c r="A93" s="72" t="str">
        <f>'Pregnant Women Participating'!A93</f>
        <v>Hawaii</v>
      </c>
      <c r="B93" s="64">
        <v>1647</v>
      </c>
      <c r="C93" s="65">
        <v>1642</v>
      </c>
      <c r="D93" s="65">
        <v>1685</v>
      </c>
      <c r="E93" s="65">
        <v>1663</v>
      </c>
      <c r="F93" s="66">
        <v>1681</v>
      </c>
      <c r="G93" s="64">
        <f t="shared" si="0"/>
        <v>1663.6</v>
      </c>
    </row>
    <row r="94" spans="1:7" ht="12" customHeight="1" x14ac:dyDescent="0.25">
      <c r="A94" s="72" t="str">
        <f>'Pregnant Women Participating'!A94</f>
        <v>Idaho</v>
      </c>
      <c r="B94" s="64">
        <v>2296</v>
      </c>
      <c r="C94" s="65">
        <v>2301</v>
      </c>
      <c r="D94" s="65">
        <v>2312</v>
      </c>
      <c r="E94" s="65">
        <v>2348</v>
      </c>
      <c r="F94" s="66">
        <v>2354</v>
      </c>
      <c r="G94" s="64">
        <f t="shared" si="0"/>
        <v>2322.1999999999998</v>
      </c>
    </row>
    <row r="95" spans="1:7" ht="12" customHeight="1" x14ac:dyDescent="0.25">
      <c r="A95" s="72" t="str">
        <f>'Pregnant Women Participating'!A95</f>
        <v>Nevada</v>
      </c>
      <c r="B95" s="64">
        <v>1876</v>
      </c>
      <c r="C95" s="65">
        <v>1804</v>
      </c>
      <c r="D95" s="65">
        <v>1765</v>
      </c>
      <c r="E95" s="65">
        <v>1763</v>
      </c>
      <c r="F95" s="66">
        <v>1750</v>
      </c>
      <c r="G95" s="64">
        <f t="shared" si="0"/>
        <v>1791.6</v>
      </c>
    </row>
    <row r="96" spans="1:7" ht="12" customHeight="1" x14ac:dyDescent="0.25">
      <c r="A96" s="72" t="str">
        <f>'Pregnant Women Participating'!A96</f>
        <v>Oregon</v>
      </c>
      <c r="B96" s="64">
        <v>5684</v>
      </c>
      <c r="C96" s="65">
        <v>5581</v>
      </c>
      <c r="D96" s="65">
        <v>5593</v>
      </c>
      <c r="E96" s="65">
        <v>5612</v>
      </c>
      <c r="F96" s="66">
        <v>5573</v>
      </c>
      <c r="G96" s="64">
        <f t="shared" si="0"/>
        <v>5608.6</v>
      </c>
    </row>
    <row r="97" spans="1:7" ht="12" customHeight="1" x14ac:dyDescent="0.25">
      <c r="A97" s="72" t="str">
        <f>'Pregnant Women Participating'!A97</f>
        <v>Washington</v>
      </c>
      <c r="B97" s="64">
        <v>7463</v>
      </c>
      <c r="C97" s="65">
        <v>7522</v>
      </c>
      <c r="D97" s="65">
        <v>7640</v>
      </c>
      <c r="E97" s="65">
        <v>7835</v>
      </c>
      <c r="F97" s="66">
        <v>7955</v>
      </c>
      <c r="G97" s="64">
        <f t="shared" si="0"/>
        <v>7683</v>
      </c>
    </row>
    <row r="98" spans="1:7" ht="12" customHeight="1" x14ac:dyDescent="0.25">
      <c r="A98" s="72" t="str">
        <f>'Pregnant Women Participating'!A98</f>
        <v>Northern Marianas</v>
      </c>
      <c r="B98" s="64">
        <v>78</v>
      </c>
      <c r="C98" s="65">
        <v>78</v>
      </c>
      <c r="D98" s="65">
        <v>91</v>
      </c>
      <c r="E98" s="65">
        <v>92</v>
      </c>
      <c r="F98" s="66">
        <v>88</v>
      </c>
      <c r="G98" s="64">
        <f t="shared" si="0"/>
        <v>85.4</v>
      </c>
    </row>
    <row r="99" spans="1:7" ht="12" customHeight="1" x14ac:dyDescent="0.25">
      <c r="A99" s="72" t="str">
        <f>'Pregnant Women Participating'!A99</f>
        <v>Inter-Tribal Council, NV</v>
      </c>
      <c r="B99" s="64">
        <v>16</v>
      </c>
      <c r="C99" s="65">
        <v>20</v>
      </c>
      <c r="D99" s="65">
        <v>21</v>
      </c>
      <c r="E99" s="65">
        <v>23</v>
      </c>
      <c r="F99" s="66">
        <v>24</v>
      </c>
      <c r="G99" s="64">
        <f t="shared" si="0"/>
        <v>20.8</v>
      </c>
    </row>
    <row r="100" spans="1:7" s="71" customFormat="1" ht="24.75" customHeight="1" x14ac:dyDescent="0.25">
      <c r="A100" s="67" t="str">
        <f>'Pregnant Women Participating'!A100</f>
        <v>Western Region</v>
      </c>
      <c r="B100" s="68">
        <v>68300</v>
      </c>
      <c r="C100" s="69">
        <v>68045</v>
      </c>
      <c r="D100" s="69">
        <v>68135</v>
      </c>
      <c r="E100" s="69">
        <v>68654</v>
      </c>
      <c r="F100" s="70">
        <v>69074</v>
      </c>
      <c r="G100" s="68">
        <f t="shared" si="0"/>
        <v>68441.600000000006</v>
      </c>
    </row>
    <row r="101" spans="1:7" s="77" customFormat="1" ht="16.5" customHeight="1" thickBot="1" x14ac:dyDescent="0.3">
      <c r="A101" s="73" t="str">
        <f>'Pregnant Women Participating'!A101</f>
        <v>TOTAL</v>
      </c>
      <c r="B101" s="74">
        <v>255754</v>
      </c>
      <c r="C101" s="75">
        <v>253947</v>
      </c>
      <c r="D101" s="75">
        <v>252575</v>
      </c>
      <c r="E101" s="75">
        <v>254711</v>
      </c>
      <c r="F101" s="76">
        <v>255570</v>
      </c>
      <c r="G101" s="74">
        <f t="shared" si="0"/>
        <v>254511.4</v>
      </c>
    </row>
    <row r="102" spans="1:7" ht="12.75" customHeight="1" thickTop="1" x14ac:dyDescent="0.25">
      <c r="A102" s="78"/>
    </row>
    <row r="103" spans="1:7" x14ac:dyDescent="0.25">
      <c r="A103" s="78"/>
    </row>
    <row r="104" spans="1:7" s="79" customFormat="1" ht="13" x14ac:dyDescent="0.3">
      <c r="A104" s="54" t="s">
        <v>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4"/>
  <sheetViews>
    <sheetView workbookViewId="0"/>
  </sheetViews>
  <sheetFormatPr defaultColWidth="9.08984375" defaultRowHeight="11.5" x14ac:dyDescent="0.25"/>
  <cols>
    <col min="1" max="1" width="34.6328125" style="56" customWidth="1"/>
    <col min="2" max="6" width="11.6328125" style="56" customWidth="1"/>
    <col min="7" max="7" width="13.6328125" style="56" customWidth="1"/>
    <col min="8" max="16384" width="9.08984375" style="56"/>
  </cols>
  <sheetData>
    <row r="1" spans="1:7" ht="12" customHeight="1" x14ac:dyDescent="0.3">
      <c r="A1" s="54" t="s">
        <v>33</v>
      </c>
      <c r="B1" s="55"/>
      <c r="C1" s="55"/>
      <c r="D1" s="55"/>
      <c r="E1" s="55"/>
      <c r="F1" s="55"/>
    </row>
    <row r="2" spans="1:7" ht="12" customHeight="1" x14ac:dyDescent="0.3">
      <c r="A2" s="54" t="str">
        <f>'Pregnant Women Participating'!A2</f>
        <v>FISCAL YEAR 2025</v>
      </c>
      <c r="B2" s="55"/>
      <c r="C2" s="55"/>
      <c r="D2" s="55"/>
      <c r="E2" s="55"/>
      <c r="F2" s="55"/>
    </row>
    <row r="3" spans="1:7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</row>
    <row r="4" spans="1:7" ht="12" customHeight="1" x14ac:dyDescent="0.25">
      <c r="A4" s="55"/>
      <c r="B4" s="55"/>
      <c r="C4" s="55"/>
      <c r="D4" s="55"/>
      <c r="E4" s="55"/>
      <c r="F4" s="55"/>
    </row>
    <row r="5" spans="1:7" ht="24" customHeight="1" x14ac:dyDescent="0.25">
      <c r="A5" s="58" t="s">
        <v>0</v>
      </c>
      <c r="B5" s="59">
        <f>DATE(RIGHT(A2,4)-1,10,1)</f>
        <v>45566</v>
      </c>
      <c r="C5" s="60">
        <f>DATE(RIGHT(A2,4)-1,11,1)</f>
        <v>45597</v>
      </c>
      <c r="D5" s="60">
        <f>DATE(RIGHT(A2,4)-1,12,1)</f>
        <v>45627</v>
      </c>
      <c r="E5" s="60">
        <f>DATE(RIGHT(A2,4),1,1)</f>
        <v>45658</v>
      </c>
      <c r="F5" s="61">
        <f>DATE(RIGHT(A2,4),2,1)</f>
        <v>45689</v>
      </c>
      <c r="G5" s="62" t="s">
        <v>12</v>
      </c>
    </row>
    <row r="6" spans="1:7" ht="12" customHeight="1" x14ac:dyDescent="0.25">
      <c r="A6" s="63" t="str">
        <f>'Pregnant Women Participating'!A6</f>
        <v>Connecticut</v>
      </c>
      <c r="B6" s="64">
        <v>2987</v>
      </c>
      <c r="C6" s="65">
        <v>3016</v>
      </c>
      <c r="D6" s="65">
        <v>2962</v>
      </c>
      <c r="E6" s="65">
        <v>2966</v>
      </c>
      <c r="F6" s="66">
        <v>2908</v>
      </c>
      <c r="G6" s="64">
        <f t="shared" ref="G6:G101" si="0">IF(SUM(B6:F6)&gt;0,AVERAGE(B6:F6),"0")</f>
        <v>2967.8</v>
      </c>
    </row>
    <row r="7" spans="1:7" ht="12" customHeight="1" x14ac:dyDescent="0.25">
      <c r="A7" s="63" t="str">
        <f>'Pregnant Women Participating'!A7</f>
        <v>Maine</v>
      </c>
      <c r="B7" s="64">
        <v>766</v>
      </c>
      <c r="C7" s="65">
        <v>771</v>
      </c>
      <c r="D7" s="65">
        <v>762</v>
      </c>
      <c r="E7" s="65">
        <v>745</v>
      </c>
      <c r="F7" s="66">
        <v>742</v>
      </c>
      <c r="G7" s="64">
        <f t="shared" si="0"/>
        <v>757.2</v>
      </c>
    </row>
    <row r="8" spans="1:7" ht="12" customHeight="1" x14ac:dyDescent="0.25">
      <c r="A8" s="63" t="str">
        <f>'Pregnant Women Participating'!A8</f>
        <v>Massachusetts</v>
      </c>
      <c r="B8" s="64">
        <v>7313</v>
      </c>
      <c r="C8" s="65">
        <v>7318</v>
      </c>
      <c r="D8" s="65">
        <v>7203</v>
      </c>
      <c r="E8" s="65">
        <v>7365</v>
      </c>
      <c r="F8" s="66">
        <v>7293</v>
      </c>
      <c r="G8" s="64">
        <f t="shared" si="0"/>
        <v>7298.4</v>
      </c>
    </row>
    <row r="9" spans="1:7" ht="12" customHeight="1" x14ac:dyDescent="0.25">
      <c r="A9" s="63" t="str">
        <f>'Pregnant Women Participating'!A9</f>
        <v>New Hampshire</v>
      </c>
      <c r="B9" s="64">
        <v>367</v>
      </c>
      <c r="C9" s="65">
        <v>355</v>
      </c>
      <c r="D9" s="65">
        <v>352</v>
      </c>
      <c r="E9" s="65">
        <v>349</v>
      </c>
      <c r="F9" s="66">
        <v>352</v>
      </c>
      <c r="G9" s="64">
        <f t="shared" si="0"/>
        <v>355</v>
      </c>
    </row>
    <row r="10" spans="1:7" ht="12" customHeight="1" x14ac:dyDescent="0.25">
      <c r="A10" s="63" t="str">
        <f>'Pregnant Women Participating'!A10</f>
        <v>New York</v>
      </c>
      <c r="B10" s="64">
        <v>35980</v>
      </c>
      <c r="C10" s="65">
        <v>35950</v>
      </c>
      <c r="D10" s="65">
        <v>35995</v>
      </c>
      <c r="E10" s="65">
        <v>36283</v>
      </c>
      <c r="F10" s="66">
        <v>36326</v>
      </c>
      <c r="G10" s="64">
        <f t="shared" si="0"/>
        <v>36106.800000000003</v>
      </c>
    </row>
    <row r="11" spans="1:7" ht="12" customHeight="1" x14ac:dyDescent="0.25">
      <c r="A11" s="63" t="str">
        <f>'Pregnant Women Participating'!A11</f>
        <v>Rhode Island</v>
      </c>
      <c r="B11" s="64">
        <v>865</v>
      </c>
      <c r="C11" s="65">
        <v>854</v>
      </c>
      <c r="D11" s="65">
        <v>861</v>
      </c>
      <c r="E11" s="65">
        <v>870</v>
      </c>
      <c r="F11" s="66">
        <v>896</v>
      </c>
      <c r="G11" s="64">
        <f t="shared" si="0"/>
        <v>869.2</v>
      </c>
    </row>
    <row r="12" spans="1:7" ht="12" customHeight="1" x14ac:dyDescent="0.25">
      <c r="A12" s="63" t="str">
        <f>'Pregnant Women Participating'!A12</f>
        <v>Vermont</v>
      </c>
      <c r="B12" s="64">
        <v>329</v>
      </c>
      <c r="C12" s="65">
        <v>343</v>
      </c>
      <c r="D12" s="65">
        <v>343</v>
      </c>
      <c r="E12" s="65">
        <v>351</v>
      </c>
      <c r="F12" s="66">
        <v>344</v>
      </c>
      <c r="G12" s="64">
        <f t="shared" si="0"/>
        <v>342</v>
      </c>
    </row>
    <row r="13" spans="1:7" ht="12" customHeight="1" x14ac:dyDescent="0.25">
      <c r="A13" s="63" t="str">
        <f>'Pregnant Women Participating'!A13</f>
        <v>Virgin Islands</v>
      </c>
      <c r="B13" s="64">
        <v>307</v>
      </c>
      <c r="C13" s="65">
        <v>307</v>
      </c>
      <c r="D13" s="65">
        <v>297</v>
      </c>
      <c r="E13" s="65">
        <v>312</v>
      </c>
      <c r="F13" s="66">
        <v>307</v>
      </c>
      <c r="G13" s="64">
        <f t="shared" si="0"/>
        <v>306</v>
      </c>
    </row>
    <row r="14" spans="1:7" ht="12" customHeight="1" x14ac:dyDescent="0.25">
      <c r="A14" s="63" t="str">
        <f>'Pregnant Women Participating'!A14</f>
        <v>Pleasant Point, ME</v>
      </c>
      <c r="B14" s="64">
        <v>2</v>
      </c>
      <c r="C14" s="65">
        <v>1</v>
      </c>
      <c r="D14" s="65">
        <v>1</v>
      </c>
      <c r="E14" s="65">
        <v>1</v>
      </c>
      <c r="F14" s="66">
        <v>0</v>
      </c>
      <c r="G14" s="64">
        <f t="shared" si="0"/>
        <v>1</v>
      </c>
    </row>
    <row r="15" spans="1:7" s="71" customFormat="1" ht="24.75" customHeight="1" x14ac:dyDescent="0.25">
      <c r="A15" s="67" t="str">
        <f>'Pregnant Women Participating'!A15</f>
        <v>Northeast Region</v>
      </c>
      <c r="B15" s="68">
        <v>48916</v>
      </c>
      <c r="C15" s="69">
        <v>48915</v>
      </c>
      <c r="D15" s="69">
        <v>48776</v>
      </c>
      <c r="E15" s="69">
        <v>49242</v>
      </c>
      <c r="F15" s="70">
        <v>49168</v>
      </c>
      <c r="G15" s="68">
        <f t="shared" si="0"/>
        <v>49003.4</v>
      </c>
    </row>
    <row r="16" spans="1:7" ht="12" customHeight="1" x14ac:dyDescent="0.25">
      <c r="A16" s="63" t="str">
        <f>'Pregnant Women Participating'!A16</f>
        <v>Delaware</v>
      </c>
      <c r="B16" s="64">
        <v>1407</v>
      </c>
      <c r="C16" s="65">
        <v>1397</v>
      </c>
      <c r="D16" s="65">
        <v>1368</v>
      </c>
      <c r="E16" s="65">
        <v>1375</v>
      </c>
      <c r="F16" s="66">
        <v>1359</v>
      </c>
      <c r="G16" s="64">
        <f t="shared" si="0"/>
        <v>1381.2</v>
      </c>
    </row>
    <row r="17" spans="1:7" ht="12" customHeight="1" x14ac:dyDescent="0.25">
      <c r="A17" s="63" t="str">
        <f>'Pregnant Women Participating'!A17</f>
        <v>District of Columbia</v>
      </c>
      <c r="B17" s="64">
        <v>1244</v>
      </c>
      <c r="C17" s="65">
        <v>1187</v>
      </c>
      <c r="D17" s="65">
        <v>1193</v>
      </c>
      <c r="E17" s="65">
        <v>1185</v>
      </c>
      <c r="F17" s="66">
        <v>1160</v>
      </c>
      <c r="G17" s="64">
        <f t="shared" si="0"/>
        <v>1193.8</v>
      </c>
    </row>
    <row r="18" spans="1:7" ht="12" customHeight="1" x14ac:dyDescent="0.25">
      <c r="A18" s="63" t="str">
        <f>'Pregnant Women Participating'!A18</f>
        <v>Maryland</v>
      </c>
      <c r="B18" s="64">
        <v>8433</v>
      </c>
      <c r="C18" s="65">
        <v>8483</v>
      </c>
      <c r="D18" s="65">
        <v>8350</v>
      </c>
      <c r="E18" s="65">
        <v>8314</v>
      </c>
      <c r="F18" s="66">
        <v>8225</v>
      </c>
      <c r="G18" s="64">
        <f t="shared" si="0"/>
        <v>8361</v>
      </c>
    </row>
    <row r="19" spans="1:7" ht="12" customHeight="1" x14ac:dyDescent="0.25">
      <c r="A19" s="63" t="str">
        <f>'Pregnant Women Participating'!A19</f>
        <v>New Jersey</v>
      </c>
      <c r="B19" s="64">
        <v>11949</v>
      </c>
      <c r="C19" s="65">
        <v>11900</v>
      </c>
      <c r="D19" s="65">
        <v>11804</v>
      </c>
      <c r="E19" s="65">
        <v>11948</v>
      </c>
      <c r="F19" s="66">
        <v>11880</v>
      </c>
      <c r="G19" s="64">
        <f t="shared" si="0"/>
        <v>11896.2</v>
      </c>
    </row>
    <row r="20" spans="1:7" ht="12" customHeight="1" x14ac:dyDescent="0.25">
      <c r="A20" s="63" t="str">
        <f>'Pregnant Women Participating'!A20</f>
        <v>Pennsylvania</v>
      </c>
      <c r="B20" s="64">
        <v>6046</v>
      </c>
      <c r="C20" s="65">
        <v>5908</v>
      </c>
      <c r="D20" s="65">
        <v>5832</v>
      </c>
      <c r="E20" s="65">
        <v>5890</v>
      </c>
      <c r="F20" s="66">
        <v>5807</v>
      </c>
      <c r="G20" s="64">
        <f t="shared" si="0"/>
        <v>5896.6</v>
      </c>
    </row>
    <row r="21" spans="1:7" ht="12" customHeight="1" x14ac:dyDescent="0.25">
      <c r="A21" s="63" t="str">
        <f>'Pregnant Women Participating'!A21</f>
        <v>Puerto Rico</v>
      </c>
      <c r="B21" s="64">
        <v>2470</v>
      </c>
      <c r="C21" s="65">
        <v>2393</v>
      </c>
      <c r="D21" s="65">
        <v>2367</v>
      </c>
      <c r="E21" s="65">
        <v>2425</v>
      </c>
      <c r="F21" s="66">
        <v>2431</v>
      </c>
      <c r="G21" s="64">
        <f t="shared" si="0"/>
        <v>2417.1999999999998</v>
      </c>
    </row>
    <row r="22" spans="1:7" ht="12" customHeight="1" x14ac:dyDescent="0.25">
      <c r="A22" s="63" t="str">
        <f>'Pregnant Women Participating'!A22</f>
        <v>Virginia</v>
      </c>
      <c r="B22" s="64">
        <v>4981</v>
      </c>
      <c r="C22" s="65">
        <v>4856</v>
      </c>
      <c r="D22" s="65">
        <v>4766</v>
      </c>
      <c r="E22" s="65">
        <v>4810</v>
      </c>
      <c r="F22" s="66">
        <v>4678</v>
      </c>
      <c r="G22" s="64">
        <f t="shared" si="0"/>
        <v>4818.2</v>
      </c>
    </row>
    <row r="23" spans="1:7" ht="12" customHeight="1" x14ac:dyDescent="0.25">
      <c r="A23" s="63" t="str">
        <f>'Pregnant Women Participating'!A23</f>
        <v>West Virginia</v>
      </c>
      <c r="B23" s="64">
        <v>680</v>
      </c>
      <c r="C23" s="65">
        <v>674</v>
      </c>
      <c r="D23" s="65">
        <v>676</v>
      </c>
      <c r="E23" s="65">
        <v>674</v>
      </c>
      <c r="F23" s="66">
        <v>674</v>
      </c>
      <c r="G23" s="64">
        <f t="shared" si="0"/>
        <v>675.6</v>
      </c>
    </row>
    <row r="24" spans="1:7" s="71" customFormat="1" ht="24.75" customHeight="1" x14ac:dyDescent="0.25">
      <c r="A24" s="67" t="str">
        <f>'Pregnant Women Participating'!A24</f>
        <v>Mid-Atlantic Region</v>
      </c>
      <c r="B24" s="68">
        <v>37210</v>
      </c>
      <c r="C24" s="69">
        <v>36798</v>
      </c>
      <c r="D24" s="69">
        <v>36356</v>
      </c>
      <c r="E24" s="69">
        <v>36621</v>
      </c>
      <c r="F24" s="70">
        <v>36214</v>
      </c>
      <c r="G24" s="68">
        <f t="shared" si="0"/>
        <v>36639.800000000003</v>
      </c>
    </row>
    <row r="25" spans="1:7" ht="12" customHeight="1" x14ac:dyDescent="0.25">
      <c r="A25" s="63" t="str">
        <f>'Pregnant Women Participating'!A25</f>
        <v>Alabama</v>
      </c>
      <c r="B25" s="64">
        <v>2655</v>
      </c>
      <c r="C25" s="65">
        <v>2652</v>
      </c>
      <c r="D25" s="65">
        <v>2601</v>
      </c>
      <c r="E25" s="65">
        <v>2625</v>
      </c>
      <c r="F25" s="66">
        <v>2597</v>
      </c>
      <c r="G25" s="64">
        <f t="shared" si="0"/>
        <v>2626</v>
      </c>
    </row>
    <row r="26" spans="1:7" ht="12" customHeight="1" x14ac:dyDescent="0.25">
      <c r="A26" s="63" t="str">
        <f>'Pregnant Women Participating'!A26</f>
        <v>Florida</v>
      </c>
      <c r="B26" s="64">
        <v>28585</v>
      </c>
      <c r="C26" s="65">
        <v>28494</v>
      </c>
      <c r="D26" s="65">
        <v>28428</v>
      </c>
      <c r="E26" s="65">
        <v>28774</v>
      </c>
      <c r="F26" s="66">
        <v>27437</v>
      </c>
      <c r="G26" s="64">
        <f t="shared" si="0"/>
        <v>28343.599999999999</v>
      </c>
    </row>
    <row r="27" spans="1:7" ht="12" customHeight="1" x14ac:dyDescent="0.25">
      <c r="A27" s="63" t="str">
        <f>'Pregnant Women Participating'!A27</f>
        <v>Georgia</v>
      </c>
      <c r="B27" s="64">
        <v>12741</v>
      </c>
      <c r="C27" s="65">
        <v>12827</v>
      </c>
      <c r="D27" s="65">
        <v>12739</v>
      </c>
      <c r="E27" s="65">
        <v>12615</v>
      </c>
      <c r="F27" s="66">
        <v>12742</v>
      </c>
      <c r="G27" s="64">
        <f t="shared" si="0"/>
        <v>12732.8</v>
      </c>
    </row>
    <row r="28" spans="1:7" ht="12" customHeight="1" x14ac:dyDescent="0.25">
      <c r="A28" s="63" t="str">
        <f>'Pregnant Women Participating'!A28</f>
        <v>Kentucky</v>
      </c>
      <c r="B28" s="64">
        <v>3953</v>
      </c>
      <c r="C28" s="65">
        <v>3930</v>
      </c>
      <c r="D28" s="65">
        <v>3922</v>
      </c>
      <c r="E28" s="65">
        <v>3937</v>
      </c>
      <c r="F28" s="66">
        <v>3886</v>
      </c>
      <c r="G28" s="64">
        <f t="shared" si="0"/>
        <v>3925.6</v>
      </c>
    </row>
    <row r="29" spans="1:7" ht="12" customHeight="1" x14ac:dyDescent="0.25">
      <c r="A29" s="63" t="str">
        <f>'Pregnant Women Participating'!A29</f>
        <v>Mississippi</v>
      </c>
      <c r="B29" s="64">
        <v>2472</v>
      </c>
      <c r="C29" s="65">
        <v>2452</v>
      </c>
      <c r="D29" s="65">
        <v>2457</v>
      </c>
      <c r="E29" s="65">
        <v>2436</v>
      </c>
      <c r="F29" s="66">
        <v>2486</v>
      </c>
      <c r="G29" s="64">
        <f t="shared" si="0"/>
        <v>2460.6</v>
      </c>
    </row>
    <row r="30" spans="1:7" ht="12" customHeight="1" x14ac:dyDescent="0.25">
      <c r="A30" s="63" t="str">
        <f>'Pregnant Women Participating'!A30</f>
        <v>North Carolina</v>
      </c>
      <c r="B30" s="64">
        <v>13169</v>
      </c>
      <c r="C30" s="65">
        <v>13169</v>
      </c>
      <c r="D30" s="65">
        <v>13251</v>
      </c>
      <c r="E30" s="65">
        <v>13467</v>
      </c>
      <c r="F30" s="66">
        <v>13528</v>
      </c>
      <c r="G30" s="64">
        <f t="shared" si="0"/>
        <v>13316.8</v>
      </c>
    </row>
    <row r="31" spans="1:7" ht="12" customHeight="1" x14ac:dyDescent="0.25">
      <c r="A31" s="63" t="str">
        <f>'Pregnant Women Participating'!A31</f>
        <v>South Carolina</v>
      </c>
      <c r="B31" s="64">
        <v>4363</v>
      </c>
      <c r="C31" s="65">
        <v>4336</v>
      </c>
      <c r="D31" s="65">
        <v>4246</v>
      </c>
      <c r="E31" s="65">
        <v>4229</v>
      </c>
      <c r="F31" s="66">
        <v>4241</v>
      </c>
      <c r="G31" s="64">
        <f t="shared" si="0"/>
        <v>4283</v>
      </c>
    </row>
    <row r="32" spans="1:7" ht="12" customHeight="1" x14ac:dyDescent="0.25">
      <c r="A32" s="63" t="str">
        <f>'Pregnant Women Participating'!A32</f>
        <v>Tennessee</v>
      </c>
      <c r="B32" s="64">
        <v>7201</v>
      </c>
      <c r="C32" s="65">
        <v>7237</v>
      </c>
      <c r="D32" s="65">
        <v>7382</v>
      </c>
      <c r="E32" s="65">
        <v>7629</v>
      </c>
      <c r="F32" s="66">
        <v>7811</v>
      </c>
      <c r="G32" s="64">
        <f t="shared" si="0"/>
        <v>7452</v>
      </c>
    </row>
    <row r="33" spans="1:7" ht="12" customHeight="1" x14ac:dyDescent="0.25">
      <c r="A33" s="63" t="str">
        <f>'Pregnant Women Participating'!A33</f>
        <v>Choctaw Indians, MS</v>
      </c>
      <c r="B33" s="64">
        <v>13</v>
      </c>
      <c r="C33" s="65">
        <v>19</v>
      </c>
      <c r="D33" s="65">
        <v>22</v>
      </c>
      <c r="E33" s="65">
        <v>25</v>
      </c>
      <c r="F33" s="66">
        <v>26</v>
      </c>
      <c r="G33" s="64">
        <f t="shared" si="0"/>
        <v>21</v>
      </c>
    </row>
    <row r="34" spans="1:7" ht="12" customHeight="1" x14ac:dyDescent="0.25">
      <c r="A34" s="63" t="str">
        <f>'Pregnant Women Participating'!A34</f>
        <v>Eastern Cherokee, NC</v>
      </c>
      <c r="B34" s="64">
        <v>17</v>
      </c>
      <c r="C34" s="65">
        <v>19</v>
      </c>
      <c r="D34" s="65">
        <v>15</v>
      </c>
      <c r="E34" s="65">
        <v>14</v>
      </c>
      <c r="F34" s="66">
        <v>17</v>
      </c>
      <c r="G34" s="64">
        <f t="shared" si="0"/>
        <v>16.399999999999999</v>
      </c>
    </row>
    <row r="35" spans="1:7" s="71" customFormat="1" ht="24.75" customHeight="1" x14ac:dyDescent="0.25">
      <c r="A35" s="67" t="str">
        <f>'Pregnant Women Participating'!A35</f>
        <v>Southeast Region</v>
      </c>
      <c r="B35" s="68">
        <v>75169</v>
      </c>
      <c r="C35" s="69">
        <v>75135</v>
      </c>
      <c r="D35" s="69">
        <v>75063</v>
      </c>
      <c r="E35" s="69">
        <v>75751</v>
      </c>
      <c r="F35" s="70">
        <v>74771</v>
      </c>
      <c r="G35" s="68">
        <f t="shared" si="0"/>
        <v>75177.8</v>
      </c>
    </row>
    <row r="36" spans="1:7" ht="12" customHeight="1" x14ac:dyDescent="0.25">
      <c r="A36" s="63" t="str">
        <f>'Pregnant Women Participating'!A36</f>
        <v>Illinois</v>
      </c>
      <c r="B36" s="64">
        <v>11099</v>
      </c>
      <c r="C36" s="65">
        <v>11027</v>
      </c>
      <c r="D36" s="65">
        <v>10844</v>
      </c>
      <c r="E36" s="65">
        <v>10852</v>
      </c>
      <c r="F36" s="66">
        <v>10874</v>
      </c>
      <c r="G36" s="64">
        <f t="shared" si="0"/>
        <v>10939.2</v>
      </c>
    </row>
    <row r="37" spans="1:7" ht="12" customHeight="1" x14ac:dyDescent="0.25">
      <c r="A37" s="63" t="str">
        <f>'Pregnant Women Participating'!A37</f>
        <v>Indiana</v>
      </c>
      <c r="B37" s="64">
        <v>7192</v>
      </c>
      <c r="C37" s="65">
        <v>7056</v>
      </c>
      <c r="D37" s="65">
        <v>7009</v>
      </c>
      <c r="E37" s="65">
        <v>6966</v>
      </c>
      <c r="F37" s="66">
        <v>6963</v>
      </c>
      <c r="G37" s="64">
        <f t="shared" si="0"/>
        <v>7037.2</v>
      </c>
    </row>
    <row r="38" spans="1:7" ht="12" customHeight="1" x14ac:dyDescent="0.25">
      <c r="A38" s="63" t="str">
        <f>'Pregnant Women Participating'!A38</f>
        <v>Iowa</v>
      </c>
      <c r="B38" s="64">
        <v>2222</v>
      </c>
      <c r="C38" s="65">
        <v>2253</v>
      </c>
      <c r="D38" s="65">
        <v>2179</v>
      </c>
      <c r="E38" s="65">
        <v>2187</v>
      </c>
      <c r="F38" s="66">
        <v>2077</v>
      </c>
      <c r="G38" s="64">
        <f t="shared" si="0"/>
        <v>2183.6</v>
      </c>
    </row>
    <row r="39" spans="1:7" ht="12" customHeight="1" x14ac:dyDescent="0.25">
      <c r="A39" s="63" t="str">
        <f>'Pregnant Women Participating'!A39</f>
        <v>Michigan</v>
      </c>
      <c r="B39" s="64">
        <v>5259</v>
      </c>
      <c r="C39" s="65">
        <v>5229</v>
      </c>
      <c r="D39" s="65">
        <v>5352</v>
      </c>
      <c r="E39" s="65">
        <v>5458</v>
      </c>
      <c r="F39" s="66">
        <v>5389</v>
      </c>
      <c r="G39" s="64">
        <f t="shared" si="0"/>
        <v>5337.4</v>
      </c>
    </row>
    <row r="40" spans="1:7" ht="12" customHeight="1" x14ac:dyDescent="0.25">
      <c r="A40" s="63" t="str">
        <f>'Pregnant Women Participating'!A40</f>
        <v>Minnesota</v>
      </c>
      <c r="B40" s="64">
        <v>5238</v>
      </c>
      <c r="C40" s="65">
        <v>5247</v>
      </c>
      <c r="D40" s="65">
        <v>5170</v>
      </c>
      <c r="E40" s="65">
        <v>5307</v>
      </c>
      <c r="F40" s="66">
        <v>5330</v>
      </c>
      <c r="G40" s="64">
        <f t="shared" si="0"/>
        <v>5258.4</v>
      </c>
    </row>
    <row r="41" spans="1:7" ht="12" customHeight="1" x14ac:dyDescent="0.25">
      <c r="A41" s="63" t="str">
        <f>'Pregnant Women Participating'!A41</f>
        <v>Ohio</v>
      </c>
      <c r="B41" s="64">
        <v>8959</v>
      </c>
      <c r="C41" s="65">
        <v>8831</v>
      </c>
      <c r="D41" s="65">
        <v>8691</v>
      </c>
      <c r="E41" s="65">
        <v>8685</v>
      </c>
      <c r="F41" s="66">
        <v>8724</v>
      </c>
      <c r="G41" s="64">
        <f t="shared" si="0"/>
        <v>8778</v>
      </c>
    </row>
    <row r="42" spans="1:7" ht="12" customHeight="1" x14ac:dyDescent="0.25">
      <c r="A42" s="63" t="str">
        <f>'Pregnant Women Participating'!A42</f>
        <v>Wisconsin</v>
      </c>
      <c r="B42" s="64">
        <v>3485</v>
      </c>
      <c r="C42" s="65">
        <v>3502</v>
      </c>
      <c r="D42" s="65">
        <v>3586</v>
      </c>
      <c r="E42" s="65">
        <v>3573</v>
      </c>
      <c r="F42" s="66">
        <v>3562</v>
      </c>
      <c r="G42" s="64">
        <f t="shared" si="0"/>
        <v>3541.6</v>
      </c>
    </row>
    <row r="43" spans="1:7" s="71" customFormat="1" ht="24.75" customHeight="1" x14ac:dyDescent="0.25">
      <c r="A43" s="67" t="str">
        <f>'Pregnant Women Participating'!A43</f>
        <v>Midwest Region</v>
      </c>
      <c r="B43" s="68">
        <v>43454</v>
      </c>
      <c r="C43" s="69">
        <v>43145</v>
      </c>
      <c r="D43" s="69">
        <v>42831</v>
      </c>
      <c r="E43" s="69">
        <v>43028</v>
      </c>
      <c r="F43" s="70">
        <v>42919</v>
      </c>
      <c r="G43" s="68">
        <f t="shared" si="0"/>
        <v>43075.4</v>
      </c>
    </row>
    <row r="44" spans="1:7" ht="12" customHeight="1" x14ac:dyDescent="0.25">
      <c r="A44" s="63" t="str">
        <f>'Pregnant Women Participating'!A44</f>
        <v>Arizona</v>
      </c>
      <c r="B44" s="64">
        <v>8167</v>
      </c>
      <c r="C44" s="65">
        <v>8102</v>
      </c>
      <c r="D44" s="65">
        <v>8235</v>
      </c>
      <c r="E44" s="65">
        <v>8300</v>
      </c>
      <c r="F44" s="66">
        <v>8198</v>
      </c>
      <c r="G44" s="64">
        <f t="shared" si="0"/>
        <v>8200.4</v>
      </c>
    </row>
    <row r="45" spans="1:7" ht="12" customHeight="1" x14ac:dyDescent="0.25">
      <c r="A45" s="63" t="str">
        <f>'Pregnant Women Participating'!A45</f>
        <v>Arkansas</v>
      </c>
      <c r="B45" s="64">
        <v>1523</v>
      </c>
      <c r="C45" s="65">
        <v>1499</v>
      </c>
      <c r="D45" s="65">
        <v>1498</v>
      </c>
      <c r="E45" s="65">
        <v>1498</v>
      </c>
      <c r="F45" s="66">
        <v>1506</v>
      </c>
      <c r="G45" s="64">
        <f t="shared" si="0"/>
        <v>1504.8</v>
      </c>
    </row>
    <row r="46" spans="1:7" ht="12" customHeight="1" x14ac:dyDescent="0.25">
      <c r="A46" s="63" t="str">
        <f>'Pregnant Women Participating'!A46</f>
        <v>Louisiana</v>
      </c>
      <c r="B46" s="64">
        <v>4577</v>
      </c>
      <c r="C46" s="65">
        <v>4581</v>
      </c>
      <c r="D46" s="65">
        <v>4528</v>
      </c>
      <c r="E46" s="65">
        <v>4472</v>
      </c>
      <c r="F46" s="66">
        <v>4454</v>
      </c>
      <c r="G46" s="64">
        <f t="shared" si="0"/>
        <v>4522.3999999999996</v>
      </c>
    </row>
    <row r="47" spans="1:7" ht="12" customHeight="1" x14ac:dyDescent="0.25">
      <c r="A47" s="63" t="str">
        <f>'Pregnant Women Participating'!A47</f>
        <v>New Mexico</v>
      </c>
      <c r="B47" s="64">
        <v>2176</v>
      </c>
      <c r="C47" s="65">
        <v>2098</v>
      </c>
      <c r="D47" s="65">
        <v>2065</v>
      </c>
      <c r="E47" s="65">
        <v>2075</v>
      </c>
      <c r="F47" s="66">
        <v>2088</v>
      </c>
      <c r="G47" s="64">
        <f t="shared" si="0"/>
        <v>2100.4</v>
      </c>
    </row>
    <row r="48" spans="1:7" ht="12" customHeight="1" x14ac:dyDescent="0.25">
      <c r="A48" s="63" t="str">
        <f>'Pregnant Women Participating'!A48</f>
        <v>Oklahoma</v>
      </c>
      <c r="B48" s="64">
        <v>3084</v>
      </c>
      <c r="C48" s="65">
        <v>3134</v>
      </c>
      <c r="D48" s="65">
        <v>3117</v>
      </c>
      <c r="E48" s="65">
        <v>3191</v>
      </c>
      <c r="F48" s="66">
        <v>2710</v>
      </c>
      <c r="G48" s="64">
        <f t="shared" si="0"/>
        <v>3047.2</v>
      </c>
    </row>
    <row r="49" spans="1:7" ht="12" customHeight="1" x14ac:dyDescent="0.25">
      <c r="A49" s="63" t="str">
        <f>'Pregnant Women Participating'!A49</f>
        <v>Texas</v>
      </c>
      <c r="B49" s="64">
        <v>87146</v>
      </c>
      <c r="C49" s="65">
        <v>86494</v>
      </c>
      <c r="D49" s="65">
        <v>86448</v>
      </c>
      <c r="E49" s="65">
        <v>86545</v>
      </c>
      <c r="F49" s="66">
        <v>86548</v>
      </c>
      <c r="G49" s="64">
        <f t="shared" si="0"/>
        <v>86636.2</v>
      </c>
    </row>
    <row r="50" spans="1:7" ht="12" customHeight="1" x14ac:dyDescent="0.25">
      <c r="A50" s="63" t="str">
        <f>'Pregnant Women Participating'!A50</f>
        <v>Utah</v>
      </c>
      <c r="B50" s="64">
        <v>2100</v>
      </c>
      <c r="C50" s="65">
        <v>2030</v>
      </c>
      <c r="D50" s="65">
        <v>2027</v>
      </c>
      <c r="E50" s="65">
        <v>2005</v>
      </c>
      <c r="F50" s="66">
        <v>1984</v>
      </c>
      <c r="G50" s="64">
        <f t="shared" si="0"/>
        <v>2029.2</v>
      </c>
    </row>
    <row r="51" spans="1:7" ht="12" customHeight="1" x14ac:dyDescent="0.25">
      <c r="A51" s="63" t="str">
        <f>'Pregnant Women Participating'!A51</f>
        <v>Inter-Tribal Council, AZ</v>
      </c>
      <c r="B51" s="64">
        <v>233</v>
      </c>
      <c r="C51" s="65">
        <v>218</v>
      </c>
      <c r="D51" s="65">
        <v>215</v>
      </c>
      <c r="E51" s="65">
        <v>220</v>
      </c>
      <c r="F51" s="66">
        <v>220</v>
      </c>
      <c r="G51" s="64">
        <f t="shared" si="0"/>
        <v>221.2</v>
      </c>
    </row>
    <row r="52" spans="1:7" ht="12" customHeight="1" x14ac:dyDescent="0.25">
      <c r="A52" s="63" t="str">
        <f>'Pregnant Women Participating'!A52</f>
        <v>Navajo Nation, AZ</v>
      </c>
      <c r="B52" s="64">
        <v>211</v>
      </c>
      <c r="C52" s="65">
        <v>197</v>
      </c>
      <c r="D52" s="65">
        <v>202</v>
      </c>
      <c r="E52" s="65">
        <v>213</v>
      </c>
      <c r="F52" s="66">
        <v>196</v>
      </c>
      <c r="G52" s="64">
        <f t="shared" si="0"/>
        <v>203.8</v>
      </c>
    </row>
    <row r="53" spans="1:7" ht="12" customHeight="1" x14ac:dyDescent="0.25">
      <c r="A53" s="63" t="str">
        <f>'Pregnant Women Participating'!A53</f>
        <v>Acoma, Canoncito &amp; Laguna, NM</v>
      </c>
      <c r="B53" s="64">
        <v>16</v>
      </c>
      <c r="C53" s="65">
        <v>12</v>
      </c>
      <c r="D53" s="65">
        <v>8</v>
      </c>
      <c r="E53" s="65">
        <v>9</v>
      </c>
      <c r="F53" s="66">
        <v>7</v>
      </c>
      <c r="G53" s="64">
        <f t="shared" si="0"/>
        <v>10.4</v>
      </c>
    </row>
    <row r="54" spans="1:7" ht="12" customHeight="1" x14ac:dyDescent="0.25">
      <c r="A54" s="63" t="str">
        <f>'Pregnant Women Participating'!A54</f>
        <v>Eight Northern Pueblos, NM</v>
      </c>
      <c r="B54" s="64">
        <v>19</v>
      </c>
      <c r="C54" s="65">
        <v>21</v>
      </c>
      <c r="D54" s="65">
        <v>20</v>
      </c>
      <c r="E54" s="65">
        <v>19</v>
      </c>
      <c r="F54" s="66">
        <v>0</v>
      </c>
      <c r="G54" s="64">
        <f t="shared" si="0"/>
        <v>15.8</v>
      </c>
    </row>
    <row r="55" spans="1:7" ht="12" customHeight="1" x14ac:dyDescent="0.25">
      <c r="A55" s="63" t="str">
        <f>'Pregnant Women Participating'!A55</f>
        <v>Five Sandoval Pueblos, NM</v>
      </c>
      <c r="B55" s="64">
        <v>8</v>
      </c>
      <c r="C55" s="65">
        <v>7</v>
      </c>
      <c r="D55" s="65">
        <v>7</v>
      </c>
      <c r="E55" s="65">
        <v>8</v>
      </c>
      <c r="F55" s="66">
        <v>9</v>
      </c>
      <c r="G55" s="64">
        <f t="shared" si="0"/>
        <v>7.8</v>
      </c>
    </row>
    <row r="56" spans="1:7" ht="12" customHeight="1" x14ac:dyDescent="0.25">
      <c r="A56" s="63" t="str">
        <f>'Pregnant Women Participating'!A56</f>
        <v>Isleta Pueblo, NM</v>
      </c>
      <c r="B56" s="64">
        <v>32</v>
      </c>
      <c r="C56" s="65">
        <v>32</v>
      </c>
      <c r="D56" s="65">
        <v>29</v>
      </c>
      <c r="E56" s="65">
        <v>32</v>
      </c>
      <c r="F56" s="66">
        <v>30</v>
      </c>
      <c r="G56" s="64">
        <f t="shared" si="0"/>
        <v>31</v>
      </c>
    </row>
    <row r="57" spans="1:7" ht="12" customHeight="1" x14ac:dyDescent="0.25">
      <c r="A57" s="63" t="str">
        <f>'Pregnant Women Participating'!A57</f>
        <v>San Felipe Pueblo, NM</v>
      </c>
      <c r="B57" s="64">
        <v>11</v>
      </c>
      <c r="C57" s="65">
        <v>10</v>
      </c>
      <c r="D57" s="65">
        <v>9</v>
      </c>
      <c r="E57" s="65">
        <v>10</v>
      </c>
      <c r="F57" s="66">
        <v>10</v>
      </c>
      <c r="G57" s="64">
        <f t="shared" si="0"/>
        <v>10</v>
      </c>
    </row>
    <row r="58" spans="1:7" ht="12" customHeight="1" x14ac:dyDescent="0.25">
      <c r="A58" s="63" t="str">
        <f>'Pregnant Women Participating'!A58</f>
        <v>Santo Domingo Tribe, NM</v>
      </c>
      <c r="B58" s="64">
        <v>5</v>
      </c>
      <c r="C58" s="65">
        <v>5</v>
      </c>
      <c r="D58" s="65">
        <v>5</v>
      </c>
      <c r="E58" s="65">
        <v>8</v>
      </c>
      <c r="F58" s="66">
        <v>4</v>
      </c>
      <c r="G58" s="64">
        <f t="shared" si="0"/>
        <v>5.4</v>
      </c>
    </row>
    <row r="59" spans="1:7" ht="12" customHeight="1" x14ac:dyDescent="0.25">
      <c r="A59" s="63" t="str">
        <f>'Pregnant Women Participating'!A59</f>
        <v>Zuni Pueblo, NM</v>
      </c>
      <c r="B59" s="64">
        <v>13</v>
      </c>
      <c r="C59" s="65">
        <v>12</v>
      </c>
      <c r="D59" s="65">
        <v>9</v>
      </c>
      <c r="E59" s="65">
        <v>10</v>
      </c>
      <c r="F59" s="66">
        <v>9</v>
      </c>
      <c r="G59" s="64">
        <f t="shared" si="0"/>
        <v>10.6</v>
      </c>
    </row>
    <row r="60" spans="1:7" ht="12" customHeight="1" x14ac:dyDescent="0.25">
      <c r="A60" s="63" t="str">
        <f>'Pregnant Women Participating'!A60</f>
        <v>Cherokee Nation, OK</v>
      </c>
      <c r="B60" s="64">
        <v>133</v>
      </c>
      <c r="C60" s="65">
        <v>128</v>
      </c>
      <c r="D60" s="65">
        <v>126</v>
      </c>
      <c r="E60" s="65">
        <v>115</v>
      </c>
      <c r="F60" s="66">
        <v>124</v>
      </c>
      <c r="G60" s="64">
        <f t="shared" si="0"/>
        <v>125.2</v>
      </c>
    </row>
    <row r="61" spans="1:7" ht="12" customHeight="1" x14ac:dyDescent="0.25">
      <c r="A61" s="63" t="str">
        <f>'Pregnant Women Participating'!A61</f>
        <v>Chickasaw Nation, OK</v>
      </c>
      <c r="B61" s="64">
        <v>83</v>
      </c>
      <c r="C61" s="65">
        <v>81</v>
      </c>
      <c r="D61" s="65">
        <v>82</v>
      </c>
      <c r="E61" s="65">
        <v>83</v>
      </c>
      <c r="F61" s="66">
        <v>80</v>
      </c>
      <c r="G61" s="64">
        <f t="shared" si="0"/>
        <v>81.8</v>
      </c>
    </row>
    <row r="62" spans="1:7" ht="12" customHeight="1" x14ac:dyDescent="0.25">
      <c r="A62" s="63" t="str">
        <f>'Pregnant Women Participating'!A62</f>
        <v>Choctaw Nation, OK</v>
      </c>
      <c r="B62" s="64">
        <v>104</v>
      </c>
      <c r="C62" s="65">
        <v>104</v>
      </c>
      <c r="D62" s="65">
        <v>100</v>
      </c>
      <c r="E62" s="65">
        <v>92</v>
      </c>
      <c r="F62" s="66">
        <v>90</v>
      </c>
      <c r="G62" s="64">
        <f t="shared" si="0"/>
        <v>98</v>
      </c>
    </row>
    <row r="63" spans="1:7" ht="12" customHeight="1" x14ac:dyDescent="0.25">
      <c r="A63" s="63" t="str">
        <f>'Pregnant Women Participating'!A63</f>
        <v>Citizen Potawatomi Nation, OK</v>
      </c>
      <c r="B63" s="64">
        <v>55</v>
      </c>
      <c r="C63" s="65">
        <v>57</v>
      </c>
      <c r="D63" s="65">
        <v>54</v>
      </c>
      <c r="E63" s="65">
        <v>56</v>
      </c>
      <c r="F63" s="66">
        <v>50</v>
      </c>
      <c r="G63" s="64">
        <f t="shared" si="0"/>
        <v>54.4</v>
      </c>
    </row>
    <row r="64" spans="1:7" ht="12" customHeight="1" x14ac:dyDescent="0.25">
      <c r="A64" s="63" t="str">
        <f>'Pregnant Women Participating'!A64</f>
        <v>Inter-Tribal Council, OK</v>
      </c>
      <c r="B64" s="64">
        <v>9</v>
      </c>
      <c r="C64" s="65">
        <v>11</v>
      </c>
      <c r="D64" s="65">
        <v>10</v>
      </c>
      <c r="E64" s="65">
        <v>16</v>
      </c>
      <c r="F64" s="66">
        <v>11</v>
      </c>
      <c r="G64" s="64">
        <f t="shared" si="0"/>
        <v>11.4</v>
      </c>
    </row>
    <row r="65" spans="1:7" ht="12" customHeight="1" x14ac:dyDescent="0.25">
      <c r="A65" s="63" t="str">
        <f>'Pregnant Women Participating'!A65</f>
        <v>Muscogee Creek Nation, OK</v>
      </c>
      <c r="B65" s="64">
        <v>34</v>
      </c>
      <c r="C65" s="65">
        <v>28</v>
      </c>
      <c r="D65" s="65">
        <v>42</v>
      </c>
      <c r="E65" s="65">
        <v>44</v>
      </c>
      <c r="F65" s="66">
        <v>35</v>
      </c>
      <c r="G65" s="64">
        <f t="shared" si="0"/>
        <v>36.6</v>
      </c>
    </row>
    <row r="66" spans="1:7" ht="12" customHeight="1" x14ac:dyDescent="0.25">
      <c r="A66" s="63" t="str">
        <f>'Pregnant Women Participating'!A66</f>
        <v>Osage Tribal Council, OK</v>
      </c>
      <c r="B66" s="64">
        <v>163</v>
      </c>
      <c r="C66" s="65">
        <v>143</v>
      </c>
      <c r="D66" s="65">
        <v>140</v>
      </c>
      <c r="E66" s="65">
        <v>145</v>
      </c>
      <c r="F66" s="66">
        <v>137</v>
      </c>
      <c r="G66" s="64">
        <f t="shared" si="0"/>
        <v>145.6</v>
      </c>
    </row>
    <row r="67" spans="1:7" ht="12" customHeight="1" x14ac:dyDescent="0.25">
      <c r="A67" s="63" t="str">
        <f>'Pregnant Women Participating'!A67</f>
        <v>Otoe-Missouria Tribe, OK</v>
      </c>
      <c r="B67" s="64">
        <v>9</v>
      </c>
      <c r="C67" s="65">
        <v>12</v>
      </c>
      <c r="D67" s="65">
        <v>14</v>
      </c>
      <c r="E67" s="65">
        <v>14</v>
      </c>
      <c r="F67" s="66">
        <v>7</v>
      </c>
      <c r="G67" s="64">
        <f t="shared" si="0"/>
        <v>11.2</v>
      </c>
    </row>
    <row r="68" spans="1:7" ht="12" customHeight="1" x14ac:dyDescent="0.25">
      <c r="A68" s="63" t="str">
        <f>'Pregnant Women Participating'!A68</f>
        <v>Wichita, Caddo &amp; Delaware (WCD), OK</v>
      </c>
      <c r="B68" s="64">
        <v>128</v>
      </c>
      <c r="C68" s="65">
        <v>135</v>
      </c>
      <c r="D68" s="65">
        <v>132</v>
      </c>
      <c r="E68" s="65">
        <v>133</v>
      </c>
      <c r="F68" s="66">
        <v>135</v>
      </c>
      <c r="G68" s="64">
        <f t="shared" si="0"/>
        <v>132.6</v>
      </c>
    </row>
    <row r="69" spans="1:7" s="71" customFormat="1" ht="24.75" customHeight="1" x14ac:dyDescent="0.25">
      <c r="A69" s="67" t="str">
        <f>'Pregnant Women Participating'!A69</f>
        <v>Southwest Region</v>
      </c>
      <c r="B69" s="68">
        <v>110039</v>
      </c>
      <c r="C69" s="69">
        <v>109151</v>
      </c>
      <c r="D69" s="69">
        <v>109122</v>
      </c>
      <c r="E69" s="69">
        <v>109313</v>
      </c>
      <c r="F69" s="70">
        <v>108642</v>
      </c>
      <c r="G69" s="68">
        <f t="shared" si="0"/>
        <v>109253.4</v>
      </c>
    </row>
    <row r="70" spans="1:7" ht="12" customHeight="1" x14ac:dyDescent="0.25">
      <c r="A70" s="63" t="str">
        <f>'Pregnant Women Participating'!A70</f>
        <v>Colorado</v>
      </c>
      <c r="B70" s="64">
        <v>4143</v>
      </c>
      <c r="C70" s="65">
        <v>4127</v>
      </c>
      <c r="D70" s="65">
        <v>4131</v>
      </c>
      <c r="E70" s="65">
        <v>4147</v>
      </c>
      <c r="F70" s="66">
        <v>4071</v>
      </c>
      <c r="G70" s="64">
        <f t="shared" si="0"/>
        <v>4123.8</v>
      </c>
    </row>
    <row r="71" spans="1:7" ht="12" customHeight="1" x14ac:dyDescent="0.25">
      <c r="A71" s="63" t="str">
        <f>'Pregnant Women Participating'!A71</f>
        <v>Kansas</v>
      </c>
      <c r="B71" s="64">
        <v>1956</v>
      </c>
      <c r="C71" s="65">
        <v>1933</v>
      </c>
      <c r="D71" s="65">
        <v>1899</v>
      </c>
      <c r="E71" s="65">
        <v>1892</v>
      </c>
      <c r="F71" s="66">
        <v>1893</v>
      </c>
      <c r="G71" s="64">
        <f t="shared" si="0"/>
        <v>1914.6</v>
      </c>
    </row>
    <row r="72" spans="1:7" ht="12" customHeight="1" x14ac:dyDescent="0.25">
      <c r="A72" s="63" t="str">
        <f>'Pregnant Women Participating'!A72</f>
        <v>Missouri</v>
      </c>
      <c r="B72" s="64">
        <v>3939</v>
      </c>
      <c r="C72" s="65">
        <v>3839</v>
      </c>
      <c r="D72" s="65">
        <v>3768</v>
      </c>
      <c r="E72" s="65">
        <v>3839</v>
      </c>
      <c r="F72" s="66">
        <v>3703</v>
      </c>
      <c r="G72" s="64">
        <f t="shared" si="0"/>
        <v>3817.6</v>
      </c>
    </row>
    <row r="73" spans="1:7" ht="12" customHeight="1" x14ac:dyDescent="0.25">
      <c r="A73" s="63" t="str">
        <f>'Pregnant Women Participating'!A73</f>
        <v>Montana</v>
      </c>
      <c r="B73" s="64">
        <v>371</v>
      </c>
      <c r="C73" s="65">
        <v>348</v>
      </c>
      <c r="D73" s="65">
        <v>346</v>
      </c>
      <c r="E73" s="65">
        <v>339</v>
      </c>
      <c r="F73" s="66">
        <v>357</v>
      </c>
      <c r="G73" s="64">
        <f t="shared" si="0"/>
        <v>352.2</v>
      </c>
    </row>
    <row r="74" spans="1:7" ht="12" customHeight="1" x14ac:dyDescent="0.25">
      <c r="A74" s="63" t="str">
        <f>'Pregnant Women Participating'!A74</f>
        <v>Nebraska</v>
      </c>
      <c r="B74" s="64">
        <v>1875</v>
      </c>
      <c r="C74" s="65">
        <v>1830</v>
      </c>
      <c r="D74" s="65">
        <v>1770</v>
      </c>
      <c r="E74" s="65">
        <v>1749</v>
      </c>
      <c r="F74" s="66">
        <v>1672</v>
      </c>
      <c r="G74" s="64">
        <f t="shared" si="0"/>
        <v>1779.2</v>
      </c>
    </row>
    <row r="75" spans="1:7" ht="12" customHeight="1" x14ac:dyDescent="0.25">
      <c r="A75" s="63" t="str">
        <f>'Pregnant Women Participating'!A75</f>
        <v>North Dakota</v>
      </c>
      <c r="B75" s="64">
        <v>322</v>
      </c>
      <c r="C75" s="65">
        <v>301</v>
      </c>
      <c r="D75" s="65">
        <v>300</v>
      </c>
      <c r="E75" s="65">
        <v>290</v>
      </c>
      <c r="F75" s="66">
        <v>295</v>
      </c>
      <c r="G75" s="64">
        <f t="shared" si="0"/>
        <v>301.60000000000002</v>
      </c>
    </row>
    <row r="76" spans="1:7" ht="12" customHeight="1" x14ac:dyDescent="0.25">
      <c r="A76" s="63" t="str">
        <f>'Pregnant Women Participating'!A76</f>
        <v>South Dakota</v>
      </c>
      <c r="B76" s="64">
        <v>610</v>
      </c>
      <c r="C76" s="65">
        <v>596</v>
      </c>
      <c r="D76" s="65">
        <v>556</v>
      </c>
      <c r="E76" s="65">
        <v>559</v>
      </c>
      <c r="F76" s="66">
        <v>597</v>
      </c>
      <c r="G76" s="64">
        <f t="shared" si="0"/>
        <v>583.6</v>
      </c>
    </row>
    <row r="77" spans="1:7" ht="12" customHeight="1" x14ac:dyDescent="0.25">
      <c r="A77" s="63" t="str">
        <f>'Pregnant Women Participating'!A77</f>
        <v>Wyoming</v>
      </c>
      <c r="B77" s="64">
        <v>185</v>
      </c>
      <c r="C77" s="65">
        <v>196</v>
      </c>
      <c r="D77" s="65">
        <v>193</v>
      </c>
      <c r="E77" s="65">
        <v>183</v>
      </c>
      <c r="F77" s="66">
        <v>177</v>
      </c>
      <c r="G77" s="64">
        <f t="shared" si="0"/>
        <v>186.8</v>
      </c>
    </row>
    <row r="78" spans="1:7" ht="12" customHeight="1" x14ac:dyDescent="0.25">
      <c r="A78" s="63" t="str">
        <f>'Pregnant Women Participating'!A78</f>
        <v>Ute Mountain Ute Tribe, CO</v>
      </c>
      <c r="B78" s="64">
        <v>9</v>
      </c>
      <c r="C78" s="65">
        <v>5</v>
      </c>
      <c r="D78" s="65">
        <v>3</v>
      </c>
      <c r="E78" s="65">
        <v>2</v>
      </c>
      <c r="F78" s="66">
        <v>3</v>
      </c>
      <c r="G78" s="64">
        <f t="shared" si="0"/>
        <v>4.4000000000000004</v>
      </c>
    </row>
    <row r="79" spans="1:7" ht="12" customHeight="1" x14ac:dyDescent="0.25">
      <c r="A79" s="63" t="str">
        <f>'Pregnant Women Participating'!A79</f>
        <v>Omaha Sioux, NE</v>
      </c>
      <c r="B79" s="64">
        <v>3</v>
      </c>
      <c r="C79" s="65">
        <v>3</v>
      </c>
      <c r="D79" s="65">
        <v>3</v>
      </c>
      <c r="E79" s="65">
        <v>4</v>
      </c>
      <c r="F79" s="66">
        <v>5</v>
      </c>
      <c r="G79" s="64">
        <f t="shared" si="0"/>
        <v>3.6</v>
      </c>
    </row>
    <row r="80" spans="1:7" ht="12" customHeight="1" x14ac:dyDescent="0.25">
      <c r="A80" s="63" t="str">
        <f>'Pregnant Women Participating'!A80</f>
        <v>Santee Sioux, NE</v>
      </c>
      <c r="B80" s="64">
        <v>0</v>
      </c>
      <c r="C80" s="65">
        <v>0</v>
      </c>
      <c r="D80" s="65">
        <v>0</v>
      </c>
      <c r="E80" s="65">
        <v>0</v>
      </c>
      <c r="F80" s="66">
        <v>0</v>
      </c>
      <c r="G80" s="64" t="str">
        <f t="shared" si="0"/>
        <v>0</v>
      </c>
    </row>
    <row r="81" spans="1:7" ht="12" customHeight="1" x14ac:dyDescent="0.25">
      <c r="A81" s="63" t="str">
        <f>'Pregnant Women Participating'!A81</f>
        <v>Winnebago Tribe, NE</v>
      </c>
      <c r="B81" s="64">
        <v>1</v>
      </c>
      <c r="C81" s="65">
        <v>1</v>
      </c>
      <c r="D81" s="65">
        <v>1</v>
      </c>
      <c r="E81" s="65">
        <v>0</v>
      </c>
      <c r="F81" s="66">
        <v>0</v>
      </c>
      <c r="G81" s="64">
        <f t="shared" si="0"/>
        <v>0.6</v>
      </c>
    </row>
    <row r="82" spans="1:7" ht="12" customHeight="1" x14ac:dyDescent="0.25">
      <c r="A82" s="63" t="str">
        <f>'Pregnant Women Participating'!A82</f>
        <v>Standing Rock Sioux Tribe, ND</v>
      </c>
      <c r="B82" s="64">
        <v>2</v>
      </c>
      <c r="C82" s="65">
        <v>3</v>
      </c>
      <c r="D82" s="65">
        <v>4</v>
      </c>
      <c r="E82" s="65">
        <v>2</v>
      </c>
      <c r="F82" s="66">
        <v>2</v>
      </c>
      <c r="G82" s="64">
        <f t="shared" si="0"/>
        <v>2.6</v>
      </c>
    </row>
    <row r="83" spans="1:7" ht="12" customHeight="1" x14ac:dyDescent="0.25">
      <c r="A83" s="63" t="str">
        <f>'Pregnant Women Participating'!A83</f>
        <v>Three Affiliated Tribes, ND</v>
      </c>
      <c r="B83" s="64">
        <v>0</v>
      </c>
      <c r="C83" s="65">
        <v>1</v>
      </c>
      <c r="D83" s="65">
        <v>1</v>
      </c>
      <c r="E83" s="65">
        <v>1</v>
      </c>
      <c r="F83" s="66">
        <v>1</v>
      </c>
      <c r="G83" s="64">
        <f t="shared" si="0"/>
        <v>0.8</v>
      </c>
    </row>
    <row r="84" spans="1:7" ht="12" customHeight="1" x14ac:dyDescent="0.25">
      <c r="A84" s="63" t="str">
        <f>'Pregnant Women Participating'!A84</f>
        <v>Cheyenne River Sioux, SD</v>
      </c>
      <c r="B84" s="64">
        <v>5</v>
      </c>
      <c r="C84" s="65">
        <v>4</v>
      </c>
      <c r="D84" s="65">
        <v>5</v>
      </c>
      <c r="E84" s="65">
        <v>7</v>
      </c>
      <c r="F84" s="66">
        <v>6</v>
      </c>
      <c r="G84" s="64">
        <f t="shared" si="0"/>
        <v>5.4</v>
      </c>
    </row>
    <row r="85" spans="1:7" ht="12" customHeight="1" x14ac:dyDescent="0.25">
      <c r="A85" s="63" t="str">
        <f>'Pregnant Women Participating'!A85</f>
        <v>Rosebud Sioux, SD</v>
      </c>
      <c r="B85" s="64">
        <v>27</v>
      </c>
      <c r="C85" s="65">
        <v>28</v>
      </c>
      <c r="D85" s="65">
        <v>20</v>
      </c>
      <c r="E85" s="65">
        <v>19</v>
      </c>
      <c r="F85" s="66">
        <v>16</v>
      </c>
      <c r="G85" s="64">
        <f t="shared" si="0"/>
        <v>22</v>
      </c>
    </row>
    <row r="86" spans="1:7" ht="12" customHeight="1" x14ac:dyDescent="0.25">
      <c r="A86" s="63" t="str">
        <f>'Pregnant Women Participating'!A86</f>
        <v>Northern Arapahoe, WY</v>
      </c>
      <c r="B86" s="64">
        <v>7</v>
      </c>
      <c r="C86" s="65">
        <v>9</v>
      </c>
      <c r="D86" s="65">
        <v>12</v>
      </c>
      <c r="E86" s="65">
        <v>12</v>
      </c>
      <c r="F86" s="66">
        <v>14</v>
      </c>
      <c r="G86" s="64">
        <f t="shared" si="0"/>
        <v>10.8</v>
      </c>
    </row>
    <row r="87" spans="1:7" ht="12" customHeight="1" x14ac:dyDescent="0.25">
      <c r="A87" s="63" t="str">
        <f>'Pregnant Women Participating'!A87</f>
        <v>Shoshone Tribe, WY</v>
      </c>
      <c r="B87" s="64">
        <v>2</v>
      </c>
      <c r="C87" s="65">
        <v>3</v>
      </c>
      <c r="D87" s="65">
        <v>2</v>
      </c>
      <c r="E87" s="65">
        <v>2</v>
      </c>
      <c r="F87" s="66">
        <v>2</v>
      </c>
      <c r="G87" s="64">
        <f t="shared" si="0"/>
        <v>2.2000000000000002</v>
      </c>
    </row>
    <row r="88" spans="1:7" s="71" customFormat="1" ht="24.75" customHeight="1" x14ac:dyDescent="0.25">
      <c r="A88" s="67" t="str">
        <f>'Pregnant Women Participating'!A88</f>
        <v>Mountain Plains</v>
      </c>
      <c r="B88" s="68">
        <v>13457</v>
      </c>
      <c r="C88" s="69">
        <v>13227</v>
      </c>
      <c r="D88" s="69">
        <v>13014</v>
      </c>
      <c r="E88" s="69">
        <v>13047</v>
      </c>
      <c r="F88" s="70">
        <v>12814</v>
      </c>
      <c r="G88" s="68">
        <f t="shared" si="0"/>
        <v>13111.8</v>
      </c>
    </row>
    <row r="89" spans="1:7" ht="12" customHeight="1" x14ac:dyDescent="0.25">
      <c r="A89" s="72" t="str">
        <f>'Pregnant Women Participating'!A89</f>
        <v>Alaska</v>
      </c>
      <c r="B89" s="64">
        <v>599</v>
      </c>
      <c r="C89" s="65">
        <v>613</v>
      </c>
      <c r="D89" s="65">
        <v>608</v>
      </c>
      <c r="E89" s="65">
        <v>614</v>
      </c>
      <c r="F89" s="66">
        <v>597</v>
      </c>
      <c r="G89" s="64">
        <f t="shared" si="0"/>
        <v>606.20000000000005</v>
      </c>
    </row>
    <row r="90" spans="1:7" ht="12" customHeight="1" x14ac:dyDescent="0.25">
      <c r="A90" s="72" t="str">
        <f>'Pregnant Women Participating'!A90</f>
        <v>American Samoa</v>
      </c>
      <c r="B90" s="64">
        <v>299</v>
      </c>
      <c r="C90" s="65">
        <v>310</v>
      </c>
      <c r="D90" s="65">
        <v>292</v>
      </c>
      <c r="E90" s="65">
        <v>284</v>
      </c>
      <c r="F90" s="66">
        <v>269</v>
      </c>
      <c r="G90" s="64">
        <f t="shared" si="0"/>
        <v>290.8</v>
      </c>
    </row>
    <row r="91" spans="1:7" ht="12" customHeight="1" x14ac:dyDescent="0.25">
      <c r="A91" s="72" t="str">
        <f>'Pregnant Women Participating'!A91</f>
        <v>California</v>
      </c>
      <c r="B91" s="64">
        <v>45160</v>
      </c>
      <c r="C91" s="65">
        <v>44978</v>
      </c>
      <c r="D91" s="65">
        <v>44975</v>
      </c>
      <c r="E91" s="65">
        <v>45531</v>
      </c>
      <c r="F91" s="66">
        <v>45036</v>
      </c>
      <c r="G91" s="64">
        <f t="shared" si="0"/>
        <v>45136</v>
      </c>
    </row>
    <row r="92" spans="1:7" ht="12" customHeight="1" x14ac:dyDescent="0.25">
      <c r="A92" s="72" t="str">
        <f>'Pregnant Women Participating'!A92</f>
        <v>Guam</v>
      </c>
      <c r="B92" s="64">
        <v>382</v>
      </c>
      <c r="C92" s="65">
        <v>370</v>
      </c>
      <c r="D92" s="65">
        <v>371</v>
      </c>
      <c r="E92" s="65">
        <v>370</v>
      </c>
      <c r="F92" s="66">
        <v>330</v>
      </c>
      <c r="G92" s="64">
        <f t="shared" si="0"/>
        <v>364.6</v>
      </c>
    </row>
    <row r="93" spans="1:7" ht="12" customHeight="1" x14ac:dyDescent="0.25">
      <c r="A93" s="72" t="str">
        <f>'Pregnant Women Participating'!A93</f>
        <v>Hawaii</v>
      </c>
      <c r="B93" s="64">
        <v>1115</v>
      </c>
      <c r="C93" s="65">
        <v>1103</v>
      </c>
      <c r="D93" s="65">
        <v>1076</v>
      </c>
      <c r="E93" s="65">
        <v>1103</v>
      </c>
      <c r="F93" s="66">
        <v>1091</v>
      </c>
      <c r="G93" s="64">
        <f t="shared" si="0"/>
        <v>1097.5999999999999</v>
      </c>
    </row>
    <row r="94" spans="1:7" ht="12" customHeight="1" x14ac:dyDescent="0.25">
      <c r="A94" s="72" t="str">
        <f>'Pregnant Women Participating'!A94</f>
        <v>Idaho</v>
      </c>
      <c r="B94" s="64">
        <v>1353</v>
      </c>
      <c r="C94" s="65">
        <v>1338</v>
      </c>
      <c r="D94" s="65">
        <v>1331</v>
      </c>
      <c r="E94" s="65">
        <v>1351</v>
      </c>
      <c r="F94" s="66">
        <v>1352</v>
      </c>
      <c r="G94" s="64">
        <f t="shared" si="0"/>
        <v>1345</v>
      </c>
    </row>
    <row r="95" spans="1:7" ht="12" customHeight="1" x14ac:dyDescent="0.25">
      <c r="A95" s="72" t="str">
        <f>'Pregnant Women Participating'!A95</f>
        <v>Nevada</v>
      </c>
      <c r="B95" s="64">
        <v>2661</v>
      </c>
      <c r="C95" s="65">
        <v>2601</v>
      </c>
      <c r="D95" s="65">
        <v>2621</v>
      </c>
      <c r="E95" s="65">
        <v>2600</v>
      </c>
      <c r="F95" s="66">
        <v>2499</v>
      </c>
      <c r="G95" s="64">
        <f t="shared" si="0"/>
        <v>2596.4</v>
      </c>
    </row>
    <row r="96" spans="1:7" ht="12" customHeight="1" x14ac:dyDescent="0.25">
      <c r="A96" s="72" t="str">
        <f>'Pregnant Women Participating'!A96</f>
        <v>Oregon</v>
      </c>
      <c r="B96" s="64">
        <v>2032</v>
      </c>
      <c r="C96" s="65">
        <v>2083</v>
      </c>
      <c r="D96" s="65">
        <v>2166</v>
      </c>
      <c r="E96" s="65">
        <v>2306</v>
      </c>
      <c r="F96" s="66">
        <v>2327</v>
      </c>
      <c r="G96" s="64">
        <f t="shared" si="0"/>
        <v>2182.8000000000002</v>
      </c>
    </row>
    <row r="97" spans="1:7" ht="12" customHeight="1" x14ac:dyDescent="0.25">
      <c r="A97" s="72" t="str">
        <f>'Pregnant Women Participating'!A97</f>
        <v>Washington</v>
      </c>
      <c r="B97" s="64">
        <v>3163</v>
      </c>
      <c r="C97" s="65">
        <v>3074</v>
      </c>
      <c r="D97" s="65">
        <v>3070</v>
      </c>
      <c r="E97" s="65">
        <v>3194</v>
      </c>
      <c r="F97" s="66">
        <v>3196</v>
      </c>
      <c r="G97" s="64">
        <f t="shared" si="0"/>
        <v>3139.4</v>
      </c>
    </row>
    <row r="98" spans="1:7" ht="12" customHeight="1" x14ac:dyDescent="0.25">
      <c r="A98" s="72" t="str">
        <f>'Pregnant Women Participating'!A98</f>
        <v>Northern Marianas</v>
      </c>
      <c r="B98" s="64">
        <v>145</v>
      </c>
      <c r="C98" s="65">
        <v>145</v>
      </c>
      <c r="D98" s="65">
        <v>145</v>
      </c>
      <c r="E98" s="65">
        <v>146</v>
      </c>
      <c r="F98" s="66">
        <v>139</v>
      </c>
      <c r="G98" s="64">
        <f t="shared" si="0"/>
        <v>144</v>
      </c>
    </row>
    <row r="99" spans="1:7" ht="12" customHeight="1" x14ac:dyDescent="0.25">
      <c r="A99" s="72" t="str">
        <f>'Pregnant Women Participating'!A99</f>
        <v>Inter-Tribal Council, NV</v>
      </c>
      <c r="B99" s="64">
        <v>16</v>
      </c>
      <c r="C99" s="65">
        <v>17</v>
      </c>
      <c r="D99" s="65">
        <v>15</v>
      </c>
      <c r="E99" s="65">
        <v>15</v>
      </c>
      <c r="F99" s="66">
        <v>14</v>
      </c>
      <c r="G99" s="64">
        <f t="shared" si="0"/>
        <v>15.4</v>
      </c>
    </row>
    <row r="100" spans="1:7" s="71" customFormat="1" ht="24.75" customHeight="1" x14ac:dyDescent="0.25">
      <c r="A100" s="67" t="str">
        <f>'Pregnant Women Participating'!A100</f>
        <v>Western Region</v>
      </c>
      <c r="B100" s="68">
        <v>56925</v>
      </c>
      <c r="C100" s="69">
        <v>56632</v>
      </c>
      <c r="D100" s="69">
        <v>56670</v>
      </c>
      <c r="E100" s="69">
        <v>57514</v>
      </c>
      <c r="F100" s="70">
        <v>56850</v>
      </c>
      <c r="G100" s="68">
        <f t="shared" si="0"/>
        <v>56918.2</v>
      </c>
    </row>
    <row r="101" spans="1:7" s="77" customFormat="1" ht="16.5" customHeight="1" thickBot="1" x14ac:dyDescent="0.3">
      <c r="A101" s="73" t="str">
        <f>'Pregnant Women Participating'!A101</f>
        <v>TOTAL</v>
      </c>
      <c r="B101" s="74">
        <v>385170</v>
      </c>
      <c r="C101" s="75">
        <v>383003</v>
      </c>
      <c r="D101" s="75">
        <v>381832</v>
      </c>
      <c r="E101" s="75">
        <v>384516</v>
      </c>
      <c r="F101" s="76">
        <v>381378</v>
      </c>
      <c r="G101" s="74">
        <f t="shared" si="0"/>
        <v>383179.8</v>
      </c>
    </row>
    <row r="102" spans="1:7" ht="12.75" customHeight="1" thickTop="1" x14ac:dyDescent="0.25">
      <c r="A102" s="78"/>
    </row>
    <row r="103" spans="1:7" x14ac:dyDescent="0.25">
      <c r="A103" s="78"/>
    </row>
    <row r="104" spans="1:7" s="79" customFormat="1" ht="13" x14ac:dyDescent="0.3">
      <c r="A104" s="54" t="s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11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4537</v>
      </c>
      <c r="C6" s="4">
        <v>4564</v>
      </c>
      <c r="D6" s="4">
        <v>4492</v>
      </c>
      <c r="E6" s="4">
        <v>4509</v>
      </c>
      <c r="F6" s="4">
        <v>4464</v>
      </c>
      <c r="G6" s="13">
        <f t="shared" ref="G6:G14" si="0">IF(SUM(B6:F6)&gt;0,AVERAGE(B6:F6)," ")</f>
        <v>4513.2</v>
      </c>
    </row>
    <row r="7" spans="1:7" ht="12" customHeight="1" x14ac:dyDescent="0.25">
      <c r="A7" s="7" t="str">
        <f>'Pregnant Women Participating'!A7</f>
        <v>Maine</v>
      </c>
      <c r="B7" s="13">
        <v>1710</v>
      </c>
      <c r="C7" s="4">
        <v>1680</v>
      </c>
      <c r="D7" s="4">
        <v>1654</v>
      </c>
      <c r="E7" s="4">
        <v>1645</v>
      </c>
      <c r="F7" s="4">
        <v>1631</v>
      </c>
      <c r="G7" s="13">
        <f t="shared" si="0"/>
        <v>1664</v>
      </c>
    </row>
    <row r="8" spans="1:7" ht="12" customHeight="1" x14ac:dyDescent="0.25">
      <c r="A8" s="7" t="str">
        <f>'Pregnant Women Participating'!A8</f>
        <v>Massachusetts</v>
      </c>
      <c r="B8" s="13">
        <v>11416</v>
      </c>
      <c r="C8" s="4">
        <v>11354</v>
      </c>
      <c r="D8" s="4">
        <v>11183</v>
      </c>
      <c r="E8" s="4">
        <v>11466</v>
      </c>
      <c r="F8" s="4">
        <v>11353</v>
      </c>
      <c r="G8" s="13">
        <f t="shared" si="0"/>
        <v>11354.4</v>
      </c>
    </row>
    <row r="9" spans="1:7" ht="12" customHeight="1" x14ac:dyDescent="0.25">
      <c r="A9" s="7" t="str">
        <f>'Pregnant Women Participating'!A9</f>
        <v>New Hampshire</v>
      </c>
      <c r="B9" s="13">
        <v>983</v>
      </c>
      <c r="C9" s="4">
        <v>969</v>
      </c>
      <c r="D9" s="4">
        <v>971</v>
      </c>
      <c r="E9" s="4">
        <v>976</v>
      </c>
      <c r="F9" s="4">
        <v>982</v>
      </c>
      <c r="G9" s="13">
        <f t="shared" si="0"/>
        <v>976.2</v>
      </c>
    </row>
    <row r="10" spans="1:7" ht="12" customHeight="1" x14ac:dyDescent="0.25">
      <c r="A10" s="7" t="str">
        <f>'Pregnant Women Participating'!A10</f>
        <v>New York</v>
      </c>
      <c r="B10" s="13">
        <v>50242</v>
      </c>
      <c r="C10" s="4">
        <v>50141</v>
      </c>
      <c r="D10" s="4">
        <v>50173</v>
      </c>
      <c r="E10" s="4">
        <v>50662</v>
      </c>
      <c r="F10" s="4">
        <v>50773</v>
      </c>
      <c r="G10" s="13">
        <f t="shared" si="0"/>
        <v>50398.2</v>
      </c>
    </row>
    <row r="11" spans="1:7" ht="12" customHeight="1" x14ac:dyDescent="0.25">
      <c r="A11" s="7" t="str">
        <f>'Pregnant Women Participating'!A11</f>
        <v>Rhode Island</v>
      </c>
      <c r="B11" s="13">
        <v>1337</v>
      </c>
      <c r="C11" s="4">
        <v>1327</v>
      </c>
      <c r="D11" s="4">
        <v>1332</v>
      </c>
      <c r="E11" s="4">
        <v>1367</v>
      </c>
      <c r="F11" s="4">
        <v>1390</v>
      </c>
      <c r="G11" s="13">
        <f t="shared" si="0"/>
        <v>1350.6</v>
      </c>
    </row>
    <row r="12" spans="1:7" ht="12" customHeight="1" x14ac:dyDescent="0.25">
      <c r="A12" s="7" t="str">
        <f>'Pregnant Women Participating'!A12</f>
        <v>Vermont</v>
      </c>
      <c r="B12" s="13">
        <v>1068</v>
      </c>
      <c r="C12" s="4">
        <v>1064</v>
      </c>
      <c r="D12" s="4">
        <v>1033</v>
      </c>
      <c r="E12" s="4">
        <v>1061</v>
      </c>
      <c r="F12" s="4">
        <v>1064</v>
      </c>
      <c r="G12" s="13">
        <f t="shared" si="0"/>
        <v>1058</v>
      </c>
    </row>
    <row r="13" spans="1:7" ht="12" customHeight="1" x14ac:dyDescent="0.25">
      <c r="A13" s="7" t="str">
        <f>'Pregnant Women Participating'!A13</f>
        <v>Virgin Islands</v>
      </c>
      <c r="B13" s="13">
        <v>364</v>
      </c>
      <c r="C13" s="4">
        <v>366</v>
      </c>
      <c r="D13" s="4">
        <v>353</v>
      </c>
      <c r="E13" s="4">
        <v>374</v>
      </c>
      <c r="F13" s="4">
        <v>376</v>
      </c>
      <c r="G13" s="13">
        <f t="shared" si="0"/>
        <v>366.6</v>
      </c>
    </row>
    <row r="14" spans="1:7" ht="12" customHeight="1" x14ac:dyDescent="0.25">
      <c r="A14" s="7" t="str">
        <f>'Pregnant Women Participating'!A14</f>
        <v>Pleasant Point, ME</v>
      </c>
      <c r="B14" s="13">
        <v>3</v>
      </c>
      <c r="C14" s="4">
        <v>2</v>
      </c>
      <c r="D14" s="4">
        <v>2</v>
      </c>
      <c r="E14" s="4">
        <v>2</v>
      </c>
      <c r="F14" s="4">
        <v>0</v>
      </c>
      <c r="G14" s="13">
        <f t="shared" si="0"/>
        <v>1.8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71660</v>
      </c>
      <c r="C15" s="15">
        <v>71467</v>
      </c>
      <c r="D15" s="15">
        <v>71193</v>
      </c>
      <c r="E15" s="15">
        <v>72062</v>
      </c>
      <c r="F15" s="15">
        <v>72033</v>
      </c>
      <c r="G15" s="16">
        <f t="shared" ref="G15:G101" si="1">IF(SUM(B15:F15)&gt;0,AVERAGE(B15:F15)," ")</f>
        <v>71683</v>
      </c>
    </row>
    <row r="16" spans="1:7" ht="12" customHeight="1" x14ac:dyDescent="0.25">
      <c r="A16" s="7" t="str">
        <f>'Pregnant Women Participating'!A16</f>
        <v>Delaware</v>
      </c>
      <c r="B16" s="13">
        <v>1967</v>
      </c>
      <c r="C16" s="4">
        <v>1973</v>
      </c>
      <c r="D16" s="4">
        <v>1908</v>
      </c>
      <c r="E16" s="4">
        <v>1895</v>
      </c>
      <c r="F16" s="42">
        <v>1876</v>
      </c>
      <c r="G16" s="13">
        <f t="shared" si="1"/>
        <v>1923.8</v>
      </c>
    </row>
    <row r="17" spans="1:7" ht="12" customHeight="1" x14ac:dyDescent="0.25">
      <c r="A17" s="7" t="str">
        <f>'Pregnant Women Participating'!A17</f>
        <v>District of Columbia</v>
      </c>
      <c r="B17" s="13">
        <v>1547</v>
      </c>
      <c r="C17" s="4">
        <v>1506</v>
      </c>
      <c r="D17" s="4">
        <v>1498</v>
      </c>
      <c r="E17" s="4">
        <v>1508</v>
      </c>
      <c r="F17" s="42">
        <v>1471</v>
      </c>
      <c r="G17" s="13">
        <f t="shared" si="1"/>
        <v>1506</v>
      </c>
    </row>
    <row r="18" spans="1:7" ht="12" customHeight="1" x14ac:dyDescent="0.25">
      <c r="A18" s="7" t="str">
        <f>'Pregnant Women Participating'!A18</f>
        <v>Maryland</v>
      </c>
      <c r="B18" s="13">
        <v>12480</v>
      </c>
      <c r="C18" s="4">
        <v>12500</v>
      </c>
      <c r="D18" s="4">
        <v>12302</v>
      </c>
      <c r="E18" s="4">
        <v>12274</v>
      </c>
      <c r="F18" s="42">
        <v>12230</v>
      </c>
      <c r="G18" s="13">
        <f t="shared" si="1"/>
        <v>12357.2</v>
      </c>
    </row>
    <row r="19" spans="1:7" ht="12" customHeight="1" x14ac:dyDescent="0.25">
      <c r="A19" s="7" t="str">
        <f>'Pregnant Women Participating'!A19</f>
        <v>New Jersey</v>
      </c>
      <c r="B19" s="13">
        <v>18245</v>
      </c>
      <c r="C19" s="4">
        <v>18196</v>
      </c>
      <c r="D19" s="4">
        <v>18020</v>
      </c>
      <c r="E19" s="4">
        <v>18288</v>
      </c>
      <c r="F19" s="42">
        <v>18357</v>
      </c>
      <c r="G19" s="13">
        <f t="shared" si="1"/>
        <v>18221.2</v>
      </c>
    </row>
    <row r="20" spans="1:7" ht="12" customHeight="1" x14ac:dyDescent="0.25">
      <c r="A20" s="7" t="str">
        <f>'Pregnant Women Participating'!A20</f>
        <v>Pennsylvania</v>
      </c>
      <c r="B20" s="13">
        <v>11938</v>
      </c>
      <c r="C20" s="4">
        <v>11696</v>
      </c>
      <c r="D20" s="4">
        <v>11463</v>
      </c>
      <c r="E20" s="4">
        <v>11574</v>
      </c>
      <c r="F20" s="42">
        <v>11488</v>
      </c>
      <c r="G20" s="13">
        <f t="shared" si="1"/>
        <v>11631.8</v>
      </c>
    </row>
    <row r="21" spans="1:7" ht="12" customHeight="1" x14ac:dyDescent="0.25">
      <c r="A21" s="7" t="str">
        <f>'Pregnant Women Participating'!A21</f>
        <v>Puerto Rico</v>
      </c>
      <c r="B21" s="13">
        <v>5318</v>
      </c>
      <c r="C21" s="4">
        <v>5083</v>
      </c>
      <c r="D21" s="4">
        <v>5062</v>
      </c>
      <c r="E21" s="4">
        <v>5064</v>
      </c>
      <c r="F21" s="42">
        <v>5078</v>
      </c>
      <c r="G21" s="13">
        <f t="shared" si="1"/>
        <v>5121</v>
      </c>
    </row>
    <row r="22" spans="1:7" ht="12" customHeight="1" x14ac:dyDescent="0.25">
      <c r="A22" s="7" t="str">
        <f>'Pregnant Women Participating'!A22</f>
        <v>Virginia</v>
      </c>
      <c r="B22" s="13">
        <v>8468</v>
      </c>
      <c r="C22" s="4">
        <v>8288</v>
      </c>
      <c r="D22" s="4">
        <v>8179</v>
      </c>
      <c r="E22" s="4">
        <v>8212</v>
      </c>
      <c r="F22" s="42">
        <v>8051</v>
      </c>
      <c r="G22" s="13">
        <f t="shared" si="1"/>
        <v>8239.6</v>
      </c>
    </row>
    <row r="23" spans="1:7" ht="12" customHeight="1" x14ac:dyDescent="0.25">
      <c r="A23" s="7" t="str">
        <f>'Pregnant Women Participating'!A23</f>
        <v>West Virginia</v>
      </c>
      <c r="B23" s="13">
        <v>1887</v>
      </c>
      <c r="C23" s="4">
        <v>1857</v>
      </c>
      <c r="D23" s="4">
        <v>1829</v>
      </c>
      <c r="E23" s="4">
        <v>1837</v>
      </c>
      <c r="F23" s="42">
        <v>1842</v>
      </c>
      <c r="G23" s="13">
        <f t="shared" si="1"/>
        <v>1850.4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61850</v>
      </c>
      <c r="C24" s="15">
        <v>61099</v>
      </c>
      <c r="D24" s="15">
        <v>60261</v>
      </c>
      <c r="E24" s="15">
        <v>60652</v>
      </c>
      <c r="F24" s="41">
        <v>60393</v>
      </c>
      <c r="G24" s="16">
        <f t="shared" si="1"/>
        <v>60851</v>
      </c>
    </row>
    <row r="25" spans="1:7" ht="12" customHeight="1" x14ac:dyDescent="0.25">
      <c r="A25" s="7" t="str">
        <f>'Pregnant Women Participating'!A25</f>
        <v>Alabama</v>
      </c>
      <c r="B25" s="13">
        <v>5043</v>
      </c>
      <c r="C25" s="4">
        <v>5004</v>
      </c>
      <c r="D25" s="4">
        <v>4882</v>
      </c>
      <c r="E25" s="4">
        <v>4931</v>
      </c>
      <c r="F25" s="42">
        <v>4951</v>
      </c>
      <c r="G25" s="13">
        <f t="shared" si="1"/>
        <v>4962.2</v>
      </c>
    </row>
    <row r="26" spans="1:7" ht="12" customHeight="1" x14ac:dyDescent="0.25">
      <c r="A26" s="7" t="str">
        <f>'Pregnant Women Participating'!A26</f>
        <v>Florida</v>
      </c>
      <c r="B26" s="13">
        <v>43549</v>
      </c>
      <c r="C26" s="4">
        <v>43384</v>
      </c>
      <c r="D26" s="4">
        <v>43175</v>
      </c>
      <c r="E26" s="4">
        <v>43654</v>
      </c>
      <c r="F26" s="42">
        <v>41960</v>
      </c>
      <c r="G26" s="13">
        <f t="shared" si="1"/>
        <v>43144.4</v>
      </c>
    </row>
    <row r="27" spans="1:7" ht="12" customHeight="1" x14ac:dyDescent="0.25">
      <c r="A27" s="7" t="str">
        <f>'Pregnant Women Participating'!A27</f>
        <v>Georgia</v>
      </c>
      <c r="B27" s="13">
        <v>18947</v>
      </c>
      <c r="C27" s="4">
        <v>19135</v>
      </c>
      <c r="D27" s="4">
        <v>19080</v>
      </c>
      <c r="E27" s="4">
        <v>18915</v>
      </c>
      <c r="F27" s="42">
        <v>19121</v>
      </c>
      <c r="G27" s="13">
        <f t="shared" si="1"/>
        <v>19039.599999999999</v>
      </c>
    </row>
    <row r="28" spans="1:7" ht="12" customHeight="1" x14ac:dyDescent="0.25">
      <c r="A28" s="7" t="str">
        <f>'Pregnant Women Participating'!A28</f>
        <v>Kentucky</v>
      </c>
      <c r="B28" s="13">
        <v>6897</v>
      </c>
      <c r="C28" s="4">
        <v>6875</v>
      </c>
      <c r="D28" s="4">
        <v>6817</v>
      </c>
      <c r="E28" s="4">
        <v>6884</v>
      </c>
      <c r="F28" s="42">
        <v>6834</v>
      </c>
      <c r="G28" s="13">
        <f t="shared" si="1"/>
        <v>6861.4</v>
      </c>
    </row>
    <row r="29" spans="1:7" ht="12" customHeight="1" x14ac:dyDescent="0.25">
      <c r="A29" s="7" t="str">
        <f>'Pregnant Women Participating'!A29</f>
        <v>Mississippi</v>
      </c>
      <c r="B29" s="13">
        <v>3641</v>
      </c>
      <c r="C29" s="4">
        <v>3610</v>
      </c>
      <c r="D29" s="4">
        <v>3596</v>
      </c>
      <c r="E29" s="4">
        <v>3580</v>
      </c>
      <c r="F29" s="42">
        <v>3626</v>
      </c>
      <c r="G29" s="13">
        <f t="shared" si="1"/>
        <v>3610.6</v>
      </c>
    </row>
    <row r="30" spans="1:7" ht="12" customHeight="1" x14ac:dyDescent="0.25">
      <c r="A30" s="7" t="str">
        <f>'Pregnant Women Participating'!A30</f>
        <v>North Carolina</v>
      </c>
      <c r="B30" s="13">
        <v>22708</v>
      </c>
      <c r="C30" s="4">
        <v>22677</v>
      </c>
      <c r="D30" s="4">
        <v>22685</v>
      </c>
      <c r="E30" s="4">
        <v>22962</v>
      </c>
      <c r="F30" s="42">
        <v>23087</v>
      </c>
      <c r="G30" s="13">
        <f t="shared" si="1"/>
        <v>22823.8</v>
      </c>
    </row>
    <row r="31" spans="1:7" ht="12" customHeight="1" x14ac:dyDescent="0.25">
      <c r="A31" s="7" t="str">
        <f>'Pregnant Women Participating'!A31</f>
        <v>South Carolina</v>
      </c>
      <c r="B31" s="13">
        <v>7107</v>
      </c>
      <c r="C31" s="4">
        <v>7037</v>
      </c>
      <c r="D31" s="4">
        <v>6894</v>
      </c>
      <c r="E31" s="4">
        <v>6889</v>
      </c>
      <c r="F31" s="42">
        <v>6972</v>
      </c>
      <c r="G31" s="13">
        <f t="shared" si="1"/>
        <v>6979.8</v>
      </c>
    </row>
    <row r="32" spans="1:7" ht="12" customHeight="1" x14ac:dyDescent="0.25">
      <c r="A32" s="7" t="str">
        <f>'Pregnant Women Participating'!A32</f>
        <v>Tennessee</v>
      </c>
      <c r="B32" s="13">
        <v>12386</v>
      </c>
      <c r="C32" s="4">
        <v>12360</v>
      </c>
      <c r="D32" s="4">
        <v>12616</v>
      </c>
      <c r="E32" s="4">
        <v>13012</v>
      </c>
      <c r="F32" s="42">
        <v>13332</v>
      </c>
      <c r="G32" s="13">
        <f t="shared" si="1"/>
        <v>12741.2</v>
      </c>
    </row>
    <row r="33" spans="1:7" ht="12" customHeight="1" x14ac:dyDescent="0.25">
      <c r="A33" s="7" t="str">
        <f>'Pregnant Women Participating'!A33</f>
        <v>Choctaw Indians, MS</v>
      </c>
      <c r="B33" s="13">
        <v>21</v>
      </c>
      <c r="C33" s="4">
        <v>27</v>
      </c>
      <c r="D33" s="4">
        <v>31</v>
      </c>
      <c r="E33" s="4">
        <v>33</v>
      </c>
      <c r="F33" s="42">
        <v>35</v>
      </c>
      <c r="G33" s="13">
        <f t="shared" si="1"/>
        <v>29.4</v>
      </c>
    </row>
    <row r="34" spans="1:7" ht="12" customHeight="1" x14ac:dyDescent="0.25">
      <c r="A34" s="7" t="str">
        <f>'Pregnant Women Participating'!A34</f>
        <v>Eastern Cherokee, NC</v>
      </c>
      <c r="B34" s="13">
        <v>45</v>
      </c>
      <c r="C34" s="4">
        <v>50</v>
      </c>
      <c r="D34" s="4">
        <v>47</v>
      </c>
      <c r="E34" s="4">
        <v>43</v>
      </c>
      <c r="F34" s="42">
        <v>45</v>
      </c>
      <c r="G34" s="13">
        <f t="shared" si="1"/>
        <v>46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120344</v>
      </c>
      <c r="C35" s="15">
        <v>120159</v>
      </c>
      <c r="D35" s="15">
        <v>119823</v>
      </c>
      <c r="E35" s="15">
        <v>120903</v>
      </c>
      <c r="F35" s="41">
        <v>119963</v>
      </c>
      <c r="G35" s="16">
        <f t="shared" si="1"/>
        <v>120238.39999999999</v>
      </c>
    </row>
    <row r="36" spans="1:7" ht="12" customHeight="1" x14ac:dyDescent="0.25">
      <c r="A36" s="7" t="str">
        <f>'Pregnant Women Participating'!A36</f>
        <v>Illinois</v>
      </c>
      <c r="B36" s="13">
        <v>15682</v>
      </c>
      <c r="C36" s="4">
        <v>15668</v>
      </c>
      <c r="D36" s="4">
        <v>15456</v>
      </c>
      <c r="E36" s="4">
        <v>15483</v>
      </c>
      <c r="F36" s="42">
        <v>15548</v>
      </c>
      <c r="G36" s="13">
        <f t="shared" si="1"/>
        <v>15567.4</v>
      </c>
    </row>
    <row r="37" spans="1:7" ht="12" customHeight="1" x14ac:dyDescent="0.25">
      <c r="A37" s="7" t="str">
        <f>'Pregnant Women Participating'!A37</f>
        <v>Indiana</v>
      </c>
      <c r="B37" s="13">
        <v>14092</v>
      </c>
      <c r="C37" s="4">
        <v>13877</v>
      </c>
      <c r="D37" s="4">
        <v>13733</v>
      </c>
      <c r="E37" s="4">
        <v>13747</v>
      </c>
      <c r="F37" s="42">
        <v>13887</v>
      </c>
      <c r="G37" s="13">
        <f t="shared" si="1"/>
        <v>13867.2</v>
      </c>
    </row>
    <row r="38" spans="1:7" ht="12" customHeight="1" x14ac:dyDescent="0.25">
      <c r="A38" s="7" t="str">
        <f>'Pregnant Women Participating'!A38</f>
        <v>Iowa</v>
      </c>
      <c r="B38" s="13">
        <v>4791</v>
      </c>
      <c r="C38" s="4">
        <v>4769</v>
      </c>
      <c r="D38" s="4">
        <v>4647</v>
      </c>
      <c r="E38" s="4">
        <v>4596</v>
      </c>
      <c r="F38" s="42">
        <v>4461</v>
      </c>
      <c r="G38" s="13">
        <f t="shared" si="1"/>
        <v>4652.8</v>
      </c>
    </row>
    <row r="39" spans="1:7" ht="12" customHeight="1" x14ac:dyDescent="0.25">
      <c r="A39" s="7" t="str">
        <f>'Pregnant Women Participating'!A39</f>
        <v>Michigan</v>
      </c>
      <c r="B39" s="13">
        <v>12174</v>
      </c>
      <c r="C39" s="4">
        <v>12164</v>
      </c>
      <c r="D39" s="4">
        <v>12146</v>
      </c>
      <c r="E39" s="4">
        <v>12206</v>
      </c>
      <c r="F39" s="42">
        <v>12158</v>
      </c>
      <c r="G39" s="13">
        <f t="shared" si="1"/>
        <v>12169.6</v>
      </c>
    </row>
    <row r="40" spans="1:7" ht="12" customHeight="1" x14ac:dyDescent="0.25">
      <c r="A40" s="7" t="str">
        <f>'Pregnant Women Participating'!A40</f>
        <v>Minnesota</v>
      </c>
      <c r="B40" s="13">
        <v>9855</v>
      </c>
      <c r="C40" s="4">
        <v>9823</v>
      </c>
      <c r="D40" s="4">
        <v>9780</v>
      </c>
      <c r="E40" s="4">
        <v>9982</v>
      </c>
      <c r="F40" s="42">
        <v>9956</v>
      </c>
      <c r="G40" s="13">
        <f t="shared" si="1"/>
        <v>9879.2000000000007</v>
      </c>
    </row>
    <row r="41" spans="1:7" ht="12" customHeight="1" x14ac:dyDescent="0.25">
      <c r="A41" s="7" t="str">
        <f>'Pregnant Women Participating'!A41</f>
        <v>Ohio</v>
      </c>
      <c r="B41" s="13">
        <v>15509</v>
      </c>
      <c r="C41" s="4">
        <v>15380</v>
      </c>
      <c r="D41" s="4">
        <v>15171</v>
      </c>
      <c r="E41" s="4">
        <v>15149</v>
      </c>
      <c r="F41" s="42">
        <v>15181</v>
      </c>
      <c r="G41" s="13">
        <f t="shared" si="1"/>
        <v>15278</v>
      </c>
    </row>
    <row r="42" spans="1:7" ht="12" customHeight="1" x14ac:dyDescent="0.25">
      <c r="A42" s="7" t="str">
        <f>'Pregnant Women Participating'!A42</f>
        <v>Wisconsin</v>
      </c>
      <c r="B42" s="13">
        <v>7457</v>
      </c>
      <c r="C42" s="4">
        <v>7426</v>
      </c>
      <c r="D42" s="4">
        <v>7457</v>
      </c>
      <c r="E42" s="4">
        <v>7445</v>
      </c>
      <c r="F42" s="42">
        <v>7499</v>
      </c>
      <c r="G42" s="13">
        <f t="shared" si="1"/>
        <v>7456.8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79560</v>
      </c>
      <c r="C43" s="15">
        <v>79107</v>
      </c>
      <c r="D43" s="15">
        <v>78390</v>
      </c>
      <c r="E43" s="15">
        <v>78608</v>
      </c>
      <c r="F43" s="41">
        <v>78690</v>
      </c>
      <c r="G43" s="16">
        <f t="shared" si="1"/>
        <v>78871</v>
      </c>
    </row>
    <row r="44" spans="1:7" ht="12" customHeight="1" x14ac:dyDescent="0.25">
      <c r="A44" s="7" t="str">
        <f>'Pregnant Women Participating'!A44</f>
        <v>Arizona</v>
      </c>
      <c r="B44" s="13">
        <v>12891</v>
      </c>
      <c r="C44" s="4">
        <v>12791</v>
      </c>
      <c r="D44" s="4">
        <v>12891</v>
      </c>
      <c r="E44" s="4">
        <v>13040</v>
      </c>
      <c r="F44" s="42">
        <v>12921</v>
      </c>
      <c r="G44" s="13">
        <f t="shared" si="1"/>
        <v>12906.8</v>
      </c>
    </row>
    <row r="45" spans="1:7" ht="12" customHeight="1" x14ac:dyDescent="0.25">
      <c r="A45" s="7" t="str">
        <f>'Pregnant Women Participating'!A45</f>
        <v>Arkansas</v>
      </c>
      <c r="B45" s="13">
        <v>3727</v>
      </c>
      <c r="C45" s="4">
        <v>3650</v>
      </c>
      <c r="D45" s="4">
        <v>3621</v>
      </c>
      <c r="E45" s="4">
        <v>3670</v>
      </c>
      <c r="F45" s="42">
        <v>3684</v>
      </c>
      <c r="G45" s="13">
        <f t="shared" si="1"/>
        <v>3670.4</v>
      </c>
    </row>
    <row r="46" spans="1:7" ht="12" customHeight="1" x14ac:dyDescent="0.25">
      <c r="A46" s="7" t="str">
        <f>'Pregnant Women Participating'!A46</f>
        <v>Louisiana</v>
      </c>
      <c r="B46" s="13">
        <v>7156</v>
      </c>
      <c r="C46" s="4">
        <v>7072</v>
      </c>
      <c r="D46" s="4">
        <v>6997</v>
      </c>
      <c r="E46" s="4">
        <v>6977</v>
      </c>
      <c r="F46" s="42">
        <v>7015</v>
      </c>
      <c r="G46" s="13">
        <f t="shared" si="1"/>
        <v>7043.4</v>
      </c>
    </row>
    <row r="47" spans="1:7" ht="12" customHeight="1" x14ac:dyDescent="0.25">
      <c r="A47" s="7" t="str">
        <f>'Pregnant Women Participating'!A47</f>
        <v>New Mexico</v>
      </c>
      <c r="B47" s="13">
        <v>4429</v>
      </c>
      <c r="C47" s="4">
        <v>4337</v>
      </c>
      <c r="D47" s="4">
        <v>4329</v>
      </c>
      <c r="E47" s="4">
        <v>4399</v>
      </c>
      <c r="F47" s="42">
        <v>4487</v>
      </c>
      <c r="G47" s="13">
        <f t="shared" si="1"/>
        <v>4396.2</v>
      </c>
    </row>
    <row r="48" spans="1:7" ht="12" customHeight="1" x14ac:dyDescent="0.25">
      <c r="A48" s="7" t="str">
        <f>'Pregnant Women Participating'!A48</f>
        <v>Oklahoma</v>
      </c>
      <c r="B48" s="13">
        <v>6379</v>
      </c>
      <c r="C48" s="4">
        <v>6414</v>
      </c>
      <c r="D48" s="4">
        <v>6328</v>
      </c>
      <c r="E48" s="4">
        <v>6451</v>
      </c>
      <c r="F48" s="42">
        <v>5518</v>
      </c>
      <c r="G48" s="13">
        <f t="shared" si="1"/>
        <v>6218</v>
      </c>
    </row>
    <row r="49" spans="1:7" ht="12" customHeight="1" x14ac:dyDescent="0.25">
      <c r="A49" s="7" t="str">
        <f>'Pregnant Women Participating'!A49</f>
        <v>Texas</v>
      </c>
      <c r="B49" s="13">
        <v>110214</v>
      </c>
      <c r="C49" s="4">
        <v>109160</v>
      </c>
      <c r="D49" s="4">
        <v>109010</v>
      </c>
      <c r="E49" s="4">
        <v>109445</v>
      </c>
      <c r="F49" s="42">
        <v>109721</v>
      </c>
      <c r="G49" s="13">
        <f t="shared" si="1"/>
        <v>109510</v>
      </c>
    </row>
    <row r="50" spans="1:7" ht="12" customHeight="1" x14ac:dyDescent="0.25">
      <c r="A50" s="7" t="str">
        <f>'Pregnant Women Participating'!A50</f>
        <v>Utah</v>
      </c>
      <c r="B50" s="13">
        <v>5541</v>
      </c>
      <c r="C50" s="4">
        <v>5483</v>
      </c>
      <c r="D50" s="4">
        <v>5462</v>
      </c>
      <c r="E50" s="4">
        <v>5485</v>
      </c>
      <c r="F50" s="42">
        <v>5465</v>
      </c>
      <c r="G50" s="13">
        <f t="shared" si="1"/>
        <v>5487.2</v>
      </c>
    </row>
    <row r="51" spans="1:7" ht="12" customHeight="1" x14ac:dyDescent="0.25">
      <c r="A51" s="7" t="str">
        <f>'Pregnant Women Participating'!A51</f>
        <v>Inter-Tribal Council, AZ</v>
      </c>
      <c r="B51" s="13">
        <v>410</v>
      </c>
      <c r="C51" s="4">
        <v>389</v>
      </c>
      <c r="D51" s="4">
        <v>389</v>
      </c>
      <c r="E51" s="4">
        <v>404</v>
      </c>
      <c r="F51" s="42">
        <v>393</v>
      </c>
      <c r="G51" s="13">
        <f t="shared" si="1"/>
        <v>397</v>
      </c>
    </row>
    <row r="52" spans="1:7" ht="12" customHeight="1" x14ac:dyDescent="0.25">
      <c r="A52" s="7" t="str">
        <f>'Pregnant Women Participating'!A52</f>
        <v>Navajo Nation, AZ</v>
      </c>
      <c r="B52" s="13">
        <v>393</v>
      </c>
      <c r="C52" s="4">
        <v>374</v>
      </c>
      <c r="D52" s="4">
        <v>374</v>
      </c>
      <c r="E52" s="4">
        <v>386</v>
      </c>
      <c r="F52" s="42">
        <v>363</v>
      </c>
      <c r="G52" s="13">
        <f t="shared" si="1"/>
        <v>378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32</v>
      </c>
      <c r="C53" s="4">
        <v>30</v>
      </c>
      <c r="D53" s="4">
        <v>27</v>
      </c>
      <c r="E53" s="4">
        <v>24</v>
      </c>
      <c r="F53" s="42">
        <v>18</v>
      </c>
      <c r="G53" s="13">
        <f t="shared" si="1"/>
        <v>26.2</v>
      </c>
    </row>
    <row r="54" spans="1:7" ht="12" customHeight="1" x14ac:dyDescent="0.25">
      <c r="A54" s="7" t="str">
        <f>'Pregnant Women Participating'!A54</f>
        <v>Eight Northern Pueblos, NM</v>
      </c>
      <c r="B54" s="13">
        <v>32</v>
      </c>
      <c r="C54" s="4">
        <v>35</v>
      </c>
      <c r="D54" s="4">
        <v>33</v>
      </c>
      <c r="E54" s="4">
        <v>31</v>
      </c>
      <c r="F54" s="42">
        <v>0</v>
      </c>
      <c r="G54" s="13">
        <f t="shared" si="1"/>
        <v>26.2</v>
      </c>
    </row>
    <row r="55" spans="1:7" ht="12" customHeight="1" x14ac:dyDescent="0.25">
      <c r="A55" s="7" t="str">
        <f>'Pregnant Women Participating'!A55</f>
        <v>Five Sandoval Pueblos, NM</v>
      </c>
      <c r="B55" s="13">
        <v>12</v>
      </c>
      <c r="C55" s="4">
        <v>11</v>
      </c>
      <c r="D55" s="4">
        <v>12</v>
      </c>
      <c r="E55" s="4">
        <v>12</v>
      </c>
      <c r="F55" s="42">
        <v>14</v>
      </c>
      <c r="G55" s="13">
        <f t="shared" si="1"/>
        <v>12.2</v>
      </c>
    </row>
    <row r="56" spans="1:7" ht="12" customHeight="1" x14ac:dyDescent="0.25">
      <c r="A56" s="7" t="str">
        <f>'Pregnant Women Participating'!A56</f>
        <v>Isleta Pueblo, NM</v>
      </c>
      <c r="B56" s="13">
        <v>78</v>
      </c>
      <c r="C56" s="4">
        <v>71</v>
      </c>
      <c r="D56" s="4">
        <v>68</v>
      </c>
      <c r="E56" s="4">
        <v>81</v>
      </c>
      <c r="F56" s="42">
        <v>82</v>
      </c>
      <c r="G56" s="13">
        <f t="shared" si="1"/>
        <v>76</v>
      </c>
    </row>
    <row r="57" spans="1:7" ht="12" customHeight="1" x14ac:dyDescent="0.25">
      <c r="A57" s="7" t="str">
        <f>'Pregnant Women Participating'!A57</f>
        <v>San Felipe Pueblo, NM</v>
      </c>
      <c r="B57" s="13">
        <v>27</v>
      </c>
      <c r="C57" s="4">
        <v>24</v>
      </c>
      <c r="D57" s="4">
        <v>21</v>
      </c>
      <c r="E57" s="4">
        <v>25</v>
      </c>
      <c r="F57" s="42">
        <v>25</v>
      </c>
      <c r="G57" s="13">
        <f t="shared" si="1"/>
        <v>24.4</v>
      </c>
    </row>
    <row r="58" spans="1:7" ht="12" customHeight="1" x14ac:dyDescent="0.25">
      <c r="A58" s="7" t="str">
        <f>'Pregnant Women Participating'!A58</f>
        <v>Santo Domingo Tribe, NM</v>
      </c>
      <c r="B58" s="13">
        <v>12</v>
      </c>
      <c r="C58" s="4">
        <v>12</v>
      </c>
      <c r="D58" s="4">
        <v>11</v>
      </c>
      <c r="E58" s="4">
        <v>14</v>
      </c>
      <c r="F58" s="42">
        <v>12</v>
      </c>
      <c r="G58" s="13">
        <f t="shared" si="1"/>
        <v>12.2</v>
      </c>
    </row>
    <row r="59" spans="1:7" ht="12" customHeight="1" x14ac:dyDescent="0.25">
      <c r="A59" s="7" t="str">
        <f>'Pregnant Women Participating'!A59</f>
        <v>Zuni Pueblo, NM</v>
      </c>
      <c r="B59" s="13">
        <v>55</v>
      </c>
      <c r="C59" s="4">
        <v>54</v>
      </c>
      <c r="D59" s="4">
        <v>54</v>
      </c>
      <c r="E59" s="4">
        <v>54</v>
      </c>
      <c r="F59" s="42">
        <v>52</v>
      </c>
      <c r="G59" s="13">
        <f t="shared" si="1"/>
        <v>53.8</v>
      </c>
    </row>
    <row r="60" spans="1:7" ht="12" customHeight="1" x14ac:dyDescent="0.25">
      <c r="A60" s="7" t="str">
        <f>'Pregnant Women Participating'!A60</f>
        <v>Cherokee Nation, OK</v>
      </c>
      <c r="B60" s="13">
        <v>393</v>
      </c>
      <c r="C60" s="4">
        <v>377</v>
      </c>
      <c r="D60" s="4">
        <v>365</v>
      </c>
      <c r="E60" s="4">
        <v>364</v>
      </c>
      <c r="F60" s="42">
        <v>363</v>
      </c>
      <c r="G60" s="13">
        <f t="shared" si="1"/>
        <v>372.4</v>
      </c>
    </row>
    <row r="61" spans="1:7" ht="12" customHeight="1" x14ac:dyDescent="0.25">
      <c r="A61" s="7" t="str">
        <f>'Pregnant Women Participating'!A61</f>
        <v>Chickasaw Nation, OK</v>
      </c>
      <c r="B61" s="13">
        <v>256</v>
      </c>
      <c r="C61" s="4">
        <v>256</v>
      </c>
      <c r="D61" s="4">
        <v>264</v>
      </c>
      <c r="E61" s="4">
        <v>264</v>
      </c>
      <c r="F61" s="42">
        <v>270</v>
      </c>
      <c r="G61" s="13">
        <f t="shared" si="1"/>
        <v>262</v>
      </c>
    </row>
    <row r="62" spans="1:7" ht="12" customHeight="1" x14ac:dyDescent="0.25">
      <c r="A62" s="7" t="str">
        <f>'Pregnant Women Participating'!A62</f>
        <v>Choctaw Nation, OK</v>
      </c>
      <c r="B62" s="13">
        <v>278</v>
      </c>
      <c r="C62" s="4">
        <v>281</v>
      </c>
      <c r="D62" s="4">
        <v>282</v>
      </c>
      <c r="E62" s="4">
        <v>277</v>
      </c>
      <c r="F62" s="42">
        <v>277</v>
      </c>
      <c r="G62" s="13">
        <f t="shared" si="1"/>
        <v>279</v>
      </c>
    </row>
    <row r="63" spans="1:7" ht="12" customHeight="1" x14ac:dyDescent="0.25">
      <c r="A63" s="7" t="str">
        <f>'Pregnant Women Participating'!A63</f>
        <v>Citizen Potawatomi Nation, OK</v>
      </c>
      <c r="B63" s="13">
        <v>106</v>
      </c>
      <c r="C63" s="4">
        <v>101</v>
      </c>
      <c r="D63" s="4">
        <v>102</v>
      </c>
      <c r="E63" s="4">
        <v>102</v>
      </c>
      <c r="F63" s="42">
        <v>90</v>
      </c>
      <c r="G63" s="13">
        <f t="shared" si="1"/>
        <v>100.2</v>
      </c>
    </row>
    <row r="64" spans="1:7" ht="12" customHeight="1" x14ac:dyDescent="0.25">
      <c r="A64" s="7" t="str">
        <f>'Pregnant Women Participating'!A64</f>
        <v>Inter-Tribal Council, OK</v>
      </c>
      <c r="B64" s="13">
        <v>41</v>
      </c>
      <c r="C64" s="4">
        <v>41</v>
      </c>
      <c r="D64" s="4">
        <v>44</v>
      </c>
      <c r="E64" s="4">
        <v>58</v>
      </c>
      <c r="F64" s="42">
        <v>55</v>
      </c>
      <c r="G64" s="13">
        <f t="shared" si="1"/>
        <v>47.8</v>
      </c>
    </row>
    <row r="65" spans="1:7" ht="12" customHeight="1" x14ac:dyDescent="0.25">
      <c r="A65" s="7" t="str">
        <f>'Pregnant Women Participating'!A65</f>
        <v>Muscogee Creek Nation, OK</v>
      </c>
      <c r="B65" s="13">
        <v>97</v>
      </c>
      <c r="C65" s="4">
        <v>103</v>
      </c>
      <c r="D65" s="4">
        <v>111</v>
      </c>
      <c r="E65" s="4">
        <v>112</v>
      </c>
      <c r="F65" s="42">
        <v>98</v>
      </c>
      <c r="G65" s="13">
        <f t="shared" si="1"/>
        <v>104.2</v>
      </c>
    </row>
    <row r="66" spans="1:7" ht="12" customHeight="1" x14ac:dyDescent="0.25">
      <c r="A66" s="7" t="str">
        <f>'Pregnant Women Participating'!A66</f>
        <v>Osage Tribal Council, OK</v>
      </c>
      <c r="B66" s="13">
        <v>242</v>
      </c>
      <c r="C66" s="4">
        <v>216</v>
      </c>
      <c r="D66" s="4">
        <v>212</v>
      </c>
      <c r="E66" s="4">
        <v>214</v>
      </c>
      <c r="F66" s="42">
        <v>201</v>
      </c>
      <c r="G66" s="13">
        <f t="shared" si="1"/>
        <v>217</v>
      </c>
    </row>
    <row r="67" spans="1:7" ht="12" customHeight="1" x14ac:dyDescent="0.25">
      <c r="A67" s="7" t="str">
        <f>'Pregnant Women Participating'!A67</f>
        <v>Otoe-Missouria Tribe, OK</v>
      </c>
      <c r="B67" s="13">
        <v>28</v>
      </c>
      <c r="C67" s="4">
        <v>29</v>
      </c>
      <c r="D67" s="4">
        <v>32</v>
      </c>
      <c r="E67" s="4">
        <v>36</v>
      </c>
      <c r="F67" s="42">
        <v>32</v>
      </c>
      <c r="G67" s="13">
        <f t="shared" si="1"/>
        <v>31.4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263</v>
      </c>
      <c r="C68" s="4">
        <v>258</v>
      </c>
      <c r="D68" s="4">
        <v>256</v>
      </c>
      <c r="E68" s="4">
        <v>260</v>
      </c>
      <c r="F68" s="42">
        <v>257</v>
      </c>
      <c r="G68" s="13">
        <f t="shared" si="1"/>
        <v>258.8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153092</v>
      </c>
      <c r="C69" s="15">
        <v>151569</v>
      </c>
      <c r="D69" s="15">
        <v>151295</v>
      </c>
      <c r="E69" s="15">
        <v>152185</v>
      </c>
      <c r="F69" s="41">
        <v>151413</v>
      </c>
      <c r="G69" s="16">
        <f t="shared" si="1"/>
        <v>151910.79999999999</v>
      </c>
    </row>
    <row r="70" spans="1:7" ht="12" customHeight="1" x14ac:dyDescent="0.25">
      <c r="A70" s="7" t="str">
        <f>'Pregnant Women Participating'!A70</f>
        <v>Colorado</v>
      </c>
      <c r="B70" s="13">
        <v>9528</v>
      </c>
      <c r="C70" s="4">
        <v>9472</v>
      </c>
      <c r="D70" s="4">
        <v>9454</v>
      </c>
      <c r="E70" s="4">
        <v>9504</v>
      </c>
      <c r="F70" s="42">
        <v>9520</v>
      </c>
      <c r="G70" s="13">
        <f t="shared" si="1"/>
        <v>9495.6</v>
      </c>
    </row>
    <row r="71" spans="1:7" ht="12" customHeight="1" x14ac:dyDescent="0.25">
      <c r="A71" s="7" t="str">
        <f>'Pregnant Women Participating'!A71</f>
        <v>Kansas</v>
      </c>
      <c r="B71" s="13">
        <v>4286</v>
      </c>
      <c r="C71" s="4">
        <v>4243</v>
      </c>
      <c r="D71" s="4">
        <v>4259</v>
      </c>
      <c r="E71" s="4">
        <v>4279</v>
      </c>
      <c r="F71" s="42">
        <v>4275</v>
      </c>
      <c r="G71" s="13">
        <f t="shared" si="1"/>
        <v>4268.3999999999996</v>
      </c>
    </row>
    <row r="72" spans="1:7" ht="12" customHeight="1" x14ac:dyDescent="0.25">
      <c r="A72" s="7" t="str">
        <f>'Pregnant Women Participating'!A72</f>
        <v>Missouri</v>
      </c>
      <c r="B72" s="13">
        <v>8247</v>
      </c>
      <c r="C72" s="4">
        <v>8147</v>
      </c>
      <c r="D72" s="4">
        <v>8106</v>
      </c>
      <c r="E72" s="4">
        <v>8109</v>
      </c>
      <c r="F72" s="42">
        <v>8028</v>
      </c>
      <c r="G72" s="13">
        <f t="shared" si="1"/>
        <v>8127.4</v>
      </c>
    </row>
    <row r="73" spans="1:7" ht="12" customHeight="1" x14ac:dyDescent="0.25">
      <c r="A73" s="7" t="str">
        <f>'Pregnant Women Participating'!A73</f>
        <v>Montana</v>
      </c>
      <c r="B73" s="13">
        <v>1179</v>
      </c>
      <c r="C73" s="4">
        <v>1149</v>
      </c>
      <c r="D73" s="4">
        <v>1155</v>
      </c>
      <c r="E73" s="4">
        <v>1145</v>
      </c>
      <c r="F73" s="42">
        <v>1184</v>
      </c>
      <c r="G73" s="13">
        <f t="shared" si="1"/>
        <v>1162.4000000000001</v>
      </c>
    </row>
    <row r="74" spans="1:7" ht="12" customHeight="1" x14ac:dyDescent="0.25">
      <c r="A74" s="7" t="str">
        <f>'Pregnant Women Participating'!A74</f>
        <v>Nebraska</v>
      </c>
      <c r="B74" s="13">
        <v>3187</v>
      </c>
      <c r="C74" s="4">
        <v>3132</v>
      </c>
      <c r="D74" s="4">
        <v>3016</v>
      </c>
      <c r="E74" s="4">
        <v>2967</v>
      </c>
      <c r="F74" s="42">
        <v>2853</v>
      </c>
      <c r="G74" s="13">
        <f t="shared" si="1"/>
        <v>3031</v>
      </c>
    </row>
    <row r="75" spans="1:7" ht="12" customHeight="1" x14ac:dyDescent="0.25">
      <c r="A75" s="7" t="str">
        <f>'Pregnant Women Participating'!A75</f>
        <v>North Dakota</v>
      </c>
      <c r="B75" s="13">
        <v>712</v>
      </c>
      <c r="C75" s="4">
        <v>684</v>
      </c>
      <c r="D75" s="4">
        <v>668</v>
      </c>
      <c r="E75" s="4">
        <v>646</v>
      </c>
      <c r="F75" s="42">
        <v>654</v>
      </c>
      <c r="G75" s="13">
        <f t="shared" si="1"/>
        <v>672.8</v>
      </c>
    </row>
    <row r="76" spans="1:7" ht="12" customHeight="1" x14ac:dyDescent="0.25">
      <c r="A76" s="7" t="str">
        <f>'Pregnant Women Participating'!A76</f>
        <v>South Dakota</v>
      </c>
      <c r="B76" s="13">
        <v>1181</v>
      </c>
      <c r="C76" s="4">
        <v>1171</v>
      </c>
      <c r="D76" s="4">
        <v>1133</v>
      </c>
      <c r="E76" s="4">
        <v>1152</v>
      </c>
      <c r="F76" s="42">
        <v>1167</v>
      </c>
      <c r="G76" s="13">
        <f t="shared" si="1"/>
        <v>1160.8</v>
      </c>
    </row>
    <row r="77" spans="1:7" ht="12" customHeight="1" x14ac:dyDescent="0.25">
      <c r="A77" s="7" t="str">
        <f>'Pregnant Women Participating'!A77</f>
        <v>Wyoming</v>
      </c>
      <c r="B77" s="13">
        <v>741</v>
      </c>
      <c r="C77" s="4">
        <v>745</v>
      </c>
      <c r="D77" s="4">
        <v>735</v>
      </c>
      <c r="E77" s="4">
        <v>742</v>
      </c>
      <c r="F77" s="42">
        <v>743</v>
      </c>
      <c r="G77" s="13">
        <f t="shared" si="1"/>
        <v>741.2</v>
      </c>
    </row>
    <row r="78" spans="1:7" ht="12" customHeight="1" x14ac:dyDescent="0.25">
      <c r="A78" s="7" t="str">
        <f>'Pregnant Women Participating'!A78</f>
        <v>Ute Mountain Ute Tribe, CO</v>
      </c>
      <c r="B78" s="13">
        <v>12</v>
      </c>
      <c r="C78" s="4">
        <v>12</v>
      </c>
      <c r="D78" s="4">
        <v>7</v>
      </c>
      <c r="E78" s="4">
        <v>8</v>
      </c>
      <c r="F78" s="42">
        <v>7</v>
      </c>
      <c r="G78" s="13">
        <f t="shared" si="1"/>
        <v>9.1999999999999993</v>
      </c>
    </row>
    <row r="79" spans="1:7" ht="12" customHeight="1" x14ac:dyDescent="0.25">
      <c r="A79" s="7" t="str">
        <f>'Pregnant Women Participating'!A79</f>
        <v>Omaha Sioux, NE</v>
      </c>
      <c r="B79" s="13">
        <v>7</v>
      </c>
      <c r="C79" s="4">
        <v>8</v>
      </c>
      <c r="D79" s="4">
        <v>8</v>
      </c>
      <c r="E79" s="4">
        <v>6</v>
      </c>
      <c r="F79" s="42">
        <v>7</v>
      </c>
      <c r="G79" s="13">
        <f t="shared" si="1"/>
        <v>7.2</v>
      </c>
    </row>
    <row r="80" spans="1:7" ht="12" customHeight="1" x14ac:dyDescent="0.25">
      <c r="A80" s="7" t="str">
        <f>'Pregnant Women Participating'!A80</f>
        <v>Santee Sioux, NE</v>
      </c>
      <c r="B80" s="13">
        <v>2</v>
      </c>
      <c r="C80" s="4">
        <v>1</v>
      </c>
      <c r="D80" s="4">
        <v>1</v>
      </c>
      <c r="E80" s="4">
        <v>1</v>
      </c>
      <c r="F80" s="42">
        <v>1</v>
      </c>
      <c r="G80" s="13">
        <f t="shared" si="1"/>
        <v>1.2</v>
      </c>
    </row>
    <row r="81" spans="1:7" ht="12" customHeight="1" x14ac:dyDescent="0.25">
      <c r="A81" s="7" t="str">
        <f>'Pregnant Women Participating'!A81</f>
        <v>Winnebago Tribe, NE</v>
      </c>
      <c r="B81" s="13">
        <v>3</v>
      </c>
      <c r="C81" s="4">
        <v>2</v>
      </c>
      <c r="D81" s="4">
        <v>2</v>
      </c>
      <c r="E81" s="4">
        <v>1</v>
      </c>
      <c r="F81" s="42">
        <v>2</v>
      </c>
      <c r="G81" s="13">
        <f t="shared" si="1"/>
        <v>2</v>
      </c>
    </row>
    <row r="82" spans="1:7" ht="12" customHeight="1" x14ac:dyDescent="0.25">
      <c r="A82" s="7" t="str">
        <f>'Pregnant Women Participating'!A82</f>
        <v>Standing Rock Sioux Tribe, ND</v>
      </c>
      <c r="B82" s="13">
        <v>11</v>
      </c>
      <c r="C82" s="4">
        <v>10</v>
      </c>
      <c r="D82" s="4">
        <v>8</v>
      </c>
      <c r="E82" s="4">
        <v>7</v>
      </c>
      <c r="F82" s="42">
        <v>6</v>
      </c>
      <c r="G82" s="13">
        <f t="shared" si="1"/>
        <v>8.4</v>
      </c>
    </row>
    <row r="83" spans="1:7" ht="12" customHeight="1" x14ac:dyDescent="0.25">
      <c r="A83" s="7" t="str">
        <f>'Pregnant Women Participating'!A83</f>
        <v>Three Affiliated Tribes, ND</v>
      </c>
      <c r="B83" s="13">
        <v>2</v>
      </c>
      <c r="C83" s="4">
        <v>2</v>
      </c>
      <c r="D83" s="4">
        <v>2</v>
      </c>
      <c r="E83" s="4">
        <v>2</v>
      </c>
      <c r="F83" s="42">
        <v>1</v>
      </c>
      <c r="G83" s="13">
        <f t="shared" si="1"/>
        <v>1.8</v>
      </c>
    </row>
    <row r="84" spans="1:7" ht="12" customHeight="1" x14ac:dyDescent="0.25">
      <c r="A84" s="7" t="str">
        <f>'Pregnant Women Participating'!A84</f>
        <v>Cheyenne River Sioux, SD</v>
      </c>
      <c r="B84" s="13">
        <v>12</v>
      </c>
      <c r="C84" s="4">
        <v>13</v>
      </c>
      <c r="D84" s="4">
        <v>14</v>
      </c>
      <c r="E84" s="4">
        <v>15</v>
      </c>
      <c r="F84" s="42">
        <v>19</v>
      </c>
      <c r="G84" s="13">
        <f t="shared" si="1"/>
        <v>14.6</v>
      </c>
    </row>
    <row r="85" spans="1:7" ht="12" customHeight="1" x14ac:dyDescent="0.25">
      <c r="A85" s="7" t="str">
        <f>'Pregnant Women Participating'!A85</f>
        <v>Rosebud Sioux, SD</v>
      </c>
      <c r="B85" s="13">
        <v>58</v>
      </c>
      <c r="C85" s="4">
        <v>56</v>
      </c>
      <c r="D85" s="4">
        <v>41</v>
      </c>
      <c r="E85" s="4">
        <v>38</v>
      </c>
      <c r="F85" s="42">
        <v>38</v>
      </c>
      <c r="G85" s="13">
        <f t="shared" si="1"/>
        <v>46.2</v>
      </c>
    </row>
    <row r="86" spans="1:7" ht="12" customHeight="1" x14ac:dyDescent="0.25">
      <c r="A86" s="7" t="str">
        <f>'Pregnant Women Participating'!A86</f>
        <v>Northern Arapahoe, WY</v>
      </c>
      <c r="B86" s="13">
        <v>19</v>
      </c>
      <c r="C86" s="4">
        <v>19</v>
      </c>
      <c r="D86" s="4">
        <v>25</v>
      </c>
      <c r="E86" s="4">
        <v>21</v>
      </c>
      <c r="F86" s="42">
        <v>21</v>
      </c>
      <c r="G86" s="13">
        <f t="shared" si="1"/>
        <v>21</v>
      </c>
    </row>
    <row r="87" spans="1:7" ht="12" customHeight="1" x14ac:dyDescent="0.25">
      <c r="A87" s="7" t="str">
        <f>'Pregnant Women Participating'!A87</f>
        <v>Shoshone Tribe, WY</v>
      </c>
      <c r="B87" s="13">
        <v>6</v>
      </c>
      <c r="C87" s="4">
        <v>6</v>
      </c>
      <c r="D87" s="4">
        <v>6</v>
      </c>
      <c r="E87" s="4">
        <v>6</v>
      </c>
      <c r="F87" s="42">
        <v>6</v>
      </c>
      <c r="G87" s="13">
        <f t="shared" si="1"/>
        <v>6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29193</v>
      </c>
      <c r="C88" s="15">
        <v>28872</v>
      </c>
      <c r="D88" s="15">
        <v>28640</v>
      </c>
      <c r="E88" s="15">
        <v>28649</v>
      </c>
      <c r="F88" s="41">
        <v>28532</v>
      </c>
      <c r="G88" s="16">
        <f t="shared" si="1"/>
        <v>28777.200000000001</v>
      </c>
    </row>
    <row r="89" spans="1:7" ht="12" customHeight="1" x14ac:dyDescent="0.25">
      <c r="A89" s="8" t="str">
        <f>'Pregnant Women Participating'!A89</f>
        <v>Alaska</v>
      </c>
      <c r="B89" s="13">
        <v>1591</v>
      </c>
      <c r="C89" s="4">
        <v>1569</v>
      </c>
      <c r="D89" s="4">
        <v>1562</v>
      </c>
      <c r="E89" s="4">
        <v>1579</v>
      </c>
      <c r="F89" s="42">
        <v>1531</v>
      </c>
      <c r="G89" s="13">
        <f t="shared" si="1"/>
        <v>1566.4</v>
      </c>
    </row>
    <row r="90" spans="1:7" ht="12" customHeight="1" x14ac:dyDescent="0.25">
      <c r="A90" s="8" t="str">
        <f>'Pregnant Women Participating'!A90</f>
        <v>American Samoa</v>
      </c>
      <c r="B90" s="13">
        <v>344</v>
      </c>
      <c r="C90" s="4">
        <v>353</v>
      </c>
      <c r="D90" s="4">
        <v>338</v>
      </c>
      <c r="E90" s="4">
        <v>331</v>
      </c>
      <c r="F90" s="42">
        <v>316</v>
      </c>
      <c r="G90" s="13">
        <f t="shared" si="1"/>
        <v>336.4</v>
      </c>
    </row>
    <row r="91" spans="1:7" ht="12" customHeight="1" x14ac:dyDescent="0.25">
      <c r="A91" s="8" t="str">
        <f>'Pregnant Women Participating'!A91</f>
        <v>California</v>
      </c>
      <c r="B91" s="13">
        <v>93178</v>
      </c>
      <c r="C91" s="4">
        <v>92894</v>
      </c>
      <c r="D91" s="4">
        <v>92809</v>
      </c>
      <c r="E91" s="4">
        <v>93643</v>
      </c>
      <c r="F91" s="42">
        <v>93489</v>
      </c>
      <c r="G91" s="13">
        <f t="shared" si="1"/>
        <v>93202.6</v>
      </c>
    </row>
    <row r="92" spans="1:7" ht="12" customHeight="1" x14ac:dyDescent="0.25">
      <c r="A92" s="8" t="str">
        <f>'Pregnant Women Participating'!A92</f>
        <v>Guam</v>
      </c>
      <c r="B92" s="13">
        <v>567</v>
      </c>
      <c r="C92" s="4">
        <v>552</v>
      </c>
      <c r="D92" s="4">
        <v>565</v>
      </c>
      <c r="E92" s="4">
        <v>564</v>
      </c>
      <c r="F92" s="42">
        <v>545</v>
      </c>
      <c r="G92" s="13">
        <f t="shared" si="1"/>
        <v>558.6</v>
      </c>
    </row>
    <row r="93" spans="1:7" ht="12" customHeight="1" x14ac:dyDescent="0.25">
      <c r="A93" s="8" t="str">
        <f>'Pregnant Women Participating'!A93</f>
        <v>Hawaii</v>
      </c>
      <c r="B93" s="13">
        <v>2762</v>
      </c>
      <c r="C93" s="4">
        <v>2745</v>
      </c>
      <c r="D93" s="4">
        <v>2761</v>
      </c>
      <c r="E93" s="4">
        <v>2766</v>
      </c>
      <c r="F93" s="42">
        <v>2772</v>
      </c>
      <c r="G93" s="13">
        <f t="shared" si="1"/>
        <v>2761.2</v>
      </c>
    </row>
    <row r="94" spans="1:7" ht="12" customHeight="1" x14ac:dyDescent="0.25">
      <c r="A94" s="8" t="str">
        <f>'Pregnant Women Participating'!A94</f>
        <v>Idaho</v>
      </c>
      <c r="B94" s="13">
        <v>3649</v>
      </c>
      <c r="C94" s="4">
        <v>3639</v>
      </c>
      <c r="D94" s="4">
        <v>3643</v>
      </c>
      <c r="E94" s="4">
        <v>3699</v>
      </c>
      <c r="F94" s="42">
        <v>3706</v>
      </c>
      <c r="G94" s="13">
        <f t="shared" si="1"/>
        <v>3667.2</v>
      </c>
    </row>
    <row r="95" spans="1:7" ht="12" customHeight="1" x14ac:dyDescent="0.25">
      <c r="A95" s="8" t="str">
        <f>'Pregnant Women Participating'!A95</f>
        <v>Nevada</v>
      </c>
      <c r="B95" s="13">
        <v>4537</v>
      </c>
      <c r="C95" s="4">
        <v>4405</v>
      </c>
      <c r="D95" s="4">
        <v>4386</v>
      </c>
      <c r="E95" s="4">
        <v>4363</v>
      </c>
      <c r="F95" s="42">
        <v>4249</v>
      </c>
      <c r="G95" s="13">
        <f t="shared" si="1"/>
        <v>4388</v>
      </c>
    </row>
    <row r="96" spans="1:7" ht="12" customHeight="1" x14ac:dyDescent="0.25">
      <c r="A96" s="8" t="str">
        <f>'Pregnant Women Participating'!A96</f>
        <v>Oregon</v>
      </c>
      <c r="B96" s="13">
        <v>7716</v>
      </c>
      <c r="C96" s="4">
        <v>7664</v>
      </c>
      <c r="D96" s="4">
        <v>7759</v>
      </c>
      <c r="E96" s="4">
        <v>7918</v>
      </c>
      <c r="F96" s="42">
        <v>7900</v>
      </c>
      <c r="G96" s="13">
        <f t="shared" si="1"/>
        <v>7791.4</v>
      </c>
    </row>
    <row r="97" spans="1:7" ht="12" customHeight="1" x14ac:dyDescent="0.25">
      <c r="A97" s="8" t="str">
        <f>'Pregnant Women Participating'!A97</f>
        <v>Washington</v>
      </c>
      <c r="B97" s="13">
        <v>10626</v>
      </c>
      <c r="C97" s="4">
        <v>10596</v>
      </c>
      <c r="D97" s="4">
        <v>10710</v>
      </c>
      <c r="E97" s="4">
        <v>11029</v>
      </c>
      <c r="F97" s="42">
        <v>11151</v>
      </c>
      <c r="G97" s="13">
        <f t="shared" si="1"/>
        <v>10822.4</v>
      </c>
    </row>
    <row r="98" spans="1:7" ht="12" customHeight="1" x14ac:dyDescent="0.25">
      <c r="A98" s="8" t="str">
        <f>'Pregnant Women Participating'!A98</f>
        <v>Northern Marianas</v>
      </c>
      <c r="B98" s="13">
        <v>223</v>
      </c>
      <c r="C98" s="4">
        <v>223</v>
      </c>
      <c r="D98" s="4">
        <v>236</v>
      </c>
      <c r="E98" s="4">
        <v>238</v>
      </c>
      <c r="F98" s="42">
        <v>227</v>
      </c>
      <c r="G98" s="13">
        <f t="shared" si="1"/>
        <v>229.4</v>
      </c>
    </row>
    <row r="99" spans="1:7" ht="12" customHeight="1" x14ac:dyDescent="0.25">
      <c r="A99" s="8" t="str">
        <f>'Pregnant Women Participating'!A99</f>
        <v>Inter-Tribal Council, NV</v>
      </c>
      <c r="B99" s="13">
        <v>32</v>
      </c>
      <c r="C99" s="4">
        <v>37</v>
      </c>
      <c r="D99" s="4">
        <v>36</v>
      </c>
      <c r="E99" s="4">
        <v>38</v>
      </c>
      <c r="F99" s="42">
        <v>38</v>
      </c>
      <c r="G99" s="13">
        <f t="shared" si="1"/>
        <v>36.200000000000003</v>
      </c>
    </row>
    <row r="100" spans="1:7" s="17" customFormat="1" ht="24.75" customHeight="1" x14ac:dyDescent="0.25">
      <c r="A100" s="14" t="str">
        <f>'Pregnant Women Participating'!A100</f>
        <v>Western Region</v>
      </c>
      <c r="B100" s="48">
        <v>125225</v>
      </c>
      <c r="C100" s="49">
        <v>124677</v>
      </c>
      <c r="D100" s="49">
        <v>124805</v>
      </c>
      <c r="E100" s="49">
        <v>126168</v>
      </c>
      <c r="F100" s="50">
        <v>125924</v>
      </c>
      <c r="G100" s="16">
        <f t="shared" si="1"/>
        <v>125359.8</v>
      </c>
    </row>
    <row r="101" spans="1:7" s="25" customFormat="1" ht="16.5" customHeight="1" thickBot="1" x14ac:dyDescent="0.3">
      <c r="A101" s="22" t="str">
        <f>'Pregnant Women Participating'!A101</f>
        <v>TOTAL</v>
      </c>
      <c r="B101" s="23">
        <v>640924</v>
      </c>
      <c r="C101" s="24">
        <v>636950</v>
      </c>
      <c r="D101" s="24">
        <v>634407</v>
      </c>
      <c r="E101" s="24">
        <v>639227</v>
      </c>
      <c r="F101" s="43">
        <v>636948</v>
      </c>
      <c r="G101" s="23">
        <f t="shared" si="1"/>
        <v>637691.19999999995</v>
      </c>
    </row>
    <row r="102" spans="1:7" ht="12.75" customHeight="1" thickTop="1" x14ac:dyDescent="0.25">
      <c r="A102" s="9"/>
    </row>
    <row r="103" spans="1:7" x14ac:dyDescent="0.25">
      <c r="A103" s="9"/>
    </row>
    <row r="104" spans="1:7" s="27" customFormat="1" ht="13" x14ac:dyDescent="0.3">
      <c r="A104" s="26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10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1927</v>
      </c>
      <c r="C6" s="4">
        <v>1943</v>
      </c>
      <c r="D6" s="4">
        <v>1861</v>
      </c>
      <c r="E6" s="4">
        <v>1893</v>
      </c>
      <c r="F6" s="4">
        <v>1818</v>
      </c>
      <c r="G6" s="13">
        <f t="shared" ref="G6:G14" si="0">IF(SUM(B6:F6)&gt;0,AVERAGE(B6:F6)," ")</f>
        <v>1888.4</v>
      </c>
    </row>
    <row r="7" spans="1:7" ht="12" customHeight="1" x14ac:dyDescent="0.25">
      <c r="A7" s="7" t="str">
        <f>'Pregnant Women Participating'!A7</f>
        <v>Maine</v>
      </c>
      <c r="B7" s="13">
        <v>730</v>
      </c>
      <c r="C7" s="4">
        <v>718</v>
      </c>
      <c r="D7" s="4">
        <v>703</v>
      </c>
      <c r="E7" s="4">
        <v>696</v>
      </c>
      <c r="F7" s="4">
        <v>669</v>
      </c>
      <c r="G7" s="13">
        <f t="shared" si="0"/>
        <v>703.2</v>
      </c>
    </row>
    <row r="8" spans="1:7" ht="12" customHeight="1" x14ac:dyDescent="0.25">
      <c r="A8" s="7" t="str">
        <f>'Pregnant Women Participating'!A8</f>
        <v>Massachusetts</v>
      </c>
      <c r="B8" s="13">
        <v>5013</v>
      </c>
      <c r="C8" s="4">
        <v>4955</v>
      </c>
      <c r="D8" s="4">
        <v>4996</v>
      </c>
      <c r="E8" s="4">
        <v>5172</v>
      </c>
      <c r="F8" s="4">
        <v>5123</v>
      </c>
      <c r="G8" s="13">
        <f t="shared" si="0"/>
        <v>5051.8</v>
      </c>
    </row>
    <row r="9" spans="1:7" ht="12" customHeight="1" x14ac:dyDescent="0.25">
      <c r="A9" s="7" t="str">
        <f>'Pregnant Women Participating'!A9</f>
        <v>New Hampshire</v>
      </c>
      <c r="B9" s="13">
        <v>505</v>
      </c>
      <c r="C9" s="4">
        <v>516</v>
      </c>
      <c r="D9" s="4">
        <v>518</v>
      </c>
      <c r="E9" s="4">
        <v>509</v>
      </c>
      <c r="F9" s="4">
        <v>520</v>
      </c>
      <c r="G9" s="13">
        <f t="shared" si="0"/>
        <v>513.6</v>
      </c>
    </row>
    <row r="10" spans="1:7" ht="12" customHeight="1" x14ac:dyDescent="0.25">
      <c r="A10" s="7" t="str">
        <f>'Pregnant Women Participating'!A10</f>
        <v>New York</v>
      </c>
      <c r="B10" s="13">
        <v>14816</v>
      </c>
      <c r="C10" s="4">
        <v>14708</v>
      </c>
      <c r="D10" s="4">
        <v>14506</v>
      </c>
      <c r="E10" s="4">
        <v>14695</v>
      </c>
      <c r="F10" s="4">
        <v>14362</v>
      </c>
      <c r="G10" s="13">
        <f t="shared" si="0"/>
        <v>14617.4</v>
      </c>
    </row>
    <row r="11" spans="1:7" ht="12" customHeight="1" x14ac:dyDescent="0.25">
      <c r="A11" s="7" t="str">
        <f>'Pregnant Women Participating'!A11</f>
        <v>Rhode Island</v>
      </c>
      <c r="B11" s="13">
        <v>1062</v>
      </c>
      <c r="C11" s="4">
        <v>1083</v>
      </c>
      <c r="D11" s="4">
        <v>1067</v>
      </c>
      <c r="E11" s="4">
        <v>1055</v>
      </c>
      <c r="F11" s="4">
        <v>1048</v>
      </c>
      <c r="G11" s="13">
        <f t="shared" si="0"/>
        <v>1063</v>
      </c>
    </row>
    <row r="12" spans="1:7" ht="12" customHeight="1" x14ac:dyDescent="0.25">
      <c r="A12" s="7" t="str">
        <f>'Pregnant Women Participating'!A12</f>
        <v>Vermont</v>
      </c>
      <c r="B12" s="13">
        <v>341</v>
      </c>
      <c r="C12" s="4">
        <v>331</v>
      </c>
      <c r="D12" s="4">
        <v>343</v>
      </c>
      <c r="E12" s="4">
        <v>345</v>
      </c>
      <c r="F12" s="4">
        <v>342</v>
      </c>
      <c r="G12" s="13">
        <f t="shared" si="0"/>
        <v>340.4</v>
      </c>
    </row>
    <row r="13" spans="1:7" ht="12" customHeight="1" x14ac:dyDescent="0.25">
      <c r="A13" s="7" t="str">
        <f>'Pregnant Women Participating'!A13</f>
        <v>Virgin Islands</v>
      </c>
      <c r="B13" s="13">
        <v>63</v>
      </c>
      <c r="C13" s="4">
        <v>61</v>
      </c>
      <c r="D13" s="4">
        <v>73</v>
      </c>
      <c r="E13" s="4">
        <v>73</v>
      </c>
      <c r="F13" s="4">
        <v>72</v>
      </c>
      <c r="G13" s="13">
        <f t="shared" si="0"/>
        <v>68.400000000000006</v>
      </c>
    </row>
    <row r="14" spans="1:7" ht="12" customHeight="1" x14ac:dyDescent="0.25">
      <c r="A14" s="7" t="str">
        <f>'Pregnant Women Participating'!A14</f>
        <v>Pleasant Point, ME</v>
      </c>
      <c r="B14" s="13">
        <v>1</v>
      </c>
      <c r="C14" s="4">
        <v>2</v>
      </c>
      <c r="D14" s="4">
        <v>1</v>
      </c>
      <c r="E14" s="4">
        <v>1</v>
      </c>
      <c r="F14" s="4">
        <v>0</v>
      </c>
      <c r="G14" s="13">
        <f t="shared" si="0"/>
        <v>1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24458</v>
      </c>
      <c r="C15" s="15">
        <v>24317</v>
      </c>
      <c r="D15" s="15">
        <v>24068</v>
      </c>
      <c r="E15" s="15">
        <v>24439</v>
      </c>
      <c r="F15" s="15">
        <v>23954</v>
      </c>
      <c r="G15" s="16">
        <f t="shared" ref="G15:G101" si="1">IF(SUM(B15:F15)&gt;0,AVERAGE(B15:F15)," ")</f>
        <v>24247.200000000001</v>
      </c>
    </row>
    <row r="16" spans="1:7" ht="12" customHeight="1" x14ac:dyDescent="0.25">
      <c r="A16" s="7" t="str">
        <f>'Pregnant Women Participating'!A16</f>
        <v>Delaware</v>
      </c>
      <c r="B16" s="13">
        <v>1046</v>
      </c>
      <c r="C16" s="4">
        <v>1039</v>
      </c>
      <c r="D16" s="4">
        <v>964</v>
      </c>
      <c r="E16" s="4">
        <v>909</v>
      </c>
      <c r="F16" s="42">
        <v>876</v>
      </c>
      <c r="G16" s="13">
        <f t="shared" si="1"/>
        <v>966.8</v>
      </c>
    </row>
    <row r="17" spans="1:7" ht="12" customHeight="1" x14ac:dyDescent="0.25">
      <c r="A17" s="7" t="str">
        <f>'Pregnant Women Participating'!A17</f>
        <v>District of Columbia</v>
      </c>
      <c r="B17" s="13">
        <v>631</v>
      </c>
      <c r="C17" s="4">
        <v>617</v>
      </c>
      <c r="D17" s="4">
        <v>610</v>
      </c>
      <c r="E17" s="4">
        <v>624</v>
      </c>
      <c r="F17" s="42">
        <v>585</v>
      </c>
      <c r="G17" s="13">
        <f t="shared" si="1"/>
        <v>613.4</v>
      </c>
    </row>
    <row r="18" spans="1:7" ht="12" customHeight="1" x14ac:dyDescent="0.25">
      <c r="A18" s="7" t="str">
        <f>'Pregnant Women Participating'!A18</f>
        <v>Maryland</v>
      </c>
      <c r="B18" s="13">
        <v>5203</v>
      </c>
      <c r="C18" s="4">
        <v>5295</v>
      </c>
      <c r="D18" s="4">
        <v>5255</v>
      </c>
      <c r="E18" s="4">
        <v>5234</v>
      </c>
      <c r="F18" s="42">
        <v>5213</v>
      </c>
      <c r="G18" s="13">
        <f t="shared" si="1"/>
        <v>5240</v>
      </c>
    </row>
    <row r="19" spans="1:7" ht="12" customHeight="1" x14ac:dyDescent="0.25">
      <c r="A19" s="7" t="str">
        <f>'Pregnant Women Participating'!A19</f>
        <v>New Jersey</v>
      </c>
      <c r="B19" s="13">
        <v>6549</v>
      </c>
      <c r="C19" s="4">
        <v>6417</v>
      </c>
      <c r="D19" s="4">
        <v>6441</v>
      </c>
      <c r="E19" s="4">
        <v>6545</v>
      </c>
      <c r="F19" s="42">
        <v>6333</v>
      </c>
      <c r="G19" s="13">
        <f t="shared" si="1"/>
        <v>6457</v>
      </c>
    </row>
    <row r="20" spans="1:7" ht="12" customHeight="1" x14ac:dyDescent="0.25">
      <c r="A20" s="7" t="str">
        <f>'Pregnant Women Participating'!A20</f>
        <v>Pennsylvania</v>
      </c>
      <c r="B20" s="13">
        <v>15167</v>
      </c>
      <c r="C20" s="4">
        <v>14893</v>
      </c>
      <c r="D20" s="4">
        <v>14733</v>
      </c>
      <c r="E20" s="4">
        <v>15000</v>
      </c>
      <c r="F20" s="42">
        <v>14627</v>
      </c>
      <c r="G20" s="13">
        <f t="shared" si="1"/>
        <v>14884</v>
      </c>
    </row>
    <row r="21" spans="1:7" ht="12" customHeight="1" x14ac:dyDescent="0.25">
      <c r="A21" s="7" t="str">
        <f>'Pregnant Women Participating'!A21</f>
        <v>Puerto Rico</v>
      </c>
      <c r="B21" s="13">
        <v>5013</v>
      </c>
      <c r="C21" s="4">
        <v>4961</v>
      </c>
      <c r="D21" s="4">
        <v>5047</v>
      </c>
      <c r="E21" s="4">
        <v>5271</v>
      </c>
      <c r="F21" s="42">
        <v>5234</v>
      </c>
      <c r="G21" s="13">
        <f t="shared" si="1"/>
        <v>5105.2</v>
      </c>
    </row>
    <row r="22" spans="1:7" ht="12" customHeight="1" x14ac:dyDescent="0.25">
      <c r="A22" s="7" t="str">
        <f>'Pregnant Women Participating'!A22</f>
        <v>Virginia</v>
      </c>
      <c r="B22" s="13">
        <v>7068</v>
      </c>
      <c r="C22" s="4">
        <v>6964</v>
      </c>
      <c r="D22" s="4">
        <v>6897</v>
      </c>
      <c r="E22" s="4">
        <v>6900</v>
      </c>
      <c r="F22" s="42">
        <v>6693</v>
      </c>
      <c r="G22" s="13">
        <f t="shared" si="1"/>
        <v>6904.4</v>
      </c>
    </row>
    <row r="23" spans="1:7" ht="12" customHeight="1" x14ac:dyDescent="0.25">
      <c r="A23" s="7" t="str">
        <f>'Pregnant Women Participating'!A23</f>
        <v>West Virginia</v>
      </c>
      <c r="B23" s="13">
        <v>2485</v>
      </c>
      <c r="C23" s="4">
        <v>2464</v>
      </c>
      <c r="D23" s="4">
        <v>2435</v>
      </c>
      <c r="E23" s="4">
        <v>2439</v>
      </c>
      <c r="F23" s="42">
        <v>2404</v>
      </c>
      <c r="G23" s="13">
        <f t="shared" si="1"/>
        <v>2445.4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43162</v>
      </c>
      <c r="C24" s="15">
        <v>42650</v>
      </c>
      <c r="D24" s="15">
        <v>42382</v>
      </c>
      <c r="E24" s="15">
        <v>42922</v>
      </c>
      <c r="F24" s="41">
        <v>41965</v>
      </c>
      <c r="G24" s="16">
        <f t="shared" si="1"/>
        <v>42616.2</v>
      </c>
    </row>
    <row r="25" spans="1:7" ht="12" customHeight="1" x14ac:dyDescent="0.25">
      <c r="A25" s="7" t="str">
        <f>'Pregnant Women Participating'!A25</f>
        <v>Alabama</v>
      </c>
      <c r="B25" s="13">
        <v>9000</v>
      </c>
      <c r="C25" s="4">
        <v>9092</v>
      </c>
      <c r="D25" s="4">
        <v>9052</v>
      </c>
      <c r="E25" s="4">
        <v>9067</v>
      </c>
      <c r="F25" s="42">
        <v>8889</v>
      </c>
      <c r="G25" s="13">
        <f t="shared" si="1"/>
        <v>9020</v>
      </c>
    </row>
    <row r="26" spans="1:7" ht="12" customHeight="1" x14ac:dyDescent="0.25">
      <c r="A26" s="7" t="str">
        <f>'Pregnant Women Participating'!A26</f>
        <v>Florida</v>
      </c>
      <c r="B26" s="13">
        <v>18386</v>
      </c>
      <c r="C26" s="4">
        <v>19033</v>
      </c>
      <c r="D26" s="4">
        <v>19046</v>
      </c>
      <c r="E26" s="4">
        <v>19552</v>
      </c>
      <c r="F26" s="42">
        <v>18960</v>
      </c>
      <c r="G26" s="13">
        <f t="shared" si="1"/>
        <v>18995.400000000001</v>
      </c>
    </row>
    <row r="27" spans="1:7" ht="12" customHeight="1" x14ac:dyDescent="0.25">
      <c r="A27" s="7" t="str">
        <f>'Pregnant Women Participating'!A27</f>
        <v>Georgia</v>
      </c>
      <c r="B27" s="13">
        <v>13122</v>
      </c>
      <c r="C27" s="4">
        <v>13470</v>
      </c>
      <c r="D27" s="4">
        <v>13181</v>
      </c>
      <c r="E27" s="4">
        <v>13129</v>
      </c>
      <c r="F27" s="42">
        <v>13033</v>
      </c>
      <c r="G27" s="13">
        <f t="shared" si="1"/>
        <v>13187</v>
      </c>
    </row>
    <row r="28" spans="1:7" ht="12" customHeight="1" x14ac:dyDescent="0.25">
      <c r="A28" s="7" t="str">
        <f>'Pregnant Women Participating'!A28</f>
        <v>Kentucky</v>
      </c>
      <c r="B28" s="13">
        <v>6812</v>
      </c>
      <c r="C28" s="4">
        <v>6787</v>
      </c>
      <c r="D28" s="4">
        <v>6724</v>
      </c>
      <c r="E28" s="4">
        <v>6665</v>
      </c>
      <c r="F28" s="42">
        <v>6613</v>
      </c>
      <c r="G28" s="13">
        <f t="shared" si="1"/>
        <v>6720.2</v>
      </c>
    </row>
    <row r="29" spans="1:7" ht="12" customHeight="1" x14ac:dyDescent="0.25">
      <c r="A29" s="7" t="str">
        <f>'Pregnant Women Participating'!A29</f>
        <v>Mississippi</v>
      </c>
      <c r="B29" s="13">
        <v>5205</v>
      </c>
      <c r="C29" s="4">
        <v>5237</v>
      </c>
      <c r="D29" s="4">
        <v>5218</v>
      </c>
      <c r="E29" s="4">
        <v>5297</v>
      </c>
      <c r="F29" s="42">
        <v>5172</v>
      </c>
      <c r="G29" s="13">
        <f t="shared" si="1"/>
        <v>5225.8</v>
      </c>
    </row>
    <row r="30" spans="1:7" ht="12" customHeight="1" x14ac:dyDescent="0.25">
      <c r="A30" s="7" t="str">
        <f>'Pregnant Women Participating'!A30</f>
        <v>North Carolina</v>
      </c>
      <c r="B30" s="13">
        <v>13283</v>
      </c>
      <c r="C30" s="4">
        <v>13304</v>
      </c>
      <c r="D30" s="4">
        <v>12941</v>
      </c>
      <c r="E30" s="4">
        <v>13172</v>
      </c>
      <c r="F30" s="42">
        <v>12915</v>
      </c>
      <c r="G30" s="13">
        <f t="shared" si="1"/>
        <v>13123</v>
      </c>
    </row>
    <row r="31" spans="1:7" ht="12" customHeight="1" x14ac:dyDescent="0.25">
      <c r="A31" s="7" t="str">
        <f>'Pregnant Women Participating'!A31</f>
        <v>South Carolina</v>
      </c>
      <c r="B31" s="13">
        <v>6467</v>
      </c>
      <c r="C31" s="4">
        <v>6498</v>
      </c>
      <c r="D31" s="4">
        <v>6196</v>
      </c>
      <c r="E31" s="4">
        <v>6156</v>
      </c>
      <c r="F31" s="42">
        <v>5998</v>
      </c>
      <c r="G31" s="13">
        <f t="shared" si="1"/>
        <v>6263</v>
      </c>
    </row>
    <row r="32" spans="1:7" ht="12" customHeight="1" x14ac:dyDescent="0.25">
      <c r="A32" s="7" t="str">
        <f>'Pregnant Women Participating'!A32</f>
        <v>Tennessee</v>
      </c>
      <c r="B32" s="13">
        <v>9691</v>
      </c>
      <c r="C32" s="4">
        <v>9637</v>
      </c>
      <c r="D32" s="4">
        <v>9541</v>
      </c>
      <c r="E32" s="4">
        <v>9585</v>
      </c>
      <c r="F32" s="42">
        <v>9519</v>
      </c>
      <c r="G32" s="13">
        <f t="shared" si="1"/>
        <v>9594.6</v>
      </c>
    </row>
    <row r="33" spans="1:7" ht="12" customHeight="1" x14ac:dyDescent="0.25">
      <c r="A33" s="7" t="str">
        <f>'Pregnant Women Participating'!A33</f>
        <v>Choctaw Indians, MS</v>
      </c>
      <c r="B33" s="13">
        <v>77</v>
      </c>
      <c r="C33" s="4">
        <v>71</v>
      </c>
      <c r="D33" s="4">
        <v>58</v>
      </c>
      <c r="E33" s="4">
        <v>62</v>
      </c>
      <c r="F33" s="42">
        <v>55</v>
      </c>
      <c r="G33" s="13">
        <f t="shared" si="1"/>
        <v>64.599999999999994</v>
      </c>
    </row>
    <row r="34" spans="1:7" ht="12" customHeight="1" x14ac:dyDescent="0.25">
      <c r="A34" s="7" t="str">
        <f>'Pregnant Women Participating'!A34</f>
        <v>Eastern Cherokee, NC</v>
      </c>
      <c r="B34" s="13">
        <v>20</v>
      </c>
      <c r="C34" s="4">
        <v>18</v>
      </c>
      <c r="D34" s="4">
        <v>20</v>
      </c>
      <c r="E34" s="4">
        <v>22</v>
      </c>
      <c r="F34" s="42">
        <v>17</v>
      </c>
      <c r="G34" s="13">
        <f t="shared" si="1"/>
        <v>19.399999999999999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82063</v>
      </c>
      <c r="C35" s="15">
        <v>83147</v>
      </c>
      <c r="D35" s="15">
        <v>81977</v>
      </c>
      <c r="E35" s="15">
        <v>82707</v>
      </c>
      <c r="F35" s="41">
        <v>81171</v>
      </c>
      <c r="G35" s="16">
        <f t="shared" si="1"/>
        <v>82213</v>
      </c>
    </row>
    <row r="36" spans="1:7" ht="12" customHeight="1" x14ac:dyDescent="0.25">
      <c r="A36" s="7" t="str">
        <f>'Pregnant Women Participating'!A36</f>
        <v>Illinois</v>
      </c>
      <c r="B36" s="13">
        <v>9158</v>
      </c>
      <c r="C36" s="4">
        <v>9201</v>
      </c>
      <c r="D36" s="4">
        <v>8757</v>
      </c>
      <c r="E36" s="4">
        <v>8680</v>
      </c>
      <c r="F36" s="42">
        <v>8643</v>
      </c>
      <c r="G36" s="13">
        <f t="shared" si="1"/>
        <v>8887.7999999999993</v>
      </c>
    </row>
    <row r="37" spans="1:7" ht="12" customHeight="1" x14ac:dyDescent="0.25">
      <c r="A37" s="7" t="str">
        <f>'Pregnant Women Participating'!A37</f>
        <v>Indiana</v>
      </c>
      <c r="B37" s="13">
        <v>9391</v>
      </c>
      <c r="C37" s="4">
        <v>9347</v>
      </c>
      <c r="D37" s="4">
        <v>9333</v>
      </c>
      <c r="E37" s="4">
        <v>9469</v>
      </c>
      <c r="F37" s="42">
        <v>9271</v>
      </c>
      <c r="G37" s="13">
        <f t="shared" si="1"/>
        <v>9362.2000000000007</v>
      </c>
    </row>
    <row r="38" spans="1:7" ht="12" customHeight="1" x14ac:dyDescent="0.25">
      <c r="A38" s="7" t="str">
        <f>'Pregnant Women Participating'!A38</f>
        <v>Iowa</v>
      </c>
      <c r="B38" s="13">
        <v>4019</v>
      </c>
      <c r="C38" s="4">
        <v>3963</v>
      </c>
      <c r="D38" s="4">
        <v>3927</v>
      </c>
      <c r="E38" s="4">
        <v>3950</v>
      </c>
      <c r="F38" s="42">
        <v>3836</v>
      </c>
      <c r="G38" s="13">
        <f t="shared" si="1"/>
        <v>3939</v>
      </c>
    </row>
    <row r="39" spans="1:7" ht="12" customHeight="1" x14ac:dyDescent="0.25">
      <c r="A39" s="7" t="str">
        <f>'Pregnant Women Participating'!A39</f>
        <v>Michigan</v>
      </c>
      <c r="B39" s="13">
        <v>10798</v>
      </c>
      <c r="C39" s="4">
        <v>10901</v>
      </c>
      <c r="D39" s="4">
        <v>10409</v>
      </c>
      <c r="E39" s="4">
        <v>10274</v>
      </c>
      <c r="F39" s="42">
        <v>10222</v>
      </c>
      <c r="G39" s="13">
        <f t="shared" si="1"/>
        <v>10520.8</v>
      </c>
    </row>
    <row r="40" spans="1:7" ht="12" customHeight="1" x14ac:dyDescent="0.25">
      <c r="A40" s="7" t="str">
        <f>'Pregnant Women Participating'!A40</f>
        <v>Minnesota</v>
      </c>
      <c r="B40" s="13">
        <v>4404</v>
      </c>
      <c r="C40" s="4">
        <v>4338</v>
      </c>
      <c r="D40" s="4">
        <v>4206</v>
      </c>
      <c r="E40" s="4">
        <v>4264</v>
      </c>
      <c r="F40" s="42">
        <v>4216</v>
      </c>
      <c r="G40" s="13">
        <f t="shared" si="1"/>
        <v>4285.6000000000004</v>
      </c>
    </row>
    <row r="41" spans="1:7" ht="12" customHeight="1" x14ac:dyDescent="0.25">
      <c r="A41" s="7" t="str">
        <f>'Pregnant Women Participating'!A41</f>
        <v>Ohio</v>
      </c>
      <c r="B41" s="13">
        <v>14158</v>
      </c>
      <c r="C41" s="4">
        <v>13767</v>
      </c>
      <c r="D41" s="4">
        <v>13523</v>
      </c>
      <c r="E41" s="4">
        <v>13646</v>
      </c>
      <c r="F41" s="42">
        <v>13214</v>
      </c>
      <c r="G41" s="13">
        <f t="shared" si="1"/>
        <v>13661.6</v>
      </c>
    </row>
    <row r="42" spans="1:7" ht="12" customHeight="1" x14ac:dyDescent="0.25">
      <c r="A42" s="7" t="str">
        <f>'Pregnant Women Participating'!A42</f>
        <v>Wisconsin</v>
      </c>
      <c r="B42" s="13">
        <v>5120</v>
      </c>
      <c r="C42" s="4">
        <v>5036</v>
      </c>
      <c r="D42" s="4">
        <v>4993</v>
      </c>
      <c r="E42" s="4">
        <v>5000</v>
      </c>
      <c r="F42" s="42">
        <v>5073</v>
      </c>
      <c r="G42" s="13">
        <f t="shared" si="1"/>
        <v>5044.3999999999996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57048</v>
      </c>
      <c r="C43" s="15">
        <v>56553</v>
      </c>
      <c r="D43" s="15">
        <v>55148</v>
      </c>
      <c r="E43" s="15">
        <v>55283</v>
      </c>
      <c r="F43" s="41">
        <v>54475</v>
      </c>
      <c r="G43" s="16">
        <f t="shared" si="1"/>
        <v>55701.4</v>
      </c>
    </row>
    <row r="44" spans="1:7" ht="12" customHeight="1" x14ac:dyDescent="0.25">
      <c r="A44" s="7" t="str">
        <f>'Pregnant Women Participating'!A44</f>
        <v>Arizona</v>
      </c>
      <c r="B44" s="13">
        <v>7994</v>
      </c>
      <c r="C44" s="4">
        <v>7967</v>
      </c>
      <c r="D44" s="4">
        <v>8090</v>
      </c>
      <c r="E44" s="4">
        <v>8392</v>
      </c>
      <c r="F44" s="42">
        <v>8099</v>
      </c>
      <c r="G44" s="13">
        <f t="shared" si="1"/>
        <v>8108.4</v>
      </c>
    </row>
    <row r="45" spans="1:7" ht="12" customHeight="1" x14ac:dyDescent="0.25">
      <c r="A45" s="7" t="str">
        <f>'Pregnant Women Participating'!A45</f>
        <v>Arkansas</v>
      </c>
      <c r="B45" s="13">
        <v>5344</v>
      </c>
      <c r="C45" s="4">
        <v>5402</v>
      </c>
      <c r="D45" s="4">
        <v>5375</v>
      </c>
      <c r="E45" s="4">
        <v>5392</v>
      </c>
      <c r="F45" s="42">
        <v>5302</v>
      </c>
      <c r="G45" s="13">
        <f t="shared" si="1"/>
        <v>5363</v>
      </c>
    </row>
    <row r="46" spans="1:7" ht="12" customHeight="1" x14ac:dyDescent="0.25">
      <c r="A46" s="7" t="str">
        <f>'Pregnant Women Participating'!A46</f>
        <v>Louisiana</v>
      </c>
      <c r="B46" s="13">
        <v>9867</v>
      </c>
      <c r="C46" s="4">
        <v>9939</v>
      </c>
      <c r="D46" s="4">
        <v>9985</v>
      </c>
      <c r="E46" s="4">
        <v>9999</v>
      </c>
      <c r="F46" s="42">
        <v>9965</v>
      </c>
      <c r="G46" s="13">
        <f t="shared" si="1"/>
        <v>9951</v>
      </c>
    </row>
    <row r="47" spans="1:7" ht="12" customHeight="1" x14ac:dyDescent="0.25">
      <c r="A47" s="7" t="str">
        <f>'Pregnant Women Participating'!A47</f>
        <v>New Mexico</v>
      </c>
      <c r="B47" s="13">
        <v>2292</v>
      </c>
      <c r="C47" s="4">
        <v>2284</v>
      </c>
      <c r="D47" s="4">
        <v>2314</v>
      </c>
      <c r="E47" s="4">
        <v>2423</v>
      </c>
      <c r="F47" s="42">
        <v>2447</v>
      </c>
      <c r="G47" s="13">
        <f t="shared" si="1"/>
        <v>2352</v>
      </c>
    </row>
    <row r="48" spans="1:7" ht="12" customHeight="1" x14ac:dyDescent="0.25">
      <c r="A48" s="7" t="str">
        <f>'Pregnant Women Participating'!A48</f>
        <v>Oklahoma</v>
      </c>
      <c r="B48" s="13">
        <v>3561</v>
      </c>
      <c r="C48" s="4">
        <v>3551</v>
      </c>
      <c r="D48" s="4">
        <v>3522</v>
      </c>
      <c r="E48" s="4">
        <v>3594</v>
      </c>
      <c r="F48" s="42">
        <v>4014</v>
      </c>
      <c r="G48" s="13">
        <f t="shared" si="1"/>
        <v>3648.4</v>
      </c>
    </row>
    <row r="49" spans="1:7" ht="12" customHeight="1" x14ac:dyDescent="0.25">
      <c r="A49" s="7" t="str">
        <f>'Pregnant Women Participating'!A49</f>
        <v>Texas</v>
      </c>
      <c r="B49" s="13">
        <v>34898</v>
      </c>
      <c r="C49" s="4">
        <v>35080</v>
      </c>
      <c r="D49" s="4">
        <v>35061</v>
      </c>
      <c r="E49" s="4">
        <v>35862</v>
      </c>
      <c r="F49" s="42">
        <v>35286</v>
      </c>
      <c r="G49" s="13">
        <f t="shared" si="1"/>
        <v>35237.4</v>
      </c>
    </row>
    <row r="50" spans="1:7" ht="12" customHeight="1" x14ac:dyDescent="0.25">
      <c r="A50" s="7" t="str">
        <f>'Pregnant Women Participating'!A50</f>
        <v>Utah</v>
      </c>
      <c r="B50" s="13">
        <v>2269</v>
      </c>
      <c r="C50" s="4">
        <v>2191</v>
      </c>
      <c r="D50" s="4">
        <v>2173</v>
      </c>
      <c r="E50" s="4">
        <v>2209</v>
      </c>
      <c r="F50" s="42">
        <v>2133</v>
      </c>
      <c r="G50" s="13">
        <f t="shared" si="1"/>
        <v>2195</v>
      </c>
    </row>
    <row r="51" spans="1:7" ht="12" customHeight="1" x14ac:dyDescent="0.25">
      <c r="A51" s="7" t="str">
        <f>'Pregnant Women Participating'!A51</f>
        <v>Inter-Tribal Council, AZ</v>
      </c>
      <c r="B51" s="13">
        <v>362</v>
      </c>
      <c r="C51" s="4">
        <v>344</v>
      </c>
      <c r="D51" s="4">
        <v>357</v>
      </c>
      <c r="E51" s="4">
        <v>364</v>
      </c>
      <c r="F51" s="42">
        <v>332</v>
      </c>
      <c r="G51" s="13">
        <f t="shared" si="1"/>
        <v>351.8</v>
      </c>
    </row>
    <row r="52" spans="1:7" ht="12" customHeight="1" x14ac:dyDescent="0.25">
      <c r="A52" s="7" t="str">
        <f>'Pregnant Women Participating'!A52</f>
        <v>Navajo Nation, AZ</v>
      </c>
      <c r="B52" s="13">
        <v>151</v>
      </c>
      <c r="C52" s="4">
        <v>137</v>
      </c>
      <c r="D52" s="4">
        <v>136</v>
      </c>
      <c r="E52" s="4">
        <v>159</v>
      </c>
      <c r="F52" s="42">
        <v>162</v>
      </c>
      <c r="G52" s="13">
        <f t="shared" si="1"/>
        <v>149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8</v>
      </c>
      <c r="C53" s="4">
        <v>9</v>
      </c>
      <c r="D53" s="4">
        <v>14</v>
      </c>
      <c r="E53" s="4">
        <v>16</v>
      </c>
      <c r="F53" s="42">
        <v>17</v>
      </c>
      <c r="G53" s="13">
        <f t="shared" si="1"/>
        <v>12.8</v>
      </c>
    </row>
    <row r="54" spans="1:7" ht="12" customHeight="1" x14ac:dyDescent="0.25">
      <c r="A54" s="7" t="str">
        <f>'Pregnant Women Participating'!A54</f>
        <v>Eight Northern Pueblos, NM</v>
      </c>
      <c r="B54" s="13">
        <v>11</v>
      </c>
      <c r="C54" s="4">
        <v>10</v>
      </c>
      <c r="D54" s="4">
        <v>11</v>
      </c>
      <c r="E54" s="4">
        <v>17</v>
      </c>
      <c r="F54" s="42">
        <v>0</v>
      </c>
      <c r="G54" s="13">
        <f t="shared" si="1"/>
        <v>9.8000000000000007</v>
      </c>
    </row>
    <row r="55" spans="1:7" ht="12" customHeight="1" x14ac:dyDescent="0.25">
      <c r="A55" s="7" t="str">
        <f>'Pregnant Women Participating'!A55</f>
        <v>Five Sandoval Pueblos, NM</v>
      </c>
      <c r="B55" s="13">
        <v>4</v>
      </c>
      <c r="C55" s="4">
        <v>3</v>
      </c>
      <c r="D55" s="4">
        <v>5</v>
      </c>
      <c r="E55" s="4">
        <v>8</v>
      </c>
      <c r="F55" s="42">
        <v>7</v>
      </c>
      <c r="G55" s="13">
        <f t="shared" si="1"/>
        <v>5.4</v>
      </c>
    </row>
    <row r="56" spans="1:7" ht="12" customHeight="1" x14ac:dyDescent="0.25">
      <c r="A56" s="7" t="str">
        <f>'Pregnant Women Participating'!A56</f>
        <v>Isleta Pueblo, NM</v>
      </c>
      <c r="B56" s="13">
        <v>68</v>
      </c>
      <c r="C56" s="4">
        <v>53</v>
      </c>
      <c r="D56" s="4">
        <v>51</v>
      </c>
      <c r="E56" s="4">
        <v>49</v>
      </c>
      <c r="F56" s="42">
        <v>41</v>
      </c>
      <c r="G56" s="13">
        <f t="shared" si="1"/>
        <v>52.4</v>
      </c>
    </row>
    <row r="57" spans="1:7" ht="12" customHeight="1" x14ac:dyDescent="0.25">
      <c r="A57" s="7" t="str">
        <f>'Pregnant Women Participating'!A57</f>
        <v>San Felipe Pueblo, NM</v>
      </c>
      <c r="B57" s="13">
        <v>15</v>
      </c>
      <c r="C57" s="4">
        <v>12</v>
      </c>
      <c r="D57" s="4">
        <v>11</v>
      </c>
      <c r="E57" s="4">
        <v>13</v>
      </c>
      <c r="F57" s="42">
        <v>13</v>
      </c>
      <c r="G57" s="13">
        <f t="shared" si="1"/>
        <v>12.8</v>
      </c>
    </row>
    <row r="58" spans="1:7" ht="12" customHeight="1" x14ac:dyDescent="0.25">
      <c r="A58" s="7" t="str">
        <f>'Pregnant Women Participating'!A58</f>
        <v>Santo Domingo Tribe, NM</v>
      </c>
      <c r="B58" s="13">
        <v>8</v>
      </c>
      <c r="C58" s="4">
        <v>7</v>
      </c>
      <c r="D58" s="4">
        <v>8</v>
      </c>
      <c r="E58" s="4">
        <v>8</v>
      </c>
      <c r="F58" s="42">
        <v>7</v>
      </c>
      <c r="G58" s="13">
        <f t="shared" si="1"/>
        <v>7.6</v>
      </c>
    </row>
    <row r="59" spans="1:7" ht="12" customHeight="1" x14ac:dyDescent="0.25">
      <c r="A59" s="7" t="str">
        <f>'Pregnant Women Participating'!A59</f>
        <v>Zuni Pueblo, NM</v>
      </c>
      <c r="B59" s="13">
        <v>14</v>
      </c>
      <c r="C59" s="4">
        <v>12</v>
      </c>
      <c r="D59" s="4">
        <v>11</v>
      </c>
      <c r="E59" s="4">
        <v>9</v>
      </c>
      <c r="F59" s="42">
        <v>9</v>
      </c>
      <c r="G59" s="13">
        <f t="shared" si="1"/>
        <v>11</v>
      </c>
    </row>
    <row r="60" spans="1:7" ht="12" customHeight="1" x14ac:dyDescent="0.25">
      <c r="A60" s="7" t="str">
        <f>'Pregnant Women Participating'!A60</f>
        <v>Cherokee Nation, OK</v>
      </c>
      <c r="B60" s="13">
        <v>442</v>
      </c>
      <c r="C60" s="4">
        <v>436</v>
      </c>
      <c r="D60" s="4">
        <v>402</v>
      </c>
      <c r="E60" s="4">
        <v>389</v>
      </c>
      <c r="F60" s="42">
        <v>366</v>
      </c>
      <c r="G60" s="13">
        <f t="shared" si="1"/>
        <v>407</v>
      </c>
    </row>
    <row r="61" spans="1:7" ht="12" customHeight="1" x14ac:dyDescent="0.25">
      <c r="A61" s="7" t="str">
        <f>'Pregnant Women Participating'!A61</f>
        <v>Chickasaw Nation, OK</v>
      </c>
      <c r="B61" s="13">
        <v>258</v>
      </c>
      <c r="C61" s="4">
        <v>253</v>
      </c>
      <c r="D61" s="4">
        <v>232</v>
      </c>
      <c r="E61" s="4">
        <v>244</v>
      </c>
      <c r="F61" s="42">
        <v>213</v>
      </c>
      <c r="G61" s="13">
        <f t="shared" si="1"/>
        <v>240</v>
      </c>
    </row>
    <row r="62" spans="1:7" ht="12" customHeight="1" x14ac:dyDescent="0.25">
      <c r="A62" s="7" t="str">
        <f>'Pregnant Women Participating'!A62</f>
        <v>Choctaw Nation, OK</v>
      </c>
      <c r="B62" s="13">
        <v>337</v>
      </c>
      <c r="C62" s="4">
        <v>324</v>
      </c>
      <c r="D62" s="4">
        <v>324</v>
      </c>
      <c r="E62" s="4">
        <v>319</v>
      </c>
      <c r="F62" s="42">
        <v>288</v>
      </c>
      <c r="G62" s="13">
        <f t="shared" si="1"/>
        <v>318.39999999999998</v>
      </c>
    </row>
    <row r="63" spans="1:7" ht="12" customHeight="1" x14ac:dyDescent="0.25">
      <c r="A63" s="7" t="str">
        <f>'Pregnant Women Participating'!A63</f>
        <v>Citizen Potawatomi Nation, OK</v>
      </c>
      <c r="B63" s="13">
        <v>77</v>
      </c>
      <c r="C63" s="4">
        <v>72</v>
      </c>
      <c r="D63" s="4">
        <v>72</v>
      </c>
      <c r="E63" s="4">
        <v>74</v>
      </c>
      <c r="F63" s="42">
        <v>66</v>
      </c>
      <c r="G63" s="13">
        <f t="shared" si="1"/>
        <v>72.2</v>
      </c>
    </row>
    <row r="64" spans="1:7" ht="12" customHeight="1" x14ac:dyDescent="0.25">
      <c r="A64" s="7" t="str">
        <f>'Pregnant Women Participating'!A64</f>
        <v>Inter-Tribal Council, OK</v>
      </c>
      <c r="B64" s="13">
        <v>50</v>
      </c>
      <c r="C64" s="4">
        <v>40</v>
      </c>
      <c r="D64" s="4">
        <v>39</v>
      </c>
      <c r="E64" s="4">
        <v>39</v>
      </c>
      <c r="F64" s="42">
        <v>40</v>
      </c>
      <c r="G64" s="13">
        <f t="shared" si="1"/>
        <v>41.6</v>
      </c>
    </row>
    <row r="65" spans="1:7" ht="12" customHeight="1" x14ac:dyDescent="0.25">
      <c r="A65" s="7" t="str">
        <f>'Pregnant Women Participating'!A65</f>
        <v>Muscogee Creek Nation, OK</v>
      </c>
      <c r="B65" s="13">
        <v>118</v>
      </c>
      <c r="C65" s="4">
        <v>124</v>
      </c>
      <c r="D65" s="4">
        <v>122</v>
      </c>
      <c r="E65" s="4">
        <v>134</v>
      </c>
      <c r="F65" s="42">
        <v>149</v>
      </c>
      <c r="G65" s="13">
        <f t="shared" si="1"/>
        <v>129.4</v>
      </c>
    </row>
    <row r="66" spans="1:7" ht="12" customHeight="1" x14ac:dyDescent="0.25">
      <c r="A66" s="7" t="str">
        <f>'Pregnant Women Participating'!A66</f>
        <v>Osage Tribal Council, OK</v>
      </c>
      <c r="B66" s="13">
        <v>173</v>
      </c>
      <c r="C66" s="4">
        <v>162</v>
      </c>
      <c r="D66" s="4">
        <v>168</v>
      </c>
      <c r="E66" s="4">
        <v>168</v>
      </c>
      <c r="F66" s="42">
        <v>152</v>
      </c>
      <c r="G66" s="13">
        <f t="shared" si="1"/>
        <v>164.6</v>
      </c>
    </row>
    <row r="67" spans="1:7" ht="12" customHeight="1" x14ac:dyDescent="0.25">
      <c r="A67" s="7" t="str">
        <f>'Pregnant Women Participating'!A67</f>
        <v>Otoe-Missouria Tribe, OK</v>
      </c>
      <c r="B67" s="13">
        <v>30</v>
      </c>
      <c r="C67" s="4">
        <v>23</v>
      </c>
      <c r="D67" s="4">
        <v>20</v>
      </c>
      <c r="E67" s="4">
        <v>17</v>
      </c>
      <c r="F67" s="42">
        <v>21</v>
      </c>
      <c r="G67" s="13">
        <f t="shared" si="1"/>
        <v>22.2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268</v>
      </c>
      <c r="C68" s="4">
        <v>260</v>
      </c>
      <c r="D68" s="4">
        <v>250</v>
      </c>
      <c r="E68" s="4">
        <v>263</v>
      </c>
      <c r="F68" s="42">
        <v>257</v>
      </c>
      <c r="G68" s="13">
        <f t="shared" si="1"/>
        <v>259.60000000000002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68619</v>
      </c>
      <c r="C69" s="15">
        <v>68695</v>
      </c>
      <c r="D69" s="15">
        <v>68753</v>
      </c>
      <c r="E69" s="15">
        <v>70161</v>
      </c>
      <c r="F69" s="41">
        <v>69386</v>
      </c>
      <c r="G69" s="16">
        <f t="shared" si="1"/>
        <v>69122.8</v>
      </c>
    </row>
    <row r="70" spans="1:7" ht="12" customHeight="1" x14ac:dyDescent="0.25">
      <c r="A70" s="7" t="str">
        <f>'Pregnant Women Participating'!A70</f>
        <v>Colorado</v>
      </c>
      <c r="B70" s="13">
        <v>4909</v>
      </c>
      <c r="C70" s="4">
        <v>4767</v>
      </c>
      <c r="D70" s="4">
        <v>4734</v>
      </c>
      <c r="E70" s="4">
        <v>4868</v>
      </c>
      <c r="F70" s="42">
        <v>4821</v>
      </c>
      <c r="G70" s="13">
        <f t="shared" si="1"/>
        <v>4819.8</v>
      </c>
    </row>
    <row r="71" spans="1:7" ht="12" customHeight="1" x14ac:dyDescent="0.25">
      <c r="A71" s="7" t="str">
        <f>'Pregnant Women Participating'!A71</f>
        <v>Kansas</v>
      </c>
      <c r="B71" s="13">
        <v>2657</v>
      </c>
      <c r="C71" s="4">
        <v>2610</v>
      </c>
      <c r="D71" s="4">
        <v>2624</v>
      </c>
      <c r="E71" s="4">
        <v>2610</v>
      </c>
      <c r="F71" s="42">
        <v>2517</v>
      </c>
      <c r="G71" s="13">
        <f t="shared" si="1"/>
        <v>2603.6</v>
      </c>
    </row>
    <row r="72" spans="1:7" ht="12" customHeight="1" x14ac:dyDescent="0.25">
      <c r="A72" s="7" t="str">
        <f>'Pregnant Women Participating'!A72</f>
        <v>Missouri</v>
      </c>
      <c r="B72" s="13">
        <v>6426</v>
      </c>
      <c r="C72" s="4">
        <v>6359</v>
      </c>
      <c r="D72" s="4">
        <v>6328</v>
      </c>
      <c r="E72" s="4">
        <v>6260</v>
      </c>
      <c r="F72" s="42">
        <v>6240</v>
      </c>
      <c r="G72" s="13">
        <f t="shared" si="1"/>
        <v>6322.6</v>
      </c>
    </row>
    <row r="73" spans="1:7" ht="12" customHeight="1" x14ac:dyDescent="0.25">
      <c r="A73" s="7" t="str">
        <f>'Pregnant Women Participating'!A73</f>
        <v>Montana</v>
      </c>
      <c r="B73" s="13">
        <v>578</v>
      </c>
      <c r="C73" s="4">
        <v>586</v>
      </c>
      <c r="D73" s="4">
        <v>545</v>
      </c>
      <c r="E73" s="4">
        <v>557</v>
      </c>
      <c r="F73" s="42">
        <v>536</v>
      </c>
      <c r="G73" s="13">
        <f t="shared" si="1"/>
        <v>560.4</v>
      </c>
    </row>
    <row r="74" spans="1:7" ht="12" customHeight="1" x14ac:dyDescent="0.25">
      <c r="A74" s="7" t="str">
        <f>'Pregnant Women Participating'!A74</f>
        <v>Nebraska</v>
      </c>
      <c r="B74" s="13">
        <v>2223</v>
      </c>
      <c r="C74" s="4">
        <v>2235</v>
      </c>
      <c r="D74" s="4">
        <v>2154</v>
      </c>
      <c r="E74" s="4">
        <v>2142</v>
      </c>
      <c r="F74" s="42">
        <v>2069</v>
      </c>
      <c r="G74" s="13">
        <f t="shared" si="1"/>
        <v>2164.6</v>
      </c>
    </row>
    <row r="75" spans="1:7" ht="12" customHeight="1" x14ac:dyDescent="0.25">
      <c r="A75" s="7" t="str">
        <f>'Pregnant Women Participating'!A75</f>
        <v>North Dakota</v>
      </c>
      <c r="B75" s="13">
        <v>656</v>
      </c>
      <c r="C75" s="4">
        <v>623</v>
      </c>
      <c r="D75" s="4">
        <v>617</v>
      </c>
      <c r="E75" s="4">
        <v>647</v>
      </c>
      <c r="F75" s="42">
        <v>611</v>
      </c>
      <c r="G75" s="13">
        <f t="shared" si="1"/>
        <v>630.79999999999995</v>
      </c>
    </row>
    <row r="76" spans="1:7" ht="12" customHeight="1" x14ac:dyDescent="0.25">
      <c r="A76" s="7" t="str">
        <f>'Pregnant Women Participating'!A76</f>
        <v>South Dakota</v>
      </c>
      <c r="B76" s="13">
        <v>667</v>
      </c>
      <c r="C76" s="4">
        <v>671</v>
      </c>
      <c r="D76" s="4">
        <v>648</v>
      </c>
      <c r="E76" s="4">
        <v>632</v>
      </c>
      <c r="F76" s="42">
        <v>628</v>
      </c>
      <c r="G76" s="13">
        <f t="shared" si="1"/>
        <v>649.20000000000005</v>
      </c>
    </row>
    <row r="77" spans="1:7" ht="12" customHeight="1" x14ac:dyDescent="0.25">
      <c r="A77" s="7" t="str">
        <f>'Pregnant Women Participating'!A77</f>
        <v>Wyoming</v>
      </c>
      <c r="B77" s="13">
        <v>457</v>
      </c>
      <c r="C77" s="4">
        <v>437</v>
      </c>
      <c r="D77" s="4">
        <v>427</v>
      </c>
      <c r="E77" s="4">
        <v>422</v>
      </c>
      <c r="F77" s="42">
        <v>414</v>
      </c>
      <c r="G77" s="13">
        <f t="shared" si="1"/>
        <v>431.4</v>
      </c>
    </row>
    <row r="78" spans="1:7" ht="12" customHeight="1" x14ac:dyDescent="0.25">
      <c r="A78" s="7" t="str">
        <f>'Pregnant Women Participating'!A78</f>
        <v>Ute Mountain Ute Tribe, CO</v>
      </c>
      <c r="B78" s="13">
        <v>5</v>
      </c>
      <c r="C78" s="4">
        <v>9</v>
      </c>
      <c r="D78" s="4">
        <v>8</v>
      </c>
      <c r="E78" s="4">
        <v>7</v>
      </c>
      <c r="F78" s="42">
        <v>7</v>
      </c>
      <c r="G78" s="13">
        <f t="shared" si="1"/>
        <v>7.2</v>
      </c>
    </row>
    <row r="79" spans="1:7" ht="12" customHeight="1" x14ac:dyDescent="0.25">
      <c r="A79" s="7" t="str">
        <f>'Pregnant Women Participating'!A79</f>
        <v>Omaha Sioux, NE</v>
      </c>
      <c r="B79" s="13">
        <v>8</v>
      </c>
      <c r="C79" s="4">
        <v>9</v>
      </c>
      <c r="D79" s="4">
        <v>10</v>
      </c>
      <c r="E79" s="4">
        <v>10</v>
      </c>
      <c r="F79" s="42">
        <v>9</v>
      </c>
      <c r="G79" s="13">
        <f t="shared" si="1"/>
        <v>9.1999999999999993</v>
      </c>
    </row>
    <row r="80" spans="1:7" ht="12" customHeight="1" x14ac:dyDescent="0.25">
      <c r="A80" s="7" t="str">
        <f>'Pregnant Women Participating'!A80</f>
        <v>Santee Sioux, NE</v>
      </c>
      <c r="B80" s="13">
        <v>3</v>
      </c>
      <c r="C80" s="4">
        <v>3</v>
      </c>
      <c r="D80" s="4">
        <v>3</v>
      </c>
      <c r="E80" s="4">
        <v>1</v>
      </c>
      <c r="F80" s="42">
        <v>1</v>
      </c>
      <c r="G80" s="13">
        <f t="shared" si="1"/>
        <v>2.2000000000000002</v>
      </c>
    </row>
    <row r="81" spans="1:7" ht="12" customHeight="1" x14ac:dyDescent="0.25">
      <c r="A81" s="7" t="str">
        <f>'Pregnant Women Participating'!A81</f>
        <v>Winnebago Tribe, NE</v>
      </c>
      <c r="B81" s="13">
        <v>4</v>
      </c>
      <c r="C81" s="4">
        <v>4</v>
      </c>
      <c r="D81" s="4">
        <v>4</v>
      </c>
      <c r="E81" s="4">
        <v>4</v>
      </c>
      <c r="F81" s="42">
        <v>3</v>
      </c>
      <c r="G81" s="13">
        <f t="shared" si="1"/>
        <v>3.8</v>
      </c>
    </row>
    <row r="82" spans="1:7" ht="12" customHeight="1" x14ac:dyDescent="0.25">
      <c r="A82" s="7" t="str">
        <f>'Pregnant Women Participating'!A82</f>
        <v>Standing Rock Sioux Tribe, ND</v>
      </c>
      <c r="B82" s="13">
        <v>10</v>
      </c>
      <c r="C82" s="4">
        <v>14</v>
      </c>
      <c r="D82" s="4">
        <v>13</v>
      </c>
      <c r="E82" s="4">
        <v>16</v>
      </c>
      <c r="F82" s="42">
        <v>15</v>
      </c>
      <c r="G82" s="13">
        <f t="shared" si="1"/>
        <v>13.6</v>
      </c>
    </row>
    <row r="83" spans="1:7" ht="12" customHeight="1" x14ac:dyDescent="0.25">
      <c r="A83" s="7" t="str">
        <f>'Pregnant Women Participating'!A83</f>
        <v>Three Affiliated Tribes, ND</v>
      </c>
      <c r="B83" s="13">
        <v>12</v>
      </c>
      <c r="C83" s="4">
        <v>11</v>
      </c>
      <c r="D83" s="4">
        <v>10</v>
      </c>
      <c r="E83" s="4">
        <v>8</v>
      </c>
      <c r="F83" s="42">
        <v>7</v>
      </c>
      <c r="G83" s="13">
        <f t="shared" si="1"/>
        <v>9.6</v>
      </c>
    </row>
    <row r="84" spans="1:7" ht="12" customHeight="1" x14ac:dyDescent="0.25">
      <c r="A84" s="7" t="str">
        <f>'Pregnant Women Participating'!A84</f>
        <v>Cheyenne River Sioux, SD</v>
      </c>
      <c r="B84" s="13">
        <v>23</v>
      </c>
      <c r="C84" s="4">
        <v>35</v>
      </c>
      <c r="D84" s="4">
        <v>34</v>
      </c>
      <c r="E84" s="4">
        <v>35</v>
      </c>
      <c r="F84" s="42">
        <v>34</v>
      </c>
      <c r="G84" s="13">
        <f t="shared" si="1"/>
        <v>32.200000000000003</v>
      </c>
    </row>
    <row r="85" spans="1:7" ht="12" customHeight="1" x14ac:dyDescent="0.25">
      <c r="A85" s="7" t="str">
        <f>'Pregnant Women Participating'!A85</f>
        <v>Rosebud Sioux, SD</v>
      </c>
      <c r="B85" s="13">
        <v>34</v>
      </c>
      <c r="C85" s="4">
        <v>38</v>
      </c>
      <c r="D85" s="4">
        <v>37</v>
      </c>
      <c r="E85" s="4">
        <v>33</v>
      </c>
      <c r="F85" s="42">
        <v>36</v>
      </c>
      <c r="G85" s="13">
        <f t="shared" si="1"/>
        <v>35.6</v>
      </c>
    </row>
    <row r="86" spans="1:7" ht="12" customHeight="1" x14ac:dyDescent="0.25">
      <c r="A86" s="7" t="str">
        <f>'Pregnant Women Participating'!A86</f>
        <v>Northern Arapahoe, WY</v>
      </c>
      <c r="B86" s="13">
        <v>7</v>
      </c>
      <c r="C86" s="4">
        <v>7</v>
      </c>
      <c r="D86" s="4">
        <v>6</v>
      </c>
      <c r="E86" s="4">
        <v>9</v>
      </c>
      <c r="F86" s="42">
        <v>9</v>
      </c>
      <c r="G86" s="13">
        <f t="shared" si="1"/>
        <v>7.6</v>
      </c>
    </row>
    <row r="87" spans="1:7" ht="12" customHeight="1" x14ac:dyDescent="0.25">
      <c r="A87" s="7" t="str">
        <f>'Pregnant Women Participating'!A87</f>
        <v>Shoshone Tribe, WY</v>
      </c>
      <c r="B87" s="13">
        <v>6</v>
      </c>
      <c r="C87" s="4">
        <v>7</v>
      </c>
      <c r="D87" s="4">
        <v>7</v>
      </c>
      <c r="E87" s="4">
        <v>7</v>
      </c>
      <c r="F87" s="42">
        <v>7</v>
      </c>
      <c r="G87" s="13">
        <f t="shared" si="1"/>
        <v>6.8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18685</v>
      </c>
      <c r="C88" s="15">
        <v>18425</v>
      </c>
      <c r="D88" s="15">
        <v>18209</v>
      </c>
      <c r="E88" s="15">
        <v>18268</v>
      </c>
      <c r="F88" s="41">
        <v>17964</v>
      </c>
      <c r="G88" s="16">
        <f t="shared" si="1"/>
        <v>18310.2</v>
      </c>
    </row>
    <row r="89" spans="1:7" ht="12" customHeight="1" x14ac:dyDescent="0.25">
      <c r="A89" s="8" t="str">
        <f>'Pregnant Women Participating'!A89</f>
        <v>Alaska</v>
      </c>
      <c r="B89" s="13">
        <v>400</v>
      </c>
      <c r="C89" s="4">
        <v>398</v>
      </c>
      <c r="D89" s="4">
        <v>385</v>
      </c>
      <c r="E89" s="4">
        <v>370</v>
      </c>
      <c r="F89" s="42">
        <v>354</v>
      </c>
      <c r="G89" s="13">
        <f t="shared" si="1"/>
        <v>381.4</v>
      </c>
    </row>
    <row r="90" spans="1:7" ht="12" customHeight="1" x14ac:dyDescent="0.25">
      <c r="A90" s="8" t="str">
        <f>'Pregnant Women Participating'!A90</f>
        <v>American Samoa</v>
      </c>
      <c r="B90" s="13">
        <v>132</v>
      </c>
      <c r="C90" s="4">
        <v>132</v>
      </c>
      <c r="D90" s="4">
        <v>135</v>
      </c>
      <c r="E90" s="4">
        <v>121</v>
      </c>
      <c r="F90" s="42">
        <v>123</v>
      </c>
      <c r="G90" s="13">
        <f t="shared" si="1"/>
        <v>128.6</v>
      </c>
    </row>
    <row r="91" spans="1:7" ht="12" customHeight="1" x14ac:dyDescent="0.25">
      <c r="A91" s="8" t="str">
        <f>'Pregnant Women Participating'!A91</f>
        <v>California</v>
      </c>
      <c r="B91" s="13">
        <v>41024</v>
      </c>
      <c r="C91" s="4">
        <v>41334</v>
      </c>
      <c r="D91" s="4">
        <v>41193</v>
      </c>
      <c r="E91" s="4">
        <v>41628</v>
      </c>
      <c r="F91" s="42">
        <v>41167</v>
      </c>
      <c r="G91" s="13">
        <f t="shared" si="1"/>
        <v>41269.199999999997</v>
      </c>
    </row>
    <row r="92" spans="1:7" ht="12" customHeight="1" x14ac:dyDescent="0.25">
      <c r="A92" s="8" t="str">
        <f>'Pregnant Women Participating'!A92</f>
        <v>Guam</v>
      </c>
      <c r="B92" s="13">
        <v>285</v>
      </c>
      <c r="C92" s="4">
        <v>274</v>
      </c>
      <c r="D92" s="4">
        <v>300</v>
      </c>
      <c r="E92" s="4">
        <v>315</v>
      </c>
      <c r="F92" s="42">
        <v>331</v>
      </c>
      <c r="G92" s="13">
        <f t="shared" si="1"/>
        <v>301</v>
      </c>
    </row>
    <row r="93" spans="1:7" ht="12" customHeight="1" x14ac:dyDescent="0.25">
      <c r="A93" s="8" t="str">
        <f>'Pregnant Women Participating'!A93</f>
        <v>Hawaii</v>
      </c>
      <c r="B93" s="13">
        <v>864</v>
      </c>
      <c r="C93" s="4">
        <v>854</v>
      </c>
      <c r="D93" s="4">
        <v>877</v>
      </c>
      <c r="E93" s="4">
        <v>890</v>
      </c>
      <c r="F93" s="42">
        <v>872</v>
      </c>
      <c r="G93" s="13">
        <f t="shared" si="1"/>
        <v>871.4</v>
      </c>
    </row>
    <row r="94" spans="1:7" ht="12" customHeight="1" x14ac:dyDescent="0.25">
      <c r="A94" s="8" t="str">
        <f>'Pregnant Women Participating'!A94</f>
        <v>Idaho</v>
      </c>
      <c r="B94" s="13">
        <v>1338</v>
      </c>
      <c r="C94" s="4">
        <v>1297</v>
      </c>
      <c r="D94" s="4">
        <v>1279</v>
      </c>
      <c r="E94" s="4">
        <v>1251</v>
      </c>
      <c r="F94" s="42">
        <v>1177</v>
      </c>
      <c r="G94" s="13">
        <f t="shared" si="1"/>
        <v>1268.4000000000001</v>
      </c>
    </row>
    <row r="95" spans="1:7" ht="12" customHeight="1" x14ac:dyDescent="0.25">
      <c r="A95" s="8" t="str">
        <f>'Pregnant Women Participating'!A95</f>
        <v>Nevada</v>
      </c>
      <c r="B95" s="13">
        <v>3269</v>
      </c>
      <c r="C95" s="4">
        <v>3240</v>
      </c>
      <c r="D95" s="4">
        <v>3225</v>
      </c>
      <c r="E95" s="4">
        <v>3337</v>
      </c>
      <c r="F95" s="42">
        <v>3266</v>
      </c>
      <c r="G95" s="13">
        <f t="shared" si="1"/>
        <v>3267.4</v>
      </c>
    </row>
    <row r="96" spans="1:7" ht="12" customHeight="1" x14ac:dyDescent="0.25">
      <c r="A96" s="8" t="str">
        <f>'Pregnant Women Participating'!A96</f>
        <v>Oregon</v>
      </c>
      <c r="B96" s="13">
        <v>3829</v>
      </c>
      <c r="C96" s="4">
        <v>3729</v>
      </c>
      <c r="D96" s="4">
        <v>3629</v>
      </c>
      <c r="E96" s="4">
        <v>3615</v>
      </c>
      <c r="F96" s="42">
        <v>3463</v>
      </c>
      <c r="G96" s="13">
        <f t="shared" si="1"/>
        <v>3653</v>
      </c>
    </row>
    <row r="97" spans="1:7" ht="12" customHeight="1" x14ac:dyDescent="0.25">
      <c r="A97" s="8" t="str">
        <f>'Pregnant Women Participating'!A97</f>
        <v>Washington</v>
      </c>
      <c r="B97" s="13">
        <v>7744</v>
      </c>
      <c r="C97" s="4">
        <v>7753</v>
      </c>
      <c r="D97" s="4">
        <v>7631</v>
      </c>
      <c r="E97" s="4">
        <v>7759</v>
      </c>
      <c r="F97" s="42">
        <v>7679</v>
      </c>
      <c r="G97" s="13">
        <f t="shared" si="1"/>
        <v>7713.2</v>
      </c>
    </row>
    <row r="98" spans="1:7" ht="12" customHeight="1" x14ac:dyDescent="0.25">
      <c r="A98" s="8" t="str">
        <f>'Pregnant Women Participating'!A98</f>
        <v>Northern Marianas</v>
      </c>
      <c r="B98" s="13">
        <v>104</v>
      </c>
      <c r="C98" s="4">
        <v>103</v>
      </c>
      <c r="D98" s="4">
        <v>119</v>
      </c>
      <c r="E98" s="4">
        <v>133</v>
      </c>
      <c r="F98" s="42">
        <v>122</v>
      </c>
      <c r="G98" s="13">
        <f t="shared" si="1"/>
        <v>116.2</v>
      </c>
    </row>
    <row r="99" spans="1:7" ht="12" customHeight="1" x14ac:dyDescent="0.25">
      <c r="A99" s="8" t="str">
        <f>'Pregnant Women Participating'!A99</f>
        <v>Inter-Tribal Council, NV</v>
      </c>
      <c r="B99" s="13">
        <v>19</v>
      </c>
      <c r="C99" s="4">
        <v>18</v>
      </c>
      <c r="D99" s="4">
        <v>22</v>
      </c>
      <c r="E99" s="4">
        <v>27</v>
      </c>
      <c r="F99" s="42">
        <v>31</v>
      </c>
      <c r="G99" s="13">
        <f t="shared" si="1"/>
        <v>23.4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59008</v>
      </c>
      <c r="C100" s="15">
        <v>59132</v>
      </c>
      <c r="D100" s="15">
        <v>58795</v>
      </c>
      <c r="E100" s="15">
        <v>59446</v>
      </c>
      <c r="F100" s="41">
        <v>58585</v>
      </c>
      <c r="G100" s="16">
        <f t="shared" si="1"/>
        <v>58993.2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353043</v>
      </c>
      <c r="C101" s="30">
        <v>352919</v>
      </c>
      <c r="D101" s="30">
        <v>349332</v>
      </c>
      <c r="E101" s="30">
        <v>353226</v>
      </c>
      <c r="F101" s="44">
        <v>347500</v>
      </c>
      <c r="G101" s="29">
        <f t="shared" si="1"/>
        <v>351204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G104"/>
  <sheetViews>
    <sheetView showGridLines="0" workbookViewId="0"/>
  </sheetViews>
  <sheetFormatPr defaultColWidth="9.08984375" defaultRowHeight="11.5" x14ac:dyDescent="0.25"/>
  <cols>
    <col min="1" max="1" width="34.6328125" style="3" customWidth="1"/>
    <col min="2" max="6" width="11.6328125" style="3" customWidth="1"/>
    <col min="7" max="7" width="13.6328125" style="3" customWidth="1"/>
    <col min="8" max="16384" width="9.08984375" style="3"/>
  </cols>
  <sheetData>
    <row r="1" spans="1:7" ht="12" customHeight="1" x14ac:dyDescent="0.3">
      <c r="A1" s="10" t="s">
        <v>9</v>
      </c>
      <c r="B1" s="2"/>
      <c r="C1" s="2"/>
      <c r="D1" s="2"/>
      <c r="E1" s="2"/>
      <c r="F1" s="2"/>
    </row>
    <row r="2" spans="1:7" ht="12" customHeight="1" x14ac:dyDescent="0.3">
      <c r="A2" s="10" t="str">
        <f>'Pregnant Women Participating'!A2</f>
        <v>FISCAL YEAR 2025</v>
      </c>
      <c r="B2" s="2"/>
      <c r="C2" s="2"/>
      <c r="D2" s="2"/>
      <c r="E2" s="2"/>
      <c r="F2" s="2"/>
    </row>
    <row r="3" spans="1:7" ht="12" customHeight="1" x14ac:dyDescent="0.25">
      <c r="A3" s="1" t="str">
        <f>'Pregnant Women Participating'!A3</f>
        <v>Data as of May 9, 2025</v>
      </c>
      <c r="B3" s="2"/>
      <c r="C3" s="2"/>
      <c r="D3" s="2"/>
      <c r="E3" s="2"/>
      <c r="F3" s="2"/>
    </row>
    <row r="4" spans="1:7" ht="12" customHeight="1" x14ac:dyDescent="0.25">
      <c r="A4" s="2"/>
      <c r="B4" s="2"/>
      <c r="C4" s="2"/>
      <c r="D4" s="2"/>
      <c r="E4" s="2"/>
      <c r="F4" s="2"/>
    </row>
    <row r="5" spans="1:7" ht="24" customHeight="1" x14ac:dyDescent="0.25">
      <c r="A5" s="6" t="s">
        <v>0</v>
      </c>
      <c r="B5" s="18">
        <f>DATE(RIGHT(A2,4)-1,10,1)</f>
        <v>45566</v>
      </c>
      <c r="C5" s="19">
        <f>DATE(RIGHT(A2,4)-1,11,1)</f>
        <v>45597</v>
      </c>
      <c r="D5" s="19">
        <f>DATE(RIGHT(A2,4)-1,12,1)</f>
        <v>45627</v>
      </c>
      <c r="E5" s="19">
        <f>DATE(RIGHT(A2,4),1,1)</f>
        <v>45658</v>
      </c>
      <c r="F5" s="19">
        <f>DATE(RIGHT(A2,4),2,1)</f>
        <v>45689</v>
      </c>
      <c r="G5" s="12" t="s">
        <v>12</v>
      </c>
    </row>
    <row r="6" spans="1:7" ht="12" customHeight="1" x14ac:dyDescent="0.25">
      <c r="A6" s="7" t="str">
        <f>'Pregnant Women Participating'!A6</f>
        <v>Connecticut</v>
      </c>
      <c r="B6" s="13">
        <v>11172</v>
      </c>
      <c r="C6" s="4">
        <v>11021</v>
      </c>
      <c r="D6" s="4">
        <v>10820</v>
      </c>
      <c r="E6" s="4">
        <v>11022</v>
      </c>
      <c r="F6" s="4">
        <v>10726</v>
      </c>
      <c r="G6" s="13">
        <f t="shared" ref="G6:G14" si="0">IF(SUM(B6:F6)&gt;0,AVERAGE(B6:F6)," ")</f>
        <v>10952.2</v>
      </c>
    </row>
    <row r="7" spans="1:7" ht="12" customHeight="1" x14ac:dyDescent="0.25">
      <c r="A7" s="7" t="str">
        <f>'Pregnant Women Participating'!A7</f>
        <v>Maine</v>
      </c>
      <c r="B7" s="13">
        <v>3924</v>
      </c>
      <c r="C7" s="4">
        <v>3844</v>
      </c>
      <c r="D7" s="4">
        <v>3789</v>
      </c>
      <c r="E7" s="4">
        <v>3838</v>
      </c>
      <c r="F7" s="4">
        <v>3770</v>
      </c>
      <c r="G7" s="13">
        <f t="shared" si="0"/>
        <v>3833</v>
      </c>
    </row>
    <row r="8" spans="1:7" ht="12" customHeight="1" x14ac:dyDescent="0.25">
      <c r="A8" s="7" t="str">
        <f>'Pregnant Women Participating'!A8</f>
        <v>Massachusetts</v>
      </c>
      <c r="B8" s="13">
        <v>26013</v>
      </c>
      <c r="C8" s="4">
        <v>25924</v>
      </c>
      <c r="D8" s="4">
        <v>25498</v>
      </c>
      <c r="E8" s="4">
        <v>25869</v>
      </c>
      <c r="F8" s="4">
        <v>25616</v>
      </c>
      <c r="G8" s="13">
        <f t="shared" si="0"/>
        <v>25784</v>
      </c>
    </row>
    <row r="9" spans="1:7" ht="12" customHeight="1" x14ac:dyDescent="0.25">
      <c r="A9" s="7" t="str">
        <f>'Pregnant Women Participating'!A9</f>
        <v>New Hampshire</v>
      </c>
      <c r="B9" s="13">
        <v>2392</v>
      </c>
      <c r="C9" s="4">
        <v>2345</v>
      </c>
      <c r="D9" s="4">
        <v>2322</v>
      </c>
      <c r="E9" s="4">
        <v>2325</v>
      </c>
      <c r="F9" s="4">
        <v>2296</v>
      </c>
      <c r="G9" s="13">
        <f t="shared" si="0"/>
        <v>2336</v>
      </c>
    </row>
    <row r="10" spans="1:7" ht="12" customHeight="1" x14ac:dyDescent="0.25">
      <c r="A10" s="7" t="str">
        <f>'Pregnant Women Participating'!A10</f>
        <v>New York</v>
      </c>
      <c r="B10" s="13">
        <v>96615</v>
      </c>
      <c r="C10" s="4">
        <v>95465</v>
      </c>
      <c r="D10" s="4">
        <v>94648</v>
      </c>
      <c r="E10" s="4">
        <v>95774</v>
      </c>
      <c r="F10" s="4">
        <v>95461</v>
      </c>
      <c r="G10" s="13">
        <f t="shared" si="0"/>
        <v>95592.6</v>
      </c>
    </row>
    <row r="11" spans="1:7" ht="12" customHeight="1" x14ac:dyDescent="0.25">
      <c r="A11" s="7" t="str">
        <f>'Pregnant Women Participating'!A11</f>
        <v>Rhode Island</v>
      </c>
      <c r="B11" s="13">
        <v>3891</v>
      </c>
      <c r="C11" s="4">
        <v>3876</v>
      </c>
      <c r="D11" s="4">
        <v>3826</v>
      </c>
      <c r="E11" s="4">
        <v>3891</v>
      </c>
      <c r="F11" s="4">
        <v>3921</v>
      </c>
      <c r="G11" s="13">
        <f t="shared" si="0"/>
        <v>3881</v>
      </c>
    </row>
    <row r="12" spans="1:7" ht="12" customHeight="1" x14ac:dyDescent="0.25">
      <c r="A12" s="7" t="str">
        <f>'Pregnant Women Participating'!A12</f>
        <v>Vermont</v>
      </c>
      <c r="B12" s="13">
        <v>2108</v>
      </c>
      <c r="C12" s="4">
        <v>2102</v>
      </c>
      <c r="D12" s="4">
        <v>2077</v>
      </c>
      <c r="E12" s="4">
        <v>2108</v>
      </c>
      <c r="F12" s="4">
        <v>2113</v>
      </c>
      <c r="G12" s="13">
        <f t="shared" si="0"/>
        <v>2101.6</v>
      </c>
    </row>
    <row r="13" spans="1:7" ht="12" customHeight="1" x14ac:dyDescent="0.25">
      <c r="A13" s="7" t="str">
        <f>'Pregnant Women Participating'!A13</f>
        <v>Virgin Islands</v>
      </c>
      <c r="B13" s="13">
        <v>637</v>
      </c>
      <c r="C13" s="4">
        <v>608</v>
      </c>
      <c r="D13" s="4">
        <v>591</v>
      </c>
      <c r="E13" s="4">
        <v>606</v>
      </c>
      <c r="F13" s="4">
        <v>590</v>
      </c>
      <c r="G13" s="13">
        <f t="shared" si="0"/>
        <v>606.4</v>
      </c>
    </row>
    <row r="14" spans="1:7" ht="12" customHeight="1" x14ac:dyDescent="0.25">
      <c r="A14" s="7" t="str">
        <f>'Pregnant Women Participating'!A14</f>
        <v>Pleasant Point, ME</v>
      </c>
      <c r="B14" s="13">
        <v>7</v>
      </c>
      <c r="C14" s="4">
        <v>6</v>
      </c>
      <c r="D14" s="4">
        <v>5</v>
      </c>
      <c r="E14" s="4">
        <v>7</v>
      </c>
      <c r="F14" s="4">
        <v>0</v>
      </c>
      <c r="G14" s="13">
        <f t="shared" si="0"/>
        <v>5</v>
      </c>
    </row>
    <row r="15" spans="1:7" s="17" customFormat="1" ht="24.75" customHeight="1" x14ac:dyDescent="0.25">
      <c r="A15" s="14" t="str">
        <f>'Pregnant Women Participating'!A15</f>
        <v>Northeast Region</v>
      </c>
      <c r="B15" s="16">
        <v>146759</v>
      </c>
      <c r="C15" s="15">
        <v>145191</v>
      </c>
      <c r="D15" s="15">
        <v>143576</v>
      </c>
      <c r="E15" s="15">
        <v>145440</v>
      </c>
      <c r="F15" s="15">
        <v>144493</v>
      </c>
      <c r="G15" s="16">
        <f t="shared" ref="G15:G101" si="1">IF(SUM(B15:F15)&gt;0,AVERAGE(B15:F15)," ")</f>
        <v>145091.79999999999</v>
      </c>
    </row>
    <row r="16" spans="1:7" ht="12" customHeight="1" x14ac:dyDescent="0.25">
      <c r="A16" s="7" t="str">
        <f>'Pregnant Women Participating'!A16</f>
        <v>Delaware</v>
      </c>
      <c r="B16" s="13">
        <v>4916</v>
      </c>
      <c r="C16" s="4">
        <v>4760</v>
      </c>
      <c r="D16" s="4">
        <v>4580</v>
      </c>
      <c r="E16" s="4">
        <v>4524</v>
      </c>
      <c r="F16" s="42">
        <v>4457</v>
      </c>
      <c r="G16" s="13">
        <f t="shared" si="1"/>
        <v>4647.3999999999996</v>
      </c>
    </row>
    <row r="17" spans="1:7" ht="12" customHeight="1" x14ac:dyDescent="0.25">
      <c r="A17" s="7" t="str">
        <f>'Pregnant Women Participating'!A17</f>
        <v>District of Columbia</v>
      </c>
      <c r="B17" s="13">
        <v>3040</v>
      </c>
      <c r="C17" s="4">
        <v>2964</v>
      </c>
      <c r="D17" s="4">
        <v>2937</v>
      </c>
      <c r="E17" s="4">
        <v>2952</v>
      </c>
      <c r="F17" s="42">
        <v>2868</v>
      </c>
      <c r="G17" s="13">
        <f t="shared" si="1"/>
        <v>2952.2</v>
      </c>
    </row>
    <row r="18" spans="1:7" ht="12" customHeight="1" x14ac:dyDescent="0.25">
      <c r="A18" s="7" t="str">
        <f>'Pregnant Women Participating'!A18</f>
        <v>Maryland</v>
      </c>
      <c r="B18" s="13">
        <v>29328</v>
      </c>
      <c r="C18" s="4">
        <v>28741</v>
      </c>
      <c r="D18" s="4">
        <v>28317</v>
      </c>
      <c r="E18" s="4">
        <v>28328</v>
      </c>
      <c r="F18" s="42">
        <v>28080</v>
      </c>
      <c r="G18" s="13">
        <f t="shared" si="1"/>
        <v>28558.799999999999</v>
      </c>
    </row>
    <row r="19" spans="1:7" ht="12" customHeight="1" x14ac:dyDescent="0.25">
      <c r="A19" s="7" t="str">
        <f>'Pregnant Women Participating'!A19</f>
        <v>New Jersey</v>
      </c>
      <c r="B19" s="13">
        <v>36587</v>
      </c>
      <c r="C19" s="4">
        <v>36115</v>
      </c>
      <c r="D19" s="4">
        <v>35620</v>
      </c>
      <c r="E19" s="4">
        <v>36012</v>
      </c>
      <c r="F19" s="42">
        <v>35968</v>
      </c>
      <c r="G19" s="13">
        <f t="shared" si="1"/>
        <v>36060.400000000001</v>
      </c>
    </row>
    <row r="20" spans="1:7" ht="12" customHeight="1" x14ac:dyDescent="0.25">
      <c r="A20" s="7" t="str">
        <f>'Pregnant Women Participating'!A20</f>
        <v>Pennsylvania</v>
      </c>
      <c r="B20" s="13">
        <v>40368</v>
      </c>
      <c r="C20" s="4">
        <v>39659</v>
      </c>
      <c r="D20" s="4">
        <v>38771</v>
      </c>
      <c r="E20" s="4">
        <v>38992</v>
      </c>
      <c r="F20" s="42">
        <v>38778</v>
      </c>
      <c r="G20" s="13">
        <f t="shared" si="1"/>
        <v>39313.599999999999</v>
      </c>
    </row>
    <row r="21" spans="1:7" ht="12" customHeight="1" x14ac:dyDescent="0.25">
      <c r="A21" s="7" t="str">
        <f>'Pregnant Women Participating'!A21</f>
        <v>Puerto Rico</v>
      </c>
      <c r="B21" s="13">
        <v>18584</v>
      </c>
      <c r="C21" s="4">
        <v>18007</v>
      </c>
      <c r="D21" s="4">
        <v>17737</v>
      </c>
      <c r="E21" s="4">
        <v>17926</v>
      </c>
      <c r="F21" s="42">
        <v>18102</v>
      </c>
      <c r="G21" s="13">
        <f t="shared" si="1"/>
        <v>18071.2</v>
      </c>
    </row>
    <row r="22" spans="1:7" ht="12" customHeight="1" x14ac:dyDescent="0.25">
      <c r="A22" s="7" t="str">
        <f>'Pregnant Women Participating'!A22</f>
        <v>Virginia</v>
      </c>
      <c r="B22" s="13">
        <v>24457</v>
      </c>
      <c r="C22" s="4">
        <v>23599</v>
      </c>
      <c r="D22" s="4">
        <v>23177</v>
      </c>
      <c r="E22" s="4">
        <v>23106</v>
      </c>
      <c r="F22" s="42">
        <v>22503</v>
      </c>
      <c r="G22" s="13">
        <f t="shared" si="1"/>
        <v>23368.400000000001</v>
      </c>
    </row>
    <row r="23" spans="1:7" ht="12" customHeight="1" x14ac:dyDescent="0.25">
      <c r="A23" s="7" t="str">
        <f>'Pregnant Women Participating'!A23</f>
        <v>West Virginia</v>
      </c>
      <c r="B23" s="13">
        <v>7511</v>
      </c>
      <c r="C23" s="4">
        <v>7370</v>
      </c>
      <c r="D23" s="4">
        <v>7211</v>
      </c>
      <c r="E23" s="4">
        <v>7203</v>
      </c>
      <c r="F23" s="42">
        <v>7138</v>
      </c>
      <c r="G23" s="13">
        <f t="shared" si="1"/>
        <v>7286.6</v>
      </c>
    </row>
    <row r="24" spans="1:7" s="17" customFormat="1" ht="24.75" customHeight="1" x14ac:dyDescent="0.25">
      <c r="A24" s="14" t="str">
        <f>'Pregnant Women Participating'!A24</f>
        <v>Mid-Atlantic Region</v>
      </c>
      <c r="B24" s="16">
        <v>164791</v>
      </c>
      <c r="C24" s="15">
        <v>161215</v>
      </c>
      <c r="D24" s="15">
        <v>158350</v>
      </c>
      <c r="E24" s="15">
        <v>159043</v>
      </c>
      <c r="F24" s="41">
        <v>157894</v>
      </c>
      <c r="G24" s="16">
        <f t="shared" si="1"/>
        <v>160258.6</v>
      </c>
    </row>
    <row r="25" spans="1:7" ht="12" customHeight="1" x14ac:dyDescent="0.25">
      <c r="A25" s="7" t="str">
        <f>'Pregnant Women Participating'!A25</f>
        <v>Alabama</v>
      </c>
      <c r="B25" s="13">
        <v>25249</v>
      </c>
      <c r="C25" s="4">
        <v>24645</v>
      </c>
      <c r="D25" s="4">
        <v>24102</v>
      </c>
      <c r="E25" s="4">
        <v>24008</v>
      </c>
      <c r="F25" s="42">
        <v>23894</v>
      </c>
      <c r="G25" s="13">
        <f t="shared" si="1"/>
        <v>24379.599999999999</v>
      </c>
    </row>
    <row r="26" spans="1:7" ht="12" customHeight="1" x14ac:dyDescent="0.25">
      <c r="A26" s="7" t="str">
        <f>'Pregnant Women Participating'!A26</f>
        <v>Florida</v>
      </c>
      <c r="B26" s="13">
        <v>97526</v>
      </c>
      <c r="C26" s="4">
        <v>95302</v>
      </c>
      <c r="D26" s="4">
        <v>93595</v>
      </c>
      <c r="E26" s="4">
        <v>94809</v>
      </c>
      <c r="F26" s="42">
        <v>91458</v>
      </c>
      <c r="G26" s="13">
        <f t="shared" si="1"/>
        <v>94538</v>
      </c>
    </row>
    <row r="27" spans="1:7" ht="12" customHeight="1" x14ac:dyDescent="0.25">
      <c r="A27" s="7" t="str">
        <f>'Pregnant Women Participating'!A27</f>
        <v>Georgia</v>
      </c>
      <c r="B27" s="13">
        <v>55480</v>
      </c>
      <c r="C27" s="4">
        <v>54892</v>
      </c>
      <c r="D27" s="4">
        <v>54278</v>
      </c>
      <c r="E27" s="4">
        <v>53744</v>
      </c>
      <c r="F27" s="42">
        <v>54059</v>
      </c>
      <c r="G27" s="13">
        <f t="shared" si="1"/>
        <v>54490.6</v>
      </c>
    </row>
    <row r="28" spans="1:7" ht="12" customHeight="1" x14ac:dyDescent="0.25">
      <c r="A28" s="7" t="str">
        <f>'Pregnant Women Participating'!A28</f>
        <v>Kentucky</v>
      </c>
      <c r="B28" s="13">
        <v>23177</v>
      </c>
      <c r="C28" s="4">
        <v>22747</v>
      </c>
      <c r="D28" s="4">
        <v>22431</v>
      </c>
      <c r="E28" s="4">
        <v>22536</v>
      </c>
      <c r="F28" s="42">
        <v>22267</v>
      </c>
      <c r="G28" s="13">
        <f t="shared" si="1"/>
        <v>22631.599999999999</v>
      </c>
    </row>
    <row r="29" spans="1:7" ht="12" customHeight="1" x14ac:dyDescent="0.25">
      <c r="A29" s="7" t="str">
        <f>'Pregnant Women Participating'!A29</f>
        <v>Mississippi</v>
      </c>
      <c r="B29" s="13">
        <v>13878</v>
      </c>
      <c r="C29" s="4">
        <v>13717</v>
      </c>
      <c r="D29" s="4">
        <v>13402</v>
      </c>
      <c r="E29" s="4">
        <v>13345</v>
      </c>
      <c r="F29" s="42">
        <v>13216</v>
      </c>
      <c r="G29" s="13">
        <f t="shared" si="1"/>
        <v>13511.6</v>
      </c>
    </row>
    <row r="30" spans="1:7" ht="12" customHeight="1" x14ac:dyDescent="0.25">
      <c r="A30" s="7" t="str">
        <f>'Pregnant Women Participating'!A30</f>
        <v>North Carolina</v>
      </c>
      <c r="B30" s="13">
        <v>58013</v>
      </c>
      <c r="C30" s="4">
        <v>57116</v>
      </c>
      <c r="D30" s="4">
        <v>55981</v>
      </c>
      <c r="E30" s="4">
        <v>56402</v>
      </c>
      <c r="F30" s="42">
        <v>56176</v>
      </c>
      <c r="G30" s="13">
        <f t="shared" si="1"/>
        <v>56737.599999999999</v>
      </c>
    </row>
    <row r="31" spans="1:7" ht="12" customHeight="1" x14ac:dyDescent="0.25">
      <c r="A31" s="7" t="str">
        <f>'Pregnant Women Participating'!A31</f>
        <v>South Carolina</v>
      </c>
      <c r="B31" s="13">
        <v>21946</v>
      </c>
      <c r="C31" s="4">
        <v>21437</v>
      </c>
      <c r="D31" s="4">
        <v>20577</v>
      </c>
      <c r="E31" s="4">
        <v>20483</v>
      </c>
      <c r="F31" s="42">
        <v>20288</v>
      </c>
      <c r="G31" s="13">
        <f t="shared" si="1"/>
        <v>20946.2</v>
      </c>
    </row>
    <row r="32" spans="1:7" ht="12" customHeight="1" x14ac:dyDescent="0.25">
      <c r="A32" s="7" t="str">
        <f>'Pregnant Women Participating'!A32</f>
        <v>Tennessee</v>
      </c>
      <c r="B32" s="13">
        <v>36313</v>
      </c>
      <c r="C32" s="4">
        <v>35733</v>
      </c>
      <c r="D32" s="4">
        <v>35848</v>
      </c>
      <c r="E32" s="4">
        <v>36767</v>
      </c>
      <c r="F32" s="42">
        <v>36911</v>
      </c>
      <c r="G32" s="13">
        <f t="shared" si="1"/>
        <v>36314.400000000001</v>
      </c>
    </row>
    <row r="33" spans="1:7" ht="12" customHeight="1" x14ac:dyDescent="0.25">
      <c r="A33" s="7" t="str">
        <f>'Pregnant Women Participating'!A33</f>
        <v>Choctaw Indians, MS</v>
      </c>
      <c r="B33" s="13">
        <v>137</v>
      </c>
      <c r="C33" s="4">
        <v>144</v>
      </c>
      <c r="D33" s="4">
        <v>135</v>
      </c>
      <c r="E33" s="4">
        <v>136</v>
      </c>
      <c r="F33" s="42">
        <v>136</v>
      </c>
      <c r="G33" s="13">
        <f t="shared" si="1"/>
        <v>137.6</v>
      </c>
    </row>
    <row r="34" spans="1:7" ht="12" customHeight="1" x14ac:dyDescent="0.25">
      <c r="A34" s="7" t="str">
        <f>'Pregnant Women Participating'!A34</f>
        <v>Eastern Cherokee, NC</v>
      </c>
      <c r="B34" s="13">
        <v>111</v>
      </c>
      <c r="C34" s="4">
        <v>110</v>
      </c>
      <c r="D34" s="4">
        <v>103</v>
      </c>
      <c r="E34" s="4">
        <v>108</v>
      </c>
      <c r="F34" s="42">
        <v>105</v>
      </c>
      <c r="G34" s="13">
        <f t="shared" si="1"/>
        <v>107.4</v>
      </c>
    </row>
    <row r="35" spans="1:7" s="17" customFormat="1" ht="24.75" customHeight="1" x14ac:dyDescent="0.25">
      <c r="A35" s="14" t="str">
        <f>'Pregnant Women Participating'!A35</f>
        <v>Southeast Region</v>
      </c>
      <c r="B35" s="16">
        <v>331830</v>
      </c>
      <c r="C35" s="15">
        <v>325843</v>
      </c>
      <c r="D35" s="15">
        <v>320452</v>
      </c>
      <c r="E35" s="15">
        <v>322338</v>
      </c>
      <c r="F35" s="41">
        <v>318510</v>
      </c>
      <c r="G35" s="16">
        <f t="shared" si="1"/>
        <v>323794.59999999998</v>
      </c>
    </row>
    <row r="36" spans="1:7" ht="12" customHeight="1" x14ac:dyDescent="0.25">
      <c r="A36" s="7" t="str">
        <f>'Pregnant Women Participating'!A36</f>
        <v>Illinois</v>
      </c>
      <c r="B36" s="13">
        <v>41150</v>
      </c>
      <c r="C36" s="4">
        <v>40226</v>
      </c>
      <c r="D36" s="4">
        <v>39440</v>
      </c>
      <c r="E36" s="4">
        <v>39830</v>
      </c>
      <c r="F36" s="42">
        <v>39451</v>
      </c>
      <c r="G36" s="13">
        <f t="shared" si="1"/>
        <v>40019.4</v>
      </c>
    </row>
    <row r="37" spans="1:7" ht="12" customHeight="1" x14ac:dyDescent="0.25">
      <c r="A37" s="7" t="str">
        <f>'Pregnant Women Participating'!A37</f>
        <v>Indiana</v>
      </c>
      <c r="B37" s="13">
        <v>34972</v>
      </c>
      <c r="C37" s="4">
        <v>34249</v>
      </c>
      <c r="D37" s="4">
        <v>33824</v>
      </c>
      <c r="E37" s="4">
        <v>34248</v>
      </c>
      <c r="F37" s="42">
        <v>34047</v>
      </c>
      <c r="G37" s="13">
        <f t="shared" si="1"/>
        <v>34268</v>
      </c>
    </row>
    <row r="38" spans="1:7" ht="12" customHeight="1" x14ac:dyDescent="0.25">
      <c r="A38" s="7" t="str">
        <f>'Pregnant Women Participating'!A38</f>
        <v>Iowa</v>
      </c>
      <c r="B38" s="13">
        <v>13518</v>
      </c>
      <c r="C38" s="4">
        <v>13435</v>
      </c>
      <c r="D38" s="4">
        <v>13124</v>
      </c>
      <c r="E38" s="4">
        <v>13060</v>
      </c>
      <c r="F38" s="42">
        <v>12911</v>
      </c>
      <c r="G38" s="13">
        <f t="shared" si="1"/>
        <v>13209.6</v>
      </c>
    </row>
    <row r="39" spans="1:7" ht="12" customHeight="1" x14ac:dyDescent="0.25">
      <c r="A39" s="7" t="str">
        <f>'Pregnant Women Participating'!A39</f>
        <v>Michigan</v>
      </c>
      <c r="B39" s="13">
        <v>39699</v>
      </c>
      <c r="C39" s="4">
        <v>39297</v>
      </c>
      <c r="D39" s="4">
        <v>38577</v>
      </c>
      <c r="E39" s="4">
        <v>39000</v>
      </c>
      <c r="F39" s="42">
        <v>38626</v>
      </c>
      <c r="G39" s="13">
        <f t="shared" si="1"/>
        <v>39039.800000000003</v>
      </c>
    </row>
    <row r="40" spans="1:7" ht="12" customHeight="1" x14ac:dyDescent="0.25">
      <c r="A40" s="7" t="str">
        <f>'Pregnant Women Participating'!A40</f>
        <v>Minnesota</v>
      </c>
      <c r="B40" s="13">
        <v>22503</v>
      </c>
      <c r="C40" s="4">
        <v>22184</v>
      </c>
      <c r="D40" s="4">
        <v>21983</v>
      </c>
      <c r="E40" s="4">
        <v>22388</v>
      </c>
      <c r="F40" s="42">
        <v>22217</v>
      </c>
      <c r="G40" s="13">
        <f t="shared" si="1"/>
        <v>22255</v>
      </c>
    </row>
    <row r="41" spans="1:7" ht="12" customHeight="1" x14ac:dyDescent="0.25">
      <c r="A41" s="7" t="str">
        <f>'Pregnant Women Participating'!A41</f>
        <v>Ohio</v>
      </c>
      <c r="B41" s="13">
        <v>42863</v>
      </c>
      <c r="C41" s="4">
        <v>42213</v>
      </c>
      <c r="D41" s="4">
        <v>41183</v>
      </c>
      <c r="E41" s="4">
        <v>41197</v>
      </c>
      <c r="F41" s="42">
        <v>40829</v>
      </c>
      <c r="G41" s="13">
        <f t="shared" si="1"/>
        <v>41657</v>
      </c>
    </row>
    <row r="42" spans="1:7" ht="12" customHeight="1" x14ac:dyDescent="0.25">
      <c r="A42" s="7" t="str">
        <f>'Pregnant Women Participating'!A42</f>
        <v>Wisconsin</v>
      </c>
      <c r="B42" s="13">
        <v>19756</v>
      </c>
      <c r="C42" s="4">
        <v>19446</v>
      </c>
      <c r="D42" s="4">
        <v>19298</v>
      </c>
      <c r="E42" s="4">
        <v>19551</v>
      </c>
      <c r="F42" s="42">
        <v>19651</v>
      </c>
      <c r="G42" s="13">
        <f t="shared" si="1"/>
        <v>19540.400000000001</v>
      </c>
    </row>
    <row r="43" spans="1:7" s="17" customFormat="1" ht="24.75" customHeight="1" x14ac:dyDescent="0.25">
      <c r="A43" s="14" t="str">
        <f>'Pregnant Women Participating'!A43</f>
        <v>Midwest Region</v>
      </c>
      <c r="B43" s="16">
        <v>214461</v>
      </c>
      <c r="C43" s="15">
        <v>211050</v>
      </c>
      <c r="D43" s="15">
        <v>207429</v>
      </c>
      <c r="E43" s="15">
        <v>209274</v>
      </c>
      <c r="F43" s="41">
        <v>207732</v>
      </c>
      <c r="G43" s="16">
        <f t="shared" si="1"/>
        <v>209989.2</v>
      </c>
    </row>
    <row r="44" spans="1:7" ht="12" customHeight="1" x14ac:dyDescent="0.25">
      <c r="A44" s="7" t="str">
        <f>'Pregnant Women Participating'!A44</f>
        <v>Arizona</v>
      </c>
      <c r="B44" s="13">
        <v>31242</v>
      </c>
      <c r="C44" s="4">
        <v>30434</v>
      </c>
      <c r="D44" s="4">
        <v>30113</v>
      </c>
      <c r="E44" s="4">
        <v>30532</v>
      </c>
      <c r="F44" s="42">
        <v>30214</v>
      </c>
      <c r="G44" s="13">
        <f t="shared" si="1"/>
        <v>30507</v>
      </c>
    </row>
    <row r="45" spans="1:7" ht="12" customHeight="1" x14ac:dyDescent="0.25">
      <c r="A45" s="7" t="str">
        <f>'Pregnant Women Participating'!A45</f>
        <v>Arkansas</v>
      </c>
      <c r="B45" s="13">
        <v>15756</v>
      </c>
      <c r="C45" s="4">
        <v>15415</v>
      </c>
      <c r="D45" s="4">
        <v>15287</v>
      </c>
      <c r="E45" s="4">
        <v>15399</v>
      </c>
      <c r="F45" s="42">
        <v>15184</v>
      </c>
      <c r="G45" s="13">
        <f t="shared" si="1"/>
        <v>15408.2</v>
      </c>
    </row>
    <row r="46" spans="1:7" ht="12" customHeight="1" x14ac:dyDescent="0.25">
      <c r="A46" s="7" t="str">
        <f>'Pregnant Women Participating'!A46</f>
        <v>Louisiana</v>
      </c>
      <c r="B46" s="13">
        <v>26799</v>
      </c>
      <c r="C46" s="4">
        <v>26202</v>
      </c>
      <c r="D46" s="4">
        <v>25737</v>
      </c>
      <c r="E46" s="4">
        <v>25488</v>
      </c>
      <c r="F46" s="42">
        <v>25647</v>
      </c>
      <c r="G46" s="13">
        <f t="shared" si="1"/>
        <v>25974.6</v>
      </c>
    </row>
    <row r="47" spans="1:7" ht="12" customHeight="1" x14ac:dyDescent="0.25">
      <c r="A47" s="7" t="str">
        <f>'Pregnant Women Participating'!A47</f>
        <v>New Mexico</v>
      </c>
      <c r="B47" s="13">
        <v>10383</v>
      </c>
      <c r="C47" s="4">
        <v>10174</v>
      </c>
      <c r="D47" s="4">
        <v>10112</v>
      </c>
      <c r="E47" s="4">
        <v>10439</v>
      </c>
      <c r="F47" s="42">
        <v>10602</v>
      </c>
      <c r="G47" s="13">
        <f t="shared" si="1"/>
        <v>10342</v>
      </c>
    </row>
    <row r="48" spans="1:7" ht="12" customHeight="1" x14ac:dyDescent="0.25">
      <c r="A48" s="7" t="str">
        <f>'Pregnant Women Participating'!A48</f>
        <v>Oklahoma</v>
      </c>
      <c r="B48" s="13">
        <v>18594</v>
      </c>
      <c r="C48" s="4">
        <v>18105</v>
      </c>
      <c r="D48" s="4">
        <v>17835</v>
      </c>
      <c r="E48" s="4">
        <v>18029</v>
      </c>
      <c r="F48" s="42">
        <v>17639</v>
      </c>
      <c r="G48" s="13">
        <f t="shared" si="1"/>
        <v>18040.400000000001</v>
      </c>
    </row>
    <row r="49" spans="1:7" ht="12" customHeight="1" x14ac:dyDescent="0.25">
      <c r="A49" s="7" t="str">
        <f>'Pregnant Women Participating'!A49</f>
        <v>Texas</v>
      </c>
      <c r="B49" s="13">
        <v>215024</v>
      </c>
      <c r="C49" s="4">
        <v>210689</v>
      </c>
      <c r="D49" s="4">
        <v>207847</v>
      </c>
      <c r="E49" s="4">
        <v>208772</v>
      </c>
      <c r="F49" s="42">
        <v>208980</v>
      </c>
      <c r="G49" s="13">
        <f t="shared" si="1"/>
        <v>210262.39999999999</v>
      </c>
    </row>
    <row r="50" spans="1:7" ht="12" customHeight="1" x14ac:dyDescent="0.25">
      <c r="A50" s="7" t="str">
        <f>'Pregnant Women Participating'!A50</f>
        <v>Utah</v>
      </c>
      <c r="B50" s="13">
        <v>11785</v>
      </c>
      <c r="C50" s="4">
        <v>11572</v>
      </c>
      <c r="D50" s="4">
        <v>11577</v>
      </c>
      <c r="E50" s="4">
        <v>11689</v>
      </c>
      <c r="F50" s="42">
        <v>11589</v>
      </c>
      <c r="G50" s="13">
        <f t="shared" si="1"/>
        <v>11642.4</v>
      </c>
    </row>
    <row r="51" spans="1:7" ht="12" customHeight="1" x14ac:dyDescent="0.25">
      <c r="A51" s="7" t="str">
        <f>'Pregnant Women Participating'!A51</f>
        <v>Inter-Tribal Council, AZ</v>
      </c>
      <c r="B51" s="13">
        <v>1189</v>
      </c>
      <c r="C51" s="4">
        <v>1109</v>
      </c>
      <c r="D51" s="4">
        <v>1104</v>
      </c>
      <c r="E51" s="4">
        <v>1134</v>
      </c>
      <c r="F51" s="42">
        <v>1073</v>
      </c>
      <c r="G51" s="13">
        <f t="shared" si="1"/>
        <v>1121.8</v>
      </c>
    </row>
    <row r="52" spans="1:7" ht="12" customHeight="1" x14ac:dyDescent="0.25">
      <c r="A52" s="7" t="str">
        <f>'Pregnant Women Participating'!A52</f>
        <v>Navajo Nation, AZ</v>
      </c>
      <c r="B52" s="13">
        <v>877</v>
      </c>
      <c r="C52" s="4">
        <v>820</v>
      </c>
      <c r="D52" s="4">
        <v>828</v>
      </c>
      <c r="E52" s="4">
        <v>879</v>
      </c>
      <c r="F52" s="42">
        <v>877</v>
      </c>
      <c r="G52" s="13">
        <f t="shared" si="1"/>
        <v>856.2</v>
      </c>
    </row>
    <row r="53" spans="1:7" ht="12" customHeight="1" x14ac:dyDescent="0.25">
      <c r="A53" s="7" t="str">
        <f>'Pregnant Women Participating'!A53</f>
        <v>Acoma, Canoncito &amp; Laguna, NM</v>
      </c>
      <c r="B53" s="13">
        <v>54</v>
      </c>
      <c r="C53" s="4">
        <v>54</v>
      </c>
      <c r="D53" s="4">
        <v>57</v>
      </c>
      <c r="E53" s="4">
        <v>52</v>
      </c>
      <c r="F53" s="42">
        <v>55</v>
      </c>
      <c r="G53" s="13">
        <f t="shared" si="1"/>
        <v>54.4</v>
      </c>
    </row>
    <row r="54" spans="1:7" ht="12" customHeight="1" x14ac:dyDescent="0.25">
      <c r="A54" s="7" t="str">
        <f>'Pregnant Women Participating'!A54</f>
        <v>Eight Northern Pueblos, NM</v>
      </c>
      <c r="B54" s="13">
        <v>53</v>
      </c>
      <c r="C54" s="4">
        <v>57</v>
      </c>
      <c r="D54" s="4">
        <v>59</v>
      </c>
      <c r="E54" s="4">
        <v>62</v>
      </c>
      <c r="F54" s="42">
        <v>0</v>
      </c>
      <c r="G54" s="13">
        <f t="shared" si="1"/>
        <v>46.2</v>
      </c>
    </row>
    <row r="55" spans="1:7" ht="12" customHeight="1" x14ac:dyDescent="0.25">
      <c r="A55" s="7" t="str">
        <f>'Pregnant Women Participating'!A55</f>
        <v>Five Sandoval Pueblos, NM</v>
      </c>
      <c r="B55" s="13">
        <v>28</v>
      </c>
      <c r="C55" s="4">
        <v>23</v>
      </c>
      <c r="D55" s="4">
        <v>25</v>
      </c>
      <c r="E55" s="4">
        <v>26</v>
      </c>
      <c r="F55" s="42">
        <v>31</v>
      </c>
      <c r="G55" s="13">
        <f t="shared" si="1"/>
        <v>26.6</v>
      </c>
    </row>
    <row r="56" spans="1:7" ht="12" customHeight="1" x14ac:dyDescent="0.25">
      <c r="A56" s="7" t="str">
        <f>'Pregnant Women Participating'!A56</f>
        <v>Isleta Pueblo, NM</v>
      </c>
      <c r="B56" s="13">
        <v>209</v>
      </c>
      <c r="C56" s="4">
        <v>191</v>
      </c>
      <c r="D56" s="4">
        <v>191</v>
      </c>
      <c r="E56" s="4">
        <v>195</v>
      </c>
      <c r="F56" s="42">
        <v>184</v>
      </c>
      <c r="G56" s="13">
        <f t="shared" si="1"/>
        <v>194</v>
      </c>
    </row>
    <row r="57" spans="1:7" ht="12" customHeight="1" x14ac:dyDescent="0.25">
      <c r="A57" s="7" t="str">
        <f>'Pregnant Women Participating'!A57</f>
        <v>San Felipe Pueblo, NM</v>
      </c>
      <c r="B57" s="13">
        <v>57</v>
      </c>
      <c r="C57" s="4">
        <v>48</v>
      </c>
      <c r="D57" s="4">
        <v>43</v>
      </c>
      <c r="E57" s="4">
        <v>51</v>
      </c>
      <c r="F57" s="42">
        <v>51</v>
      </c>
      <c r="G57" s="13">
        <f t="shared" si="1"/>
        <v>50</v>
      </c>
    </row>
    <row r="58" spans="1:7" ht="12" customHeight="1" x14ac:dyDescent="0.25">
      <c r="A58" s="7" t="str">
        <f>'Pregnant Women Participating'!A58</f>
        <v>Santo Domingo Tribe, NM</v>
      </c>
      <c r="B58" s="13">
        <v>28</v>
      </c>
      <c r="C58" s="4">
        <v>28</v>
      </c>
      <c r="D58" s="4">
        <v>28</v>
      </c>
      <c r="E58" s="4">
        <v>26</v>
      </c>
      <c r="F58" s="42">
        <v>25</v>
      </c>
      <c r="G58" s="13">
        <f t="shared" si="1"/>
        <v>27</v>
      </c>
    </row>
    <row r="59" spans="1:7" ht="12" customHeight="1" x14ac:dyDescent="0.25">
      <c r="A59" s="7" t="str">
        <f>'Pregnant Women Participating'!A59</f>
        <v>Zuni Pueblo, NM</v>
      </c>
      <c r="B59" s="13">
        <v>94</v>
      </c>
      <c r="C59" s="4">
        <v>93</v>
      </c>
      <c r="D59" s="4">
        <v>97</v>
      </c>
      <c r="E59" s="4">
        <v>93</v>
      </c>
      <c r="F59" s="42">
        <v>91</v>
      </c>
      <c r="G59" s="13">
        <f t="shared" si="1"/>
        <v>93.6</v>
      </c>
    </row>
    <row r="60" spans="1:7" ht="12" customHeight="1" x14ac:dyDescent="0.25">
      <c r="A60" s="7" t="str">
        <f>'Pregnant Women Participating'!A60</f>
        <v>Cherokee Nation, OK</v>
      </c>
      <c r="B60" s="13">
        <v>1470</v>
      </c>
      <c r="C60" s="4">
        <v>1406</v>
      </c>
      <c r="D60" s="4">
        <v>1327</v>
      </c>
      <c r="E60" s="4">
        <v>1315</v>
      </c>
      <c r="F60" s="42">
        <v>1276</v>
      </c>
      <c r="G60" s="13">
        <f t="shared" si="1"/>
        <v>1358.8</v>
      </c>
    </row>
    <row r="61" spans="1:7" ht="12" customHeight="1" x14ac:dyDescent="0.25">
      <c r="A61" s="7" t="str">
        <f>'Pregnant Women Participating'!A61</f>
        <v>Chickasaw Nation, OK</v>
      </c>
      <c r="B61" s="13">
        <v>842</v>
      </c>
      <c r="C61" s="4">
        <v>816</v>
      </c>
      <c r="D61" s="4">
        <v>793</v>
      </c>
      <c r="E61" s="4">
        <v>822</v>
      </c>
      <c r="F61" s="42">
        <v>794</v>
      </c>
      <c r="G61" s="13">
        <f t="shared" si="1"/>
        <v>813.4</v>
      </c>
    </row>
    <row r="62" spans="1:7" ht="12" customHeight="1" x14ac:dyDescent="0.25">
      <c r="A62" s="7" t="str">
        <f>'Pregnant Women Participating'!A62</f>
        <v>Choctaw Nation, OK</v>
      </c>
      <c r="B62" s="13">
        <v>956</v>
      </c>
      <c r="C62" s="4">
        <v>943</v>
      </c>
      <c r="D62" s="4">
        <v>942</v>
      </c>
      <c r="E62" s="4">
        <v>927</v>
      </c>
      <c r="F62" s="42">
        <v>887</v>
      </c>
      <c r="G62" s="13">
        <f t="shared" si="1"/>
        <v>931</v>
      </c>
    </row>
    <row r="63" spans="1:7" ht="12" customHeight="1" x14ac:dyDescent="0.25">
      <c r="A63" s="7" t="str">
        <f>'Pregnant Women Participating'!A63</f>
        <v>Citizen Potawatomi Nation, OK</v>
      </c>
      <c r="B63" s="13">
        <v>287</v>
      </c>
      <c r="C63" s="4">
        <v>278</v>
      </c>
      <c r="D63" s="4">
        <v>270</v>
      </c>
      <c r="E63" s="4">
        <v>283</v>
      </c>
      <c r="F63" s="42">
        <v>264</v>
      </c>
      <c r="G63" s="13">
        <f t="shared" si="1"/>
        <v>276.39999999999998</v>
      </c>
    </row>
    <row r="64" spans="1:7" ht="12" customHeight="1" x14ac:dyDescent="0.25">
      <c r="A64" s="7" t="str">
        <f>'Pregnant Women Participating'!A64</f>
        <v>Inter-Tribal Council, OK</v>
      </c>
      <c r="B64" s="13">
        <v>126</v>
      </c>
      <c r="C64" s="4">
        <v>114</v>
      </c>
      <c r="D64" s="4">
        <v>118</v>
      </c>
      <c r="E64" s="4">
        <v>131</v>
      </c>
      <c r="F64" s="42">
        <v>125</v>
      </c>
      <c r="G64" s="13">
        <f t="shared" si="1"/>
        <v>122.8</v>
      </c>
    </row>
    <row r="65" spans="1:7" ht="12" customHeight="1" x14ac:dyDescent="0.25">
      <c r="A65" s="7" t="str">
        <f>'Pregnant Women Participating'!A65</f>
        <v>Muscogee Creek Nation, OK</v>
      </c>
      <c r="B65" s="13">
        <v>392</v>
      </c>
      <c r="C65" s="4">
        <v>381</v>
      </c>
      <c r="D65" s="4">
        <v>382</v>
      </c>
      <c r="E65" s="4">
        <v>399</v>
      </c>
      <c r="F65" s="42">
        <v>392</v>
      </c>
      <c r="G65" s="13">
        <f t="shared" si="1"/>
        <v>389.2</v>
      </c>
    </row>
    <row r="66" spans="1:7" ht="12" customHeight="1" x14ac:dyDescent="0.25">
      <c r="A66" s="7" t="str">
        <f>'Pregnant Women Participating'!A66</f>
        <v>Osage Tribal Council, OK</v>
      </c>
      <c r="B66" s="13">
        <v>622</v>
      </c>
      <c r="C66" s="4">
        <v>582</v>
      </c>
      <c r="D66" s="4">
        <v>559</v>
      </c>
      <c r="E66" s="4">
        <v>577</v>
      </c>
      <c r="F66" s="42">
        <v>549</v>
      </c>
      <c r="G66" s="13">
        <f t="shared" si="1"/>
        <v>577.79999999999995</v>
      </c>
    </row>
    <row r="67" spans="1:7" ht="12" customHeight="1" x14ac:dyDescent="0.25">
      <c r="A67" s="7" t="str">
        <f>'Pregnant Women Participating'!A67</f>
        <v>Otoe-Missouria Tribe, OK</v>
      </c>
      <c r="B67" s="13">
        <v>90</v>
      </c>
      <c r="C67" s="4">
        <v>80</v>
      </c>
      <c r="D67" s="4">
        <v>79</v>
      </c>
      <c r="E67" s="4">
        <v>80</v>
      </c>
      <c r="F67" s="42">
        <v>82</v>
      </c>
      <c r="G67" s="13">
        <f t="shared" si="1"/>
        <v>82.2</v>
      </c>
    </row>
    <row r="68" spans="1:7" ht="12" customHeight="1" x14ac:dyDescent="0.25">
      <c r="A68" s="7" t="str">
        <f>'Pregnant Women Participating'!A68</f>
        <v>Wichita, Caddo &amp; Delaware (WCD), OK</v>
      </c>
      <c r="B68" s="13">
        <v>852</v>
      </c>
      <c r="C68" s="4">
        <v>810</v>
      </c>
      <c r="D68" s="4">
        <v>793</v>
      </c>
      <c r="E68" s="4">
        <v>815</v>
      </c>
      <c r="F68" s="42">
        <v>791</v>
      </c>
      <c r="G68" s="13">
        <f t="shared" si="1"/>
        <v>812.2</v>
      </c>
    </row>
    <row r="69" spans="1:7" s="17" customFormat="1" ht="24.75" customHeight="1" x14ac:dyDescent="0.25">
      <c r="A69" s="14" t="str">
        <f>'Pregnant Women Participating'!A69</f>
        <v>Southwest Region</v>
      </c>
      <c r="B69" s="16">
        <v>337809</v>
      </c>
      <c r="C69" s="15">
        <v>330424</v>
      </c>
      <c r="D69" s="15">
        <v>326203</v>
      </c>
      <c r="E69" s="15">
        <v>328215</v>
      </c>
      <c r="F69" s="41">
        <v>327402</v>
      </c>
      <c r="G69" s="16">
        <f t="shared" si="1"/>
        <v>330010.59999999998</v>
      </c>
    </row>
    <row r="70" spans="1:7" ht="12" customHeight="1" x14ac:dyDescent="0.25">
      <c r="A70" s="7" t="str">
        <f>'Pregnant Women Participating'!A70</f>
        <v>Colorado</v>
      </c>
      <c r="B70" s="13">
        <v>21430</v>
      </c>
      <c r="C70" s="4">
        <v>21111</v>
      </c>
      <c r="D70" s="4">
        <v>21002</v>
      </c>
      <c r="E70" s="4">
        <v>21196</v>
      </c>
      <c r="F70" s="42">
        <v>21293</v>
      </c>
      <c r="G70" s="13">
        <f t="shared" si="1"/>
        <v>21206.400000000001</v>
      </c>
    </row>
    <row r="71" spans="1:7" ht="12" customHeight="1" x14ac:dyDescent="0.25">
      <c r="A71" s="7" t="str">
        <f>'Pregnant Women Participating'!A71</f>
        <v>Kansas</v>
      </c>
      <c r="B71" s="13">
        <v>11332</v>
      </c>
      <c r="C71" s="4">
        <v>10960</v>
      </c>
      <c r="D71" s="4">
        <v>10998</v>
      </c>
      <c r="E71" s="4">
        <v>11021</v>
      </c>
      <c r="F71" s="42">
        <v>10807</v>
      </c>
      <c r="G71" s="13">
        <f t="shared" si="1"/>
        <v>11023.6</v>
      </c>
    </row>
    <row r="72" spans="1:7" ht="12" customHeight="1" x14ac:dyDescent="0.25">
      <c r="A72" s="7" t="str">
        <f>'Pregnant Women Participating'!A72</f>
        <v>Missouri</v>
      </c>
      <c r="B72" s="13">
        <v>24153</v>
      </c>
      <c r="C72" s="4">
        <v>23405</v>
      </c>
      <c r="D72" s="4">
        <v>22969</v>
      </c>
      <c r="E72" s="4">
        <v>22920</v>
      </c>
      <c r="F72" s="42">
        <v>22511</v>
      </c>
      <c r="G72" s="13">
        <f t="shared" si="1"/>
        <v>23191.599999999999</v>
      </c>
    </row>
    <row r="73" spans="1:7" ht="12" customHeight="1" x14ac:dyDescent="0.25">
      <c r="A73" s="7" t="str">
        <f>'Pregnant Women Participating'!A73</f>
        <v>Montana</v>
      </c>
      <c r="B73" s="13">
        <v>2845</v>
      </c>
      <c r="C73" s="4">
        <v>2822</v>
      </c>
      <c r="D73" s="4">
        <v>2793</v>
      </c>
      <c r="E73" s="4">
        <v>2820</v>
      </c>
      <c r="F73" s="42">
        <v>2837</v>
      </c>
      <c r="G73" s="13">
        <f t="shared" si="1"/>
        <v>2823.4</v>
      </c>
    </row>
    <row r="74" spans="1:7" ht="12" customHeight="1" x14ac:dyDescent="0.25">
      <c r="A74" s="7" t="str">
        <f>'Pregnant Women Participating'!A74</f>
        <v>Nebraska</v>
      </c>
      <c r="B74" s="13">
        <v>8123</v>
      </c>
      <c r="C74" s="4">
        <v>7978</v>
      </c>
      <c r="D74" s="4">
        <v>7667</v>
      </c>
      <c r="E74" s="4">
        <v>7614</v>
      </c>
      <c r="F74" s="42">
        <v>7422</v>
      </c>
      <c r="G74" s="13">
        <f t="shared" si="1"/>
        <v>7760.8</v>
      </c>
    </row>
    <row r="75" spans="1:7" ht="12" customHeight="1" x14ac:dyDescent="0.25">
      <c r="A75" s="7" t="str">
        <f>'Pregnant Women Participating'!A75</f>
        <v>North Dakota</v>
      </c>
      <c r="B75" s="13">
        <v>2093</v>
      </c>
      <c r="C75" s="4">
        <v>2019</v>
      </c>
      <c r="D75" s="4">
        <v>1973</v>
      </c>
      <c r="E75" s="4">
        <v>2004</v>
      </c>
      <c r="F75" s="42">
        <v>2018</v>
      </c>
      <c r="G75" s="13">
        <f t="shared" si="1"/>
        <v>2021.4</v>
      </c>
    </row>
    <row r="76" spans="1:7" ht="12" customHeight="1" x14ac:dyDescent="0.25">
      <c r="A76" s="7" t="str">
        <f>'Pregnant Women Participating'!A76</f>
        <v>South Dakota</v>
      </c>
      <c r="B76" s="13">
        <v>2948</v>
      </c>
      <c r="C76" s="4">
        <v>2894</v>
      </c>
      <c r="D76" s="4">
        <v>2866</v>
      </c>
      <c r="E76" s="4">
        <v>2927</v>
      </c>
      <c r="F76" s="42">
        <v>2909</v>
      </c>
      <c r="G76" s="13">
        <f t="shared" si="1"/>
        <v>2908.8</v>
      </c>
    </row>
    <row r="77" spans="1:7" ht="12" customHeight="1" x14ac:dyDescent="0.25">
      <c r="A77" s="7" t="str">
        <f>'Pregnant Women Participating'!A77</f>
        <v>Wyoming</v>
      </c>
      <c r="B77" s="13">
        <v>1818</v>
      </c>
      <c r="C77" s="4">
        <v>1815</v>
      </c>
      <c r="D77" s="4">
        <v>1787</v>
      </c>
      <c r="E77" s="4">
        <v>1790</v>
      </c>
      <c r="F77" s="42">
        <v>1768</v>
      </c>
      <c r="G77" s="13">
        <f t="shared" si="1"/>
        <v>1795.6</v>
      </c>
    </row>
    <row r="78" spans="1:7" ht="12" customHeight="1" x14ac:dyDescent="0.25">
      <c r="A78" s="7" t="str">
        <f>'Pregnant Women Participating'!A78</f>
        <v>Ute Mountain Ute Tribe, CO</v>
      </c>
      <c r="B78" s="13">
        <v>32</v>
      </c>
      <c r="C78" s="4">
        <v>31</v>
      </c>
      <c r="D78" s="4">
        <v>31</v>
      </c>
      <c r="E78" s="4">
        <v>26</v>
      </c>
      <c r="F78" s="42">
        <v>30</v>
      </c>
      <c r="G78" s="13">
        <f t="shared" si="1"/>
        <v>30</v>
      </c>
    </row>
    <row r="79" spans="1:7" ht="12" customHeight="1" x14ac:dyDescent="0.25">
      <c r="A79" s="7" t="str">
        <f>'Pregnant Women Participating'!A79</f>
        <v>Omaha Sioux, NE</v>
      </c>
      <c r="B79" s="13">
        <v>34</v>
      </c>
      <c r="C79" s="4">
        <v>34</v>
      </c>
      <c r="D79" s="4">
        <v>34</v>
      </c>
      <c r="E79" s="4">
        <v>34</v>
      </c>
      <c r="F79" s="42">
        <v>34</v>
      </c>
      <c r="G79" s="13">
        <f t="shared" si="1"/>
        <v>34</v>
      </c>
    </row>
    <row r="80" spans="1:7" ht="12" customHeight="1" x14ac:dyDescent="0.25">
      <c r="A80" s="7" t="str">
        <f>'Pregnant Women Participating'!A80</f>
        <v>Santee Sioux, NE</v>
      </c>
      <c r="B80" s="13">
        <v>15</v>
      </c>
      <c r="C80" s="4">
        <v>16</v>
      </c>
      <c r="D80" s="4">
        <v>18</v>
      </c>
      <c r="E80" s="4">
        <v>15</v>
      </c>
      <c r="F80" s="42">
        <v>14</v>
      </c>
      <c r="G80" s="13">
        <f t="shared" si="1"/>
        <v>15.6</v>
      </c>
    </row>
    <row r="81" spans="1:7" ht="12" customHeight="1" x14ac:dyDescent="0.25">
      <c r="A81" s="7" t="str">
        <f>'Pregnant Women Participating'!A81</f>
        <v>Winnebago Tribe, NE</v>
      </c>
      <c r="B81" s="13">
        <v>23</v>
      </c>
      <c r="C81" s="4">
        <v>22</v>
      </c>
      <c r="D81" s="4">
        <v>22</v>
      </c>
      <c r="E81" s="4">
        <v>23</v>
      </c>
      <c r="F81" s="42">
        <v>26</v>
      </c>
      <c r="G81" s="13">
        <f t="shared" si="1"/>
        <v>23.2</v>
      </c>
    </row>
    <row r="82" spans="1:7" ht="12" customHeight="1" x14ac:dyDescent="0.25">
      <c r="A82" s="7" t="str">
        <f>'Pregnant Women Participating'!A82</f>
        <v>Standing Rock Sioux Tribe, ND</v>
      </c>
      <c r="B82" s="13">
        <v>42</v>
      </c>
      <c r="C82" s="4">
        <v>40</v>
      </c>
      <c r="D82" s="4">
        <v>34</v>
      </c>
      <c r="E82" s="4">
        <v>37</v>
      </c>
      <c r="F82" s="42">
        <v>36</v>
      </c>
      <c r="G82" s="13">
        <f t="shared" si="1"/>
        <v>37.799999999999997</v>
      </c>
    </row>
    <row r="83" spans="1:7" ht="12" customHeight="1" x14ac:dyDescent="0.25">
      <c r="A83" s="7" t="str">
        <f>'Pregnant Women Participating'!A83</f>
        <v>Three Affiliated Tribes, ND</v>
      </c>
      <c r="B83" s="13">
        <v>24</v>
      </c>
      <c r="C83" s="4">
        <v>23</v>
      </c>
      <c r="D83" s="4">
        <v>22</v>
      </c>
      <c r="E83" s="4">
        <v>19</v>
      </c>
      <c r="F83" s="42">
        <v>19</v>
      </c>
      <c r="G83" s="13">
        <f t="shared" si="1"/>
        <v>21.4</v>
      </c>
    </row>
    <row r="84" spans="1:7" ht="12" customHeight="1" x14ac:dyDescent="0.25">
      <c r="A84" s="7" t="str">
        <f>'Pregnant Women Participating'!A84</f>
        <v>Cheyenne River Sioux, SD</v>
      </c>
      <c r="B84" s="13">
        <v>86</v>
      </c>
      <c r="C84" s="4">
        <v>92</v>
      </c>
      <c r="D84" s="4">
        <v>85</v>
      </c>
      <c r="E84" s="4">
        <v>87</v>
      </c>
      <c r="F84" s="42">
        <v>84</v>
      </c>
      <c r="G84" s="13">
        <f t="shared" si="1"/>
        <v>86.8</v>
      </c>
    </row>
    <row r="85" spans="1:7" ht="12" customHeight="1" x14ac:dyDescent="0.25">
      <c r="A85" s="7" t="str">
        <f>'Pregnant Women Participating'!A85</f>
        <v>Rosebud Sioux, SD</v>
      </c>
      <c r="B85" s="13">
        <v>149</v>
      </c>
      <c r="C85" s="4">
        <v>136</v>
      </c>
      <c r="D85" s="4">
        <v>113</v>
      </c>
      <c r="E85" s="4">
        <v>119</v>
      </c>
      <c r="F85" s="42">
        <v>128</v>
      </c>
      <c r="G85" s="13">
        <f t="shared" si="1"/>
        <v>129</v>
      </c>
    </row>
    <row r="86" spans="1:7" ht="12" customHeight="1" x14ac:dyDescent="0.25">
      <c r="A86" s="7" t="str">
        <f>'Pregnant Women Participating'!A86</f>
        <v>Northern Arapahoe, WY</v>
      </c>
      <c r="B86" s="13">
        <v>51</v>
      </c>
      <c r="C86" s="4">
        <v>47</v>
      </c>
      <c r="D86" s="4">
        <v>50</v>
      </c>
      <c r="E86" s="4">
        <v>47</v>
      </c>
      <c r="F86" s="42">
        <v>47</v>
      </c>
      <c r="G86" s="13">
        <f t="shared" si="1"/>
        <v>48.4</v>
      </c>
    </row>
    <row r="87" spans="1:7" ht="12" customHeight="1" x14ac:dyDescent="0.25">
      <c r="A87" s="7" t="str">
        <f>'Pregnant Women Participating'!A87</f>
        <v>Shoshone Tribe, WY</v>
      </c>
      <c r="B87" s="13">
        <v>26</v>
      </c>
      <c r="C87" s="4">
        <v>24</v>
      </c>
      <c r="D87" s="4">
        <v>25</v>
      </c>
      <c r="E87" s="4">
        <v>20</v>
      </c>
      <c r="F87" s="42">
        <v>24</v>
      </c>
      <c r="G87" s="13">
        <f t="shared" si="1"/>
        <v>23.8</v>
      </c>
    </row>
    <row r="88" spans="1:7" s="17" customFormat="1" ht="24.75" customHeight="1" x14ac:dyDescent="0.25">
      <c r="A88" s="14" t="str">
        <f>'Pregnant Women Participating'!A88</f>
        <v>Mountain Plains</v>
      </c>
      <c r="B88" s="16">
        <v>75224</v>
      </c>
      <c r="C88" s="15">
        <v>73469</v>
      </c>
      <c r="D88" s="15">
        <v>72489</v>
      </c>
      <c r="E88" s="15">
        <v>72719</v>
      </c>
      <c r="F88" s="41">
        <v>72007</v>
      </c>
      <c r="G88" s="16">
        <f t="shared" si="1"/>
        <v>73181.600000000006</v>
      </c>
    </row>
    <row r="89" spans="1:7" ht="12" customHeight="1" x14ac:dyDescent="0.25">
      <c r="A89" s="8" t="str">
        <f>'Pregnant Women Participating'!A89</f>
        <v>Alaska</v>
      </c>
      <c r="B89" s="13">
        <v>3139</v>
      </c>
      <c r="C89" s="4">
        <v>3094</v>
      </c>
      <c r="D89" s="4">
        <v>3056</v>
      </c>
      <c r="E89" s="4">
        <v>3071</v>
      </c>
      <c r="F89" s="42">
        <v>2991</v>
      </c>
      <c r="G89" s="13">
        <f t="shared" si="1"/>
        <v>3070.2</v>
      </c>
    </row>
    <row r="90" spans="1:7" ht="12" customHeight="1" x14ac:dyDescent="0.25">
      <c r="A90" s="8" t="str">
        <f>'Pregnant Women Participating'!A90</f>
        <v>American Samoa</v>
      </c>
      <c r="B90" s="13">
        <v>815</v>
      </c>
      <c r="C90" s="4">
        <v>808</v>
      </c>
      <c r="D90" s="4">
        <v>808</v>
      </c>
      <c r="E90" s="4">
        <v>794</v>
      </c>
      <c r="F90" s="42">
        <v>776</v>
      </c>
      <c r="G90" s="13">
        <f t="shared" si="1"/>
        <v>800.2</v>
      </c>
    </row>
    <row r="91" spans="1:7" ht="12" customHeight="1" x14ac:dyDescent="0.25">
      <c r="A91" s="8" t="str">
        <f>'Pregnant Women Participating'!A91</f>
        <v>California</v>
      </c>
      <c r="B91" s="13">
        <v>215653</v>
      </c>
      <c r="C91" s="4">
        <v>211618</v>
      </c>
      <c r="D91" s="4">
        <v>209564</v>
      </c>
      <c r="E91" s="4">
        <v>212483</v>
      </c>
      <c r="F91" s="42">
        <v>211086</v>
      </c>
      <c r="G91" s="13">
        <f t="shared" si="1"/>
        <v>212080.8</v>
      </c>
    </row>
    <row r="92" spans="1:7" ht="12" customHeight="1" x14ac:dyDescent="0.25">
      <c r="A92" s="8" t="str">
        <f>'Pregnant Women Participating'!A92</f>
        <v>Guam</v>
      </c>
      <c r="B92" s="13">
        <v>1240</v>
      </c>
      <c r="C92" s="4">
        <v>1205</v>
      </c>
      <c r="D92" s="4">
        <v>1201</v>
      </c>
      <c r="E92" s="4">
        <v>1234</v>
      </c>
      <c r="F92" s="42">
        <v>1238</v>
      </c>
      <c r="G92" s="13">
        <f t="shared" si="1"/>
        <v>1223.5999999999999</v>
      </c>
    </row>
    <row r="93" spans="1:7" ht="12" customHeight="1" x14ac:dyDescent="0.25">
      <c r="A93" s="8" t="str">
        <f>'Pregnant Women Participating'!A93</f>
        <v>Hawaii</v>
      </c>
      <c r="B93" s="13">
        <v>5623</v>
      </c>
      <c r="C93" s="4">
        <v>5455</v>
      </c>
      <c r="D93" s="4">
        <v>5379</v>
      </c>
      <c r="E93" s="4">
        <v>5459</v>
      </c>
      <c r="F93" s="42">
        <v>5408</v>
      </c>
      <c r="G93" s="13">
        <f t="shared" si="1"/>
        <v>5464.8</v>
      </c>
    </row>
    <row r="94" spans="1:7" ht="12" customHeight="1" x14ac:dyDescent="0.25">
      <c r="A94" s="8" t="str">
        <f>'Pregnant Women Participating'!A94</f>
        <v>Idaho</v>
      </c>
      <c r="B94" s="13">
        <v>7315</v>
      </c>
      <c r="C94" s="4">
        <v>7243</v>
      </c>
      <c r="D94" s="4">
        <v>7217</v>
      </c>
      <c r="E94" s="4">
        <v>7331</v>
      </c>
      <c r="F94" s="42">
        <v>7311</v>
      </c>
      <c r="G94" s="13">
        <f t="shared" si="1"/>
        <v>7283.4</v>
      </c>
    </row>
    <row r="95" spans="1:7" ht="12" customHeight="1" x14ac:dyDescent="0.25">
      <c r="A95" s="8" t="str">
        <f>'Pregnant Women Participating'!A95</f>
        <v>Nevada</v>
      </c>
      <c r="B95" s="13">
        <v>11853</v>
      </c>
      <c r="C95" s="4">
        <v>11489</v>
      </c>
      <c r="D95" s="4">
        <v>11302</v>
      </c>
      <c r="E95" s="4">
        <v>11381</v>
      </c>
      <c r="F95" s="42">
        <v>11223</v>
      </c>
      <c r="G95" s="13">
        <f t="shared" si="1"/>
        <v>11449.6</v>
      </c>
    </row>
    <row r="96" spans="1:7" ht="12" customHeight="1" x14ac:dyDescent="0.25">
      <c r="A96" s="8" t="str">
        <f>'Pregnant Women Participating'!A96</f>
        <v>Oregon</v>
      </c>
      <c r="B96" s="13">
        <v>17767</v>
      </c>
      <c r="C96" s="4">
        <v>17526</v>
      </c>
      <c r="D96" s="4">
        <v>17473</v>
      </c>
      <c r="E96" s="4">
        <v>17850</v>
      </c>
      <c r="F96" s="42">
        <v>17708</v>
      </c>
      <c r="G96" s="13">
        <f t="shared" si="1"/>
        <v>17664.8</v>
      </c>
    </row>
    <row r="97" spans="1:7" ht="12" customHeight="1" x14ac:dyDescent="0.25">
      <c r="A97" s="8" t="str">
        <f>'Pregnant Women Participating'!A97</f>
        <v>Washington</v>
      </c>
      <c r="B97" s="13">
        <v>30428</v>
      </c>
      <c r="C97" s="4">
        <v>30057</v>
      </c>
      <c r="D97" s="4">
        <v>30087</v>
      </c>
      <c r="E97" s="4">
        <v>30930</v>
      </c>
      <c r="F97" s="42">
        <v>30883</v>
      </c>
      <c r="G97" s="13">
        <f t="shared" si="1"/>
        <v>30477</v>
      </c>
    </row>
    <row r="98" spans="1:7" ht="12" customHeight="1" x14ac:dyDescent="0.25">
      <c r="A98" s="8" t="str">
        <f>'Pregnant Women Participating'!A98</f>
        <v>Northern Marianas</v>
      </c>
      <c r="B98" s="13">
        <v>574</v>
      </c>
      <c r="C98" s="4">
        <v>564</v>
      </c>
      <c r="D98" s="4">
        <v>595</v>
      </c>
      <c r="E98" s="4">
        <v>597</v>
      </c>
      <c r="F98" s="42">
        <v>566</v>
      </c>
      <c r="G98" s="13">
        <f t="shared" si="1"/>
        <v>579.20000000000005</v>
      </c>
    </row>
    <row r="99" spans="1:7" ht="12" customHeight="1" x14ac:dyDescent="0.25">
      <c r="A99" s="8" t="str">
        <f>'Pregnant Women Participating'!A99</f>
        <v>Inter-Tribal Council, NV</v>
      </c>
      <c r="B99" s="13">
        <v>84</v>
      </c>
      <c r="C99" s="4">
        <v>84</v>
      </c>
      <c r="D99" s="4">
        <v>92</v>
      </c>
      <c r="E99" s="4">
        <v>101</v>
      </c>
      <c r="F99" s="42">
        <v>105</v>
      </c>
      <c r="G99" s="13">
        <f t="shared" si="1"/>
        <v>93.2</v>
      </c>
    </row>
    <row r="100" spans="1:7" s="17" customFormat="1" ht="24.75" customHeight="1" x14ac:dyDescent="0.25">
      <c r="A100" s="14" t="str">
        <f>'Pregnant Women Participating'!A100</f>
        <v>Western Region</v>
      </c>
      <c r="B100" s="16">
        <v>294491</v>
      </c>
      <c r="C100" s="15">
        <v>289143</v>
      </c>
      <c r="D100" s="15">
        <v>286774</v>
      </c>
      <c r="E100" s="15">
        <v>291231</v>
      </c>
      <c r="F100" s="41">
        <v>289295</v>
      </c>
      <c r="G100" s="16">
        <f t="shared" si="1"/>
        <v>290186.8</v>
      </c>
    </row>
    <row r="101" spans="1:7" s="31" customFormat="1" ht="16.5" customHeight="1" thickBot="1" x14ac:dyDescent="0.3">
      <c r="A101" s="28" t="str">
        <f>'Pregnant Women Participating'!A101</f>
        <v>TOTAL</v>
      </c>
      <c r="B101" s="29">
        <v>1565365</v>
      </c>
      <c r="C101" s="30">
        <v>1536335</v>
      </c>
      <c r="D101" s="30">
        <v>1515273</v>
      </c>
      <c r="E101" s="30">
        <v>1528260</v>
      </c>
      <c r="F101" s="44">
        <v>1517333</v>
      </c>
      <c r="G101" s="29">
        <f t="shared" si="1"/>
        <v>1532513.2</v>
      </c>
    </row>
    <row r="102" spans="1:7" ht="12.75" customHeight="1" thickTop="1" x14ac:dyDescent="0.25">
      <c r="A102" s="9"/>
    </row>
    <row r="103" spans="1:7" x14ac:dyDescent="0.25">
      <c r="A103" s="9"/>
    </row>
    <row r="104" spans="1:7" customFormat="1" ht="13" x14ac:dyDescent="0.3">
      <c r="A104" s="10" t="s">
        <v>1</v>
      </c>
    </row>
  </sheetData>
  <phoneticPr fontId="1" type="noConversion"/>
  <pageMargins left="0.5" right="0.5" top="0.5" bottom="0.5" header="0.5" footer="0.3"/>
  <pageSetup scale="91" fitToHeight="0" orientation="portrait" r:id="rId1"/>
  <headerFooter alignWithMargins="0">
    <oddFooter>&amp;L&amp;6Source: National Data Bank, USDA/Food and Nutrition Service&amp;C&amp;6Page &amp;P of &amp;N&amp;R&amp;6Printed on: 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4"/>
  <sheetViews>
    <sheetView workbookViewId="0"/>
  </sheetViews>
  <sheetFormatPr defaultColWidth="9.08984375" defaultRowHeight="11.5" x14ac:dyDescent="0.25"/>
  <cols>
    <col min="1" max="1" width="34.6328125" style="56" customWidth="1"/>
    <col min="2" max="6" width="11.6328125" style="56" customWidth="1"/>
    <col min="7" max="7" width="13.6328125" style="56" customWidth="1"/>
    <col min="8" max="16384" width="9.08984375" style="56"/>
  </cols>
  <sheetData>
    <row r="1" spans="1:7" ht="12" customHeight="1" x14ac:dyDescent="0.3">
      <c r="A1" s="54" t="s">
        <v>25</v>
      </c>
      <c r="B1" s="55"/>
      <c r="C1" s="55"/>
      <c r="D1" s="55"/>
      <c r="E1" s="55"/>
      <c r="F1" s="55"/>
    </row>
    <row r="2" spans="1:7" ht="12" customHeight="1" x14ac:dyDescent="0.3">
      <c r="A2" s="54" t="str">
        <f>'Pregnant Women Participating'!A2</f>
        <v>FISCAL YEAR 2025</v>
      </c>
      <c r="B2" s="55"/>
      <c r="C2" s="55"/>
      <c r="D2" s="55"/>
      <c r="E2" s="55"/>
      <c r="F2" s="55"/>
    </row>
    <row r="3" spans="1:7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</row>
    <row r="4" spans="1:7" ht="12" customHeight="1" x14ac:dyDescent="0.25">
      <c r="A4" s="55"/>
      <c r="B4" s="55"/>
      <c r="C4" s="55"/>
      <c r="D4" s="55"/>
      <c r="E4" s="55"/>
      <c r="F4" s="55"/>
    </row>
    <row r="5" spans="1:7" ht="24" customHeight="1" x14ac:dyDescent="0.25">
      <c r="A5" s="58" t="s">
        <v>0</v>
      </c>
      <c r="B5" s="59">
        <f>DATE(RIGHT(A2,4)-1,10,1)</f>
        <v>45566</v>
      </c>
      <c r="C5" s="60">
        <f>DATE(RIGHT(A2,4)-1,11,1)</f>
        <v>45597</v>
      </c>
      <c r="D5" s="60">
        <f>DATE(RIGHT(A2,4)-1,12,1)</f>
        <v>45627</v>
      </c>
      <c r="E5" s="60">
        <f>DATE(RIGHT(A2,4),1,1)</f>
        <v>45658</v>
      </c>
      <c r="F5" s="61">
        <f>DATE(RIGHT(A2,4),2,1)</f>
        <v>45689</v>
      </c>
      <c r="G5" s="62" t="s">
        <v>12</v>
      </c>
    </row>
    <row r="6" spans="1:7" ht="12" customHeight="1" x14ac:dyDescent="0.25">
      <c r="A6" s="63" t="str">
        <f>'Pregnant Women Participating'!A6</f>
        <v>Connecticut</v>
      </c>
      <c r="B6" s="64">
        <v>1764</v>
      </c>
      <c r="C6" s="65">
        <v>1721</v>
      </c>
      <c r="D6" s="65">
        <v>1742</v>
      </c>
      <c r="E6" s="65">
        <v>1776</v>
      </c>
      <c r="F6" s="66">
        <v>1743</v>
      </c>
      <c r="G6" s="64">
        <f t="shared" ref="G6:G101" si="0">IF(SUM(B6:F6)&gt;0,AVERAGE(B6:F6),"0")</f>
        <v>1749.2</v>
      </c>
    </row>
    <row r="7" spans="1:7" ht="12" customHeight="1" x14ac:dyDescent="0.25">
      <c r="A7" s="63" t="str">
        <f>'Pregnant Women Participating'!A7</f>
        <v>Maine</v>
      </c>
      <c r="B7" s="64">
        <v>934</v>
      </c>
      <c r="C7" s="65">
        <v>915</v>
      </c>
      <c r="D7" s="65">
        <v>905</v>
      </c>
      <c r="E7" s="65">
        <v>913</v>
      </c>
      <c r="F7" s="66">
        <v>920</v>
      </c>
      <c r="G7" s="64">
        <f t="shared" si="0"/>
        <v>917.4</v>
      </c>
    </row>
    <row r="8" spans="1:7" ht="12" customHeight="1" x14ac:dyDescent="0.25">
      <c r="A8" s="63" t="str">
        <f>'Pregnant Women Participating'!A8</f>
        <v>Massachusetts</v>
      </c>
      <c r="B8" s="64">
        <v>4122</v>
      </c>
      <c r="C8" s="65">
        <v>4058</v>
      </c>
      <c r="D8" s="65">
        <v>3979</v>
      </c>
      <c r="E8" s="65">
        <v>4112</v>
      </c>
      <c r="F8" s="66">
        <v>4073</v>
      </c>
      <c r="G8" s="64">
        <f t="shared" si="0"/>
        <v>4068.8</v>
      </c>
    </row>
    <row r="9" spans="1:7" ht="12" customHeight="1" x14ac:dyDescent="0.25">
      <c r="A9" s="63" t="str">
        <f>'Pregnant Women Participating'!A9</f>
        <v>New Hampshire</v>
      </c>
      <c r="B9" s="64">
        <v>605</v>
      </c>
      <c r="C9" s="65">
        <v>601</v>
      </c>
      <c r="D9" s="65">
        <v>618</v>
      </c>
      <c r="E9" s="65">
        <v>620</v>
      </c>
      <c r="F9" s="66">
        <v>611</v>
      </c>
      <c r="G9" s="64">
        <f t="shared" si="0"/>
        <v>611</v>
      </c>
    </row>
    <row r="10" spans="1:7" ht="12" customHeight="1" x14ac:dyDescent="0.25">
      <c r="A10" s="63" t="str">
        <f>'Pregnant Women Participating'!A10</f>
        <v>New York</v>
      </c>
      <c r="B10" s="64">
        <v>14117</v>
      </c>
      <c r="C10" s="65">
        <v>13961</v>
      </c>
      <c r="D10" s="65">
        <v>13993</v>
      </c>
      <c r="E10" s="65">
        <v>14236</v>
      </c>
      <c r="F10" s="66">
        <v>14282</v>
      </c>
      <c r="G10" s="64">
        <f t="shared" si="0"/>
        <v>14117.8</v>
      </c>
    </row>
    <row r="11" spans="1:7" ht="12" customHeight="1" x14ac:dyDescent="0.25">
      <c r="A11" s="63" t="str">
        <f>'Pregnant Women Participating'!A11</f>
        <v>Rhode Island</v>
      </c>
      <c r="B11" s="64">
        <v>469</v>
      </c>
      <c r="C11" s="65">
        <v>475</v>
      </c>
      <c r="D11" s="65">
        <v>476</v>
      </c>
      <c r="E11" s="65">
        <v>495</v>
      </c>
      <c r="F11" s="66">
        <v>505</v>
      </c>
      <c r="G11" s="64">
        <f t="shared" si="0"/>
        <v>484</v>
      </c>
    </row>
    <row r="12" spans="1:7" ht="12" customHeight="1" x14ac:dyDescent="0.25">
      <c r="A12" s="63" t="str">
        <f>'Pregnant Women Participating'!A12</f>
        <v>Vermont</v>
      </c>
      <c r="B12" s="64">
        <v>685</v>
      </c>
      <c r="C12" s="65">
        <v>656</v>
      </c>
      <c r="D12" s="65">
        <v>624</v>
      </c>
      <c r="E12" s="65">
        <v>656</v>
      </c>
      <c r="F12" s="66">
        <v>659</v>
      </c>
      <c r="G12" s="64">
        <f t="shared" si="0"/>
        <v>656</v>
      </c>
    </row>
    <row r="13" spans="1:7" ht="12" customHeight="1" x14ac:dyDescent="0.25">
      <c r="A13" s="63" t="str">
        <f>'Pregnant Women Participating'!A13</f>
        <v>Virgin Islands</v>
      </c>
      <c r="B13" s="64">
        <v>65</v>
      </c>
      <c r="C13" s="65">
        <v>63</v>
      </c>
      <c r="D13" s="65">
        <v>59</v>
      </c>
      <c r="E13" s="65">
        <v>66</v>
      </c>
      <c r="F13" s="66">
        <v>73</v>
      </c>
      <c r="G13" s="64">
        <f t="shared" si="0"/>
        <v>65.2</v>
      </c>
    </row>
    <row r="14" spans="1:7" ht="12" customHeight="1" x14ac:dyDescent="0.25">
      <c r="A14" s="63" t="str">
        <f>'Pregnant Women Participating'!A14</f>
        <v>Pleasant Point, ME</v>
      </c>
      <c r="B14" s="64">
        <v>0</v>
      </c>
      <c r="C14" s="65">
        <v>1</v>
      </c>
      <c r="D14" s="65">
        <v>1</v>
      </c>
      <c r="E14" s="65">
        <v>1</v>
      </c>
      <c r="F14" s="66">
        <v>0</v>
      </c>
      <c r="G14" s="64">
        <f t="shared" si="0"/>
        <v>0.6</v>
      </c>
    </row>
    <row r="15" spans="1:7" s="71" customFormat="1" ht="24.75" customHeight="1" x14ac:dyDescent="0.25">
      <c r="A15" s="67" t="str">
        <f>'Pregnant Women Participating'!A15</f>
        <v>Northeast Region</v>
      </c>
      <c r="B15" s="68">
        <v>22761</v>
      </c>
      <c r="C15" s="69">
        <v>22451</v>
      </c>
      <c r="D15" s="69">
        <v>22397</v>
      </c>
      <c r="E15" s="69">
        <v>22875</v>
      </c>
      <c r="F15" s="70">
        <v>22866</v>
      </c>
      <c r="G15" s="68">
        <f t="shared" si="0"/>
        <v>22670</v>
      </c>
    </row>
    <row r="16" spans="1:7" ht="12" customHeight="1" x14ac:dyDescent="0.25">
      <c r="A16" s="63" t="str">
        <f>'Pregnant Women Participating'!A16</f>
        <v>Delaware</v>
      </c>
      <c r="B16" s="64">
        <v>595</v>
      </c>
      <c r="C16" s="65">
        <v>597</v>
      </c>
      <c r="D16" s="65">
        <v>560</v>
      </c>
      <c r="E16" s="65">
        <v>544</v>
      </c>
      <c r="F16" s="66">
        <v>549</v>
      </c>
      <c r="G16" s="64">
        <f t="shared" si="0"/>
        <v>569</v>
      </c>
    </row>
    <row r="17" spans="1:7" ht="12" customHeight="1" x14ac:dyDescent="0.25">
      <c r="A17" s="63" t="str">
        <f>'Pregnant Women Participating'!A17</f>
        <v>District of Columbia</v>
      </c>
      <c r="B17" s="64">
        <v>300</v>
      </c>
      <c r="C17" s="65">
        <v>317</v>
      </c>
      <c r="D17" s="65">
        <v>303</v>
      </c>
      <c r="E17" s="65">
        <v>311</v>
      </c>
      <c r="F17" s="66">
        <v>309</v>
      </c>
      <c r="G17" s="64">
        <f t="shared" si="0"/>
        <v>308</v>
      </c>
    </row>
    <row r="18" spans="1:7" ht="12" customHeight="1" x14ac:dyDescent="0.25">
      <c r="A18" s="63" t="str">
        <f>'Pregnant Women Participating'!A18</f>
        <v>Maryland</v>
      </c>
      <c r="B18" s="64">
        <v>4584</v>
      </c>
      <c r="C18" s="65">
        <v>4395</v>
      </c>
      <c r="D18" s="65">
        <v>4354</v>
      </c>
      <c r="E18" s="65">
        <v>4387</v>
      </c>
      <c r="F18" s="66">
        <v>4421</v>
      </c>
      <c r="G18" s="64">
        <f t="shared" si="0"/>
        <v>4428.2</v>
      </c>
    </row>
    <row r="19" spans="1:7" ht="12" customHeight="1" x14ac:dyDescent="0.25">
      <c r="A19" s="63" t="str">
        <f>'Pregnant Women Participating'!A19</f>
        <v>New Jersey</v>
      </c>
      <c r="B19" s="64">
        <v>5739</v>
      </c>
      <c r="C19" s="65">
        <v>5724</v>
      </c>
      <c r="D19" s="65">
        <v>5628</v>
      </c>
      <c r="E19" s="65">
        <v>5744</v>
      </c>
      <c r="F19" s="66">
        <v>5946</v>
      </c>
      <c r="G19" s="64">
        <f t="shared" si="0"/>
        <v>5756.2</v>
      </c>
    </row>
    <row r="20" spans="1:7" ht="12" customHeight="1" x14ac:dyDescent="0.25">
      <c r="A20" s="63" t="str">
        <f>'Pregnant Women Participating'!A20</f>
        <v>Pennsylvania</v>
      </c>
      <c r="B20" s="64">
        <v>5968</v>
      </c>
      <c r="C20" s="65">
        <v>5881</v>
      </c>
      <c r="D20" s="65">
        <v>5722</v>
      </c>
      <c r="E20" s="65">
        <v>5774</v>
      </c>
      <c r="F20" s="66">
        <v>5769</v>
      </c>
      <c r="G20" s="64">
        <f t="shared" si="0"/>
        <v>5822.8</v>
      </c>
    </row>
    <row r="21" spans="1:7" ht="12" customHeight="1" x14ac:dyDescent="0.25">
      <c r="A21" s="63" t="str">
        <f>'Pregnant Women Participating'!A21</f>
        <v>Puerto Rico</v>
      </c>
      <c r="B21" s="64">
        <v>2619</v>
      </c>
      <c r="C21" s="65">
        <v>2533</v>
      </c>
      <c r="D21" s="65">
        <v>2496</v>
      </c>
      <c r="E21" s="65">
        <v>2473</v>
      </c>
      <c r="F21" s="66">
        <v>2503</v>
      </c>
      <c r="G21" s="64">
        <f t="shared" si="0"/>
        <v>2524.8000000000002</v>
      </c>
    </row>
    <row r="22" spans="1:7" ht="12" customHeight="1" x14ac:dyDescent="0.25">
      <c r="A22" s="63" t="str">
        <f>'Pregnant Women Participating'!A22</f>
        <v>Virginia</v>
      </c>
      <c r="B22" s="64">
        <v>3594</v>
      </c>
      <c r="C22" s="65">
        <v>3513</v>
      </c>
      <c r="D22" s="65">
        <v>3497</v>
      </c>
      <c r="E22" s="65">
        <v>3521</v>
      </c>
      <c r="F22" s="66">
        <v>3462</v>
      </c>
      <c r="G22" s="64">
        <f t="shared" si="0"/>
        <v>3517.4</v>
      </c>
    </row>
    <row r="23" spans="1:7" ht="12" customHeight="1" x14ac:dyDescent="0.25">
      <c r="A23" s="63" t="str">
        <f>'Pregnant Women Participating'!A23</f>
        <v>West Virginia</v>
      </c>
      <c r="B23" s="64">
        <v>1258</v>
      </c>
      <c r="C23" s="65">
        <v>1222</v>
      </c>
      <c r="D23" s="65">
        <v>1179</v>
      </c>
      <c r="E23" s="65">
        <v>1209</v>
      </c>
      <c r="F23" s="66">
        <v>1211</v>
      </c>
      <c r="G23" s="64">
        <f t="shared" si="0"/>
        <v>1215.8</v>
      </c>
    </row>
    <row r="24" spans="1:7" s="71" customFormat="1" ht="24.75" customHeight="1" x14ac:dyDescent="0.25">
      <c r="A24" s="67" t="str">
        <f>'Pregnant Women Participating'!A24</f>
        <v>Mid-Atlantic Region</v>
      </c>
      <c r="B24" s="68">
        <v>24657</v>
      </c>
      <c r="C24" s="69">
        <v>24182</v>
      </c>
      <c r="D24" s="69">
        <v>23739</v>
      </c>
      <c r="E24" s="69">
        <v>23963</v>
      </c>
      <c r="F24" s="70">
        <v>24170</v>
      </c>
      <c r="G24" s="68">
        <f t="shared" si="0"/>
        <v>24142.2</v>
      </c>
    </row>
    <row r="25" spans="1:7" ht="12" customHeight="1" x14ac:dyDescent="0.25">
      <c r="A25" s="63" t="str">
        <f>'Pregnant Women Participating'!A25</f>
        <v>Alabama</v>
      </c>
      <c r="B25" s="64">
        <v>2442</v>
      </c>
      <c r="C25" s="65">
        <v>2403</v>
      </c>
      <c r="D25" s="65">
        <v>2351</v>
      </c>
      <c r="E25" s="65">
        <v>2364</v>
      </c>
      <c r="F25" s="66">
        <v>2456</v>
      </c>
      <c r="G25" s="64">
        <f t="shared" si="0"/>
        <v>2403.1999999999998</v>
      </c>
    </row>
    <row r="26" spans="1:7" ht="12" customHeight="1" x14ac:dyDescent="0.25">
      <c r="A26" s="63" t="str">
        <f>'Pregnant Women Participating'!A26</f>
        <v>Florida</v>
      </c>
      <c r="B26" s="64">
        <v>14963</v>
      </c>
      <c r="C26" s="65">
        <v>14737</v>
      </c>
      <c r="D26" s="65">
        <v>14602</v>
      </c>
      <c r="E26" s="65">
        <v>14858</v>
      </c>
      <c r="F26" s="66">
        <v>14722</v>
      </c>
      <c r="G26" s="64">
        <f t="shared" si="0"/>
        <v>14776.4</v>
      </c>
    </row>
    <row r="27" spans="1:7" ht="12" customHeight="1" x14ac:dyDescent="0.25">
      <c r="A27" s="63" t="str">
        <f>'Pregnant Women Participating'!A27</f>
        <v>Georgia</v>
      </c>
      <c r="B27" s="64">
        <v>7276</v>
      </c>
      <c r="C27" s="65">
        <v>7241</v>
      </c>
      <c r="D27" s="65">
        <v>7236</v>
      </c>
      <c r="E27" s="65">
        <v>7303</v>
      </c>
      <c r="F27" s="66">
        <v>7423</v>
      </c>
      <c r="G27" s="64">
        <f t="shared" si="0"/>
        <v>7295.8</v>
      </c>
    </row>
    <row r="28" spans="1:7" ht="12" customHeight="1" x14ac:dyDescent="0.25">
      <c r="A28" s="63" t="str">
        <f>'Pregnant Women Participating'!A28</f>
        <v>Kentucky</v>
      </c>
      <c r="B28" s="64">
        <v>2751</v>
      </c>
      <c r="C28" s="65">
        <v>2758</v>
      </c>
      <c r="D28" s="65">
        <v>2740</v>
      </c>
      <c r="E28" s="65">
        <v>2768</v>
      </c>
      <c r="F28" s="66">
        <v>2763</v>
      </c>
      <c r="G28" s="64">
        <f t="shared" si="0"/>
        <v>2756</v>
      </c>
    </row>
    <row r="29" spans="1:7" ht="12" customHeight="1" x14ac:dyDescent="0.25">
      <c r="A29" s="63" t="str">
        <f>'Pregnant Women Participating'!A29</f>
        <v>Mississippi</v>
      </c>
      <c r="B29" s="64">
        <v>1048</v>
      </c>
      <c r="C29" s="65">
        <v>1040</v>
      </c>
      <c r="D29" s="65">
        <v>1022</v>
      </c>
      <c r="E29" s="65">
        <v>1041</v>
      </c>
      <c r="F29" s="66">
        <v>1061</v>
      </c>
      <c r="G29" s="64">
        <f t="shared" si="0"/>
        <v>1042.4000000000001</v>
      </c>
    </row>
    <row r="30" spans="1:7" ht="12" customHeight="1" x14ac:dyDescent="0.25">
      <c r="A30" s="63" t="str">
        <f>'Pregnant Women Participating'!A30</f>
        <v>North Carolina</v>
      </c>
      <c r="B30" s="64">
        <v>9826</v>
      </c>
      <c r="C30" s="65">
        <v>9718</v>
      </c>
      <c r="D30" s="65">
        <v>9658</v>
      </c>
      <c r="E30" s="65">
        <v>9763</v>
      </c>
      <c r="F30" s="66">
        <v>9815</v>
      </c>
      <c r="G30" s="64">
        <f t="shared" si="0"/>
        <v>9756</v>
      </c>
    </row>
    <row r="31" spans="1:7" ht="12" customHeight="1" x14ac:dyDescent="0.25">
      <c r="A31" s="63" t="str">
        <f>'Pregnant Women Participating'!A31</f>
        <v>South Carolina</v>
      </c>
      <c r="B31" s="64">
        <v>2687</v>
      </c>
      <c r="C31" s="65">
        <v>2615</v>
      </c>
      <c r="D31" s="65">
        <v>2554</v>
      </c>
      <c r="E31" s="65">
        <v>2571</v>
      </c>
      <c r="F31" s="66">
        <v>2644</v>
      </c>
      <c r="G31" s="64">
        <f t="shared" si="0"/>
        <v>2614.1999999999998</v>
      </c>
    </row>
    <row r="32" spans="1:7" ht="12" customHeight="1" x14ac:dyDescent="0.25">
      <c r="A32" s="63" t="str">
        <f>'Pregnant Women Participating'!A32</f>
        <v>Tennessee</v>
      </c>
      <c r="B32" s="64">
        <v>5041</v>
      </c>
      <c r="C32" s="65">
        <v>5027</v>
      </c>
      <c r="D32" s="65">
        <v>5084</v>
      </c>
      <c r="E32" s="65">
        <v>5217</v>
      </c>
      <c r="F32" s="66">
        <v>5362</v>
      </c>
      <c r="G32" s="64">
        <f t="shared" si="0"/>
        <v>5146.2</v>
      </c>
    </row>
    <row r="33" spans="1:7" ht="12" customHeight="1" x14ac:dyDescent="0.25">
      <c r="A33" s="63" t="str">
        <f>'Pregnant Women Participating'!A33</f>
        <v>Choctaw Indians, MS</v>
      </c>
      <c r="B33" s="64">
        <v>7</v>
      </c>
      <c r="C33" s="65">
        <v>7</v>
      </c>
      <c r="D33" s="65">
        <v>7</v>
      </c>
      <c r="E33" s="65">
        <v>6</v>
      </c>
      <c r="F33" s="66">
        <v>8</v>
      </c>
      <c r="G33" s="64">
        <f t="shared" si="0"/>
        <v>7</v>
      </c>
    </row>
    <row r="34" spans="1:7" ht="12" customHeight="1" x14ac:dyDescent="0.25">
      <c r="A34" s="63" t="str">
        <f>'Pregnant Women Participating'!A34</f>
        <v>Eastern Cherokee, NC</v>
      </c>
      <c r="B34" s="64">
        <v>27</v>
      </c>
      <c r="C34" s="65">
        <v>27</v>
      </c>
      <c r="D34" s="65">
        <v>27</v>
      </c>
      <c r="E34" s="65">
        <v>29</v>
      </c>
      <c r="F34" s="66">
        <v>29</v>
      </c>
      <c r="G34" s="64">
        <f t="shared" si="0"/>
        <v>27.8</v>
      </c>
    </row>
    <row r="35" spans="1:7" s="71" customFormat="1" ht="24.75" customHeight="1" x14ac:dyDescent="0.25">
      <c r="A35" s="67" t="str">
        <f>'Pregnant Women Participating'!A35</f>
        <v>Southeast Region</v>
      </c>
      <c r="B35" s="68">
        <v>46068</v>
      </c>
      <c r="C35" s="69">
        <v>45573</v>
      </c>
      <c r="D35" s="69">
        <v>45281</v>
      </c>
      <c r="E35" s="69">
        <v>45920</v>
      </c>
      <c r="F35" s="70">
        <v>46283</v>
      </c>
      <c r="G35" s="68">
        <f t="shared" si="0"/>
        <v>45825</v>
      </c>
    </row>
    <row r="36" spans="1:7" ht="12" customHeight="1" x14ac:dyDescent="0.25">
      <c r="A36" s="63" t="str">
        <f>'Pregnant Women Participating'!A36</f>
        <v>Illinois</v>
      </c>
      <c r="B36" s="64">
        <v>5176</v>
      </c>
      <c r="C36" s="65">
        <v>5102</v>
      </c>
      <c r="D36" s="65">
        <v>5069</v>
      </c>
      <c r="E36" s="65">
        <v>5200</v>
      </c>
      <c r="F36" s="66">
        <v>5196</v>
      </c>
      <c r="G36" s="64">
        <f t="shared" si="0"/>
        <v>5148.6000000000004</v>
      </c>
    </row>
    <row r="37" spans="1:7" ht="12" customHeight="1" x14ac:dyDescent="0.25">
      <c r="A37" s="63" t="str">
        <f>'Pregnant Women Participating'!A37</f>
        <v>Indiana</v>
      </c>
      <c r="B37" s="64">
        <v>6507</v>
      </c>
      <c r="C37" s="65">
        <v>6385</v>
      </c>
      <c r="D37" s="65">
        <v>6354</v>
      </c>
      <c r="E37" s="65">
        <v>6475</v>
      </c>
      <c r="F37" s="66">
        <v>6585</v>
      </c>
      <c r="G37" s="64">
        <f t="shared" si="0"/>
        <v>6461.2</v>
      </c>
    </row>
    <row r="38" spans="1:7" ht="12" customHeight="1" x14ac:dyDescent="0.25">
      <c r="A38" s="63" t="str">
        <f>'Pregnant Women Participating'!A38</f>
        <v>Iowa</v>
      </c>
      <c r="B38" s="64">
        <v>2619</v>
      </c>
      <c r="C38" s="65">
        <v>2580</v>
      </c>
      <c r="D38" s="65">
        <v>2529</v>
      </c>
      <c r="E38" s="65">
        <v>2489</v>
      </c>
      <c r="F38" s="66">
        <v>2476</v>
      </c>
      <c r="G38" s="64">
        <f t="shared" si="0"/>
        <v>2538.6</v>
      </c>
    </row>
    <row r="39" spans="1:7" ht="12" customHeight="1" x14ac:dyDescent="0.25">
      <c r="A39" s="63" t="str">
        <f>'Pregnant Women Participating'!A39</f>
        <v>Michigan</v>
      </c>
      <c r="B39" s="64">
        <v>7755</v>
      </c>
      <c r="C39" s="65">
        <v>7669</v>
      </c>
      <c r="D39" s="65">
        <v>7528</v>
      </c>
      <c r="E39" s="65">
        <v>7642</v>
      </c>
      <c r="F39" s="66">
        <v>7564</v>
      </c>
      <c r="G39" s="64">
        <f t="shared" si="0"/>
        <v>7631.6</v>
      </c>
    </row>
    <row r="40" spans="1:7" ht="12" customHeight="1" x14ac:dyDescent="0.25">
      <c r="A40" s="63" t="str">
        <f>'Pregnant Women Participating'!A40</f>
        <v>Minnesota</v>
      </c>
      <c r="B40" s="64">
        <v>4523</v>
      </c>
      <c r="C40" s="65">
        <v>4431</v>
      </c>
      <c r="D40" s="65">
        <v>4399</v>
      </c>
      <c r="E40" s="65">
        <v>4492</v>
      </c>
      <c r="F40" s="66">
        <v>4469</v>
      </c>
      <c r="G40" s="64">
        <f t="shared" si="0"/>
        <v>4462.8</v>
      </c>
    </row>
    <row r="41" spans="1:7" ht="12" customHeight="1" x14ac:dyDescent="0.25">
      <c r="A41" s="63" t="str">
        <f>'Pregnant Women Participating'!A41</f>
        <v>Ohio</v>
      </c>
      <c r="B41" s="64">
        <v>6096</v>
      </c>
      <c r="C41" s="65">
        <v>6129</v>
      </c>
      <c r="D41" s="65">
        <v>6031</v>
      </c>
      <c r="E41" s="65">
        <v>6016</v>
      </c>
      <c r="F41" s="66">
        <v>6079</v>
      </c>
      <c r="G41" s="64">
        <f t="shared" si="0"/>
        <v>6070.2</v>
      </c>
    </row>
    <row r="42" spans="1:7" ht="12" customHeight="1" x14ac:dyDescent="0.25">
      <c r="A42" s="63" t="str">
        <f>'Pregnant Women Participating'!A42</f>
        <v>Wisconsin</v>
      </c>
      <c r="B42" s="64">
        <v>3811</v>
      </c>
      <c r="C42" s="65">
        <v>3762</v>
      </c>
      <c r="D42" s="65">
        <v>3691</v>
      </c>
      <c r="E42" s="65">
        <v>3817</v>
      </c>
      <c r="F42" s="66">
        <v>3797</v>
      </c>
      <c r="G42" s="64">
        <f t="shared" si="0"/>
        <v>3775.6</v>
      </c>
    </row>
    <row r="43" spans="1:7" s="71" customFormat="1" ht="24.75" customHeight="1" x14ac:dyDescent="0.25">
      <c r="A43" s="67" t="str">
        <f>'Pregnant Women Participating'!A43</f>
        <v>Midwest Region</v>
      </c>
      <c r="B43" s="68">
        <v>36487</v>
      </c>
      <c r="C43" s="69">
        <v>36058</v>
      </c>
      <c r="D43" s="69">
        <v>35601</v>
      </c>
      <c r="E43" s="69">
        <v>36131</v>
      </c>
      <c r="F43" s="70">
        <v>36166</v>
      </c>
      <c r="G43" s="68">
        <f t="shared" si="0"/>
        <v>36088.6</v>
      </c>
    </row>
    <row r="44" spans="1:7" ht="12" customHeight="1" x14ac:dyDescent="0.25">
      <c r="A44" s="63" t="str">
        <f>'Pregnant Women Participating'!A44</f>
        <v>Arizona</v>
      </c>
      <c r="B44" s="64">
        <v>4674</v>
      </c>
      <c r="C44" s="65">
        <v>4620</v>
      </c>
      <c r="D44" s="65">
        <v>4564</v>
      </c>
      <c r="E44" s="65">
        <v>4665</v>
      </c>
      <c r="F44" s="66">
        <v>4660</v>
      </c>
      <c r="G44" s="64">
        <f t="shared" si="0"/>
        <v>4636.6000000000004</v>
      </c>
    </row>
    <row r="45" spans="1:7" ht="12" customHeight="1" x14ac:dyDescent="0.25">
      <c r="A45" s="63" t="str">
        <f>'Pregnant Women Participating'!A45</f>
        <v>Arkansas</v>
      </c>
      <c r="B45" s="64">
        <v>2195</v>
      </c>
      <c r="C45" s="65">
        <v>2137</v>
      </c>
      <c r="D45" s="65">
        <v>2101</v>
      </c>
      <c r="E45" s="65">
        <v>2152</v>
      </c>
      <c r="F45" s="66">
        <v>2187</v>
      </c>
      <c r="G45" s="64">
        <f t="shared" si="0"/>
        <v>2154.4</v>
      </c>
    </row>
    <row r="46" spans="1:7" ht="12" customHeight="1" x14ac:dyDescent="0.25">
      <c r="A46" s="63" t="str">
        <f>'Pregnant Women Participating'!A46</f>
        <v>Louisiana</v>
      </c>
      <c r="B46" s="64">
        <v>2390</v>
      </c>
      <c r="C46" s="65">
        <v>2349</v>
      </c>
      <c r="D46" s="65">
        <v>2330</v>
      </c>
      <c r="E46" s="65">
        <v>2335</v>
      </c>
      <c r="F46" s="66">
        <v>2383</v>
      </c>
      <c r="G46" s="64">
        <f t="shared" si="0"/>
        <v>2357.4</v>
      </c>
    </row>
    <row r="47" spans="1:7" ht="12" customHeight="1" x14ac:dyDescent="0.25">
      <c r="A47" s="63" t="str">
        <f>'Pregnant Women Participating'!A47</f>
        <v>New Mexico</v>
      </c>
      <c r="B47" s="64">
        <v>2179</v>
      </c>
      <c r="C47" s="65">
        <v>2143</v>
      </c>
      <c r="D47" s="65">
        <v>2162</v>
      </c>
      <c r="E47" s="65">
        <v>2203</v>
      </c>
      <c r="F47" s="66">
        <v>2325</v>
      </c>
      <c r="G47" s="64">
        <f t="shared" si="0"/>
        <v>2202.4</v>
      </c>
    </row>
    <row r="48" spans="1:7" ht="12" customHeight="1" x14ac:dyDescent="0.25">
      <c r="A48" s="63" t="str">
        <f>'Pregnant Women Participating'!A48</f>
        <v>Oklahoma</v>
      </c>
      <c r="B48" s="64">
        <v>3521</v>
      </c>
      <c r="C48" s="65">
        <v>3435</v>
      </c>
      <c r="D48" s="65">
        <v>3378</v>
      </c>
      <c r="E48" s="65">
        <v>3406</v>
      </c>
      <c r="F48" s="66">
        <v>2883</v>
      </c>
      <c r="G48" s="64">
        <f t="shared" si="0"/>
        <v>3324.6</v>
      </c>
    </row>
    <row r="49" spans="1:7" ht="12" customHeight="1" x14ac:dyDescent="0.25">
      <c r="A49" s="63" t="str">
        <f>'Pregnant Women Participating'!A49</f>
        <v>Texas</v>
      </c>
      <c r="B49" s="64">
        <v>21863</v>
      </c>
      <c r="C49" s="65">
        <v>21619</v>
      </c>
      <c r="D49" s="65">
        <v>21454</v>
      </c>
      <c r="E49" s="65">
        <v>21664</v>
      </c>
      <c r="F49" s="66">
        <v>22155</v>
      </c>
      <c r="G49" s="64">
        <f t="shared" si="0"/>
        <v>21751</v>
      </c>
    </row>
    <row r="50" spans="1:7" ht="12" customHeight="1" x14ac:dyDescent="0.25">
      <c r="A50" s="63" t="str">
        <f>'Pregnant Women Participating'!A50</f>
        <v>Utah</v>
      </c>
      <c r="B50" s="64">
        <v>3475</v>
      </c>
      <c r="C50" s="65">
        <v>3489</v>
      </c>
      <c r="D50" s="65">
        <v>3469</v>
      </c>
      <c r="E50" s="65">
        <v>3525</v>
      </c>
      <c r="F50" s="66">
        <v>3529</v>
      </c>
      <c r="G50" s="64">
        <f t="shared" si="0"/>
        <v>3497.4</v>
      </c>
    </row>
    <row r="51" spans="1:7" ht="12" customHeight="1" x14ac:dyDescent="0.25">
      <c r="A51" s="63" t="str">
        <f>'Pregnant Women Participating'!A51</f>
        <v>Inter-Tribal Council, AZ</v>
      </c>
      <c r="B51" s="64">
        <v>174</v>
      </c>
      <c r="C51" s="65">
        <v>167</v>
      </c>
      <c r="D51" s="65">
        <v>166</v>
      </c>
      <c r="E51" s="65">
        <v>178</v>
      </c>
      <c r="F51" s="66">
        <v>170</v>
      </c>
      <c r="G51" s="64">
        <f t="shared" si="0"/>
        <v>171</v>
      </c>
    </row>
    <row r="52" spans="1:7" ht="12" customHeight="1" x14ac:dyDescent="0.25">
      <c r="A52" s="63" t="str">
        <f>'Pregnant Women Participating'!A52</f>
        <v>Navajo Nation, AZ</v>
      </c>
      <c r="B52" s="64">
        <v>195</v>
      </c>
      <c r="C52" s="65">
        <v>184</v>
      </c>
      <c r="D52" s="65">
        <v>182</v>
      </c>
      <c r="E52" s="65">
        <v>175</v>
      </c>
      <c r="F52" s="66">
        <v>178</v>
      </c>
      <c r="G52" s="64">
        <f t="shared" si="0"/>
        <v>182.8</v>
      </c>
    </row>
    <row r="53" spans="1:7" ht="12" customHeight="1" x14ac:dyDescent="0.25">
      <c r="A53" s="63" t="str">
        <f>'Pregnant Women Participating'!A53</f>
        <v>Acoma, Canoncito &amp; Laguna, NM</v>
      </c>
      <c r="B53" s="64">
        <v>16</v>
      </c>
      <c r="C53" s="65">
        <v>17</v>
      </c>
      <c r="D53" s="65">
        <v>19</v>
      </c>
      <c r="E53" s="65">
        <v>14</v>
      </c>
      <c r="F53" s="66">
        <v>11</v>
      </c>
      <c r="G53" s="64">
        <f t="shared" si="0"/>
        <v>15.4</v>
      </c>
    </row>
    <row r="54" spans="1:7" ht="12" customHeight="1" x14ac:dyDescent="0.25">
      <c r="A54" s="63" t="str">
        <f>'Pregnant Women Participating'!A54</f>
        <v>Eight Northern Pueblos, NM</v>
      </c>
      <c r="B54" s="64">
        <v>11</v>
      </c>
      <c r="C54" s="65">
        <v>13</v>
      </c>
      <c r="D54" s="65">
        <v>12</v>
      </c>
      <c r="E54" s="65">
        <v>11</v>
      </c>
      <c r="F54" s="66">
        <v>0</v>
      </c>
      <c r="G54" s="64">
        <f t="shared" si="0"/>
        <v>9.4</v>
      </c>
    </row>
    <row r="55" spans="1:7" ht="12" customHeight="1" x14ac:dyDescent="0.25">
      <c r="A55" s="63" t="str">
        <f>'Pregnant Women Participating'!A55</f>
        <v>Five Sandoval Pueblos, NM</v>
      </c>
      <c r="B55" s="64">
        <v>4</v>
      </c>
      <c r="C55" s="65">
        <v>4</v>
      </c>
      <c r="D55" s="65">
        <v>5</v>
      </c>
      <c r="E55" s="65">
        <v>4</v>
      </c>
      <c r="F55" s="66">
        <v>5</v>
      </c>
      <c r="G55" s="64">
        <f t="shared" si="0"/>
        <v>4.4000000000000004</v>
      </c>
    </row>
    <row r="56" spans="1:7" ht="12" customHeight="1" x14ac:dyDescent="0.25">
      <c r="A56" s="63" t="str">
        <f>'Pregnant Women Participating'!A56</f>
        <v>Isleta Pueblo, NM</v>
      </c>
      <c r="B56" s="64">
        <v>45</v>
      </c>
      <c r="C56" s="65">
        <v>38</v>
      </c>
      <c r="D56" s="65">
        <v>39</v>
      </c>
      <c r="E56" s="65">
        <v>49</v>
      </c>
      <c r="F56" s="66">
        <v>52</v>
      </c>
      <c r="G56" s="64">
        <f t="shared" si="0"/>
        <v>44.6</v>
      </c>
    </row>
    <row r="57" spans="1:7" ht="12" customHeight="1" x14ac:dyDescent="0.25">
      <c r="A57" s="63" t="str">
        <f>'Pregnant Women Participating'!A57</f>
        <v>San Felipe Pueblo, NM</v>
      </c>
      <c r="B57" s="64">
        <v>16</v>
      </c>
      <c r="C57" s="65">
        <v>14</v>
      </c>
      <c r="D57" s="65">
        <v>12</v>
      </c>
      <c r="E57" s="65">
        <v>15</v>
      </c>
      <c r="F57" s="66">
        <v>15</v>
      </c>
      <c r="G57" s="64">
        <f t="shared" si="0"/>
        <v>14.4</v>
      </c>
    </row>
    <row r="58" spans="1:7" ht="12" customHeight="1" x14ac:dyDescent="0.25">
      <c r="A58" s="63" t="str">
        <f>'Pregnant Women Participating'!A58</f>
        <v>Santo Domingo Tribe, NM</v>
      </c>
      <c r="B58" s="64">
        <v>6</v>
      </c>
      <c r="C58" s="65">
        <v>6</v>
      </c>
      <c r="D58" s="65">
        <v>6</v>
      </c>
      <c r="E58" s="65">
        <v>16</v>
      </c>
      <c r="F58" s="66">
        <v>8</v>
      </c>
      <c r="G58" s="64">
        <f t="shared" si="0"/>
        <v>8.4</v>
      </c>
    </row>
    <row r="59" spans="1:7" ht="12" customHeight="1" x14ac:dyDescent="0.25">
      <c r="A59" s="63" t="str">
        <f>'Pregnant Women Participating'!A59</f>
        <v>Zuni Pueblo, NM</v>
      </c>
      <c r="B59" s="64">
        <v>42</v>
      </c>
      <c r="C59" s="65">
        <v>39</v>
      </c>
      <c r="D59" s="65">
        <v>37</v>
      </c>
      <c r="E59" s="65">
        <v>42</v>
      </c>
      <c r="F59" s="66">
        <v>43</v>
      </c>
      <c r="G59" s="64">
        <f t="shared" si="0"/>
        <v>40.6</v>
      </c>
    </row>
    <row r="60" spans="1:7" ht="12" customHeight="1" x14ac:dyDescent="0.25">
      <c r="A60" s="63" t="str">
        <f>'Pregnant Women Participating'!A60</f>
        <v>Cherokee Nation, OK</v>
      </c>
      <c r="B60" s="64">
        <v>245</v>
      </c>
      <c r="C60" s="65">
        <v>235</v>
      </c>
      <c r="D60" s="65">
        <v>225</v>
      </c>
      <c r="E60" s="65">
        <v>236</v>
      </c>
      <c r="F60" s="66">
        <v>228</v>
      </c>
      <c r="G60" s="64">
        <f t="shared" si="0"/>
        <v>233.8</v>
      </c>
    </row>
    <row r="61" spans="1:7" ht="12" customHeight="1" x14ac:dyDescent="0.25">
      <c r="A61" s="63" t="str">
        <f>'Pregnant Women Participating'!A61</f>
        <v>Chickasaw Nation, OK</v>
      </c>
      <c r="B61" s="64">
        <v>173</v>
      </c>
      <c r="C61" s="65">
        <v>180</v>
      </c>
      <c r="D61" s="65">
        <v>170</v>
      </c>
      <c r="E61" s="65">
        <v>184</v>
      </c>
      <c r="F61" s="66">
        <v>185</v>
      </c>
      <c r="G61" s="64">
        <f t="shared" si="0"/>
        <v>178.4</v>
      </c>
    </row>
    <row r="62" spans="1:7" ht="12" customHeight="1" x14ac:dyDescent="0.25">
      <c r="A62" s="63" t="str">
        <f>'Pregnant Women Participating'!A62</f>
        <v>Choctaw Nation, OK</v>
      </c>
      <c r="B62" s="64">
        <v>158</v>
      </c>
      <c r="C62" s="65">
        <v>162</v>
      </c>
      <c r="D62" s="65">
        <v>164</v>
      </c>
      <c r="E62" s="65">
        <v>166</v>
      </c>
      <c r="F62" s="66">
        <v>153</v>
      </c>
      <c r="G62" s="64">
        <f t="shared" si="0"/>
        <v>160.6</v>
      </c>
    </row>
    <row r="63" spans="1:7" ht="12" customHeight="1" x14ac:dyDescent="0.25">
      <c r="A63" s="63" t="str">
        <f>'Pregnant Women Participating'!A63</f>
        <v>Citizen Potawatomi Nation, OK</v>
      </c>
      <c r="B63" s="64">
        <v>48</v>
      </c>
      <c r="C63" s="65">
        <v>44</v>
      </c>
      <c r="D63" s="65">
        <v>46</v>
      </c>
      <c r="E63" s="65">
        <v>43</v>
      </c>
      <c r="F63" s="66">
        <v>39</v>
      </c>
      <c r="G63" s="64">
        <f t="shared" si="0"/>
        <v>44</v>
      </c>
    </row>
    <row r="64" spans="1:7" ht="12" customHeight="1" x14ac:dyDescent="0.25">
      <c r="A64" s="63" t="str">
        <f>'Pregnant Women Participating'!A64</f>
        <v>Inter-Tribal Council, OK</v>
      </c>
      <c r="B64" s="64">
        <v>31</v>
      </c>
      <c r="C64" s="65">
        <v>28</v>
      </c>
      <c r="D64" s="65">
        <v>32</v>
      </c>
      <c r="E64" s="65">
        <v>42</v>
      </c>
      <c r="F64" s="66">
        <v>42</v>
      </c>
      <c r="G64" s="64">
        <f t="shared" si="0"/>
        <v>35</v>
      </c>
    </row>
    <row r="65" spans="1:7" ht="12" customHeight="1" x14ac:dyDescent="0.25">
      <c r="A65" s="63" t="str">
        <f>'Pregnant Women Participating'!A65</f>
        <v>Muscogee Creek Nation, OK</v>
      </c>
      <c r="B65" s="64">
        <v>51</v>
      </c>
      <c r="C65" s="65">
        <v>64</v>
      </c>
      <c r="D65" s="65">
        <v>57</v>
      </c>
      <c r="E65" s="65">
        <v>59</v>
      </c>
      <c r="F65" s="66">
        <v>55</v>
      </c>
      <c r="G65" s="64">
        <f t="shared" si="0"/>
        <v>57.2</v>
      </c>
    </row>
    <row r="66" spans="1:7" ht="12" customHeight="1" x14ac:dyDescent="0.25">
      <c r="A66" s="63" t="str">
        <f>'Pregnant Women Participating'!A66</f>
        <v>Osage Tribal Council, OK</v>
      </c>
      <c r="B66" s="64">
        <v>72</v>
      </c>
      <c r="C66" s="65">
        <v>70</v>
      </c>
      <c r="D66" s="65">
        <v>62</v>
      </c>
      <c r="E66" s="65">
        <v>56</v>
      </c>
      <c r="F66" s="66">
        <v>53</v>
      </c>
      <c r="G66" s="64">
        <f t="shared" si="0"/>
        <v>62.6</v>
      </c>
    </row>
    <row r="67" spans="1:7" ht="12" customHeight="1" x14ac:dyDescent="0.25">
      <c r="A67" s="63" t="str">
        <f>'Pregnant Women Participating'!A67</f>
        <v>Otoe-Missouria Tribe, OK</v>
      </c>
      <c r="B67" s="64">
        <v>17</v>
      </c>
      <c r="C67" s="65">
        <v>17</v>
      </c>
      <c r="D67" s="65">
        <v>17</v>
      </c>
      <c r="E67" s="65">
        <v>23</v>
      </c>
      <c r="F67" s="66">
        <v>24</v>
      </c>
      <c r="G67" s="64">
        <f t="shared" si="0"/>
        <v>19.600000000000001</v>
      </c>
    </row>
    <row r="68" spans="1:7" ht="12" customHeight="1" x14ac:dyDescent="0.25">
      <c r="A68" s="63" t="str">
        <f>'Pregnant Women Participating'!A68</f>
        <v>Wichita, Caddo &amp; Delaware (WCD), OK</v>
      </c>
      <c r="B68" s="64">
        <v>134</v>
      </c>
      <c r="C68" s="65">
        <v>127</v>
      </c>
      <c r="D68" s="65">
        <v>123</v>
      </c>
      <c r="E68" s="65">
        <v>124</v>
      </c>
      <c r="F68" s="66">
        <v>126</v>
      </c>
      <c r="G68" s="64">
        <f t="shared" si="0"/>
        <v>126.8</v>
      </c>
    </row>
    <row r="69" spans="1:7" s="71" customFormat="1" ht="24.75" customHeight="1" x14ac:dyDescent="0.25">
      <c r="A69" s="67" t="str">
        <f>'Pregnant Women Participating'!A69</f>
        <v>Southwest Region</v>
      </c>
      <c r="B69" s="68">
        <v>41735</v>
      </c>
      <c r="C69" s="69">
        <v>41201</v>
      </c>
      <c r="D69" s="69">
        <v>40832</v>
      </c>
      <c r="E69" s="69">
        <v>41387</v>
      </c>
      <c r="F69" s="70">
        <v>41509</v>
      </c>
      <c r="G69" s="68">
        <f t="shared" si="0"/>
        <v>41332.800000000003</v>
      </c>
    </row>
    <row r="70" spans="1:7" ht="12" customHeight="1" x14ac:dyDescent="0.25">
      <c r="A70" s="63" t="str">
        <f>'Pregnant Women Participating'!A70</f>
        <v>Colorado</v>
      </c>
      <c r="B70" s="64">
        <v>4985</v>
      </c>
      <c r="C70" s="65">
        <v>4942</v>
      </c>
      <c r="D70" s="65">
        <v>4899</v>
      </c>
      <c r="E70" s="65">
        <v>4959</v>
      </c>
      <c r="F70" s="66">
        <v>5080</v>
      </c>
      <c r="G70" s="64">
        <f t="shared" si="0"/>
        <v>4973</v>
      </c>
    </row>
    <row r="71" spans="1:7" ht="12" customHeight="1" x14ac:dyDescent="0.25">
      <c r="A71" s="63" t="str">
        <f>'Pregnant Women Participating'!A71</f>
        <v>Kansas</v>
      </c>
      <c r="B71" s="64">
        <v>2316</v>
      </c>
      <c r="C71" s="65">
        <v>2254</v>
      </c>
      <c r="D71" s="65">
        <v>2317</v>
      </c>
      <c r="E71" s="65">
        <v>2361</v>
      </c>
      <c r="F71" s="66">
        <v>2364</v>
      </c>
      <c r="G71" s="64">
        <f t="shared" si="0"/>
        <v>2322.4</v>
      </c>
    </row>
    <row r="72" spans="1:7" ht="12" customHeight="1" x14ac:dyDescent="0.25">
      <c r="A72" s="63" t="str">
        <f>'Pregnant Women Participating'!A72</f>
        <v>Missouri</v>
      </c>
      <c r="B72" s="64">
        <v>4597</v>
      </c>
      <c r="C72" s="65">
        <v>4522</v>
      </c>
      <c r="D72" s="65">
        <v>4583</v>
      </c>
      <c r="E72" s="65">
        <v>4554</v>
      </c>
      <c r="F72" s="66">
        <v>4520</v>
      </c>
      <c r="G72" s="64">
        <f t="shared" si="0"/>
        <v>4555.2</v>
      </c>
    </row>
    <row r="73" spans="1:7" ht="12" customHeight="1" x14ac:dyDescent="0.25">
      <c r="A73" s="63" t="str">
        <f>'Pregnant Women Participating'!A73</f>
        <v>Montana</v>
      </c>
      <c r="B73" s="64">
        <v>809</v>
      </c>
      <c r="C73" s="65">
        <v>784</v>
      </c>
      <c r="D73" s="65">
        <v>792</v>
      </c>
      <c r="E73" s="65">
        <v>801</v>
      </c>
      <c r="F73" s="66">
        <v>813</v>
      </c>
      <c r="G73" s="64">
        <f t="shared" si="0"/>
        <v>799.8</v>
      </c>
    </row>
    <row r="74" spans="1:7" ht="12" customHeight="1" x14ac:dyDescent="0.25">
      <c r="A74" s="63" t="str">
        <f>'Pregnant Women Participating'!A74</f>
        <v>Nebraska</v>
      </c>
      <c r="B74" s="64">
        <v>1338</v>
      </c>
      <c r="C74" s="65">
        <v>1335</v>
      </c>
      <c r="D74" s="65">
        <v>1282</v>
      </c>
      <c r="E74" s="65">
        <v>1253</v>
      </c>
      <c r="F74" s="66">
        <v>1218</v>
      </c>
      <c r="G74" s="64">
        <f t="shared" si="0"/>
        <v>1285.2</v>
      </c>
    </row>
    <row r="75" spans="1:7" ht="12" customHeight="1" x14ac:dyDescent="0.25">
      <c r="A75" s="63" t="str">
        <f>'Pregnant Women Participating'!A75</f>
        <v>North Dakota</v>
      </c>
      <c r="B75" s="64">
        <v>399</v>
      </c>
      <c r="C75" s="65">
        <v>391</v>
      </c>
      <c r="D75" s="65">
        <v>373</v>
      </c>
      <c r="E75" s="65">
        <v>375</v>
      </c>
      <c r="F75" s="66">
        <v>387</v>
      </c>
      <c r="G75" s="64">
        <f t="shared" si="0"/>
        <v>385</v>
      </c>
    </row>
    <row r="76" spans="1:7" ht="12" customHeight="1" x14ac:dyDescent="0.25">
      <c r="A76" s="63" t="str">
        <f>'Pregnant Women Participating'!A76</f>
        <v>South Dakota</v>
      </c>
      <c r="B76" s="64">
        <v>603</v>
      </c>
      <c r="C76" s="65">
        <v>587</v>
      </c>
      <c r="D76" s="65">
        <v>579</v>
      </c>
      <c r="E76" s="65">
        <v>615</v>
      </c>
      <c r="F76" s="66">
        <v>584</v>
      </c>
      <c r="G76" s="64">
        <f t="shared" si="0"/>
        <v>593.6</v>
      </c>
    </row>
    <row r="77" spans="1:7" ht="12" customHeight="1" x14ac:dyDescent="0.25">
      <c r="A77" s="63" t="str">
        <f>'Pregnant Women Participating'!A77</f>
        <v>Wyoming</v>
      </c>
      <c r="B77" s="64">
        <v>559</v>
      </c>
      <c r="C77" s="65">
        <v>559</v>
      </c>
      <c r="D77" s="65">
        <v>547</v>
      </c>
      <c r="E77" s="65">
        <v>574</v>
      </c>
      <c r="F77" s="66">
        <v>567</v>
      </c>
      <c r="G77" s="64">
        <f t="shared" si="0"/>
        <v>561.20000000000005</v>
      </c>
    </row>
    <row r="78" spans="1:7" ht="12" customHeight="1" x14ac:dyDescent="0.25">
      <c r="A78" s="63" t="str">
        <f>'Pregnant Women Participating'!A78</f>
        <v>Ute Mountain Ute Tribe, CO</v>
      </c>
      <c r="B78" s="64">
        <v>5</v>
      </c>
      <c r="C78" s="65">
        <v>6</v>
      </c>
      <c r="D78" s="65">
        <v>6</v>
      </c>
      <c r="E78" s="65">
        <v>6</v>
      </c>
      <c r="F78" s="66">
        <v>3</v>
      </c>
      <c r="G78" s="64">
        <f t="shared" si="0"/>
        <v>5.2</v>
      </c>
    </row>
    <row r="79" spans="1:7" ht="12" customHeight="1" x14ac:dyDescent="0.25">
      <c r="A79" s="63" t="str">
        <f>'Pregnant Women Participating'!A79</f>
        <v>Omaha Sioux, NE</v>
      </c>
      <c r="B79" s="64">
        <v>6</v>
      </c>
      <c r="C79" s="65">
        <v>5</v>
      </c>
      <c r="D79" s="65">
        <v>6</v>
      </c>
      <c r="E79" s="65">
        <v>3</v>
      </c>
      <c r="F79" s="66">
        <v>3</v>
      </c>
      <c r="G79" s="64">
        <f t="shared" si="0"/>
        <v>4.5999999999999996</v>
      </c>
    </row>
    <row r="80" spans="1:7" ht="12" customHeight="1" x14ac:dyDescent="0.25">
      <c r="A80" s="63" t="str">
        <f>'Pregnant Women Participating'!A80</f>
        <v>Santee Sioux, NE</v>
      </c>
      <c r="B80" s="64">
        <v>1</v>
      </c>
      <c r="C80" s="65">
        <v>1</v>
      </c>
      <c r="D80" s="65">
        <v>1</v>
      </c>
      <c r="E80" s="65">
        <v>1</v>
      </c>
      <c r="F80" s="66">
        <v>1</v>
      </c>
      <c r="G80" s="64">
        <f t="shared" si="0"/>
        <v>1</v>
      </c>
    </row>
    <row r="81" spans="1:7" ht="12" customHeight="1" x14ac:dyDescent="0.25">
      <c r="A81" s="63" t="str">
        <f>'Pregnant Women Participating'!A81</f>
        <v>Winnebago Tribe, NE</v>
      </c>
      <c r="B81" s="64">
        <v>2</v>
      </c>
      <c r="C81" s="65">
        <v>2</v>
      </c>
      <c r="D81" s="65">
        <v>3</v>
      </c>
      <c r="E81" s="65">
        <v>2</v>
      </c>
      <c r="F81" s="66">
        <v>2</v>
      </c>
      <c r="G81" s="64">
        <f t="shared" si="0"/>
        <v>2.2000000000000002</v>
      </c>
    </row>
    <row r="82" spans="1:7" ht="12" customHeight="1" x14ac:dyDescent="0.25">
      <c r="A82" s="63" t="str">
        <f>'Pregnant Women Participating'!A82</f>
        <v>Standing Rock Sioux Tribe, ND</v>
      </c>
      <c r="B82" s="64">
        <v>8</v>
      </c>
      <c r="C82" s="65">
        <v>5</v>
      </c>
      <c r="D82" s="65">
        <v>3</v>
      </c>
      <c r="E82" s="65">
        <v>3</v>
      </c>
      <c r="F82" s="66">
        <v>3</v>
      </c>
      <c r="G82" s="64">
        <f t="shared" si="0"/>
        <v>4.4000000000000004</v>
      </c>
    </row>
    <row r="83" spans="1:7" ht="12" customHeight="1" x14ac:dyDescent="0.25">
      <c r="A83" s="63" t="str">
        <f>'Pregnant Women Participating'!A83</f>
        <v>Three Affiliated Tribes, ND</v>
      </c>
      <c r="B83" s="64">
        <v>2</v>
      </c>
      <c r="C83" s="65">
        <v>1</v>
      </c>
      <c r="D83" s="65">
        <v>1</v>
      </c>
      <c r="E83" s="65">
        <v>1</v>
      </c>
      <c r="F83" s="66">
        <v>0</v>
      </c>
      <c r="G83" s="64">
        <f t="shared" si="0"/>
        <v>1</v>
      </c>
    </row>
    <row r="84" spans="1:7" ht="12" customHeight="1" x14ac:dyDescent="0.25">
      <c r="A84" s="63" t="str">
        <f>'Pregnant Women Participating'!A84</f>
        <v>Cheyenne River Sioux, SD</v>
      </c>
      <c r="B84" s="64">
        <v>10</v>
      </c>
      <c r="C84" s="65">
        <v>6</v>
      </c>
      <c r="D84" s="65">
        <v>8</v>
      </c>
      <c r="E84" s="65">
        <v>9</v>
      </c>
      <c r="F84" s="66">
        <v>11</v>
      </c>
      <c r="G84" s="64">
        <f t="shared" si="0"/>
        <v>8.8000000000000007</v>
      </c>
    </row>
    <row r="85" spans="1:7" ht="12" customHeight="1" x14ac:dyDescent="0.25">
      <c r="A85" s="63" t="str">
        <f>'Pregnant Women Participating'!A85</f>
        <v>Rosebud Sioux, SD</v>
      </c>
      <c r="B85" s="64">
        <v>44</v>
      </c>
      <c r="C85" s="65">
        <v>29</v>
      </c>
      <c r="D85" s="65">
        <v>22</v>
      </c>
      <c r="E85" s="65">
        <v>21</v>
      </c>
      <c r="F85" s="66">
        <v>27</v>
      </c>
      <c r="G85" s="64">
        <f t="shared" si="0"/>
        <v>28.6</v>
      </c>
    </row>
    <row r="86" spans="1:7" ht="12" customHeight="1" x14ac:dyDescent="0.25">
      <c r="A86" s="63" t="str">
        <f>'Pregnant Women Participating'!A86</f>
        <v>Northern Arapahoe, WY</v>
      </c>
      <c r="B86" s="64">
        <v>14</v>
      </c>
      <c r="C86" s="65">
        <v>11</v>
      </c>
      <c r="D86" s="65">
        <v>11</v>
      </c>
      <c r="E86" s="65">
        <v>8</v>
      </c>
      <c r="F86" s="66">
        <v>7</v>
      </c>
      <c r="G86" s="64">
        <f t="shared" si="0"/>
        <v>10.199999999999999</v>
      </c>
    </row>
    <row r="87" spans="1:7" ht="12" customHeight="1" x14ac:dyDescent="0.25">
      <c r="A87" s="63" t="str">
        <f>'Pregnant Women Participating'!A87</f>
        <v>Shoshone Tribe, WY</v>
      </c>
      <c r="B87" s="64">
        <v>5</v>
      </c>
      <c r="C87" s="65">
        <v>4</v>
      </c>
      <c r="D87" s="65">
        <v>4</v>
      </c>
      <c r="E87" s="65">
        <v>4</v>
      </c>
      <c r="F87" s="66">
        <v>4</v>
      </c>
      <c r="G87" s="64">
        <f t="shared" si="0"/>
        <v>4.2</v>
      </c>
    </row>
    <row r="88" spans="1:7" s="71" customFormat="1" ht="24.75" customHeight="1" x14ac:dyDescent="0.25">
      <c r="A88" s="67" t="str">
        <f>'Pregnant Women Participating'!A88</f>
        <v>Mountain Plains</v>
      </c>
      <c r="B88" s="68">
        <v>15703</v>
      </c>
      <c r="C88" s="69">
        <v>15444</v>
      </c>
      <c r="D88" s="69">
        <v>15437</v>
      </c>
      <c r="E88" s="69">
        <v>15550</v>
      </c>
      <c r="F88" s="70">
        <v>15594</v>
      </c>
      <c r="G88" s="68">
        <f t="shared" si="0"/>
        <v>15545.6</v>
      </c>
    </row>
    <row r="89" spans="1:7" ht="12" customHeight="1" x14ac:dyDescent="0.25">
      <c r="A89" s="72" t="str">
        <f>'Pregnant Women Participating'!A89</f>
        <v>Alaska</v>
      </c>
      <c r="B89" s="64">
        <v>980</v>
      </c>
      <c r="C89" s="65">
        <v>961</v>
      </c>
      <c r="D89" s="65">
        <v>956</v>
      </c>
      <c r="E89" s="65">
        <v>940</v>
      </c>
      <c r="F89" s="66">
        <v>919</v>
      </c>
      <c r="G89" s="64">
        <f t="shared" si="0"/>
        <v>951.2</v>
      </c>
    </row>
    <row r="90" spans="1:7" ht="12" customHeight="1" x14ac:dyDescent="0.25">
      <c r="A90" s="72" t="str">
        <f>'Pregnant Women Participating'!A90</f>
        <v>American Samoa</v>
      </c>
      <c r="B90" s="64">
        <v>46</v>
      </c>
      <c r="C90" s="65">
        <v>44</v>
      </c>
      <c r="D90" s="65">
        <v>48</v>
      </c>
      <c r="E90" s="65">
        <v>48</v>
      </c>
      <c r="F90" s="66">
        <v>48</v>
      </c>
      <c r="G90" s="64">
        <f t="shared" si="0"/>
        <v>46.8</v>
      </c>
    </row>
    <row r="91" spans="1:7" ht="12" customHeight="1" x14ac:dyDescent="0.25">
      <c r="A91" s="72" t="str">
        <f>'Pregnant Women Participating'!A91</f>
        <v>California</v>
      </c>
      <c r="B91" s="64">
        <v>45363</v>
      </c>
      <c r="C91" s="65">
        <v>44970</v>
      </c>
      <c r="D91" s="65">
        <v>44881</v>
      </c>
      <c r="E91" s="65">
        <v>45772</v>
      </c>
      <c r="F91" s="66">
        <v>46013</v>
      </c>
      <c r="G91" s="64">
        <f t="shared" si="0"/>
        <v>45399.8</v>
      </c>
    </row>
    <row r="92" spans="1:7" ht="12" customHeight="1" x14ac:dyDescent="0.25">
      <c r="A92" s="72" t="str">
        <f>'Pregnant Women Participating'!A92</f>
        <v>Guam</v>
      </c>
      <c r="B92" s="64">
        <v>186</v>
      </c>
      <c r="C92" s="65">
        <v>184</v>
      </c>
      <c r="D92" s="65">
        <v>194</v>
      </c>
      <c r="E92" s="65">
        <v>191</v>
      </c>
      <c r="F92" s="66">
        <v>213</v>
      </c>
      <c r="G92" s="64">
        <f t="shared" si="0"/>
        <v>193.6</v>
      </c>
    </row>
    <row r="93" spans="1:7" ht="12" customHeight="1" x14ac:dyDescent="0.25">
      <c r="A93" s="72" t="str">
        <f>'Pregnant Women Participating'!A93</f>
        <v>Hawaii</v>
      </c>
      <c r="B93" s="64">
        <v>1641</v>
      </c>
      <c r="C93" s="65">
        <v>1616</v>
      </c>
      <c r="D93" s="65">
        <v>1647</v>
      </c>
      <c r="E93" s="65">
        <v>1675</v>
      </c>
      <c r="F93" s="66">
        <v>1658</v>
      </c>
      <c r="G93" s="64">
        <f t="shared" si="0"/>
        <v>1647.4</v>
      </c>
    </row>
    <row r="94" spans="1:7" ht="12" customHeight="1" x14ac:dyDescent="0.25">
      <c r="A94" s="72" t="str">
        <f>'Pregnant Women Participating'!A94</f>
        <v>Idaho</v>
      </c>
      <c r="B94" s="64">
        <v>2227</v>
      </c>
      <c r="C94" s="65">
        <v>2238</v>
      </c>
      <c r="D94" s="65">
        <v>2242</v>
      </c>
      <c r="E94" s="65">
        <v>2284</v>
      </c>
      <c r="F94" s="66">
        <v>2306</v>
      </c>
      <c r="G94" s="64">
        <f t="shared" si="0"/>
        <v>2259.4</v>
      </c>
    </row>
    <row r="95" spans="1:7" ht="12" customHeight="1" x14ac:dyDescent="0.25">
      <c r="A95" s="72" t="str">
        <f>'Pregnant Women Participating'!A95</f>
        <v>Nevada</v>
      </c>
      <c r="B95" s="64">
        <v>1922</v>
      </c>
      <c r="C95" s="65">
        <v>1853</v>
      </c>
      <c r="D95" s="65">
        <v>1815</v>
      </c>
      <c r="E95" s="65">
        <v>1815</v>
      </c>
      <c r="F95" s="66">
        <v>1822</v>
      </c>
      <c r="G95" s="64">
        <f t="shared" si="0"/>
        <v>1845.4</v>
      </c>
    </row>
    <row r="96" spans="1:7" ht="12" customHeight="1" x14ac:dyDescent="0.25">
      <c r="A96" s="72" t="str">
        <f>'Pregnant Women Participating'!A96</f>
        <v>Oregon</v>
      </c>
      <c r="B96" s="64">
        <v>5442</v>
      </c>
      <c r="C96" s="65">
        <v>5393</v>
      </c>
      <c r="D96" s="65">
        <v>5374</v>
      </c>
      <c r="E96" s="65">
        <v>5416</v>
      </c>
      <c r="F96" s="66">
        <v>5412</v>
      </c>
      <c r="G96" s="64">
        <f t="shared" si="0"/>
        <v>5407.4</v>
      </c>
    </row>
    <row r="97" spans="1:7" ht="12" customHeight="1" x14ac:dyDescent="0.25">
      <c r="A97" s="72" t="str">
        <f>'Pregnant Women Participating'!A97</f>
        <v>Washington</v>
      </c>
      <c r="B97" s="64">
        <v>7726</v>
      </c>
      <c r="C97" s="65">
        <v>7752</v>
      </c>
      <c r="D97" s="65">
        <v>7816</v>
      </c>
      <c r="E97" s="65">
        <v>8061</v>
      </c>
      <c r="F97" s="66">
        <v>8165</v>
      </c>
      <c r="G97" s="64">
        <f t="shared" si="0"/>
        <v>7904</v>
      </c>
    </row>
    <row r="98" spans="1:7" ht="12" customHeight="1" x14ac:dyDescent="0.25">
      <c r="A98" s="72" t="str">
        <f>'Pregnant Women Participating'!A98</f>
        <v>Northern Marianas</v>
      </c>
      <c r="B98" s="64">
        <v>77</v>
      </c>
      <c r="C98" s="65">
        <v>78</v>
      </c>
      <c r="D98" s="65">
        <v>91</v>
      </c>
      <c r="E98" s="65">
        <v>91</v>
      </c>
      <c r="F98" s="66">
        <v>88</v>
      </c>
      <c r="G98" s="64">
        <f t="shared" si="0"/>
        <v>85</v>
      </c>
    </row>
    <row r="99" spans="1:7" ht="12" customHeight="1" x14ac:dyDescent="0.25">
      <c r="A99" s="72" t="str">
        <f>'Pregnant Women Participating'!A99</f>
        <v>Inter-Tribal Council, NV</v>
      </c>
      <c r="B99" s="64">
        <v>16</v>
      </c>
      <c r="C99" s="65">
        <v>20</v>
      </c>
      <c r="D99" s="65">
        <v>21</v>
      </c>
      <c r="E99" s="65">
        <v>19</v>
      </c>
      <c r="F99" s="66">
        <v>25</v>
      </c>
      <c r="G99" s="64">
        <f t="shared" si="0"/>
        <v>20.2</v>
      </c>
    </row>
    <row r="100" spans="1:7" s="71" customFormat="1" ht="24.75" customHeight="1" x14ac:dyDescent="0.25">
      <c r="A100" s="67" t="str">
        <f>'Pregnant Women Participating'!A100</f>
        <v>Western Region</v>
      </c>
      <c r="B100" s="68">
        <v>65626</v>
      </c>
      <c r="C100" s="69">
        <v>65109</v>
      </c>
      <c r="D100" s="69">
        <v>65085</v>
      </c>
      <c r="E100" s="69">
        <v>66312</v>
      </c>
      <c r="F100" s="70">
        <v>66669</v>
      </c>
      <c r="G100" s="68">
        <f t="shared" si="0"/>
        <v>65760.2</v>
      </c>
    </row>
    <row r="101" spans="1:7" s="77" customFormat="1" ht="16.5" customHeight="1" thickBot="1" x14ac:dyDescent="0.3">
      <c r="A101" s="73" t="str">
        <f>'Pregnant Women Participating'!A101</f>
        <v>TOTAL</v>
      </c>
      <c r="B101" s="74">
        <v>253037</v>
      </c>
      <c r="C101" s="75">
        <v>250018</v>
      </c>
      <c r="D101" s="75">
        <v>248372</v>
      </c>
      <c r="E101" s="75">
        <v>252138</v>
      </c>
      <c r="F101" s="76">
        <v>253257</v>
      </c>
      <c r="G101" s="74">
        <f t="shared" si="0"/>
        <v>251364.4</v>
      </c>
    </row>
    <row r="102" spans="1:7" ht="12.75" customHeight="1" thickTop="1" x14ac:dyDescent="0.25">
      <c r="A102" s="78"/>
    </row>
    <row r="103" spans="1:7" x14ac:dyDescent="0.25">
      <c r="A103" s="78"/>
    </row>
    <row r="104" spans="1:7" s="79" customFormat="1" ht="13" x14ac:dyDescent="0.3">
      <c r="A104" s="54" t="s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4"/>
  <sheetViews>
    <sheetView workbookViewId="0"/>
  </sheetViews>
  <sheetFormatPr defaultColWidth="9.08984375" defaultRowHeight="11.5" x14ac:dyDescent="0.25"/>
  <cols>
    <col min="1" max="1" width="34.6328125" style="56" customWidth="1"/>
    <col min="2" max="6" width="11.6328125" style="56" customWidth="1"/>
    <col min="7" max="7" width="13.6328125" style="56" customWidth="1"/>
    <col min="8" max="16384" width="9.08984375" style="56"/>
  </cols>
  <sheetData>
    <row r="1" spans="1:7" ht="12" customHeight="1" x14ac:dyDescent="0.3">
      <c r="A1" s="54" t="s">
        <v>26</v>
      </c>
      <c r="B1" s="55"/>
      <c r="C1" s="55"/>
      <c r="D1" s="55"/>
      <c r="E1" s="55"/>
      <c r="F1" s="55"/>
    </row>
    <row r="2" spans="1:7" ht="12" customHeight="1" x14ac:dyDescent="0.3">
      <c r="A2" s="54" t="str">
        <f>'Pregnant Women Participating'!A2</f>
        <v>FISCAL YEAR 2025</v>
      </c>
      <c r="B2" s="55"/>
      <c r="C2" s="55"/>
      <c r="D2" s="55"/>
      <c r="E2" s="55"/>
      <c r="F2" s="55"/>
    </row>
    <row r="3" spans="1:7" ht="12" customHeight="1" x14ac:dyDescent="0.25">
      <c r="A3" s="57" t="str">
        <f>'Pregnant Women Participating'!A3</f>
        <v>Data as of May 9, 2025</v>
      </c>
      <c r="B3" s="55"/>
      <c r="C3" s="55"/>
      <c r="D3" s="55"/>
      <c r="E3" s="55"/>
      <c r="F3" s="55"/>
    </row>
    <row r="4" spans="1:7" ht="12" customHeight="1" x14ac:dyDescent="0.25">
      <c r="A4" s="55"/>
      <c r="B4" s="55"/>
      <c r="C4" s="55"/>
      <c r="D4" s="55"/>
      <c r="E4" s="55"/>
      <c r="F4" s="55"/>
    </row>
    <row r="5" spans="1:7" ht="24" customHeight="1" x14ac:dyDescent="0.25">
      <c r="A5" s="58" t="s">
        <v>0</v>
      </c>
      <c r="B5" s="59">
        <f>DATE(RIGHT(A2,4)-1,10,1)</f>
        <v>45566</v>
      </c>
      <c r="C5" s="60">
        <f>DATE(RIGHT(A2,4)-1,11,1)</f>
        <v>45597</v>
      </c>
      <c r="D5" s="60">
        <f>DATE(RIGHT(A2,4)-1,12,1)</f>
        <v>45627</v>
      </c>
      <c r="E5" s="60">
        <f>DATE(RIGHT(A2,4),1,1)</f>
        <v>45658</v>
      </c>
      <c r="F5" s="61">
        <f>DATE(RIGHT(A2,4),2,1)</f>
        <v>45689</v>
      </c>
      <c r="G5" s="62" t="s">
        <v>12</v>
      </c>
    </row>
    <row r="6" spans="1:7" ht="12" customHeight="1" x14ac:dyDescent="0.25">
      <c r="A6" s="63" t="str">
        <f>'Pregnant Women Participating'!A6</f>
        <v>Connecticut</v>
      </c>
      <c r="B6" s="64">
        <v>3783</v>
      </c>
      <c r="C6" s="65">
        <v>3762</v>
      </c>
      <c r="D6" s="65">
        <v>3714</v>
      </c>
      <c r="E6" s="65">
        <v>3844</v>
      </c>
      <c r="F6" s="66">
        <v>3668</v>
      </c>
      <c r="G6" s="64">
        <f t="shared" ref="G6:G101" si="0">IF(SUM(B6:F6)&gt;0,AVERAGE(B6:F6),"0")</f>
        <v>3754.2</v>
      </c>
    </row>
    <row r="7" spans="1:7" ht="12" customHeight="1" x14ac:dyDescent="0.25">
      <c r="A7" s="63" t="str">
        <f>'Pregnant Women Participating'!A7</f>
        <v>Maine</v>
      </c>
      <c r="B7" s="64">
        <v>917</v>
      </c>
      <c r="C7" s="65">
        <v>910</v>
      </c>
      <c r="D7" s="65">
        <v>926</v>
      </c>
      <c r="E7" s="65">
        <v>912</v>
      </c>
      <c r="F7" s="66">
        <v>867</v>
      </c>
      <c r="G7" s="64">
        <f t="shared" si="0"/>
        <v>906.4</v>
      </c>
    </row>
    <row r="8" spans="1:7" ht="12" customHeight="1" x14ac:dyDescent="0.25">
      <c r="A8" s="63" t="str">
        <f>'Pregnant Women Participating'!A8</f>
        <v>Massachusetts</v>
      </c>
      <c r="B8" s="64">
        <v>7312</v>
      </c>
      <c r="C8" s="65">
        <v>7373</v>
      </c>
      <c r="D8" s="65">
        <v>7235</v>
      </c>
      <c r="E8" s="65">
        <v>7359</v>
      </c>
      <c r="F8" s="66">
        <v>7288</v>
      </c>
      <c r="G8" s="64">
        <f t="shared" si="0"/>
        <v>7313.4</v>
      </c>
    </row>
    <row r="9" spans="1:7" ht="12" customHeight="1" x14ac:dyDescent="0.25">
      <c r="A9" s="63" t="str">
        <f>'Pregnant Women Participating'!A9</f>
        <v>New Hampshire</v>
      </c>
      <c r="B9" s="64">
        <v>413</v>
      </c>
      <c r="C9" s="65">
        <v>408</v>
      </c>
      <c r="D9" s="65">
        <v>410</v>
      </c>
      <c r="E9" s="65">
        <v>410</v>
      </c>
      <c r="F9" s="66">
        <v>398</v>
      </c>
      <c r="G9" s="64">
        <f t="shared" si="0"/>
        <v>407.8</v>
      </c>
    </row>
    <row r="10" spans="1:7" ht="12" customHeight="1" x14ac:dyDescent="0.25">
      <c r="A10" s="63" t="str">
        <f>'Pregnant Women Participating'!A10</f>
        <v>New York</v>
      </c>
      <c r="B10" s="64">
        <v>38543</v>
      </c>
      <c r="C10" s="65">
        <v>38134</v>
      </c>
      <c r="D10" s="65">
        <v>38307</v>
      </c>
      <c r="E10" s="65">
        <v>38793</v>
      </c>
      <c r="F10" s="66">
        <v>38505</v>
      </c>
      <c r="G10" s="64">
        <f t="shared" si="0"/>
        <v>38456.400000000001</v>
      </c>
    </row>
    <row r="11" spans="1:7" ht="12" customHeight="1" x14ac:dyDescent="0.25">
      <c r="A11" s="63" t="str">
        <f>'Pregnant Women Participating'!A11</f>
        <v>Rhode Island</v>
      </c>
      <c r="B11" s="64">
        <v>961</v>
      </c>
      <c r="C11" s="65">
        <v>907</v>
      </c>
      <c r="D11" s="65">
        <v>912</v>
      </c>
      <c r="E11" s="65">
        <v>958</v>
      </c>
      <c r="F11" s="66">
        <v>974</v>
      </c>
      <c r="G11" s="64">
        <f t="shared" si="0"/>
        <v>942.4</v>
      </c>
    </row>
    <row r="12" spans="1:7" ht="12" customHeight="1" x14ac:dyDescent="0.25">
      <c r="A12" s="63" t="str">
        <f>'Pregnant Women Participating'!A12</f>
        <v>Vermont</v>
      </c>
      <c r="B12" s="64">
        <v>366</v>
      </c>
      <c r="C12" s="65">
        <v>381</v>
      </c>
      <c r="D12" s="65">
        <v>373</v>
      </c>
      <c r="E12" s="65">
        <v>390</v>
      </c>
      <c r="F12" s="66">
        <v>380</v>
      </c>
      <c r="G12" s="64">
        <f t="shared" si="0"/>
        <v>378</v>
      </c>
    </row>
    <row r="13" spans="1:7" ht="12" customHeight="1" x14ac:dyDescent="0.25">
      <c r="A13" s="63" t="str">
        <f>'Pregnant Women Participating'!A13</f>
        <v>Virgin Islands</v>
      </c>
      <c r="B13" s="64">
        <v>349</v>
      </c>
      <c r="C13" s="65">
        <v>340</v>
      </c>
      <c r="D13" s="65">
        <v>335</v>
      </c>
      <c r="E13" s="65">
        <v>341</v>
      </c>
      <c r="F13" s="66">
        <v>334</v>
      </c>
      <c r="G13" s="64">
        <f t="shared" si="0"/>
        <v>339.8</v>
      </c>
    </row>
    <row r="14" spans="1:7" ht="12" customHeight="1" x14ac:dyDescent="0.25">
      <c r="A14" s="63" t="str">
        <f>'Pregnant Women Participating'!A14</f>
        <v>Pleasant Point, ME</v>
      </c>
      <c r="B14" s="64">
        <v>1</v>
      </c>
      <c r="C14" s="65">
        <v>1</v>
      </c>
      <c r="D14" s="65">
        <v>1</v>
      </c>
      <c r="E14" s="65">
        <v>2</v>
      </c>
      <c r="F14" s="66">
        <v>0</v>
      </c>
      <c r="G14" s="64">
        <f t="shared" si="0"/>
        <v>1</v>
      </c>
    </row>
    <row r="15" spans="1:7" s="71" customFormat="1" ht="24.75" customHeight="1" x14ac:dyDescent="0.25">
      <c r="A15" s="67" t="str">
        <f>'Pregnant Women Participating'!A15</f>
        <v>Northeast Region</v>
      </c>
      <c r="B15" s="68">
        <v>52645</v>
      </c>
      <c r="C15" s="69">
        <v>52216</v>
      </c>
      <c r="D15" s="69">
        <v>52213</v>
      </c>
      <c r="E15" s="69">
        <v>53009</v>
      </c>
      <c r="F15" s="70">
        <v>52414</v>
      </c>
      <c r="G15" s="68">
        <f t="shared" si="0"/>
        <v>52499.4</v>
      </c>
    </row>
    <row r="16" spans="1:7" ht="12" customHeight="1" x14ac:dyDescent="0.25">
      <c r="A16" s="63" t="str">
        <f>'Pregnant Women Participating'!A16</f>
        <v>Delaware</v>
      </c>
      <c r="B16" s="64">
        <v>1667</v>
      </c>
      <c r="C16" s="65">
        <v>1631</v>
      </c>
      <c r="D16" s="65">
        <v>1671</v>
      </c>
      <c r="E16" s="65">
        <v>1686</v>
      </c>
      <c r="F16" s="66">
        <v>1718</v>
      </c>
      <c r="G16" s="64">
        <f t="shared" si="0"/>
        <v>1674.6</v>
      </c>
    </row>
    <row r="17" spans="1:7" ht="12" customHeight="1" x14ac:dyDescent="0.25">
      <c r="A17" s="63" t="str">
        <f>'Pregnant Women Participating'!A17</f>
        <v>District of Columbia</v>
      </c>
      <c r="B17" s="64">
        <v>1223</v>
      </c>
      <c r="C17" s="65">
        <v>1188</v>
      </c>
      <c r="D17" s="65">
        <v>1193</v>
      </c>
      <c r="E17" s="65">
        <v>1185</v>
      </c>
      <c r="F17" s="66">
        <v>1170</v>
      </c>
      <c r="G17" s="64">
        <f t="shared" si="0"/>
        <v>1191.8</v>
      </c>
    </row>
    <row r="18" spans="1:7" ht="12" customHeight="1" x14ac:dyDescent="0.25">
      <c r="A18" s="63" t="str">
        <f>'Pregnant Women Participating'!A18</f>
        <v>Maryland</v>
      </c>
      <c r="B18" s="64">
        <v>9624</v>
      </c>
      <c r="C18" s="65">
        <v>9447</v>
      </c>
      <c r="D18" s="65">
        <v>9369</v>
      </c>
      <c r="E18" s="65">
        <v>9436</v>
      </c>
      <c r="F18" s="66">
        <v>9240</v>
      </c>
      <c r="G18" s="64">
        <f t="shared" si="0"/>
        <v>9423.2000000000007</v>
      </c>
    </row>
    <row r="19" spans="1:7" ht="12" customHeight="1" x14ac:dyDescent="0.25">
      <c r="A19" s="63" t="str">
        <f>'Pregnant Women Participating'!A19</f>
        <v>New Jersey</v>
      </c>
      <c r="B19" s="64">
        <v>12215</v>
      </c>
      <c r="C19" s="65">
        <v>12122</v>
      </c>
      <c r="D19" s="65">
        <v>11999</v>
      </c>
      <c r="E19" s="65">
        <v>12058</v>
      </c>
      <c r="F19" s="66">
        <v>12085</v>
      </c>
      <c r="G19" s="64">
        <f t="shared" si="0"/>
        <v>12095.8</v>
      </c>
    </row>
    <row r="20" spans="1:7" ht="12" customHeight="1" x14ac:dyDescent="0.25">
      <c r="A20" s="63" t="str">
        <f>'Pregnant Women Participating'!A20</f>
        <v>Pennsylvania</v>
      </c>
      <c r="B20" s="64">
        <v>5633</v>
      </c>
      <c r="C20" s="65">
        <v>5529</v>
      </c>
      <c r="D20" s="65">
        <v>5417</v>
      </c>
      <c r="E20" s="65">
        <v>5458</v>
      </c>
      <c r="F20" s="66">
        <v>5479</v>
      </c>
      <c r="G20" s="64">
        <f t="shared" si="0"/>
        <v>5503.2</v>
      </c>
    </row>
    <row r="21" spans="1:7" ht="12" customHeight="1" x14ac:dyDescent="0.25">
      <c r="A21" s="63" t="str">
        <f>'Pregnant Women Participating'!A21</f>
        <v>Puerto Rico</v>
      </c>
      <c r="B21" s="64">
        <v>2549</v>
      </c>
      <c r="C21" s="65">
        <v>2481</v>
      </c>
      <c r="D21" s="65">
        <v>2499</v>
      </c>
      <c r="E21" s="65">
        <v>2558</v>
      </c>
      <c r="F21" s="66">
        <v>2609</v>
      </c>
      <c r="G21" s="64">
        <f t="shared" si="0"/>
        <v>2539.1999999999998</v>
      </c>
    </row>
    <row r="22" spans="1:7" ht="12" customHeight="1" x14ac:dyDescent="0.25">
      <c r="A22" s="63" t="str">
        <f>'Pregnant Women Participating'!A22</f>
        <v>Virginia</v>
      </c>
      <c r="B22" s="64">
        <v>5266</v>
      </c>
      <c r="C22" s="65">
        <v>5021</v>
      </c>
      <c r="D22" s="65">
        <v>4951</v>
      </c>
      <c r="E22" s="65">
        <v>4979</v>
      </c>
      <c r="F22" s="66">
        <v>4825</v>
      </c>
      <c r="G22" s="64">
        <f t="shared" si="0"/>
        <v>5008.3999999999996</v>
      </c>
    </row>
    <row r="23" spans="1:7" ht="12" customHeight="1" x14ac:dyDescent="0.25">
      <c r="A23" s="63" t="str">
        <f>'Pregnant Women Participating'!A23</f>
        <v>West Virginia</v>
      </c>
      <c r="B23" s="64">
        <v>748</v>
      </c>
      <c r="C23" s="65">
        <v>751</v>
      </c>
      <c r="D23" s="65">
        <v>767</v>
      </c>
      <c r="E23" s="65">
        <v>804</v>
      </c>
      <c r="F23" s="66">
        <v>762</v>
      </c>
      <c r="G23" s="64">
        <f t="shared" si="0"/>
        <v>766.4</v>
      </c>
    </row>
    <row r="24" spans="1:7" s="71" customFormat="1" ht="24.75" customHeight="1" x14ac:dyDescent="0.25">
      <c r="A24" s="67" t="str">
        <f>'Pregnant Women Participating'!A24</f>
        <v>Mid-Atlantic Region</v>
      </c>
      <c r="B24" s="68">
        <v>38925</v>
      </c>
      <c r="C24" s="69">
        <v>38170</v>
      </c>
      <c r="D24" s="69">
        <v>37866</v>
      </c>
      <c r="E24" s="69">
        <v>38164</v>
      </c>
      <c r="F24" s="70">
        <v>37888</v>
      </c>
      <c r="G24" s="68">
        <f t="shared" si="0"/>
        <v>38202.6</v>
      </c>
    </row>
    <row r="25" spans="1:7" ht="12" customHeight="1" x14ac:dyDescent="0.25">
      <c r="A25" s="63" t="str">
        <f>'Pregnant Women Participating'!A25</f>
        <v>Alabama</v>
      </c>
      <c r="B25" s="64">
        <v>3088</v>
      </c>
      <c r="C25" s="65">
        <v>3045</v>
      </c>
      <c r="D25" s="65">
        <v>3042</v>
      </c>
      <c r="E25" s="65">
        <v>3075</v>
      </c>
      <c r="F25" s="66">
        <v>3032</v>
      </c>
      <c r="G25" s="64">
        <f t="shared" si="0"/>
        <v>3056.4</v>
      </c>
    </row>
    <row r="26" spans="1:7" ht="12" customHeight="1" x14ac:dyDescent="0.25">
      <c r="A26" s="63" t="str">
        <f>'Pregnant Women Participating'!A26</f>
        <v>Florida</v>
      </c>
      <c r="B26" s="64">
        <v>30829</v>
      </c>
      <c r="C26" s="65">
        <v>30222</v>
      </c>
      <c r="D26" s="65">
        <v>30118</v>
      </c>
      <c r="E26" s="65">
        <v>30820</v>
      </c>
      <c r="F26" s="66">
        <v>29494</v>
      </c>
      <c r="G26" s="64">
        <f t="shared" si="0"/>
        <v>30296.6</v>
      </c>
    </row>
    <row r="27" spans="1:7" ht="12" customHeight="1" x14ac:dyDescent="0.25">
      <c r="A27" s="63" t="str">
        <f>'Pregnant Women Participating'!A27</f>
        <v>Georgia</v>
      </c>
      <c r="B27" s="64">
        <v>16007</v>
      </c>
      <c r="C27" s="65">
        <v>15853</v>
      </c>
      <c r="D27" s="65">
        <v>15887</v>
      </c>
      <c r="E27" s="65">
        <v>16028</v>
      </c>
      <c r="F27" s="66">
        <v>15939</v>
      </c>
      <c r="G27" s="64">
        <f t="shared" si="0"/>
        <v>15942.8</v>
      </c>
    </row>
    <row r="28" spans="1:7" ht="12" customHeight="1" x14ac:dyDescent="0.25">
      <c r="A28" s="63" t="str">
        <f>'Pregnant Women Participating'!A28</f>
        <v>Kentucky</v>
      </c>
      <c r="B28" s="64">
        <v>5595</v>
      </c>
      <c r="C28" s="65">
        <v>5496</v>
      </c>
      <c r="D28" s="65">
        <v>5467</v>
      </c>
      <c r="E28" s="65">
        <v>5519</v>
      </c>
      <c r="F28" s="66">
        <v>5495</v>
      </c>
      <c r="G28" s="64">
        <f t="shared" si="0"/>
        <v>5514.4</v>
      </c>
    </row>
    <row r="29" spans="1:7" ht="12" customHeight="1" x14ac:dyDescent="0.25">
      <c r="A29" s="63" t="str">
        <f>'Pregnant Women Participating'!A29</f>
        <v>Mississippi</v>
      </c>
      <c r="B29" s="64">
        <v>2782</v>
      </c>
      <c r="C29" s="65">
        <v>2709</v>
      </c>
      <c r="D29" s="65">
        <v>2676</v>
      </c>
      <c r="E29" s="65">
        <v>2809</v>
      </c>
      <c r="F29" s="66">
        <v>2761</v>
      </c>
      <c r="G29" s="64">
        <f t="shared" si="0"/>
        <v>2747.4</v>
      </c>
    </row>
    <row r="30" spans="1:7" ht="12" customHeight="1" x14ac:dyDescent="0.25">
      <c r="A30" s="63" t="str">
        <f>'Pregnant Women Participating'!A30</f>
        <v>North Carolina</v>
      </c>
      <c r="B30" s="64">
        <v>13646</v>
      </c>
      <c r="C30" s="65">
        <v>13495</v>
      </c>
      <c r="D30" s="65">
        <v>13681</v>
      </c>
      <c r="E30" s="65">
        <v>13940</v>
      </c>
      <c r="F30" s="66">
        <v>13853</v>
      </c>
      <c r="G30" s="64">
        <f t="shared" si="0"/>
        <v>13723</v>
      </c>
    </row>
    <row r="31" spans="1:7" ht="12" customHeight="1" x14ac:dyDescent="0.25">
      <c r="A31" s="63" t="str">
        <f>'Pregnant Women Participating'!A31</f>
        <v>South Carolina</v>
      </c>
      <c r="B31" s="64">
        <v>4584</v>
      </c>
      <c r="C31" s="65">
        <v>4518</v>
      </c>
      <c r="D31" s="65">
        <v>4386</v>
      </c>
      <c r="E31" s="65">
        <v>4406</v>
      </c>
      <c r="F31" s="66">
        <v>4394</v>
      </c>
      <c r="G31" s="64">
        <f t="shared" si="0"/>
        <v>4457.6000000000004</v>
      </c>
    </row>
    <row r="32" spans="1:7" ht="12" customHeight="1" x14ac:dyDescent="0.25">
      <c r="A32" s="63" t="str">
        <f>'Pregnant Women Participating'!A32</f>
        <v>Tennessee</v>
      </c>
      <c r="B32" s="64">
        <v>9374</v>
      </c>
      <c r="C32" s="65">
        <v>9223</v>
      </c>
      <c r="D32" s="65">
        <v>9439</v>
      </c>
      <c r="E32" s="65">
        <v>9840</v>
      </c>
      <c r="F32" s="66">
        <v>9900</v>
      </c>
      <c r="G32" s="64">
        <f t="shared" si="0"/>
        <v>9555.2000000000007</v>
      </c>
    </row>
    <row r="33" spans="1:7" ht="12" customHeight="1" x14ac:dyDescent="0.25">
      <c r="A33" s="63" t="str">
        <f>'Pregnant Women Participating'!A33</f>
        <v>Choctaw Indians, MS</v>
      </c>
      <c r="B33" s="64">
        <v>24</v>
      </c>
      <c r="C33" s="65">
        <v>23</v>
      </c>
      <c r="D33" s="65">
        <v>26</v>
      </c>
      <c r="E33" s="65">
        <v>27</v>
      </c>
      <c r="F33" s="66">
        <v>31</v>
      </c>
      <c r="G33" s="64">
        <f t="shared" si="0"/>
        <v>26.2</v>
      </c>
    </row>
    <row r="34" spans="1:7" ht="12" customHeight="1" x14ac:dyDescent="0.25">
      <c r="A34" s="63" t="str">
        <f>'Pregnant Women Participating'!A34</f>
        <v>Eastern Cherokee, NC</v>
      </c>
      <c r="B34" s="64">
        <v>13</v>
      </c>
      <c r="C34" s="65">
        <v>15</v>
      </c>
      <c r="D34" s="65">
        <v>11</v>
      </c>
      <c r="E34" s="65">
        <v>10</v>
      </c>
      <c r="F34" s="66">
        <v>8</v>
      </c>
      <c r="G34" s="64">
        <f t="shared" si="0"/>
        <v>11.4</v>
      </c>
    </row>
    <row r="35" spans="1:7" s="71" customFormat="1" ht="24.75" customHeight="1" x14ac:dyDescent="0.25">
      <c r="A35" s="67" t="str">
        <f>'Pregnant Women Participating'!A35</f>
        <v>Southeast Region</v>
      </c>
      <c r="B35" s="68">
        <v>85942</v>
      </c>
      <c r="C35" s="69">
        <v>84599</v>
      </c>
      <c r="D35" s="69">
        <v>84733</v>
      </c>
      <c r="E35" s="69">
        <v>86474</v>
      </c>
      <c r="F35" s="70">
        <v>84907</v>
      </c>
      <c r="G35" s="68">
        <f t="shared" si="0"/>
        <v>85331</v>
      </c>
    </row>
    <row r="36" spans="1:7" ht="12" customHeight="1" x14ac:dyDescent="0.25">
      <c r="A36" s="63" t="str">
        <f>'Pregnant Women Participating'!A36</f>
        <v>Illinois</v>
      </c>
      <c r="B36" s="64">
        <v>13941</v>
      </c>
      <c r="C36" s="65">
        <v>13595</v>
      </c>
      <c r="D36" s="65">
        <v>13491</v>
      </c>
      <c r="E36" s="65">
        <v>13755</v>
      </c>
      <c r="F36" s="66">
        <v>13480</v>
      </c>
      <c r="G36" s="64">
        <f t="shared" si="0"/>
        <v>13652.4</v>
      </c>
    </row>
    <row r="37" spans="1:7" ht="12" customHeight="1" x14ac:dyDescent="0.25">
      <c r="A37" s="63" t="str">
        <f>'Pregnant Women Participating'!A37</f>
        <v>Indiana</v>
      </c>
      <c r="B37" s="64">
        <v>8101</v>
      </c>
      <c r="C37" s="65">
        <v>7840</v>
      </c>
      <c r="D37" s="65">
        <v>7747</v>
      </c>
      <c r="E37" s="65">
        <v>7787</v>
      </c>
      <c r="F37" s="66">
        <v>7635</v>
      </c>
      <c r="G37" s="64">
        <f t="shared" si="0"/>
        <v>7822</v>
      </c>
    </row>
    <row r="38" spans="1:7" ht="12" customHeight="1" x14ac:dyDescent="0.25">
      <c r="A38" s="63" t="str">
        <f>'Pregnant Women Participating'!A38</f>
        <v>Iowa</v>
      </c>
      <c r="B38" s="64">
        <v>2862</v>
      </c>
      <c r="C38" s="65">
        <v>2899</v>
      </c>
      <c r="D38" s="65">
        <v>2900</v>
      </c>
      <c r="E38" s="65">
        <v>2920</v>
      </c>
      <c r="F38" s="66">
        <v>2863</v>
      </c>
      <c r="G38" s="64">
        <f t="shared" si="0"/>
        <v>2888.8</v>
      </c>
    </row>
    <row r="39" spans="1:7" ht="12" customHeight="1" x14ac:dyDescent="0.25">
      <c r="A39" s="63" t="str">
        <f>'Pregnant Women Participating'!A39</f>
        <v>Michigan</v>
      </c>
      <c r="B39" s="64">
        <v>6063</v>
      </c>
      <c r="C39" s="65">
        <v>6005</v>
      </c>
      <c r="D39" s="65">
        <v>6167</v>
      </c>
      <c r="E39" s="65">
        <v>6369</v>
      </c>
      <c r="F39" s="66">
        <v>6288</v>
      </c>
      <c r="G39" s="64">
        <f t="shared" si="0"/>
        <v>6178.4</v>
      </c>
    </row>
    <row r="40" spans="1:7" ht="12" customHeight="1" x14ac:dyDescent="0.25">
      <c r="A40" s="63" t="str">
        <f>'Pregnant Women Participating'!A40</f>
        <v>Minnesota</v>
      </c>
      <c r="B40" s="64">
        <v>5832</v>
      </c>
      <c r="C40" s="65">
        <v>5760</v>
      </c>
      <c r="D40" s="65">
        <v>5769</v>
      </c>
      <c r="E40" s="65">
        <v>5846</v>
      </c>
      <c r="F40" s="66">
        <v>5805</v>
      </c>
      <c r="G40" s="64">
        <f t="shared" si="0"/>
        <v>5802.4</v>
      </c>
    </row>
    <row r="41" spans="1:7" ht="12" customHeight="1" x14ac:dyDescent="0.25">
      <c r="A41" s="63" t="str">
        <f>'Pregnant Women Participating'!A41</f>
        <v>Ohio</v>
      </c>
      <c r="B41" s="64">
        <v>2830</v>
      </c>
      <c r="C41" s="65">
        <v>2770</v>
      </c>
      <c r="D41" s="65">
        <v>2664</v>
      </c>
      <c r="E41" s="65">
        <v>2626</v>
      </c>
      <c r="F41" s="66">
        <v>2719</v>
      </c>
      <c r="G41" s="64">
        <f t="shared" si="0"/>
        <v>2721.8</v>
      </c>
    </row>
    <row r="42" spans="1:7" ht="12" customHeight="1" x14ac:dyDescent="0.25">
      <c r="A42" s="63" t="str">
        <f>'Pregnant Women Participating'!A42</f>
        <v>Wisconsin</v>
      </c>
      <c r="B42" s="64">
        <v>3617</v>
      </c>
      <c r="C42" s="65">
        <v>3573</v>
      </c>
      <c r="D42" s="65">
        <v>3663</v>
      </c>
      <c r="E42" s="65">
        <v>3710</v>
      </c>
      <c r="F42" s="66">
        <v>3667</v>
      </c>
      <c r="G42" s="64">
        <f t="shared" si="0"/>
        <v>3646</v>
      </c>
    </row>
    <row r="43" spans="1:7" s="71" customFormat="1" ht="24.75" customHeight="1" x14ac:dyDescent="0.25">
      <c r="A43" s="67" t="str">
        <f>'Pregnant Women Participating'!A43</f>
        <v>Midwest Region</v>
      </c>
      <c r="B43" s="68">
        <v>43246</v>
      </c>
      <c r="C43" s="69">
        <v>42442</v>
      </c>
      <c r="D43" s="69">
        <v>42401</v>
      </c>
      <c r="E43" s="69">
        <v>43013</v>
      </c>
      <c r="F43" s="70">
        <v>42457</v>
      </c>
      <c r="G43" s="68">
        <f t="shared" si="0"/>
        <v>42711.8</v>
      </c>
    </row>
    <row r="44" spans="1:7" ht="12" customHeight="1" x14ac:dyDescent="0.25">
      <c r="A44" s="63" t="str">
        <f>'Pregnant Women Participating'!A44</f>
        <v>Arizona</v>
      </c>
      <c r="B44" s="64">
        <v>7944</v>
      </c>
      <c r="C44" s="65">
        <v>7979</v>
      </c>
      <c r="D44" s="65">
        <v>8044</v>
      </c>
      <c r="E44" s="65">
        <v>8066</v>
      </c>
      <c r="F44" s="66">
        <v>8007</v>
      </c>
      <c r="G44" s="64">
        <f t="shared" si="0"/>
        <v>8008</v>
      </c>
    </row>
    <row r="45" spans="1:7" ht="12" customHeight="1" x14ac:dyDescent="0.25">
      <c r="A45" s="63" t="str">
        <f>'Pregnant Women Participating'!A45</f>
        <v>Arkansas</v>
      </c>
      <c r="B45" s="64">
        <v>1711</v>
      </c>
      <c r="C45" s="65">
        <v>1641</v>
      </c>
      <c r="D45" s="65">
        <v>1659</v>
      </c>
      <c r="E45" s="65">
        <v>1675</v>
      </c>
      <c r="F45" s="66">
        <v>1611</v>
      </c>
      <c r="G45" s="64">
        <f t="shared" si="0"/>
        <v>1659.4</v>
      </c>
    </row>
    <row r="46" spans="1:7" ht="12" customHeight="1" x14ac:dyDescent="0.25">
      <c r="A46" s="63" t="str">
        <f>'Pregnant Women Participating'!A46</f>
        <v>Louisiana</v>
      </c>
      <c r="B46" s="64">
        <v>4878</v>
      </c>
      <c r="C46" s="65">
        <v>4856</v>
      </c>
      <c r="D46" s="65">
        <v>4774</v>
      </c>
      <c r="E46" s="65">
        <v>4733</v>
      </c>
      <c r="F46" s="66">
        <v>4681</v>
      </c>
      <c r="G46" s="64">
        <f t="shared" si="0"/>
        <v>4784.3999999999996</v>
      </c>
    </row>
    <row r="47" spans="1:7" ht="12" customHeight="1" x14ac:dyDescent="0.25">
      <c r="A47" s="63" t="str">
        <f>'Pregnant Women Participating'!A47</f>
        <v>New Mexico</v>
      </c>
      <c r="B47" s="64">
        <v>2255</v>
      </c>
      <c r="C47" s="65">
        <v>2161</v>
      </c>
      <c r="D47" s="65">
        <v>2145</v>
      </c>
      <c r="E47" s="65">
        <v>2144</v>
      </c>
      <c r="F47" s="66">
        <v>2174</v>
      </c>
      <c r="G47" s="64">
        <f t="shared" si="0"/>
        <v>2175.8000000000002</v>
      </c>
    </row>
    <row r="48" spans="1:7" ht="12" customHeight="1" x14ac:dyDescent="0.25">
      <c r="A48" s="63" t="str">
        <f>'Pregnant Women Participating'!A48</f>
        <v>Oklahoma</v>
      </c>
      <c r="B48" s="64">
        <v>1032</v>
      </c>
      <c r="C48" s="65">
        <v>1033</v>
      </c>
      <c r="D48" s="65">
        <v>1079</v>
      </c>
      <c r="E48" s="65">
        <v>1258</v>
      </c>
      <c r="F48" s="66">
        <v>909</v>
      </c>
      <c r="G48" s="64">
        <f t="shared" si="0"/>
        <v>1062.2</v>
      </c>
    </row>
    <row r="49" spans="1:7" ht="12" customHeight="1" x14ac:dyDescent="0.25">
      <c r="A49" s="63" t="str">
        <f>'Pregnant Women Participating'!A49</f>
        <v>Texas</v>
      </c>
      <c r="B49" s="64">
        <v>91659</v>
      </c>
      <c r="C49" s="65">
        <v>90372</v>
      </c>
      <c r="D49" s="65">
        <v>90598</v>
      </c>
      <c r="E49" s="65">
        <v>90938</v>
      </c>
      <c r="F49" s="66">
        <v>90503</v>
      </c>
      <c r="G49" s="64">
        <f t="shared" si="0"/>
        <v>90814</v>
      </c>
    </row>
    <row r="50" spans="1:7" ht="12" customHeight="1" x14ac:dyDescent="0.25">
      <c r="A50" s="63" t="str">
        <f>'Pregnant Women Participating'!A50</f>
        <v>Utah</v>
      </c>
      <c r="B50" s="64">
        <v>2494</v>
      </c>
      <c r="C50" s="65">
        <v>2441</v>
      </c>
      <c r="D50" s="65">
        <v>2447</v>
      </c>
      <c r="E50" s="65">
        <v>2443</v>
      </c>
      <c r="F50" s="66">
        <v>2452</v>
      </c>
      <c r="G50" s="64">
        <f t="shared" si="0"/>
        <v>2455.4</v>
      </c>
    </row>
    <row r="51" spans="1:7" ht="12" customHeight="1" x14ac:dyDescent="0.25">
      <c r="A51" s="63" t="str">
        <f>'Pregnant Women Participating'!A51</f>
        <v>Inter-Tribal Council, AZ</v>
      </c>
      <c r="B51" s="64">
        <v>250</v>
      </c>
      <c r="C51" s="65">
        <v>240</v>
      </c>
      <c r="D51" s="65">
        <v>234</v>
      </c>
      <c r="E51" s="65">
        <v>250</v>
      </c>
      <c r="F51" s="66">
        <v>256</v>
      </c>
      <c r="G51" s="64">
        <f t="shared" si="0"/>
        <v>246</v>
      </c>
    </row>
    <row r="52" spans="1:7" ht="12" customHeight="1" x14ac:dyDescent="0.25">
      <c r="A52" s="63" t="str">
        <f>'Pregnant Women Participating'!A52</f>
        <v>Navajo Nation, AZ</v>
      </c>
      <c r="B52" s="64">
        <v>239</v>
      </c>
      <c r="C52" s="65">
        <v>216</v>
      </c>
      <c r="D52" s="65">
        <v>220</v>
      </c>
      <c r="E52" s="65">
        <v>234</v>
      </c>
      <c r="F52" s="66">
        <v>213</v>
      </c>
      <c r="G52" s="64">
        <f t="shared" si="0"/>
        <v>224.4</v>
      </c>
    </row>
    <row r="53" spans="1:7" ht="12" customHeight="1" x14ac:dyDescent="0.25">
      <c r="A53" s="63" t="str">
        <f>'Pregnant Women Participating'!A53</f>
        <v>Acoma, Canoncito &amp; Laguna, NM</v>
      </c>
      <c r="B53" s="64">
        <v>16</v>
      </c>
      <c r="C53" s="65">
        <v>13</v>
      </c>
      <c r="D53" s="65">
        <v>10</v>
      </c>
      <c r="E53" s="65">
        <v>9</v>
      </c>
      <c r="F53" s="66">
        <v>7</v>
      </c>
      <c r="G53" s="64">
        <f t="shared" si="0"/>
        <v>11</v>
      </c>
    </row>
    <row r="54" spans="1:7" ht="12" customHeight="1" x14ac:dyDescent="0.25">
      <c r="A54" s="63" t="str">
        <f>'Pregnant Women Participating'!A54</f>
        <v>Eight Northern Pueblos, NM</v>
      </c>
      <c r="B54" s="64">
        <v>19</v>
      </c>
      <c r="C54" s="65">
        <v>22</v>
      </c>
      <c r="D54" s="65">
        <v>21</v>
      </c>
      <c r="E54" s="65">
        <v>16</v>
      </c>
      <c r="F54" s="66">
        <v>0</v>
      </c>
      <c r="G54" s="64">
        <f t="shared" si="0"/>
        <v>15.6</v>
      </c>
    </row>
    <row r="55" spans="1:7" ht="12" customHeight="1" x14ac:dyDescent="0.25">
      <c r="A55" s="63" t="str">
        <f>'Pregnant Women Participating'!A55</f>
        <v>Five Sandoval Pueblos, NM</v>
      </c>
      <c r="B55" s="64">
        <v>8</v>
      </c>
      <c r="C55" s="65">
        <v>7</v>
      </c>
      <c r="D55" s="65">
        <v>7</v>
      </c>
      <c r="E55" s="65">
        <v>8</v>
      </c>
      <c r="F55" s="66">
        <v>9</v>
      </c>
      <c r="G55" s="64">
        <f t="shared" si="0"/>
        <v>7.8</v>
      </c>
    </row>
    <row r="56" spans="1:7" ht="12" customHeight="1" x14ac:dyDescent="0.25">
      <c r="A56" s="63" t="str">
        <f>'Pregnant Women Participating'!A56</f>
        <v>Isleta Pueblo, NM</v>
      </c>
      <c r="B56" s="64">
        <v>34</v>
      </c>
      <c r="C56" s="65">
        <v>34</v>
      </c>
      <c r="D56" s="65">
        <v>33</v>
      </c>
      <c r="E56" s="65">
        <v>34</v>
      </c>
      <c r="F56" s="66">
        <v>35</v>
      </c>
      <c r="G56" s="64">
        <f t="shared" si="0"/>
        <v>34</v>
      </c>
    </row>
    <row r="57" spans="1:7" ht="12" customHeight="1" x14ac:dyDescent="0.25">
      <c r="A57" s="63" t="str">
        <f>'Pregnant Women Participating'!A57</f>
        <v>San Felipe Pueblo, NM</v>
      </c>
      <c r="B57" s="64">
        <v>11</v>
      </c>
      <c r="C57" s="65">
        <v>10</v>
      </c>
      <c r="D57" s="65">
        <v>9</v>
      </c>
      <c r="E57" s="65">
        <v>10</v>
      </c>
      <c r="F57" s="66">
        <v>10</v>
      </c>
      <c r="G57" s="64">
        <f t="shared" si="0"/>
        <v>10</v>
      </c>
    </row>
    <row r="58" spans="1:7" ht="12" customHeight="1" x14ac:dyDescent="0.25">
      <c r="A58" s="63" t="str">
        <f>'Pregnant Women Participating'!A58</f>
        <v>Santo Domingo Tribe, NM</v>
      </c>
      <c r="B58" s="64">
        <v>5</v>
      </c>
      <c r="C58" s="65">
        <v>6</v>
      </c>
      <c r="D58" s="65">
        <v>4</v>
      </c>
      <c r="E58" s="65">
        <v>7</v>
      </c>
      <c r="F58" s="66">
        <v>4</v>
      </c>
      <c r="G58" s="64">
        <f t="shared" si="0"/>
        <v>5.2</v>
      </c>
    </row>
    <row r="59" spans="1:7" ht="12" customHeight="1" x14ac:dyDescent="0.25">
      <c r="A59" s="63" t="str">
        <f>'Pregnant Women Participating'!A59</f>
        <v>Zuni Pueblo, NM</v>
      </c>
      <c r="B59" s="64">
        <v>14</v>
      </c>
      <c r="C59" s="65">
        <v>14</v>
      </c>
      <c r="D59" s="65">
        <v>9</v>
      </c>
      <c r="E59" s="65">
        <v>8</v>
      </c>
      <c r="F59" s="66">
        <v>9</v>
      </c>
      <c r="G59" s="64">
        <f t="shared" si="0"/>
        <v>10.8</v>
      </c>
    </row>
    <row r="60" spans="1:7" ht="12" customHeight="1" x14ac:dyDescent="0.25">
      <c r="A60" s="63" t="str">
        <f>'Pregnant Women Participating'!A60</f>
        <v>Cherokee Nation, OK</v>
      </c>
      <c r="B60" s="64">
        <v>156</v>
      </c>
      <c r="C60" s="65">
        <v>150</v>
      </c>
      <c r="D60" s="65">
        <v>153</v>
      </c>
      <c r="E60" s="65">
        <v>138</v>
      </c>
      <c r="F60" s="66">
        <v>152</v>
      </c>
      <c r="G60" s="64">
        <f t="shared" si="0"/>
        <v>149.80000000000001</v>
      </c>
    </row>
    <row r="61" spans="1:7" ht="12" customHeight="1" x14ac:dyDescent="0.25">
      <c r="A61" s="63" t="str">
        <f>'Pregnant Women Participating'!A61</f>
        <v>Chickasaw Nation, OK</v>
      </c>
      <c r="B61" s="64">
        <v>104</v>
      </c>
      <c r="C61" s="65">
        <v>89</v>
      </c>
      <c r="D61" s="65">
        <v>86</v>
      </c>
      <c r="E61" s="65">
        <v>93</v>
      </c>
      <c r="F61" s="66">
        <v>86</v>
      </c>
      <c r="G61" s="64">
        <f t="shared" si="0"/>
        <v>91.6</v>
      </c>
    </row>
    <row r="62" spans="1:7" ht="12" customHeight="1" x14ac:dyDescent="0.25">
      <c r="A62" s="63" t="str">
        <f>'Pregnant Women Participating'!A62</f>
        <v>Choctaw Nation, OK</v>
      </c>
      <c r="B62" s="64">
        <v>108</v>
      </c>
      <c r="C62" s="65">
        <v>110</v>
      </c>
      <c r="D62" s="65">
        <v>106</v>
      </c>
      <c r="E62" s="65">
        <v>97</v>
      </c>
      <c r="F62" s="66">
        <v>99</v>
      </c>
      <c r="G62" s="64">
        <f t="shared" si="0"/>
        <v>104</v>
      </c>
    </row>
    <row r="63" spans="1:7" ht="12" customHeight="1" x14ac:dyDescent="0.25">
      <c r="A63" s="63" t="str">
        <f>'Pregnant Women Participating'!A63</f>
        <v>Citizen Potawatomi Nation, OK</v>
      </c>
      <c r="B63" s="64">
        <v>61</v>
      </c>
      <c r="C63" s="65">
        <v>62</v>
      </c>
      <c r="D63" s="65">
        <v>55</v>
      </c>
      <c r="E63" s="65">
        <v>58</v>
      </c>
      <c r="F63" s="66">
        <v>50</v>
      </c>
      <c r="G63" s="64">
        <f t="shared" si="0"/>
        <v>57.2</v>
      </c>
    </row>
    <row r="64" spans="1:7" ht="12" customHeight="1" x14ac:dyDescent="0.25">
      <c r="A64" s="63" t="str">
        <f>'Pregnant Women Participating'!A64</f>
        <v>Inter-Tribal Council, OK</v>
      </c>
      <c r="B64" s="64">
        <v>11</v>
      </c>
      <c r="C64" s="65">
        <v>14</v>
      </c>
      <c r="D64" s="65">
        <v>14</v>
      </c>
      <c r="E64" s="65">
        <v>18</v>
      </c>
      <c r="F64" s="66">
        <v>14</v>
      </c>
      <c r="G64" s="64">
        <f t="shared" si="0"/>
        <v>14.2</v>
      </c>
    </row>
    <row r="65" spans="1:7" ht="12" customHeight="1" x14ac:dyDescent="0.25">
      <c r="A65" s="63" t="str">
        <f>'Pregnant Women Participating'!A65</f>
        <v>Muscogee Creek Nation, OK</v>
      </c>
      <c r="B65" s="64">
        <v>36</v>
      </c>
      <c r="C65" s="65">
        <v>37</v>
      </c>
      <c r="D65" s="65">
        <v>41</v>
      </c>
      <c r="E65" s="65">
        <v>43</v>
      </c>
      <c r="F65" s="66">
        <v>39</v>
      </c>
      <c r="G65" s="64">
        <f t="shared" si="0"/>
        <v>39.200000000000003</v>
      </c>
    </row>
    <row r="66" spans="1:7" ht="12" customHeight="1" x14ac:dyDescent="0.25">
      <c r="A66" s="63" t="str">
        <f>'Pregnant Women Participating'!A66</f>
        <v>Osage Tribal Council, OK</v>
      </c>
      <c r="B66" s="64">
        <v>175</v>
      </c>
      <c r="C66" s="65">
        <v>162</v>
      </c>
      <c r="D66" s="65">
        <v>160</v>
      </c>
      <c r="E66" s="65">
        <v>162</v>
      </c>
      <c r="F66" s="66">
        <v>142</v>
      </c>
      <c r="G66" s="64">
        <f t="shared" si="0"/>
        <v>160.19999999999999</v>
      </c>
    </row>
    <row r="67" spans="1:7" ht="12" customHeight="1" x14ac:dyDescent="0.25">
      <c r="A67" s="63" t="str">
        <f>'Pregnant Women Participating'!A67</f>
        <v>Otoe-Missouria Tribe, OK</v>
      </c>
      <c r="B67" s="64">
        <v>13</v>
      </c>
      <c r="C67" s="65">
        <v>17</v>
      </c>
      <c r="D67" s="65">
        <v>15</v>
      </c>
      <c r="E67" s="65">
        <v>13</v>
      </c>
      <c r="F67" s="66">
        <v>10</v>
      </c>
      <c r="G67" s="64">
        <f t="shared" si="0"/>
        <v>13.6</v>
      </c>
    </row>
    <row r="68" spans="1:7" ht="12" customHeight="1" x14ac:dyDescent="0.25">
      <c r="A68" s="63" t="str">
        <f>'Pregnant Women Participating'!A68</f>
        <v>Wichita, Caddo &amp; Delaware (WCD), OK</v>
      </c>
      <c r="B68" s="64">
        <v>138</v>
      </c>
      <c r="C68" s="65">
        <v>140</v>
      </c>
      <c r="D68" s="65">
        <v>142</v>
      </c>
      <c r="E68" s="65">
        <v>146</v>
      </c>
      <c r="F68" s="66">
        <v>142</v>
      </c>
      <c r="G68" s="64">
        <f t="shared" si="0"/>
        <v>141.6</v>
      </c>
    </row>
    <row r="69" spans="1:7" s="71" customFormat="1" ht="24.75" customHeight="1" x14ac:dyDescent="0.25">
      <c r="A69" s="67" t="str">
        <f>'Pregnant Women Participating'!A69</f>
        <v>Southwest Region</v>
      </c>
      <c r="B69" s="68">
        <v>113371</v>
      </c>
      <c r="C69" s="69">
        <v>111826</v>
      </c>
      <c r="D69" s="69">
        <v>112065</v>
      </c>
      <c r="E69" s="69">
        <v>112601</v>
      </c>
      <c r="F69" s="70">
        <v>111614</v>
      </c>
      <c r="G69" s="68">
        <f t="shared" si="0"/>
        <v>112295.4</v>
      </c>
    </row>
    <row r="70" spans="1:7" ht="12" customHeight="1" x14ac:dyDescent="0.25">
      <c r="A70" s="63" t="str">
        <f>'Pregnant Women Participating'!A70</f>
        <v>Colorado</v>
      </c>
      <c r="B70" s="64">
        <v>4407</v>
      </c>
      <c r="C70" s="65">
        <v>4386</v>
      </c>
      <c r="D70" s="65">
        <v>4412</v>
      </c>
      <c r="E70" s="65">
        <v>4392</v>
      </c>
      <c r="F70" s="66">
        <v>4360</v>
      </c>
      <c r="G70" s="64">
        <f t="shared" si="0"/>
        <v>4391.3999999999996</v>
      </c>
    </row>
    <row r="71" spans="1:7" ht="12" customHeight="1" x14ac:dyDescent="0.25">
      <c r="A71" s="63" t="str">
        <f>'Pregnant Women Participating'!A71</f>
        <v>Kansas</v>
      </c>
      <c r="B71" s="64">
        <v>2251</v>
      </c>
      <c r="C71" s="65">
        <v>2188</v>
      </c>
      <c r="D71" s="65">
        <v>2161</v>
      </c>
      <c r="E71" s="65">
        <v>2183</v>
      </c>
      <c r="F71" s="66">
        <v>2172</v>
      </c>
      <c r="G71" s="64">
        <f t="shared" si="0"/>
        <v>2191</v>
      </c>
    </row>
    <row r="72" spans="1:7" ht="12" customHeight="1" x14ac:dyDescent="0.25">
      <c r="A72" s="63" t="str">
        <f>'Pregnant Women Participating'!A72</f>
        <v>Missouri</v>
      </c>
      <c r="B72" s="64">
        <v>3682</v>
      </c>
      <c r="C72" s="65">
        <v>3647</v>
      </c>
      <c r="D72" s="65">
        <v>3609</v>
      </c>
      <c r="E72" s="65">
        <v>3586</v>
      </c>
      <c r="F72" s="66">
        <v>3520</v>
      </c>
      <c r="G72" s="64">
        <f t="shared" si="0"/>
        <v>3608.8</v>
      </c>
    </row>
    <row r="73" spans="1:7" ht="12" customHeight="1" x14ac:dyDescent="0.25">
      <c r="A73" s="63" t="str">
        <f>'Pregnant Women Participating'!A73</f>
        <v>Montana</v>
      </c>
      <c r="B73" s="64">
        <v>445</v>
      </c>
      <c r="C73" s="65">
        <v>429</v>
      </c>
      <c r="D73" s="65">
        <v>416</v>
      </c>
      <c r="E73" s="65">
        <v>430</v>
      </c>
      <c r="F73" s="66">
        <v>451</v>
      </c>
      <c r="G73" s="64">
        <f t="shared" si="0"/>
        <v>434.2</v>
      </c>
    </row>
    <row r="74" spans="1:7" ht="12" customHeight="1" x14ac:dyDescent="0.25">
      <c r="A74" s="63" t="str">
        <f>'Pregnant Women Participating'!A74</f>
        <v>Nebraska</v>
      </c>
      <c r="B74" s="64">
        <v>2190</v>
      </c>
      <c r="C74" s="65">
        <v>2174</v>
      </c>
      <c r="D74" s="65">
        <v>2157</v>
      </c>
      <c r="E74" s="65">
        <v>2171</v>
      </c>
      <c r="F74" s="66">
        <v>2125</v>
      </c>
      <c r="G74" s="64">
        <f t="shared" si="0"/>
        <v>2163.4</v>
      </c>
    </row>
    <row r="75" spans="1:7" ht="12" customHeight="1" x14ac:dyDescent="0.25">
      <c r="A75" s="63" t="str">
        <f>'Pregnant Women Participating'!A75</f>
        <v>North Dakota</v>
      </c>
      <c r="B75" s="64">
        <v>450</v>
      </c>
      <c r="C75" s="65">
        <v>443</v>
      </c>
      <c r="D75" s="65">
        <v>444</v>
      </c>
      <c r="E75" s="65">
        <v>430</v>
      </c>
      <c r="F75" s="66">
        <v>432</v>
      </c>
      <c r="G75" s="64">
        <f t="shared" si="0"/>
        <v>439.8</v>
      </c>
    </row>
    <row r="76" spans="1:7" ht="12" customHeight="1" x14ac:dyDescent="0.25">
      <c r="A76" s="63" t="str">
        <f>'Pregnant Women Participating'!A76</f>
        <v>South Dakota</v>
      </c>
      <c r="B76" s="64">
        <v>694</v>
      </c>
      <c r="C76" s="65">
        <v>661</v>
      </c>
      <c r="D76" s="65">
        <v>640</v>
      </c>
      <c r="E76" s="65">
        <v>657</v>
      </c>
      <c r="F76" s="66">
        <v>680</v>
      </c>
      <c r="G76" s="64">
        <f t="shared" si="0"/>
        <v>666.4</v>
      </c>
    </row>
    <row r="77" spans="1:7" ht="12" customHeight="1" x14ac:dyDescent="0.25">
      <c r="A77" s="63" t="str">
        <f>'Pregnant Women Participating'!A77</f>
        <v>Wyoming</v>
      </c>
      <c r="B77" s="64">
        <v>205</v>
      </c>
      <c r="C77" s="65">
        <v>217</v>
      </c>
      <c r="D77" s="65">
        <v>218</v>
      </c>
      <c r="E77" s="65">
        <v>209</v>
      </c>
      <c r="F77" s="66">
        <v>204</v>
      </c>
      <c r="G77" s="64">
        <f t="shared" si="0"/>
        <v>210.6</v>
      </c>
    </row>
    <row r="78" spans="1:7" ht="12" customHeight="1" x14ac:dyDescent="0.25">
      <c r="A78" s="63" t="str">
        <f>'Pregnant Women Participating'!A78</f>
        <v>Ute Mountain Ute Tribe, CO</v>
      </c>
      <c r="B78" s="64">
        <v>11</v>
      </c>
      <c r="C78" s="65">
        <v>8</v>
      </c>
      <c r="D78" s="65">
        <v>5</v>
      </c>
      <c r="E78" s="65">
        <v>4</v>
      </c>
      <c r="F78" s="66">
        <v>4</v>
      </c>
      <c r="G78" s="64">
        <f t="shared" si="0"/>
        <v>6.4</v>
      </c>
    </row>
    <row r="79" spans="1:7" ht="12" customHeight="1" x14ac:dyDescent="0.25">
      <c r="A79" s="63" t="str">
        <f>'Pregnant Women Participating'!A79</f>
        <v>Omaha Sioux, NE</v>
      </c>
      <c r="B79" s="64">
        <v>8</v>
      </c>
      <c r="C79" s="65">
        <v>7</v>
      </c>
      <c r="D79" s="65">
        <v>7</v>
      </c>
      <c r="E79" s="65">
        <v>11</v>
      </c>
      <c r="F79" s="66">
        <v>10</v>
      </c>
      <c r="G79" s="64">
        <f t="shared" si="0"/>
        <v>8.6</v>
      </c>
    </row>
    <row r="80" spans="1:7" ht="12" customHeight="1" x14ac:dyDescent="0.25">
      <c r="A80" s="63" t="str">
        <f>'Pregnant Women Participating'!A80</f>
        <v>Santee Sioux, NE</v>
      </c>
      <c r="B80" s="64">
        <v>0</v>
      </c>
      <c r="C80" s="65">
        <v>1</v>
      </c>
      <c r="D80" s="65">
        <v>2</v>
      </c>
      <c r="E80" s="65">
        <v>2</v>
      </c>
      <c r="F80" s="66">
        <v>1</v>
      </c>
      <c r="G80" s="64">
        <f t="shared" si="0"/>
        <v>1.2</v>
      </c>
    </row>
    <row r="81" spans="1:7" ht="12" customHeight="1" x14ac:dyDescent="0.25">
      <c r="A81" s="63" t="str">
        <f>'Pregnant Women Participating'!A81</f>
        <v>Winnebago Tribe, NE</v>
      </c>
      <c r="B81" s="64">
        <v>3</v>
      </c>
      <c r="C81" s="65">
        <v>6</v>
      </c>
      <c r="D81" s="65">
        <v>6</v>
      </c>
      <c r="E81" s="65">
        <v>5</v>
      </c>
      <c r="F81" s="66">
        <v>4</v>
      </c>
      <c r="G81" s="64">
        <f t="shared" si="0"/>
        <v>4.8</v>
      </c>
    </row>
    <row r="82" spans="1:7" ht="12" customHeight="1" x14ac:dyDescent="0.25">
      <c r="A82" s="63" t="str">
        <f>'Pregnant Women Participating'!A82</f>
        <v>Standing Rock Sioux Tribe, ND</v>
      </c>
      <c r="B82" s="64">
        <v>7</v>
      </c>
      <c r="C82" s="65">
        <v>5</v>
      </c>
      <c r="D82" s="65">
        <v>3</v>
      </c>
      <c r="E82" s="65">
        <v>2</v>
      </c>
      <c r="F82" s="66">
        <v>4</v>
      </c>
      <c r="G82" s="64">
        <f t="shared" si="0"/>
        <v>4.2</v>
      </c>
    </row>
    <row r="83" spans="1:7" ht="12" customHeight="1" x14ac:dyDescent="0.25">
      <c r="A83" s="63" t="str">
        <f>'Pregnant Women Participating'!A83</f>
        <v>Three Affiliated Tribes, ND</v>
      </c>
      <c r="B83" s="64">
        <v>1</v>
      </c>
      <c r="C83" s="65">
        <v>3</v>
      </c>
      <c r="D83" s="65">
        <v>3</v>
      </c>
      <c r="E83" s="65">
        <v>4</v>
      </c>
      <c r="F83" s="66">
        <v>3</v>
      </c>
      <c r="G83" s="64">
        <f t="shared" si="0"/>
        <v>2.8</v>
      </c>
    </row>
    <row r="84" spans="1:7" ht="12" customHeight="1" x14ac:dyDescent="0.25">
      <c r="A84" s="63" t="str">
        <f>'Pregnant Women Participating'!A84</f>
        <v>Cheyenne River Sioux, SD</v>
      </c>
      <c r="B84" s="64">
        <v>13</v>
      </c>
      <c r="C84" s="65">
        <v>6</v>
      </c>
      <c r="D84" s="65">
        <v>6</v>
      </c>
      <c r="E84" s="65">
        <v>6</v>
      </c>
      <c r="F84" s="66">
        <v>4</v>
      </c>
      <c r="G84" s="64">
        <f t="shared" si="0"/>
        <v>7</v>
      </c>
    </row>
    <row r="85" spans="1:7" ht="12" customHeight="1" x14ac:dyDescent="0.25">
      <c r="A85" s="63" t="str">
        <f>'Pregnant Women Participating'!A85</f>
        <v>Rosebud Sioux, SD</v>
      </c>
      <c r="B85" s="64">
        <v>38</v>
      </c>
      <c r="C85" s="65">
        <v>32</v>
      </c>
      <c r="D85" s="65">
        <v>26</v>
      </c>
      <c r="E85" s="65">
        <v>22</v>
      </c>
      <c r="F85" s="66">
        <v>17</v>
      </c>
      <c r="G85" s="64">
        <f t="shared" si="0"/>
        <v>27</v>
      </c>
    </row>
    <row r="86" spans="1:7" ht="12" customHeight="1" x14ac:dyDescent="0.25">
      <c r="A86" s="63" t="str">
        <f>'Pregnant Women Participating'!A86</f>
        <v>Northern Arapahoe, WY</v>
      </c>
      <c r="B86" s="64">
        <v>12</v>
      </c>
      <c r="C86" s="65">
        <v>13</v>
      </c>
      <c r="D86" s="65">
        <v>14</v>
      </c>
      <c r="E86" s="65">
        <v>18</v>
      </c>
      <c r="F86" s="66">
        <v>17</v>
      </c>
      <c r="G86" s="64">
        <f t="shared" si="0"/>
        <v>14.8</v>
      </c>
    </row>
    <row r="87" spans="1:7" ht="12" customHeight="1" x14ac:dyDescent="0.25">
      <c r="A87" s="63" t="str">
        <f>'Pregnant Women Participating'!A87</f>
        <v>Shoshone Tribe, WY</v>
      </c>
      <c r="B87" s="64">
        <v>5</v>
      </c>
      <c r="C87" s="65">
        <v>4</v>
      </c>
      <c r="D87" s="65">
        <v>2</v>
      </c>
      <c r="E87" s="65">
        <v>4</v>
      </c>
      <c r="F87" s="66">
        <v>4</v>
      </c>
      <c r="G87" s="64">
        <f t="shared" si="0"/>
        <v>3.8</v>
      </c>
    </row>
    <row r="88" spans="1:7" s="71" customFormat="1" ht="24.75" customHeight="1" x14ac:dyDescent="0.25">
      <c r="A88" s="67" t="str">
        <f>'Pregnant Women Participating'!A88</f>
        <v>Mountain Plains</v>
      </c>
      <c r="B88" s="68">
        <v>14422</v>
      </c>
      <c r="C88" s="69">
        <v>14230</v>
      </c>
      <c r="D88" s="69">
        <v>14131</v>
      </c>
      <c r="E88" s="69">
        <v>14136</v>
      </c>
      <c r="F88" s="70">
        <v>14012</v>
      </c>
      <c r="G88" s="68">
        <f t="shared" si="0"/>
        <v>14186.2</v>
      </c>
    </row>
    <row r="89" spans="1:7" ht="12" customHeight="1" x14ac:dyDescent="0.25">
      <c r="A89" s="72" t="str">
        <f>'Pregnant Women Participating'!A89</f>
        <v>Alaska</v>
      </c>
      <c r="B89" s="64">
        <v>686</v>
      </c>
      <c r="C89" s="65">
        <v>681</v>
      </c>
      <c r="D89" s="65">
        <v>661</v>
      </c>
      <c r="E89" s="65">
        <v>679</v>
      </c>
      <c r="F89" s="66">
        <v>664</v>
      </c>
      <c r="G89" s="64">
        <f t="shared" si="0"/>
        <v>674.2</v>
      </c>
    </row>
    <row r="90" spans="1:7" ht="12" customHeight="1" x14ac:dyDescent="0.25">
      <c r="A90" s="72" t="str">
        <f>'Pregnant Women Participating'!A90</f>
        <v>American Samoa</v>
      </c>
      <c r="B90" s="64">
        <v>317</v>
      </c>
      <c r="C90" s="65">
        <v>329</v>
      </c>
      <c r="D90" s="65">
        <v>309</v>
      </c>
      <c r="E90" s="65">
        <v>298</v>
      </c>
      <c r="F90" s="66">
        <v>279</v>
      </c>
      <c r="G90" s="64">
        <f t="shared" si="0"/>
        <v>306.39999999999998</v>
      </c>
    </row>
    <row r="91" spans="1:7" ht="12" customHeight="1" x14ac:dyDescent="0.25">
      <c r="A91" s="72" t="str">
        <f>'Pregnant Women Participating'!A91</f>
        <v>California</v>
      </c>
      <c r="B91" s="64">
        <v>47256</v>
      </c>
      <c r="C91" s="65">
        <v>46381</v>
      </c>
      <c r="D91" s="65">
        <v>46626</v>
      </c>
      <c r="E91" s="65">
        <v>47449</v>
      </c>
      <c r="F91" s="66">
        <v>46270</v>
      </c>
      <c r="G91" s="64">
        <f t="shared" si="0"/>
        <v>46796.4</v>
      </c>
    </row>
    <row r="92" spans="1:7" ht="12" customHeight="1" x14ac:dyDescent="0.25">
      <c r="A92" s="72" t="str">
        <f>'Pregnant Women Participating'!A92</f>
        <v>Guam</v>
      </c>
      <c r="B92" s="64">
        <v>379</v>
      </c>
      <c r="C92" s="65">
        <v>378</v>
      </c>
      <c r="D92" s="65">
        <v>369</v>
      </c>
      <c r="E92" s="65">
        <v>362</v>
      </c>
      <c r="F92" s="66">
        <v>333</v>
      </c>
      <c r="G92" s="64">
        <f t="shared" si="0"/>
        <v>364.2</v>
      </c>
    </row>
    <row r="93" spans="1:7" ht="12" customHeight="1" x14ac:dyDescent="0.25">
      <c r="A93" s="72" t="str">
        <f>'Pregnant Women Participating'!A93</f>
        <v>Hawaii</v>
      </c>
      <c r="B93" s="64">
        <v>1265</v>
      </c>
      <c r="C93" s="65">
        <v>1239</v>
      </c>
      <c r="D93" s="65">
        <v>1213</v>
      </c>
      <c r="E93" s="65">
        <v>1245</v>
      </c>
      <c r="F93" s="66">
        <v>1241</v>
      </c>
      <c r="G93" s="64">
        <f t="shared" si="0"/>
        <v>1240.5999999999999</v>
      </c>
    </row>
    <row r="94" spans="1:7" ht="12" customHeight="1" x14ac:dyDescent="0.25">
      <c r="A94" s="72" t="str">
        <f>'Pregnant Women Participating'!A94</f>
        <v>Idaho</v>
      </c>
      <c r="B94" s="64">
        <v>1485</v>
      </c>
      <c r="C94" s="65">
        <v>1455</v>
      </c>
      <c r="D94" s="65">
        <v>1479</v>
      </c>
      <c r="E94" s="65">
        <v>1470</v>
      </c>
      <c r="F94" s="66">
        <v>1461</v>
      </c>
      <c r="G94" s="64">
        <f t="shared" si="0"/>
        <v>1470</v>
      </c>
    </row>
    <row r="95" spans="1:7" ht="12" customHeight="1" x14ac:dyDescent="0.25">
      <c r="A95" s="72" t="str">
        <f>'Pregnant Women Participating'!A95</f>
        <v>Nevada</v>
      </c>
      <c r="B95" s="64">
        <v>3281</v>
      </c>
      <c r="C95" s="65">
        <v>3278</v>
      </c>
      <c r="D95" s="65">
        <v>3339</v>
      </c>
      <c r="E95" s="65">
        <v>3362</v>
      </c>
      <c r="F95" s="66">
        <v>3270</v>
      </c>
      <c r="G95" s="64">
        <f t="shared" si="0"/>
        <v>3306</v>
      </c>
    </row>
    <row r="96" spans="1:7" ht="12" customHeight="1" x14ac:dyDescent="0.25">
      <c r="A96" s="72" t="str">
        <f>'Pregnant Women Participating'!A96</f>
        <v>Oregon</v>
      </c>
      <c r="B96" s="64">
        <v>1969</v>
      </c>
      <c r="C96" s="65">
        <v>2003</v>
      </c>
      <c r="D96" s="65">
        <v>2075</v>
      </c>
      <c r="E96" s="65">
        <v>2211</v>
      </c>
      <c r="F96" s="66">
        <v>2261</v>
      </c>
      <c r="G96" s="64">
        <f t="shared" si="0"/>
        <v>2103.8000000000002</v>
      </c>
    </row>
    <row r="97" spans="1:7" ht="12" customHeight="1" x14ac:dyDescent="0.25">
      <c r="A97" s="72" t="str">
        <f>'Pregnant Women Participating'!A97</f>
        <v>Washington</v>
      </c>
      <c r="B97" s="64">
        <v>6633</v>
      </c>
      <c r="C97" s="65">
        <v>6502</v>
      </c>
      <c r="D97" s="65">
        <v>6459</v>
      </c>
      <c r="E97" s="65">
        <v>6613</v>
      </c>
      <c r="F97" s="66">
        <v>6556</v>
      </c>
      <c r="G97" s="64">
        <f t="shared" si="0"/>
        <v>6552.6</v>
      </c>
    </row>
    <row r="98" spans="1:7" ht="12" customHeight="1" x14ac:dyDescent="0.25">
      <c r="A98" s="72" t="str">
        <f>'Pregnant Women Participating'!A98</f>
        <v>Northern Marianas</v>
      </c>
      <c r="B98" s="64">
        <v>144</v>
      </c>
      <c r="C98" s="65">
        <v>145</v>
      </c>
      <c r="D98" s="65">
        <v>140</v>
      </c>
      <c r="E98" s="65">
        <v>142</v>
      </c>
      <c r="F98" s="66">
        <v>135</v>
      </c>
      <c r="G98" s="64">
        <f t="shared" si="0"/>
        <v>141.19999999999999</v>
      </c>
    </row>
    <row r="99" spans="1:7" ht="12" customHeight="1" x14ac:dyDescent="0.25">
      <c r="A99" s="72" t="str">
        <f>'Pregnant Women Participating'!A99</f>
        <v>Inter-Tribal Council, NV</v>
      </c>
      <c r="B99" s="64">
        <v>19</v>
      </c>
      <c r="C99" s="65">
        <v>19</v>
      </c>
      <c r="D99" s="65">
        <v>17</v>
      </c>
      <c r="E99" s="65">
        <v>22</v>
      </c>
      <c r="F99" s="66">
        <v>17</v>
      </c>
      <c r="G99" s="64">
        <f t="shared" si="0"/>
        <v>18.8</v>
      </c>
    </row>
    <row r="100" spans="1:7" s="71" customFormat="1" ht="24.75" customHeight="1" x14ac:dyDescent="0.25">
      <c r="A100" s="67" t="str">
        <f>'Pregnant Women Participating'!A100</f>
        <v>Western Region</v>
      </c>
      <c r="B100" s="68">
        <v>63434</v>
      </c>
      <c r="C100" s="69">
        <v>62410</v>
      </c>
      <c r="D100" s="69">
        <v>62687</v>
      </c>
      <c r="E100" s="69">
        <v>63853</v>
      </c>
      <c r="F100" s="70">
        <v>62487</v>
      </c>
      <c r="G100" s="68">
        <f t="shared" si="0"/>
        <v>62974.2</v>
      </c>
    </row>
    <row r="101" spans="1:7" s="77" customFormat="1" ht="16.5" customHeight="1" thickBot="1" x14ac:dyDescent="0.3">
      <c r="A101" s="73" t="str">
        <f>'Pregnant Women Participating'!A101</f>
        <v>TOTAL</v>
      </c>
      <c r="B101" s="74">
        <v>411985</v>
      </c>
      <c r="C101" s="75">
        <v>405893</v>
      </c>
      <c r="D101" s="75">
        <v>406096</v>
      </c>
      <c r="E101" s="75">
        <v>411250</v>
      </c>
      <c r="F101" s="76">
        <v>405779</v>
      </c>
      <c r="G101" s="74">
        <f t="shared" si="0"/>
        <v>408200.6</v>
      </c>
    </row>
    <row r="102" spans="1:7" ht="12.75" customHeight="1" thickTop="1" x14ac:dyDescent="0.25">
      <c r="A102" s="78"/>
    </row>
    <row r="103" spans="1:7" x14ac:dyDescent="0.25">
      <c r="A103" s="78"/>
    </row>
    <row r="104" spans="1:7" s="79" customFormat="1" ht="13" x14ac:dyDescent="0.3">
      <c r="A104" s="54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Introduction</vt:lpstr>
      <vt:lpstr>Pregnant Women Participating</vt:lpstr>
      <vt:lpstr>Women Fully Breastfeeding</vt:lpstr>
      <vt:lpstr>Women Partially Breastfeeding</vt:lpstr>
      <vt:lpstr>Total Breastfeeding Women</vt:lpstr>
      <vt:lpstr>Postpartum Women Participating</vt:lpstr>
      <vt:lpstr>Total Women</vt:lpstr>
      <vt:lpstr>Infants Fully Breastfed</vt:lpstr>
      <vt:lpstr>Infants Partially Breastfed</vt:lpstr>
      <vt:lpstr>Infants Fully Formula-fed</vt:lpstr>
      <vt:lpstr>Total Infants</vt:lpstr>
      <vt:lpstr>Children Participating</vt:lpstr>
      <vt:lpstr>Total Number of Participants</vt:lpstr>
      <vt:lpstr>Average Food Cost Per Person</vt:lpstr>
      <vt:lpstr>Food Costs</vt:lpstr>
      <vt:lpstr>Rebates Received</vt:lpstr>
      <vt:lpstr>Nut. Services &amp; Admin. Costs</vt:lpstr>
      <vt:lpstr>'Average Food Cost Per Person'!Print_Titles</vt:lpstr>
      <vt:lpstr>'Children Participating'!Print_Titles</vt:lpstr>
      <vt:lpstr>'Food Costs'!Print_Titles</vt:lpstr>
      <vt:lpstr>'Nut. Services &amp; Admin. Costs'!Print_Titles</vt:lpstr>
      <vt:lpstr>'Postpartum Women Participating'!Print_Titles</vt:lpstr>
      <vt:lpstr>'Pregnant Women Participating'!Print_Titles</vt:lpstr>
      <vt:lpstr>'Rebates Received'!Print_Titles</vt:lpstr>
      <vt:lpstr>'Total Breastfeeding Women'!Print_Titles</vt:lpstr>
      <vt:lpstr>'Total Infants'!Print_Titles</vt:lpstr>
      <vt:lpstr>'Total Number of Participants'!Print_Titles</vt:lpstr>
      <vt:lpstr>'Total Women'!Print_Titles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Jianbai - FNS (Contractor)</dc:creator>
  <cp:lastModifiedBy>Raymond Packer</cp:lastModifiedBy>
  <cp:lastPrinted>2007-07-19T17:07:27Z</cp:lastPrinted>
  <dcterms:created xsi:type="dcterms:W3CDTF">2003-03-31T18:32:09Z</dcterms:created>
  <dcterms:modified xsi:type="dcterms:W3CDTF">2025-05-23T18:11:16Z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