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JuanCarlos/Sincronizados/Docencia/ArquitecturaDeSoftware/Correcciones/2024-2025-Q2/9-MartínezMardonesSara_IrurreIMartínezPol/"/>
    </mc:Choice>
  </mc:AlternateContent>
  <xr:revisionPtr revIDLastSave="0" documentId="13_ncr:1_{645B5522-6DEF-6443-8339-E828FD52A437}" xr6:coauthVersionLast="40" xr6:coauthVersionMax="47" xr10:uidLastSave="{00000000-0000-0000-0000-000000000000}"/>
  <bookViews>
    <workbookView xWindow="24160" yWindow="8860" windowWidth="25460" windowHeight="16680" activeTab="2" xr2:uid="{F6D0CBC2-0B76-0545-90A0-3F6E675A8F8D}"/>
  </bookViews>
  <sheets>
    <sheet name="RequirementsList" sheetId="8" r:id="rId1"/>
    <sheet name="UseCases" sheetId="1" r:id="rId2"/>
    <sheet name="DomainModel" sheetId="2" r:id="rId3"/>
    <sheet name="Design_DCD" sheetId="9" r:id="rId4"/>
    <sheet name="Design_SPECS" sheetId="3" r:id="rId5"/>
    <sheet name="Code" sheetId="4" r:id="rId6"/>
    <sheet name="FeaturesTested" sheetId="5" r:id="rId7"/>
    <sheet name="GRADE" sheetId="7"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8" l="1"/>
  <c r="E2" i="3" l="1"/>
  <c r="E18" i="5" l="1"/>
  <c r="E17" i="5"/>
  <c r="E16" i="5"/>
  <c r="E15" i="5"/>
  <c r="E14" i="5"/>
  <c r="E13" i="5"/>
  <c r="E12" i="5"/>
  <c r="E11" i="5"/>
  <c r="E10" i="5"/>
  <c r="E9" i="5"/>
  <c r="E8" i="5"/>
  <c r="E7" i="5"/>
  <c r="E6" i="5"/>
  <c r="E5" i="5"/>
  <c r="E4" i="5"/>
  <c r="E3" i="5"/>
  <c r="E2" i="5"/>
  <c r="E20" i="5" l="1"/>
  <c r="E22" i="5"/>
  <c r="B8" i="7" s="1"/>
  <c r="E2" i="9" l="1"/>
  <c r="B5" i="7" s="1"/>
  <c r="D5" i="7" s="1"/>
  <c r="E2" i="1"/>
  <c r="E2" i="2" l="1"/>
  <c r="D9" i="7"/>
  <c r="B3" i="4"/>
  <c r="B4" i="4" s="1"/>
  <c r="B5" i="4" s="1"/>
  <c r="B6" i="4" s="1"/>
  <c r="B7" i="4" s="1"/>
  <c r="B2" i="7" l="1"/>
  <c r="D2" i="7" s="1"/>
  <c r="B3" i="7" l="1"/>
  <c r="D3" i="7" s="1"/>
  <c r="B4" i="7"/>
  <c r="D4" i="7" s="1"/>
  <c r="B6" i="7"/>
  <c r="D6" i="7" s="1"/>
  <c r="B7" i="7"/>
  <c r="D7" i="7" s="1"/>
  <c r="D8" i="7" l="1"/>
  <c r="B15" i="7" s="1"/>
</calcChain>
</file>

<file path=xl/sharedStrings.xml><?xml version="1.0" encoding="utf-8"?>
<sst xmlns="http://schemas.openxmlformats.org/spreadsheetml/2006/main" count="90" uniqueCount="65">
  <si>
    <t>COMMENTS</t>
  </si>
  <si>
    <t>Load</t>
  </si>
  <si>
    <t>Save</t>
  </si>
  <si>
    <t>Show</t>
  </si>
  <si>
    <t>METHOD</t>
  </si>
  <si>
    <t>CLASS</t>
  </si>
  <si>
    <t>FEATURES IMPLEMENTED</t>
  </si>
  <si>
    <t>GRADE</t>
  </si>
  <si>
    <t>CODE</t>
  </si>
  <si>
    <t>ASSESED ASPECT</t>
  </si>
  <si>
    <t>WEIGHT IN OVERALL GRADE</t>
  </si>
  <si>
    <t>WEIGHTED GRADE</t>
  </si>
  <si>
    <t>FINAL GRADE</t>
  </si>
  <si>
    <t>FEATURE'S CATEGORY</t>
  </si>
  <si>
    <t>FEATURE</t>
  </si>
  <si>
    <t>WEIGHT (0-10)</t>
  </si>
  <si>
    <t>COMMENT</t>
  </si>
  <si>
    <t>DEGREE OF ACHIEVEMENT
 (0-1)</t>
  </si>
  <si>
    <t>SETTING CELL CONTENTS</t>
  </si>
  <si>
    <t>Assignment of TEXT CONTENT to one cell</t>
  </si>
  <si>
    <t>Assignment of NUMERIC CONTENT to one cell</t>
  </si>
  <si>
    <t>FORMULA with:
    .Numbers
    . Cells references with parenthesis (one level)</t>
  </si>
  <si>
    <t>FORMULA with:
    .Numbers
    . Cells references with parenthesis (two levels)</t>
  </si>
  <si>
    <t>FORMULA with:
    .Numbers</t>
  </si>
  <si>
    <t>FORMULA with:
    .Numbers with parenthesis (one level)</t>
  </si>
  <si>
    <t>FORMULA with:
    .Numbers with parenthesis (two levels)</t>
  </si>
  <si>
    <t>FORMULA with:
    .Numbers
    . Cells references</t>
  </si>
  <si>
    <t>FORMULA with:
    .Numbers
    . Cells references
    . Functions with the following arguments: Numbers</t>
  </si>
  <si>
    <t>FORMULA with:
    .Numbers
    . Cells references
    . Functions with the following arguments: Numbers, Cell references</t>
  </si>
  <si>
    <t>FORMULA with:
    .Numbers
    . Cells references
    . Functions with the following arguments: Numbers, Cell references, Ranges</t>
  </si>
  <si>
    <t>FORMULA with:
    .Numbers
    . Cells references
    . Functions with the following arguments: Numbers, Cell references, Ranges, and other functions</t>
  </si>
  <si>
    <t>DEPENDENCIES</t>
  </si>
  <si>
    <t>IDENTIFIES CIRCULAR DEPENDENCIES</t>
  </si>
  <si>
    <t>PROPERLY UPDATES THE VALUES OF THE ALL CELLS THAT ARE DIRECTLY OR INDIRECTLY IMPACTED BY CHANGING THE CONTENT OF ONE CELL.</t>
  </si>
  <si>
    <t>PROPERLY LOADS A SPREADSHEET FROM A FILE</t>
  </si>
  <si>
    <t>PROPERLY SAVES A SPREADSHEET IN A FILE</t>
  </si>
  <si>
    <t>PROPERLY SHOWS THE CONTENT OF A SPREADSHEET</t>
  </si>
  <si>
    <t>REQUIREMENTS LIST</t>
  </si>
  <si>
    <t>DOMAIN MODEL</t>
  </si>
  <si>
    <t xml:space="preserve">USE CASES </t>
  </si>
  <si>
    <t>OTHERS (additional documents)</t>
  </si>
  <si>
    <t>WEIGTH</t>
  </si>
  <si>
    <t>TOTAL GRADE 
REQUIREMENTS LIST</t>
  </si>
  <si>
    <t>FINAL GRADE FOR FEATURES TESTED</t>
  </si>
  <si>
    <t>DELIVERY</t>
  </si>
  <si>
    <t>GENERAL COMMENTS</t>
  </si>
  <si>
    <t>SPECIFIC COMMENTS</t>
  </si>
  <si>
    <t>DESIGN / DCD</t>
  </si>
  <si>
    <t>EXTRA/DISCCOUNT</t>
  </si>
  <si>
    <t>TOTAL MARK FROM ASSIGNMENT AND FORMULAS</t>
  </si>
  <si>
    <t>DESIGN /  SPEC</t>
  </si>
  <si>
    <t>General comments
The data analysis of cell contents, formulas and functions are OK.
Lacks details of SV2 format, and some few issues that appear in Specific comments below.
You could add some details of the SV2 format and deliver a second version for getting a higher grade.
Specific comments
1) "5. Column Definition: A column is the first part of a coordinate and is denoted by an uppercase letter". No there are also columns AA, AB, etc
2) "14.	Empty Cell Value: An empty Cell shall have a Value of an empty string ("") or zero, depending on how it’s used."
Look: if the cell is empty it could not contain even an empty string. If it contains the empty string, then its content is of type Text. Drop the idea of the empty cell. Instead, a cell that has not been edited by the user has a default content: text with empty string as value.
3) Repetition of requirements: parts of 7 and 8 are repeated in 21 (although 21 is less precise)</t>
  </si>
  <si>
    <t>Good set of use cases and developments. Read my few comments within your pdf files and proceed. Just one thing…from where the EditCell use case is invoked? It does not seem that it is in SpreadsheetInitialization….maybe there is a missing use case or (set of) step(s)?</t>
  </si>
  <si>
    <t>DELIVERY DATE</t>
  </si>
  <si>
    <t>Good version.
Do NOT deliver another version</t>
  </si>
  <si>
    <t>13/4/20255</t>
  </si>
  <si>
    <t>The DM does not use the UML notation. Therefore it is impossible to discriminate associations from inheritance. You should have built something similar to DCD but without indicating abstractions and methods!!!
Some arrows, clearly indicating associations, have wrong directionality: SpreadSheetController to Spreadsheet, Spreadsheet to cell, etc
Read my comments to the DCD, fix it and when you deliver the second version, I will mark the DM assuming that the classes involved in the DM would constitute your second version of the DM</t>
  </si>
  <si>
    <t>"Good model. Below follow some issues:
. Association between SpreadsheetController and Spreadsheet: wrong direction. It must go from controller to spreadsheet.
. Beware: Functions, numbers, and cells ARE NOT tokens. Tokens are strings!. They are operands.
. In Function you have an attribute called arguments as a list of Component objects. What are these component objects? I do not see anywhere in the DM. Would not be better a list of Argument objects?
. This is a failure in your model: formulas do have operands and operators: I do not see any class modelling these components.  Functions have arguments: I do not see any class modelling this object either.
Rebuild the data model from Formula for including operand, operator as two types of components of formula, and arguments for functions. Also take into account that there will be objects that may be at the same time operands of formulas and arguments of functions, while others can not be the two things (ranges, for instance)
. Naming: unless an instance of a class consists in several objects, use singular in class names: Exception instead Exceptions, for instance. In Java there is a concrete class Exception, so if you use Java, do not make it abstract.
. Notation: throwing an exception is not an association. Instead it is a dependency (dotted line ended with an arrow)"
Fix the DCD and make a second version so that I will also consider that version also your second version of the DM.
Take into account that during the design process you will have to add more classes to the DCD. When the design will be complete you will have to deliver a final version of the DCD</t>
  </si>
  <si>
    <t>Delivery Date</t>
  </si>
  <si>
    <t>IN Compute Function value you only mention cell range, but you do  not deal with the rest of types of arguments.
Do NOT deliver any other version, but take into account my former comment while dealing with the design and the implementation</t>
  </si>
  <si>
    <t xml:space="preserve">Identified methods:
evaluate_operands(): name: evaluate_operand(). Return: only float (although if the code is Python, it does not affect the code)
format_spreadsheet_data():Not sure whether you intend to read all the file in a string at once. If so, there will be a problem: the file can be very big. Instaead this, the processing should be structured line by line.
perform_operation(): to be reconsidered after I present the Visitor Software Design Pattern!
prompt_xxx() methods: I have opened a document specifying HOW has to behave the User interface, and there will not be place for some of these mehtods
I understand that trigger_XX methods are methods that are called for starting the execution of some of the use cases (postfix_evaluation: no need to develop Use Case; trigger_edit_cell: use case developed). No problem
. validate_file_format: Not sure to understand its responsibility. What"Verifies if the file format is compatible with the system" does actually mean? to check that the format is OK according to the sv2 format? If so, I would suggest to drop it. In the end you try to load a spreadsheet from a file line by line, and at the moment that the code detects some problem with the line read, it just throws an exception and stops trying to build the new spreadsheet. </t>
  </si>
  <si>
    <t>18/5(2025</t>
  </si>
  <si>
    <t xml:space="preserve">
1. Associations UI/Terminal -&gt; SpreadsheetController should be bidirectional. Interface could be an abstract class and associated to SpreadsheetController for avoiding the associations of its subclasses.
2. I am not sure that you need a Command class but...
3. Drop class OperatorType: usually this type of class is not needed in OOP.
4. Missing inheritance relationship: the diagram only captures 2 types of Operands: there are 3!!
5. Break of SRP: ONE single class for taking the responsibilities of executing ALL the different steps for computing the value of a formula!!!
Conclusion: add the inheritance relationship for Operand (3rd type of Operand); I will check your document of assignment of methods to classes...in the end, the final DCD has to be coherent with the final version of the document for assigning methods.
Deliver a final version with the final delivery of the project"</t>
  </si>
  <si>
    <t>1. Associations UI/Terminal -&gt; SpreadsheetController should be bidirectional. Interface could be an abstract class and associated to SpreadsheetController for avoiding the associations of its subclasses.
2. I am not sure that you need a Command class but go ahead if you find it is useful.
3. Drop class OperatorType: usually this type of class is not needed in OOP.
Added third type of Operand, and good application of SRP in the computation of the value of a formula
DO NOT DELIVER ANOTHER VERSION</t>
  </si>
  <si>
    <t>The DM contains classes that come from design (Tokenizer, UI, FileLoader, FileSaver, and Exception classes, for instance). I will not take this into account.
Comments:
1. Mising type of Operand: your DM only captures 2: there are 3!
Fix this internaly, BUT DO NOT DELIVER ANY FURTHER VERSION. All the weigths add up 1.
IN FACT, YOUR VERSION 3 IS WORSE: IT MISSES 2 TYPES OF OPERANDS!!! I WILL NOT TAKE IT INTO ACCOUNT
DO NOT DELIVER ANOTHER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</si>
</sst>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b/>
      <sz val="18"/>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1" fillId="0" borderId="0" xfId="0" applyFont="1" applyAlignment="1">
      <alignment horizontal="left" vertical="center"/>
    </xf>
    <xf numFmtId="0" fontId="0" fillId="0" borderId="0" xfId="0" applyAlignment="1">
      <alignment horizontal="left" vertical="center" wrapText="1"/>
    </xf>
    <xf numFmtId="0" fontId="2" fillId="0" borderId="0" xfId="0" applyFont="1" applyAlignment="1">
      <alignment horizontal="center"/>
    </xf>
    <xf numFmtId="0" fontId="2" fillId="0" borderId="0" xfId="0" applyFont="1" applyAlignment="1">
      <alignment horizontal="center" vertical="center" wrapText="1"/>
    </xf>
    <xf numFmtId="0" fontId="2" fillId="0" borderId="0" xfId="0" applyFont="1" applyAlignment="1">
      <alignment horizontal="left" vertical="center"/>
    </xf>
    <xf numFmtId="0" fontId="1" fillId="0" borderId="0" xfId="0" applyFont="1" applyAlignment="1">
      <alignment horizontal="center"/>
    </xf>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3" fillId="0" borderId="0" xfId="0" applyFont="1" applyAlignment="1">
      <alignment horizontal="center"/>
    </xf>
    <xf numFmtId="0" fontId="0" fillId="0" borderId="0" xfId="0" applyAlignment="1">
      <alignment horizontal="right" vertical="center" wrapText="1"/>
    </xf>
    <xf numFmtId="0" fontId="0" fillId="0" borderId="0" xfId="0" applyAlignment="1">
      <alignment vertical="center"/>
    </xf>
    <xf numFmtId="0" fontId="1" fillId="0" borderId="0" xfId="0" applyFont="1" applyAlignment="1">
      <alignment vertical="center" wrapText="1"/>
    </xf>
    <xf numFmtId="0" fontId="1" fillId="0" borderId="0" xfId="0" applyFont="1"/>
    <xf numFmtId="0" fontId="0" fillId="0" borderId="0" xfId="0" applyAlignment="1">
      <alignment horizontal="center" vertical="center"/>
    </xf>
    <xf numFmtId="0" fontId="3" fillId="0" borderId="1" xfId="0" applyFont="1" applyBorder="1" applyAlignment="1">
      <alignment horizont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xf numFmtId="0" fontId="0" fillId="0" borderId="1" xfId="0" applyBorder="1" applyAlignment="1">
      <alignment horizontal="center" vertical="center" wrapText="1"/>
    </xf>
    <xf numFmtId="0" fontId="3" fillId="0" borderId="1" xfId="0" applyFont="1" applyBorder="1" applyAlignment="1">
      <alignment horizont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2" fillId="0" borderId="0" xfId="0" applyFont="1" applyAlignment="1">
      <alignment horizontal="right" vertical="center" wrapText="1"/>
    </xf>
    <xf numFmtId="0" fontId="4" fillId="0" borderId="0" xfId="0" applyFont="1" applyAlignment="1">
      <alignment horizontal="right" vertical="center" wrapText="1"/>
    </xf>
    <xf numFmtId="0" fontId="0" fillId="0" borderId="0" xfId="0" applyAlignment="1">
      <alignment horizontal="right"/>
    </xf>
    <xf numFmtId="0" fontId="0" fillId="0" borderId="1" xfId="0" applyBorder="1" applyAlignment="1">
      <alignment wrapText="1"/>
    </xf>
    <xf numFmtId="0" fontId="0" fillId="0" borderId="0" xfId="0" applyAlignment="1">
      <alignment horizontal="right" vertical="center"/>
    </xf>
    <xf numFmtId="0" fontId="1" fillId="0" borderId="0" xfId="0" applyFont="1" applyAlignment="1">
      <alignment horizontal="righ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vertical="center" wrapText="1"/>
    </xf>
    <xf numFmtId="0" fontId="5" fillId="0" borderId="4" xfId="0" applyFont="1" applyBorder="1" applyAlignment="1">
      <alignment horizontal="right" vertical="center" wrapText="1"/>
    </xf>
    <xf numFmtId="0" fontId="0" fillId="0" borderId="0" xfId="0" applyAlignment="1">
      <alignment wrapText="1"/>
    </xf>
    <xf numFmtId="0" fontId="0" fillId="0" borderId="1" xfId="0" applyBorder="1" applyAlignment="1">
      <alignment horizontal="left" vertical="top" wrapText="1"/>
    </xf>
    <xf numFmtId="14" fontId="0" fillId="0" borderId="1"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A61A2-D492-964F-BDE4-384FE0203506}">
  <dimension ref="A1:E20"/>
  <sheetViews>
    <sheetView workbookViewId="0">
      <selection sqref="A1:A2"/>
    </sheetView>
  </sheetViews>
  <sheetFormatPr baseColWidth="10" defaultRowHeight="16" x14ac:dyDescent="0.2"/>
  <cols>
    <col min="1" max="1" width="22.83203125" customWidth="1"/>
    <col min="2" max="2" width="124" customWidth="1"/>
    <col min="3" max="3" width="27.1640625" customWidth="1"/>
    <col min="4" max="4" width="21.33203125" customWidth="1"/>
    <col min="5" max="5" width="31" customWidth="1"/>
  </cols>
  <sheetData>
    <row r="1" spans="1:5" s="10" customFormat="1" ht="44" x14ac:dyDescent="0.25">
      <c r="A1" s="22" t="s">
        <v>53</v>
      </c>
      <c r="B1" s="23" t="s">
        <v>0</v>
      </c>
      <c r="C1" s="22" t="s">
        <v>7</v>
      </c>
      <c r="D1" s="22" t="s">
        <v>41</v>
      </c>
      <c r="E1" s="21" t="s">
        <v>42</v>
      </c>
    </row>
    <row r="2" spans="1:5" ht="345" customHeight="1" x14ac:dyDescent="0.2">
      <c r="A2" s="37">
        <v>45734</v>
      </c>
      <c r="B2" s="36" t="s">
        <v>51</v>
      </c>
      <c r="C2" s="17">
        <v>8.5</v>
      </c>
      <c r="D2" s="17">
        <v>0.2</v>
      </c>
      <c r="E2" s="17">
        <f>C2*D2+C3*D3+C4*D4</f>
        <v>8.9</v>
      </c>
    </row>
    <row r="3" spans="1:5" ht="34" x14ac:dyDescent="0.2">
      <c r="A3" s="37">
        <v>45740</v>
      </c>
      <c r="B3" s="18" t="s">
        <v>54</v>
      </c>
      <c r="C3" s="17">
        <v>9</v>
      </c>
      <c r="D3" s="17">
        <v>0.8</v>
      </c>
      <c r="E3" s="17"/>
    </row>
    <row r="4" spans="1:5" x14ac:dyDescent="0.2">
      <c r="A4" s="17"/>
      <c r="B4" s="18"/>
      <c r="C4" s="17"/>
      <c r="D4" s="17"/>
      <c r="E4" s="17"/>
    </row>
    <row r="5" spans="1:5" x14ac:dyDescent="0.2">
      <c r="A5" s="17"/>
      <c r="B5" s="18"/>
      <c r="C5" s="17"/>
      <c r="D5" s="17"/>
      <c r="E5" s="17"/>
    </row>
    <row r="6" spans="1:5" x14ac:dyDescent="0.2">
      <c r="A6" s="15"/>
      <c r="B6" s="2"/>
      <c r="C6" s="15"/>
    </row>
    <row r="7" spans="1:5" x14ac:dyDescent="0.2">
      <c r="A7" s="15"/>
      <c r="B7" s="2"/>
      <c r="C7" s="15"/>
    </row>
    <row r="8" spans="1:5" x14ac:dyDescent="0.2">
      <c r="A8" s="15"/>
      <c r="B8" s="2"/>
      <c r="C8" s="15"/>
    </row>
    <row r="9" spans="1:5" x14ac:dyDescent="0.2">
      <c r="A9" s="15"/>
      <c r="B9" s="2"/>
      <c r="C9" s="15"/>
    </row>
    <row r="10" spans="1:5" x14ac:dyDescent="0.2">
      <c r="A10" s="15"/>
      <c r="B10" s="2"/>
      <c r="C10" s="15"/>
    </row>
    <row r="11" spans="1:5" x14ac:dyDescent="0.2">
      <c r="A11" s="15"/>
      <c r="B11" s="2"/>
      <c r="C11" s="15"/>
    </row>
    <row r="12" spans="1:5" x14ac:dyDescent="0.2">
      <c r="A12" s="15"/>
      <c r="B12" s="2"/>
      <c r="C12" s="15"/>
    </row>
    <row r="13" spans="1:5" x14ac:dyDescent="0.2">
      <c r="A13" s="15"/>
      <c r="B13" s="2"/>
      <c r="C13" s="15"/>
    </row>
    <row r="14" spans="1:5" x14ac:dyDescent="0.2">
      <c r="A14" s="15"/>
      <c r="B14" s="2"/>
      <c r="C14" s="15"/>
    </row>
    <row r="15" spans="1:5" x14ac:dyDescent="0.2">
      <c r="A15" s="15"/>
      <c r="B15" s="2"/>
    </row>
    <row r="16" spans="1:5" x14ac:dyDescent="0.2">
      <c r="A16" s="15"/>
      <c r="B16" s="2"/>
    </row>
    <row r="17" spans="1:2" x14ac:dyDescent="0.2">
      <c r="A17" s="15"/>
      <c r="B17" s="2"/>
    </row>
    <row r="18" spans="1:2" x14ac:dyDescent="0.2">
      <c r="A18" s="15"/>
      <c r="B18" s="2"/>
    </row>
    <row r="19" spans="1:2" x14ac:dyDescent="0.2">
      <c r="B19" s="2"/>
    </row>
    <row r="20" spans="1:2" x14ac:dyDescent="0.2">
      <c r="B2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CD9D9-5E45-A441-86B8-EACE4391FCD1}">
  <dimension ref="A1:E13"/>
  <sheetViews>
    <sheetView zoomScale="130" zoomScaleNormal="130" workbookViewId="0">
      <selection activeCell="B4" sqref="B4"/>
    </sheetView>
  </sheetViews>
  <sheetFormatPr baseColWidth="10" defaultRowHeight="16" x14ac:dyDescent="0.2"/>
  <cols>
    <col min="1" max="1" width="27" style="1" customWidth="1"/>
    <col min="2" max="2" width="68.33203125" style="2" customWidth="1"/>
    <col min="3" max="3" width="15.83203125" customWidth="1"/>
    <col min="4" max="4" width="21.33203125" customWidth="1"/>
    <col min="5" max="5" width="26.1640625" customWidth="1"/>
  </cols>
  <sheetData>
    <row r="1" spans="1:5" s="15" customFormat="1" ht="44" x14ac:dyDescent="0.2">
      <c r="A1" s="22" t="s">
        <v>58</v>
      </c>
      <c r="B1" s="22" t="s">
        <v>0</v>
      </c>
      <c r="C1" s="22" t="s">
        <v>7</v>
      </c>
      <c r="D1" s="22" t="s">
        <v>41</v>
      </c>
      <c r="E1" s="23" t="s">
        <v>42</v>
      </c>
    </row>
    <row r="2" spans="1:5" ht="68" x14ac:dyDescent="0.2">
      <c r="A2" s="17"/>
      <c r="B2" s="18" t="s">
        <v>52</v>
      </c>
      <c r="C2" s="17">
        <v>9.75</v>
      </c>
      <c r="D2" s="17">
        <v>0.5</v>
      </c>
      <c r="E2" s="17">
        <f>C2*D2+C3*D3+C4*D4+C5*D5</f>
        <v>9.75</v>
      </c>
    </row>
    <row r="3" spans="1:5" ht="68" x14ac:dyDescent="0.2">
      <c r="A3" s="37">
        <v>45772</v>
      </c>
      <c r="B3" s="18" t="s">
        <v>59</v>
      </c>
      <c r="C3" s="17">
        <v>9.75</v>
      </c>
      <c r="D3" s="17">
        <v>0.5</v>
      </c>
      <c r="E3" s="17"/>
    </row>
    <row r="4" spans="1:5" x14ac:dyDescent="0.2">
      <c r="A4" s="17"/>
      <c r="B4" s="18"/>
      <c r="C4" s="17"/>
      <c r="D4" s="17"/>
      <c r="E4" s="17"/>
    </row>
    <row r="5" spans="1:5" x14ac:dyDescent="0.2">
      <c r="A5" s="17"/>
      <c r="B5" s="18"/>
      <c r="C5" s="17"/>
      <c r="D5" s="17"/>
      <c r="E5" s="17"/>
    </row>
    <row r="6" spans="1:5" x14ac:dyDescent="0.2">
      <c r="A6"/>
      <c r="B6"/>
    </row>
    <row r="7" spans="1:5" x14ac:dyDescent="0.2">
      <c r="A7"/>
      <c r="B7"/>
    </row>
    <row r="8" spans="1:5" x14ac:dyDescent="0.2">
      <c r="A8"/>
      <c r="B8"/>
    </row>
    <row r="9" spans="1:5" x14ac:dyDescent="0.2">
      <c r="A9"/>
      <c r="B9"/>
    </row>
    <row r="10" spans="1:5" x14ac:dyDescent="0.2">
      <c r="A10"/>
      <c r="B10"/>
    </row>
    <row r="11" spans="1:5" x14ac:dyDescent="0.2">
      <c r="A11"/>
      <c r="B11"/>
    </row>
    <row r="12" spans="1:5" x14ac:dyDescent="0.2">
      <c r="A12"/>
      <c r="B12"/>
    </row>
    <row r="13" spans="1:5" x14ac:dyDescent="0.2">
      <c r="A13"/>
      <c r="B13"/>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4ACB2-54EA-DF45-B0EE-DFD29488FDF8}">
  <dimension ref="A1:E5"/>
  <sheetViews>
    <sheetView tabSelected="1" zoomScale="119" zoomScaleNormal="119" workbookViewId="0">
      <selection activeCell="B4" sqref="B4"/>
    </sheetView>
  </sheetViews>
  <sheetFormatPr baseColWidth="10" defaultRowHeight="16" x14ac:dyDescent="0.2"/>
  <cols>
    <col min="1" max="1" width="29.83203125" customWidth="1"/>
    <col min="2" max="2" width="77.6640625" style="2" customWidth="1"/>
    <col min="3" max="3" width="14.1640625" customWidth="1"/>
    <col min="4" max="4" width="21.33203125" customWidth="1"/>
    <col min="5" max="5" width="31" customWidth="1"/>
  </cols>
  <sheetData>
    <row r="1" spans="1:5" s="15" customFormat="1" ht="44" x14ac:dyDescent="0.2">
      <c r="A1" s="22" t="s">
        <v>53</v>
      </c>
      <c r="B1" s="22" t="s">
        <v>0</v>
      </c>
      <c r="C1" s="22" t="s">
        <v>7</v>
      </c>
      <c r="D1" s="22" t="s">
        <v>41</v>
      </c>
      <c r="E1" s="23" t="s">
        <v>42</v>
      </c>
    </row>
    <row r="2" spans="1:5" ht="136" x14ac:dyDescent="0.2">
      <c r="A2" s="37" t="s">
        <v>55</v>
      </c>
      <c r="B2" s="18" t="s">
        <v>56</v>
      </c>
      <c r="C2" s="17">
        <v>3</v>
      </c>
      <c r="D2" s="17">
        <v>0.3</v>
      </c>
      <c r="E2" s="17">
        <f>D2*C2+D3*C3+C4*D4</f>
        <v>7.7249999999999996</v>
      </c>
    </row>
    <row r="3" spans="1:5" ht="204" x14ac:dyDescent="0.2">
      <c r="A3" s="17" t="s">
        <v>61</v>
      </c>
      <c r="B3" s="18" t="s">
        <v>64</v>
      </c>
      <c r="C3" s="17">
        <v>9.75</v>
      </c>
      <c r="D3" s="17">
        <v>0.7</v>
      </c>
    </row>
    <row r="4" spans="1:5" x14ac:dyDescent="0.2">
      <c r="A4" s="17"/>
      <c r="B4" s="18"/>
      <c r="C4" s="17"/>
      <c r="D4" s="17"/>
    </row>
    <row r="5" spans="1:5" x14ac:dyDescent="0.2">
      <c r="A5" s="17"/>
      <c r="B5" s="18"/>
      <c r="C5" s="17"/>
      <c r="D5" s="17"/>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71654-6D55-4444-BF2C-86D080569321}">
  <dimension ref="A1:E28"/>
  <sheetViews>
    <sheetView topLeftCell="A3" workbookViewId="0">
      <selection activeCell="B5" sqref="B5"/>
    </sheetView>
  </sheetViews>
  <sheetFormatPr baseColWidth="10" defaultRowHeight="19" x14ac:dyDescent="0.2"/>
  <cols>
    <col min="1" max="1" width="33.83203125" style="5" customWidth="1"/>
    <col min="2" max="2" width="89.5" customWidth="1"/>
    <col min="5" max="5" width="33.83203125" customWidth="1"/>
  </cols>
  <sheetData>
    <row r="1" spans="1:5" s="3" customFormat="1" ht="64" customHeight="1" x14ac:dyDescent="0.25">
      <c r="A1" s="22" t="s">
        <v>53</v>
      </c>
      <c r="B1" s="22" t="s">
        <v>0</v>
      </c>
      <c r="C1" s="22" t="s">
        <v>7</v>
      </c>
      <c r="D1" s="22" t="s">
        <v>41</v>
      </c>
      <c r="E1" s="23" t="s">
        <v>42</v>
      </c>
    </row>
    <row r="2" spans="1:5" ht="372" x14ac:dyDescent="0.2">
      <c r="A2" s="37" t="s">
        <v>55</v>
      </c>
      <c r="B2" s="18" t="s">
        <v>57</v>
      </c>
      <c r="C2" s="17">
        <v>8</v>
      </c>
      <c r="D2" s="17">
        <v>0.3</v>
      </c>
      <c r="E2" s="17">
        <f>C2*D2+C3*D3+C4*D4</f>
        <v>8.85</v>
      </c>
    </row>
    <row r="3" spans="1:5" ht="238" x14ac:dyDescent="0.2">
      <c r="A3" s="17" t="s">
        <v>61</v>
      </c>
      <c r="B3" s="18" t="s">
        <v>62</v>
      </c>
      <c r="C3" s="17">
        <v>8.5</v>
      </c>
      <c r="D3" s="17">
        <v>0.3</v>
      </c>
    </row>
    <row r="4" spans="1:5" ht="136" x14ac:dyDescent="0.2">
      <c r="A4" s="37">
        <v>45797</v>
      </c>
      <c r="B4" s="35" t="s">
        <v>63</v>
      </c>
      <c r="C4" s="17">
        <v>9.75</v>
      </c>
      <c r="D4" s="17">
        <v>0.4</v>
      </c>
    </row>
    <row r="5" spans="1:5" ht="16" x14ac:dyDescent="0.2">
      <c r="A5" s="17"/>
      <c r="B5" s="18"/>
      <c r="C5" s="17"/>
      <c r="D5" s="19"/>
    </row>
    <row r="6" spans="1:5" x14ac:dyDescent="0.2">
      <c r="B6" s="2"/>
    </row>
    <row r="7" spans="1:5" x14ac:dyDescent="0.2">
      <c r="B7" s="2"/>
    </row>
    <row r="8" spans="1:5" x14ac:dyDescent="0.2">
      <c r="B8" s="2"/>
    </row>
    <row r="9" spans="1:5" x14ac:dyDescent="0.2">
      <c r="B9" s="2"/>
    </row>
    <row r="10" spans="1:5" x14ac:dyDescent="0.2">
      <c r="B10" s="2"/>
    </row>
    <row r="11" spans="1:5" x14ac:dyDescent="0.2">
      <c r="B11" s="2"/>
    </row>
    <row r="12" spans="1:5" x14ac:dyDescent="0.2">
      <c r="B12" s="2"/>
    </row>
    <row r="13" spans="1:5" x14ac:dyDescent="0.2">
      <c r="B13" s="2"/>
    </row>
    <row r="14" spans="1:5" x14ac:dyDescent="0.2">
      <c r="B14" s="2"/>
    </row>
    <row r="15" spans="1:5" x14ac:dyDescent="0.2">
      <c r="B15" s="2"/>
    </row>
    <row r="16" spans="1:5" x14ac:dyDescent="0.2">
      <c r="B16" s="2"/>
    </row>
    <row r="17" spans="2:2" x14ac:dyDescent="0.2">
      <c r="B17" s="2"/>
    </row>
    <row r="18" spans="2:2" x14ac:dyDescent="0.2">
      <c r="B18" s="2"/>
    </row>
    <row r="19" spans="2:2" x14ac:dyDescent="0.2">
      <c r="B19" s="2"/>
    </row>
    <row r="20" spans="2:2" x14ac:dyDescent="0.2">
      <c r="B20" s="2"/>
    </row>
    <row r="21" spans="2:2" x14ac:dyDescent="0.2">
      <c r="B21" s="2"/>
    </row>
    <row r="22" spans="2:2" x14ac:dyDescent="0.2">
      <c r="B22" s="2"/>
    </row>
    <row r="23" spans="2:2" x14ac:dyDescent="0.2">
      <c r="B23" s="2"/>
    </row>
    <row r="24" spans="2:2" x14ac:dyDescent="0.2">
      <c r="B24" s="2"/>
    </row>
    <row r="25" spans="2:2" x14ac:dyDescent="0.2">
      <c r="B25" s="2"/>
    </row>
    <row r="26" spans="2:2" x14ac:dyDescent="0.2">
      <c r="B26" s="2"/>
    </row>
    <row r="27" spans="2:2" x14ac:dyDescent="0.2">
      <c r="B27" s="2"/>
    </row>
    <row r="28" spans="2:2" x14ac:dyDescent="0.2">
      <c r="B28"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278D8-8BC8-2148-A5A9-2C1D15CE0209}">
  <dimension ref="A1:E28"/>
  <sheetViews>
    <sheetView workbookViewId="0">
      <selection activeCell="C3" sqref="C3"/>
    </sheetView>
  </sheetViews>
  <sheetFormatPr baseColWidth="10" defaultRowHeight="19" x14ac:dyDescent="0.2"/>
  <cols>
    <col min="1" max="1" width="33.83203125" style="5" customWidth="1"/>
    <col min="2" max="2" width="89.5" customWidth="1"/>
    <col min="5" max="5" width="33.83203125" customWidth="1"/>
  </cols>
  <sheetData>
    <row r="1" spans="1:5" s="3" customFormat="1" ht="64" customHeight="1" x14ac:dyDescent="0.25">
      <c r="A1" s="22" t="s">
        <v>58</v>
      </c>
      <c r="B1" s="22" t="s">
        <v>0</v>
      </c>
      <c r="C1" s="22" t="s">
        <v>7</v>
      </c>
      <c r="D1" s="22" t="s">
        <v>41</v>
      </c>
      <c r="E1" s="23" t="s">
        <v>42</v>
      </c>
    </row>
    <row r="2" spans="1:5" ht="388" x14ac:dyDescent="0.2">
      <c r="A2" s="37">
        <v>45772</v>
      </c>
      <c r="B2" s="18" t="s">
        <v>60</v>
      </c>
      <c r="C2" s="17">
        <v>9</v>
      </c>
      <c r="D2" s="17"/>
      <c r="E2" s="17">
        <f>C2*D2</f>
        <v>0</v>
      </c>
    </row>
    <row r="3" spans="1:5" ht="16" x14ac:dyDescent="0.2">
      <c r="A3" s="17"/>
      <c r="B3" s="18"/>
      <c r="C3" s="17"/>
      <c r="D3" s="17"/>
    </row>
    <row r="4" spans="1:5" ht="16" x14ac:dyDescent="0.2">
      <c r="A4" s="17"/>
      <c r="B4" s="18"/>
      <c r="C4" s="17"/>
      <c r="D4" s="19"/>
    </row>
    <row r="5" spans="1:5" ht="16" x14ac:dyDescent="0.2">
      <c r="A5" s="17"/>
      <c r="B5" s="18"/>
      <c r="C5" s="17"/>
      <c r="D5" s="19"/>
    </row>
    <row r="6" spans="1:5" x14ac:dyDescent="0.2">
      <c r="B6" s="2"/>
    </row>
    <row r="7" spans="1:5" x14ac:dyDescent="0.2">
      <c r="B7" s="2"/>
    </row>
    <row r="8" spans="1:5" x14ac:dyDescent="0.2">
      <c r="B8" s="2"/>
    </row>
    <row r="9" spans="1:5" x14ac:dyDescent="0.2">
      <c r="B9" s="2"/>
    </row>
    <row r="10" spans="1:5" x14ac:dyDescent="0.2">
      <c r="B10" s="2"/>
    </row>
    <row r="11" spans="1:5" x14ac:dyDescent="0.2">
      <c r="B11" s="2"/>
    </row>
    <row r="12" spans="1:5" x14ac:dyDescent="0.2">
      <c r="B12" s="2"/>
    </row>
    <row r="13" spans="1:5" x14ac:dyDescent="0.2">
      <c r="B13" s="2"/>
    </row>
    <row r="14" spans="1:5" x14ac:dyDescent="0.2">
      <c r="B14" s="2"/>
    </row>
    <row r="15" spans="1:5" x14ac:dyDescent="0.2">
      <c r="B15" s="2"/>
    </row>
    <row r="16" spans="1:5" x14ac:dyDescent="0.2">
      <c r="B16" s="2"/>
    </row>
    <row r="17" spans="2:2" x14ac:dyDescent="0.2">
      <c r="B17" s="2"/>
    </row>
    <row r="18" spans="2:2" x14ac:dyDescent="0.2">
      <c r="B18" s="2"/>
    </row>
    <row r="19" spans="2:2" x14ac:dyDescent="0.2">
      <c r="B19" s="2"/>
    </row>
    <row r="20" spans="2:2" x14ac:dyDescent="0.2">
      <c r="B20" s="2"/>
    </row>
    <row r="21" spans="2:2" x14ac:dyDescent="0.2">
      <c r="B21" s="2"/>
    </row>
    <row r="22" spans="2:2" x14ac:dyDescent="0.2">
      <c r="B22" s="2"/>
    </row>
    <row r="23" spans="2:2" x14ac:dyDescent="0.2">
      <c r="B23" s="2"/>
    </row>
    <row r="24" spans="2:2" x14ac:dyDescent="0.2">
      <c r="B24" s="2"/>
    </row>
    <row r="25" spans="2:2" x14ac:dyDescent="0.2">
      <c r="B25" s="2"/>
    </row>
    <row r="26" spans="2:2" x14ac:dyDescent="0.2">
      <c r="B26" s="2"/>
    </row>
    <row r="27" spans="2:2" x14ac:dyDescent="0.2">
      <c r="B27" s="2"/>
    </row>
    <row r="28" spans="2:2" x14ac:dyDescent="0.2">
      <c r="B2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E24B2-07EB-F742-AFE0-CD5DBC4DBF68}">
  <dimension ref="A1:D191"/>
  <sheetViews>
    <sheetView workbookViewId="0">
      <selection activeCell="D14" sqref="D14"/>
    </sheetView>
  </sheetViews>
  <sheetFormatPr baseColWidth="10" defaultRowHeight="16" x14ac:dyDescent="0.2"/>
  <cols>
    <col min="1" max="1" width="24" customWidth="1"/>
    <col min="2" max="2" width="31.83203125" customWidth="1"/>
    <col min="3" max="3" width="94.33203125" customWidth="1"/>
    <col min="4" max="4" width="24.83203125" customWidth="1"/>
  </cols>
  <sheetData>
    <row r="1" spans="1:4" ht="21" x14ac:dyDescent="0.25">
      <c r="B1" s="16" t="s">
        <v>44</v>
      </c>
      <c r="C1" s="16" t="s">
        <v>45</v>
      </c>
    </row>
    <row r="2" spans="1:4" x14ac:dyDescent="0.2">
      <c r="B2" s="17">
        <v>1</v>
      </c>
      <c r="C2" s="27"/>
    </row>
    <row r="3" spans="1:4" x14ac:dyDescent="0.2">
      <c r="B3" s="17">
        <f>B2+1</f>
        <v>2</v>
      </c>
      <c r="C3" s="27"/>
    </row>
    <row r="4" spans="1:4" x14ac:dyDescent="0.2">
      <c r="B4" s="17">
        <f>B3+1</f>
        <v>3</v>
      </c>
      <c r="C4" s="27"/>
    </row>
    <row r="5" spans="1:4" x14ac:dyDescent="0.2">
      <c r="B5" s="17">
        <f t="shared" ref="B5:B7" si="0">B4+1</f>
        <v>4</v>
      </c>
      <c r="C5" s="27"/>
    </row>
    <row r="6" spans="1:4" x14ac:dyDescent="0.2">
      <c r="B6" s="17">
        <f t="shared" si="0"/>
        <v>5</v>
      </c>
      <c r="C6" s="27"/>
    </row>
    <row r="7" spans="1:4" x14ac:dyDescent="0.2">
      <c r="B7" s="17">
        <f t="shared" si="0"/>
        <v>6</v>
      </c>
      <c r="C7" s="27"/>
    </row>
    <row r="8" spans="1:4" x14ac:dyDescent="0.2">
      <c r="B8" s="15"/>
    </row>
    <row r="9" spans="1:4" x14ac:dyDescent="0.2">
      <c r="B9" s="15"/>
    </row>
    <row r="13" spans="1:4" s="8" customFormat="1" ht="21" x14ac:dyDescent="0.25">
      <c r="A13" s="16" t="s">
        <v>5</v>
      </c>
      <c r="B13" s="16" t="s">
        <v>4</v>
      </c>
      <c r="C13" s="16" t="s">
        <v>46</v>
      </c>
      <c r="D13" s="16" t="s">
        <v>7</v>
      </c>
    </row>
    <row r="14" spans="1:4" s="8" customFormat="1" x14ac:dyDescent="0.2">
      <c r="A14" s="17"/>
      <c r="B14" s="18"/>
      <c r="C14" s="27"/>
      <c r="D14" s="20"/>
    </row>
    <row r="15" spans="1:4" s="8" customFormat="1" x14ac:dyDescent="0.2">
      <c r="A15" s="17"/>
      <c r="B15" s="18"/>
      <c r="C15" s="27"/>
    </row>
    <row r="16" spans="1:4" s="8" customFormat="1" x14ac:dyDescent="0.2">
      <c r="A16" s="17"/>
      <c r="B16" s="18"/>
      <c r="C16" s="27"/>
    </row>
    <row r="17" spans="1:3" s="8" customFormat="1" x14ac:dyDescent="0.2">
      <c r="A17" s="17"/>
      <c r="B17" s="18"/>
      <c r="C17" s="27"/>
    </row>
    <row r="18" spans="1:3" s="8" customFormat="1" x14ac:dyDescent="0.2"/>
    <row r="19" spans="1:3" s="8" customFormat="1" x14ac:dyDescent="0.2"/>
    <row r="20" spans="1:3" s="8" customFormat="1" x14ac:dyDescent="0.2"/>
    <row r="21" spans="1:3" s="8" customFormat="1" x14ac:dyDescent="0.2"/>
    <row r="22" spans="1:3" s="8" customFormat="1" x14ac:dyDescent="0.2"/>
    <row r="23" spans="1:3" s="8" customFormat="1" x14ac:dyDescent="0.2"/>
    <row r="24" spans="1:3" s="8" customFormat="1" x14ac:dyDescent="0.2"/>
    <row r="25" spans="1:3" s="8" customFormat="1" x14ac:dyDescent="0.2"/>
    <row r="26" spans="1:3" s="8" customFormat="1" x14ac:dyDescent="0.2"/>
    <row r="27" spans="1:3" s="8" customFormat="1" x14ac:dyDescent="0.2"/>
    <row r="28" spans="1:3" s="8" customFormat="1" x14ac:dyDescent="0.2"/>
    <row r="29" spans="1:3" s="8" customFormat="1" x14ac:dyDescent="0.2"/>
    <row r="30" spans="1:3" s="8" customFormat="1" x14ac:dyDescent="0.2"/>
    <row r="31" spans="1:3" s="8" customFormat="1" x14ac:dyDescent="0.2"/>
    <row r="32" spans="1:3" s="8" customFormat="1" x14ac:dyDescent="0.2"/>
    <row r="33" s="8" customFormat="1" x14ac:dyDescent="0.2"/>
    <row r="34" s="8" customFormat="1" x14ac:dyDescent="0.2"/>
    <row r="35" s="8" customFormat="1" x14ac:dyDescent="0.2"/>
    <row r="36" s="8" customFormat="1" x14ac:dyDescent="0.2"/>
    <row r="37" s="8" customFormat="1" x14ac:dyDescent="0.2"/>
    <row r="38" s="8" customFormat="1" x14ac:dyDescent="0.2"/>
    <row r="39" s="8" customFormat="1" x14ac:dyDescent="0.2"/>
    <row r="40" s="8" customFormat="1" x14ac:dyDescent="0.2"/>
    <row r="41" s="8" customFormat="1" x14ac:dyDescent="0.2"/>
    <row r="42" s="8" customFormat="1" x14ac:dyDescent="0.2"/>
    <row r="43" s="8" customFormat="1" x14ac:dyDescent="0.2"/>
    <row r="44" s="8" customFormat="1" x14ac:dyDescent="0.2"/>
    <row r="45" s="8" customFormat="1" x14ac:dyDescent="0.2"/>
    <row r="46" s="8" customFormat="1" x14ac:dyDescent="0.2"/>
    <row r="47" s="8" customFormat="1" x14ac:dyDescent="0.2"/>
    <row r="48"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3CDC3-7A1A-4A44-802C-99A9D5F2325F}">
  <dimension ref="A1:G34"/>
  <sheetViews>
    <sheetView topLeftCell="A9" workbookViewId="0">
      <selection activeCell="E12" sqref="E12"/>
    </sheetView>
  </sheetViews>
  <sheetFormatPr baseColWidth="10" defaultRowHeight="16" x14ac:dyDescent="0.2"/>
  <cols>
    <col min="1" max="1" width="38.6640625" style="8" customWidth="1"/>
    <col min="2" max="2" width="68.33203125" style="8" customWidth="1"/>
    <col min="3" max="3" width="23.33203125" style="9" customWidth="1"/>
    <col min="4" max="4" width="13.33203125" style="12" customWidth="1"/>
    <col min="5" max="5" width="17.1640625" style="8" customWidth="1"/>
    <col min="6" max="6" width="104" style="8" customWidth="1"/>
    <col min="7" max="7" width="41.5" customWidth="1"/>
  </cols>
  <sheetData>
    <row r="1" spans="1:7" s="3" customFormat="1" ht="60" x14ac:dyDescent="0.25">
      <c r="A1" s="4" t="s">
        <v>13</v>
      </c>
      <c r="B1" s="4" t="s">
        <v>14</v>
      </c>
      <c r="C1" s="4" t="s">
        <v>17</v>
      </c>
      <c r="D1" s="4" t="s">
        <v>15</v>
      </c>
      <c r="E1" s="4" t="s">
        <v>7</v>
      </c>
      <c r="F1" s="4" t="s">
        <v>16</v>
      </c>
    </row>
    <row r="2" spans="1:7" s="6" customFormat="1" ht="17" x14ac:dyDescent="0.2">
      <c r="A2" s="7" t="s">
        <v>18</v>
      </c>
      <c r="B2" s="8" t="s">
        <v>19</v>
      </c>
      <c r="C2" s="9"/>
      <c r="D2" s="8"/>
      <c r="E2" s="11">
        <f>C2*D2</f>
        <v>0</v>
      </c>
      <c r="F2" s="2"/>
    </row>
    <row r="3" spans="1:7" ht="17" x14ac:dyDescent="0.2">
      <c r="B3" s="8" t="s">
        <v>20</v>
      </c>
      <c r="D3" s="8"/>
      <c r="E3" s="11">
        <f>C3*D3</f>
        <v>0</v>
      </c>
    </row>
    <row r="4" spans="1:7" ht="34" x14ac:dyDescent="0.2">
      <c r="B4" s="8" t="s">
        <v>23</v>
      </c>
      <c r="D4" s="8"/>
      <c r="E4" s="11">
        <f t="shared" ref="E4:E18" si="0">C4*D4</f>
        <v>0</v>
      </c>
    </row>
    <row r="5" spans="1:7" ht="34" x14ac:dyDescent="0.2">
      <c r="B5" s="8" t="s">
        <v>24</v>
      </c>
      <c r="D5" s="8"/>
      <c r="E5" s="11">
        <f t="shared" si="0"/>
        <v>0</v>
      </c>
    </row>
    <row r="6" spans="1:7" ht="34" x14ac:dyDescent="0.2">
      <c r="B6" s="8" t="s">
        <v>25</v>
      </c>
      <c r="D6" s="8"/>
      <c r="E6" s="11">
        <f t="shared" si="0"/>
        <v>0</v>
      </c>
    </row>
    <row r="7" spans="1:7" ht="51" x14ac:dyDescent="0.2">
      <c r="B7" s="8" t="s">
        <v>26</v>
      </c>
      <c r="D7" s="8"/>
      <c r="E7" s="11">
        <f t="shared" si="0"/>
        <v>0</v>
      </c>
    </row>
    <row r="8" spans="1:7" ht="51" x14ac:dyDescent="0.2">
      <c r="B8" s="8" t="s">
        <v>21</v>
      </c>
      <c r="D8" s="8"/>
      <c r="E8" s="11">
        <f t="shared" si="0"/>
        <v>0</v>
      </c>
    </row>
    <row r="9" spans="1:7" ht="51" x14ac:dyDescent="0.2">
      <c r="B9" s="8" t="s">
        <v>22</v>
      </c>
      <c r="D9" s="8"/>
      <c r="E9" s="11">
        <f t="shared" si="0"/>
        <v>0</v>
      </c>
    </row>
    <row r="10" spans="1:7" ht="68" x14ac:dyDescent="0.2">
      <c r="B10" s="8" t="s">
        <v>27</v>
      </c>
      <c r="D10" s="8"/>
      <c r="E10" s="11">
        <f t="shared" si="0"/>
        <v>0</v>
      </c>
    </row>
    <row r="11" spans="1:7" ht="68" x14ac:dyDescent="0.2">
      <c r="B11" s="8" t="s">
        <v>28</v>
      </c>
      <c r="D11" s="8"/>
      <c r="E11" s="11">
        <f t="shared" si="0"/>
        <v>0</v>
      </c>
    </row>
    <row r="12" spans="1:7" ht="68" x14ac:dyDescent="0.2">
      <c r="B12" s="8" t="s">
        <v>29</v>
      </c>
      <c r="D12" s="8"/>
      <c r="E12" s="11">
        <f t="shared" si="0"/>
        <v>0</v>
      </c>
    </row>
    <row r="13" spans="1:7" ht="85" x14ac:dyDescent="0.2">
      <c r="B13" s="8" t="s">
        <v>30</v>
      </c>
      <c r="D13" s="8"/>
      <c r="E13" s="11">
        <f t="shared" si="0"/>
        <v>0</v>
      </c>
      <c r="F13" s="15"/>
      <c r="G13" s="15"/>
    </row>
    <row r="14" spans="1:7" ht="17" x14ac:dyDescent="0.2">
      <c r="A14" s="7" t="s">
        <v>31</v>
      </c>
      <c r="B14" s="8" t="s">
        <v>32</v>
      </c>
      <c r="D14" s="8"/>
      <c r="E14" s="11">
        <f t="shared" si="0"/>
        <v>0</v>
      </c>
    </row>
    <row r="15" spans="1:7" ht="34" x14ac:dyDescent="0.2">
      <c r="B15" s="8" t="s">
        <v>33</v>
      </c>
      <c r="D15" s="8"/>
      <c r="E15" s="11">
        <f t="shared" si="0"/>
        <v>0</v>
      </c>
    </row>
    <row r="16" spans="1:7" ht="17" x14ac:dyDescent="0.2">
      <c r="A16" s="7" t="s">
        <v>1</v>
      </c>
      <c r="B16" s="8" t="s">
        <v>34</v>
      </c>
      <c r="D16" s="8"/>
      <c r="E16" s="11">
        <f t="shared" si="0"/>
        <v>0</v>
      </c>
    </row>
    <row r="17" spans="1:5" ht="17" x14ac:dyDescent="0.2">
      <c r="A17" s="7" t="s">
        <v>2</v>
      </c>
      <c r="B17" s="8" t="s">
        <v>35</v>
      </c>
      <c r="D17" s="8"/>
      <c r="E17" s="11">
        <f t="shared" si="0"/>
        <v>0</v>
      </c>
    </row>
    <row r="18" spans="1:5" ht="17" x14ac:dyDescent="0.2">
      <c r="A18" s="7" t="s">
        <v>3</v>
      </c>
      <c r="B18" s="8" t="s">
        <v>36</v>
      </c>
      <c r="D18" s="8"/>
      <c r="E18" s="11">
        <f t="shared" si="0"/>
        <v>0</v>
      </c>
    </row>
    <row r="19" spans="1:5" x14ac:dyDescent="0.2">
      <c r="A19" s="7"/>
      <c r="D19" s="8"/>
      <c r="E19" s="11"/>
    </row>
    <row r="20" spans="1:5" ht="34" x14ac:dyDescent="0.2">
      <c r="A20" s="7" t="s">
        <v>49</v>
      </c>
      <c r="D20" s="8"/>
      <c r="E20" s="29">
        <f>SUM(E4:E13)</f>
        <v>0</v>
      </c>
    </row>
    <row r="21" spans="1:5" x14ac:dyDescent="0.2">
      <c r="A21" s="7"/>
      <c r="D21" s="8"/>
      <c r="E21" s="11"/>
    </row>
    <row r="22" spans="1:5" ht="44" x14ac:dyDescent="0.2">
      <c r="A22" s="30" t="s">
        <v>43</v>
      </c>
      <c r="B22" s="31"/>
      <c r="C22" s="32"/>
      <c r="D22" s="33"/>
      <c r="E22" s="34">
        <f>SUM(E2:E18)</f>
        <v>0</v>
      </c>
    </row>
    <row r="23" spans="1:5" x14ac:dyDescent="0.2">
      <c r="D23" s="8"/>
      <c r="E23" s="11"/>
    </row>
    <row r="24" spans="1:5" x14ac:dyDescent="0.2">
      <c r="D24" s="8"/>
      <c r="E24" s="11"/>
    </row>
    <row r="25" spans="1:5" x14ac:dyDescent="0.2">
      <c r="D25" s="8"/>
      <c r="E25" s="11"/>
    </row>
    <row r="26" spans="1:5" x14ac:dyDescent="0.2">
      <c r="D26" s="8"/>
      <c r="E26" s="11"/>
    </row>
    <row r="27" spans="1:5" x14ac:dyDescent="0.2">
      <c r="D27" s="8"/>
      <c r="E27" s="11"/>
    </row>
    <row r="28" spans="1:5" x14ac:dyDescent="0.2">
      <c r="D28" s="8"/>
      <c r="E28" s="11"/>
    </row>
    <row r="29" spans="1:5" x14ac:dyDescent="0.2">
      <c r="D29" s="8"/>
      <c r="E29" s="11"/>
    </row>
    <row r="34" spans="4:4" x14ac:dyDescent="0.2">
      <c r="D34" s="9"/>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265D6-E2F0-1948-BD45-F955B29FDF2D}">
  <dimension ref="A1:D38"/>
  <sheetViews>
    <sheetView workbookViewId="0">
      <selection activeCell="C10" sqref="C10"/>
    </sheetView>
  </sheetViews>
  <sheetFormatPr baseColWidth="10" defaultRowHeight="16" x14ac:dyDescent="0.2"/>
  <cols>
    <col min="1" max="1" width="34.6640625" customWidth="1"/>
    <col min="2" max="2" width="22.1640625" customWidth="1"/>
    <col min="3" max="3" width="19" customWidth="1"/>
    <col min="4" max="4" width="16.5" customWidth="1"/>
  </cols>
  <sheetData>
    <row r="1" spans="1:4" s="4" customFormat="1" ht="40" x14ac:dyDescent="0.2">
      <c r="A1" s="4" t="s">
        <v>9</v>
      </c>
      <c r="B1" s="4" t="s">
        <v>7</v>
      </c>
      <c r="C1" s="4" t="s">
        <v>10</v>
      </c>
      <c r="D1" s="4" t="s">
        <v>11</v>
      </c>
    </row>
    <row r="2" spans="1:4" s="4" customFormat="1" ht="19" x14ac:dyDescent="0.2">
      <c r="A2" s="8" t="s">
        <v>37</v>
      </c>
      <c r="B2" s="25">
        <f>RequirementsList!E2</f>
        <v>8.9</v>
      </c>
      <c r="C2" s="28">
        <v>0.05</v>
      </c>
      <c r="D2" s="4">
        <f>B2*C2</f>
        <v>0.44500000000000006</v>
      </c>
    </row>
    <row r="3" spans="1:4" s="4" customFormat="1" ht="19" x14ac:dyDescent="0.2">
      <c r="A3" s="8" t="s">
        <v>38</v>
      </c>
      <c r="B3" s="25">
        <f>DomainModel!E2</f>
        <v>7.7249999999999996</v>
      </c>
      <c r="C3" s="28">
        <v>0.05</v>
      </c>
      <c r="D3" s="4">
        <f t="shared" ref="D3:D9" si="0">B3*C3</f>
        <v>0.38624999999999998</v>
      </c>
    </row>
    <row r="4" spans="1:4" s="4" customFormat="1" ht="19" x14ac:dyDescent="0.2">
      <c r="A4" s="8" t="s">
        <v>39</v>
      </c>
      <c r="B4" s="25">
        <f>UseCases!E2</f>
        <v>9.75</v>
      </c>
      <c r="C4" s="28">
        <v>0.15</v>
      </c>
      <c r="D4" s="4">
        <f t="shared" si="0"/>
        <v>1.4624999999999999</v>
      </c>
    </row>
    <row r="5" spans="1:4" s="4" customFormat="1" ht="19" x14ac:dyDescent="0.2">
      <c r="A5" s="8" t="s">
        <v>47</v>
      </c>
      <c r="B5" s="25">
        <f>Design_DCD!E2</f>
        <v>8.85</v>
      </c>
      <c r="C5" s="28">
        <v>0.1</v>
      </c>
      <c r="D5" s="4">
        <f t="shared" si="0"/>
        <v>0.88500000000000001</v>
      </c>
    </row>
    <row r="6" spans="1:4" s="4" customFormat="1" ht="19" x14ac:dyDescent="0.2">
      <c r="A6" s="8" t="s">
        <v>50</v>
      </c>
      <c r="B6" s="25">
        <f>Design_SPECS!E2</f>
        <v>0</v>
      </c>
      <c r="C6" s="28">
        <v>0.15</v>
      </c>
      <c r="D6" s="4">
        <f t="shared" si="0"/>
        <v>0</v>
      </c>
    </row>
    <row r="7" spans="1:4" s="4" customFormat="1" ht="19" x14ac:dyDescent="0.2">
      <c r="A7" s="8" t="s">
        <v>8</v>
      </c>
      <c r="B7" s="25">
        <f>Code!D14</f>
        <v>0</v>
      </c>
      <c r="C7" s="28">
        <v>0.2</v>
      </c>
      <c r="D7" s="4">
        <f t="shared" si="0"/>
        <v>0</v>
      </c>
    </row>
    <row r="8" spans="1:4" ht="19" x14ac:dyDescent="0.2">
      <c r="A8" s="8" t="s">
        <v>6</v>
      </c>
      <c r="B8" s="26">
        <f>FeaturesTested!E22</f>
        <v>0</v>
      </c>
      <c r="C8" s="28">
        <v>0.3</v>
      </c>
      <c r="D8" s="4">
        <f t="shared" si="0"/>
        <v>0</v>
      </c>
    </row>
    <row r="9" spans="1:4" s="4" customFormat="1" ht="34" x14ac:dyDescent="0.2">
      <c r="A9" s="8" t="s">
        <v>40</v>
      </c>
      <c r="B9" s="24"/>
      <c r="C9" s="26"/>
      <c r="D9" s="4">
        <f t="shared" si="0"/>
        <v>0</v>
      </c>
    </row>
    <row r="10" spans="1:4" x14ac:dyDescent="0.2">
      <c r="A10" s="8"/>
      <c r="C10" s="26"/>
    </row>
    <row r="11" spans="1:4" x14ac:dyDescent="0.2">
      <c r="A11" s="8"/>
    </row>
    <row r="12" spans="1:4" x14ac:dyDescent="0.2">
      <c r="A12" s="8"/>
    </row>
    <row r="13" spans="1:4" x14ac:dyDescent="0.2">
      <c r="A13" s="8"/>
    </row>
    <row r="14" spans="1:4" x14ac:dyDescent="0.2">
      <c r="A14" s="8"/>
    </row>
    <row r="15" spans="1:4" s="14" customFormat="1" ht="17" x14ac:dyDescent="0.2">
      <c r="A15" s="13" t="s">
        <v>7</v>
      </c>
      <c r="B15" s="14">
        <f>SUM(D2:D9)</f>
        <v>3.17875</v>
      </c>
    </row>
    <row r="16" spans="1:4" ht="17" x14ac:dyDescent="0.2">
      <c r="A16" s="13" t="s">
        <v>48</v>
      </c>
      <c r="B16" s="14"/>
    </row>
    <row r="17" spans="1:2" ht="17" x14ac:dyDescent="0.2">
      <c r="A17" s="13" t="s">
        <v>12</v>
      </c>
      <c r="B17" s="14"/>
    </row>
    <row r="18" spans="1:2" x14ac:dyDescent="0.2">
      <c r="A18" s="8"/>
    </row>
    <row r="19" spans="1:2" x14ac:dyDescent="0.2">
      <c r="A19" s="8"/>
    </row>
    <row r="20" spans="1:2" x14ac:dyDescent="0.2">
      <c r="A20" s="8"/>
    </row>
    <row r="21" spans="1:2" x14ac:dyDescent="0.2">
      <c r="A21" s="8"/>
    </row>
    <row r="22" spans="1:2" x14ac:dyDescent="0.2">
      <c r="A22" s="8"/>
    </row>
    <row r="23" spans="1:2" x14ac:dyDescent="0.2">
      <c r="A23" s="8"/>
    </row>
    <row r="24" spans="1:2" x14ac:dyDescent="0.2">
      <c r="A24" s="8"/>
    </row>
    <row r="25" spans="1:2" x14ac:dyDescent="0.2">
      <c r="A25" s="8"/>
    </row>
    <row r="26" spans="1:2" x14ac:dyDescent="0.2">
      <c r="A26" s="8"/>
    </row>
    <row r="27" spans="1:2" x14ac:dyDescent="0.2">
      <c r="A27" s="8"/>
    </row>
    <row r="28" spans="1:2" x14ac:dyDescent="0.2">
      <c r="A28" s="8"/>
    </row>
    <row r="29" spans="1:2" x14ac:dyDescent="0.2">
      <c r="A29" s="8"/>
    </row>
    <row r="30" spans="1:2" x14ac:dyDescent="0.2">
      <c r="A30" s="8"/>
    </row>
    <row r="31" spans="1:2" x14ac:dyDescent="0.2">
      <c r="A31" s="8"/>
    </row>
    <row r="32" spans="1:2" x14ac:dyDescent="0.2">
      <c r="A32" s="8"/>
    </row>
    <row r="33" spans="1:1" x14ac:dyDescent="0.2">
      <c r="A33" s="8"/>
    </row>
    <row r="34" spans="1:1" x14ac:dyDescent="0.2">
      <c r="A34" s="8"/>
    </row>
    <row r="35" spans="1:1" x14ac:dyDescent="0.2">
      <c r="A35" s="8"/>
    </row>
    <row r="36" spans="1:1" x14ac:dyDescent="0.2">
      <c r="A36" s="8"/>
    </row>
    <row r="37" spans="1:1" x14ac:dyDescent="0.2">
      <c r="A37" s="8"/>
    </row>
    <row r="38" spans="1:1" x14ac:dyDescent="0.2">
      <c r="A38"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RequirementsList</vt:lpstr>
      <vt:lpstr>UseCases</vt:lpstr>
      <vt:lpstr>DomainModel</vt:lpstr>
      <vt:lpstr>Design_DCD</vt:lpstr>
      <vt:lpstr>Design_SPECS</vt:lpstr>
      <vt:lpstr>Code</vt:lpstr>
      <vt:lpstr>FeaturesTested</vt:lpstr>
      <vt:lpstr>GRADE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2020-01-21T15:55:39Z</dcterms:created>
  <dcterms:modified xsi:type="dcterms:W3CDTF">2025-05-29T10:04:19Z</dcterms:modified>
</cp:coreProperties>
</file>