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105070\Downloads\"/>
    </mc:Choice>
  </mc:AlternateContent>
  <xr:revisionPtr revIDLastSave="0" documentId="13_ncr:1_{A3EC3F0D-9307-4AEB-BCCD-758AB39649F4}" xr6:coauthVersionLast="47" xr6:coauthVersionMax="47" xr10:uidLastSave="{00000000-0000-0000-0000-000000000000}"/>
  <bookViews>
    <workbookView xWindow="-120" yWindow="-120" windowWidth="20730" windowHeight="11040" firstSheet="3" activeTab="3" xr2:uid="{00000000-000D-0000-FFFF-FFFF00000000}"/>
  </bookViews>
  <sheets>
    <sheet name="Planilha5" sheetId="6" state="hidden" r:id="rId1"/>
    <sheet name="Data" sheetId="2" state="hidden" r:id="rId2"/>
    <sheet name="Controller" sheetId="3" state="hidden" r:id="rId3"/>
    <sheet name="Dasboard" sheetId="4" r:id="rId4"/>
    <sheet name="Caixinha" sheetId="8" state="hidden" r:id="rId5"/>
  </sheets>
  <definedNames>
    <definedName name="SegmentaçãodeDados_Meses">#N/A</definedName>
  </definedNames>
  <calcPr calcId="191028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<sst xmlns="http://schemas.openxmlformats.org/spreadsheetml/2006/main" count="263" uniqueCount="80">
  <si>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</si>
  <si>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</si>
  <si>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</si>
  <si>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</si>
  <si>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</si>
  <si>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</si>
  <si>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</si>
  <si>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</si>
  <si>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</si>
  <si>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</si>
  <si>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</si>
  <si>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</si>
  <si>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</si>
  <si>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</si>
  <si>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</si>
  <si>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</si>
  <si>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</si>
  <si>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</si>
  <si>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</si>
  <si>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</si>
  <si>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</si>
  <si>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</si>
  <si>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</si>
  <si>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</si>
  <si>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</si>
  <si>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</si>
  <si>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</si>
  <si>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</si>
  <si>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</si>
  <si>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</si>
  <si>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</si>
  <si>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</si>
  <si>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</si>
  <si>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</si>
  <si>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</si>
  <si>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</si>
  <si>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</si>
  <si>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</si>
  <si>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</si>
  <si>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</si>
  <si>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</si>
  <si>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</si>
  <si>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</si>
  <si>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</si>
  <si>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</si>
  <si>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</si>
  <si>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</si>
  <si>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</si>
  <si>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</si>
  <si>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</si>
  <si>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</si>
  <si>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</si>
  <si>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</si>
  <si>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</si>
  <si>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</si>
  <si>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</si>
  <si>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</si>
  <si>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</si>
  <si>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</si>
  <si>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</si>
  <si>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</si>
  <si>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</si>
  <si>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</si>
  <si>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</si>
  <si>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</si>
  <si>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DATA </t>
  </si>
  <si>
    <t>TIPO</t>
  </si>
  <si>
    <t>DESCRIÇÃO</t>
  </si>
  <si>
    <t>CATEGORIA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</si>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</sst>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2" fillId="4" borderId="0" xfId="0" applyFont="1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3" fillId="2" borderId="0" xfId="2"/>
  </cellXfs>
  <cellStyles count="3">
    <cellStyle name="Ênfase5" xfId="2" builtinId="45"/>
    <cellStyle name="Moeda" xfId="1" builtinId="4"/>
    <cellStyle name="Normal" xfId="0" builtinId="0"/>
  </cellStyles>
  <dxfs count="23">
    <dxf>
      <numFmt numFmtId="165" formatCode="&quot;R$&quot;\ #,##0.00"/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theme="5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rgb="FF949494"/>
      </font>
      <fill>
        <patternFill>
          <bgColor rgb="FF9494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rgb="FFB2B2B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theme="1" tint="0.49998474074526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fill>
        <patternFill>
          <bgColor theme="0"/>
        </patternFill>
      </fill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/>
        </patternFill>
      </fill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000066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6" defaultTableStyle="TableStyleMedium2" defaultPivotStyle="PivotStyleLight16">
    <tableStyle name="SlicerStyleDark5 2" pivot="0" table="0" count="10" xr9:uid="{20EF8954-3BF5-479D-ACF5-E96D7D92143A}">
      <tableStyleElement type="wholeTable" dxfId="10"/>
      <tableStyleElement type="headerRow" dxfId="9"/>
    </tableStyle>
    <tableStyle name="SlicerStyleDark5 2 2" pivot="0" table="0" count="10" xr9:uid="{B86278D7-FC64-4582-A195-CB3D864CA731}">
      <tableStyleElement type="wholeTable" dxfId="12"/>
      <tableStyleElement type="headerRow" dxfId="11"/>
    </tableStyle>
    <tableStyle name="SlicerStyleOther1 2" pivot="0" table="0" count="10" xr9:uid="{AEA506D4-217D-4805-8C3A-91740A214C1B}">
      <tableStyleElement type="wholeTable" dxfId="8"/>
      <tableStyleElement type="headerRow" dxfId="7"/>
    </tableStyle>
    <tableStyle name="SlicerStyleOther1 3" pivot="0" table="0" count="10" xr9:uid="{DD45260F-CA37-4C6A-AA69-DE73420A02CE}">
      <tableStyleElement type="wholeTable" dxfId="6"/>
      <tableStyleElement type="headerRow" dxfId="5"/>
    </tableStyle>
    <tableStyle name="SlicerStyleOther1 4" pivot="0" table="0" count="10" xr9:uid="{E0D42031-9EDD-4BE1-9CA3-ADF7D33E5DCA}">
      <tableStyleElement type="wholeTable" dxfId="4"/>
      <tableStyleElement type="headerRow" dxfId="3"/>
    </tableStyle>
    <tableStyle name="SlicerStyleOther1 5" pivot="0" table="0" count="10" xr9:uid="{8B57FCE6-72A7-4C02-9CBB-BA9EADF14FD1}">
      <tableStyleElement type="wholeTable" dxfId="2"/>
      <tableStyleElement type="headerRow" dxfId="1"/>
    </tableStyle>
  </tableStyles>
  <colors>
    <mruColors>
      <color rgb="FF949494"/>
      <color rgb="FFB2B2B2"/>
      <color rgb="FF000066"/>
      <color rgb="FFF10527"/>
      <color rgb="FFFB5F54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1" tint="0.49998474074526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Dark5 2 2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Other1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Other1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1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1 5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[Dasboard_Financas.xlsx]Planilha5!Tabela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Planilha5!$B$4:$B$8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F-411E-8F55-CF5BD7A05E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320527"/>
        <c:axId val="388096735"/>
      </c:barChart>
      <c:catAx>
        <c:axId val="3573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096735"/>
        <c:crosses val="autoZero"/>
        <c:auto val="1"/>
        <c:lblAlgn val="ctr"/>
        <c:lblOffset val="100"/>
        <c:noMultiLvlLbl val="0"/>
      </c:catAx>
      <c:valAx>
        <c:axId val="388096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73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[Dasboard_Financas.xlsx]Controller!Tabela dinâmica1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117323707379658E-2"/>
          <c:y val="5.5555555555555552E-2"/>
          <c:w val="0.96788267629262037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Controller!$B$4:$B$23</c:f>
              <c:numCache>
                <c:formatCode>"R$"\ #,##0.00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2-47D6-8D8B-CF8D9D00B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02735"/>
        <c:axId val="2036174255"/>
      </c:barChart>
      <c:catAx>
        <c:axId val="425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174255"/>
        <c:crosses val="autoZero"/>
        <c:auto val="1"/>
        <c:lblAlgn val="ctr"/>
        <c:lblOffset val="100"/>
        <c:noMultiLvlLbl val="0"/>
      </c:catAx>
      <c:valAx>
        <c:axId val="20361742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50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[Dasboard_Financas.xlsx]Planilha5!Tabela dinâmica3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gradFill>
              <a:gsLst>
                <a:gs pos="99468">
                  <a:srgbClr val="F6FAFD"/>
                </a:gs>
                <a:gs pos="98937">
                  <a:srgbClr val="F5F9FD"/>
                </a:gs>
                <a:gs pos="97875">
                  <a:srgbClr val="F3F8FC"/>
                </a:gs>
                <a:gs pos="95750">
                  <a:srgbClr val="EFF5FB"/>
                </a:gs>
                <a:gs pos="91500">
                  <a:srgbClr val="E7F0F9"/>
                </a:gs>
                <a:gs pos="83000">
                  <a:srgbClr val="D6E6F5"/>
                </a:gs>
                <a:gs pos="100000">
                  <a:schemeClr val="accent1">
                    <a:lumMod val="5000"/>
                    <a:lumOff val="95000"/>
                  </a:schemeClr>
                </a:gs>
                <a:gs pos="66000">
                  <a:schemeClr val="accent1">
                    <a:lumMod val="45000"/>
                    <a:lumOff val="55000"/>
                  </a:schemeClr>
                </a:gs>
                <a:gs pos="23000">
                  <a:srgbClr val="002060">
                    <a:lumMod val="98000"/>
                    <a:lumOff val="2000"/>
                  </a:srgb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gradFill>
              <a:gsLst>
                <a:gs pos="99468">
                  <a:srgbClr val="F6FAFD"/>
                </a:gs>
                <a:gs pos="98937">
                  <a:srgbClr val="F5F9FD"/>
                </a:gs>
                <a:gs pos="97875">
                  <a:srgbClr val="F3F8FC"/>
                </a:gs>
                <a:gs pos="95750">
                  <a:srgbClr val="EFF5FB"/>
                </a:gs>
                <a:gs pos="91500">
                  <a:srgbClr val="E7F0F9"/>
                </a:gs>
                <a:gs pos="83000">
                  <a:srgbClr val="D6E6F5"/>
                </a:gs>
                <a:gs pos="100000">
                  <a:schemeClr val="accent1">
                    <a:lumMod val="5000"/>
                    <a:lumOff val="95000"/>
                  </a:schemeClr>
                </a:gs>
                <a:gs pos="66000">
                  <a:schemeClr val="accent1">
                    <a:lumMod val="45000"/>
                    <a:lumOff val="55000"/>
                  </a:schemeClr>
                </a:gs>
                <a:gs pos="23000">
                  <a:srgbClr val="002060">
                    <a:lumMod val="98000"/>
                    <a:lumOff val="2000"/>
                  </a:srgb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spPr>
            <a:noFill/>
            <a:ln>
              <a:gradFill>
                <a:gsLst>
                  <a:gs pos="69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50440">
                    <a:srgbClr val="B5D2EC"/>
                  </a:gs>
                  <a:gs pos="86246">
                    <a:srgbClr val="C1D9EF"/>
                  </a:gs>
                  <a:gs pos="70000">
                    <a:srgbClr val="002060"/>
                  </a:gs>
                  <a:gs pos="3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gradFill>
                <a:gsLst>
                  <a:gs pos="99468">
                    <a:srgbClr val="F6FAFD"/>
                  </a:gs>
                  <a:gs pos="98937">
                    <a:srgbClr val="F5F9FD"/>
                  </a:gs>
                  <a:gs pos="97875">
                    <a:srgbClr val="F3F8FC"/>
                  </a:gs>
                  <a:gs pos="95750">
                    <a:srgbClr val="EFF5FB"/>
                  </a:gs>
                  <a:gs pos="91500">
                    <a:srgbClr val="E7F0F9"/>
                  </a:gs>
                  <a:gs pos="83000">
                    <a:srgbClr val="D6E6F5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66000">
                    <a:schemeClr val="accent1">
                      <a:lumMod val="45000"/>
                      <a:lumOff val="55000"/>
                    </a:schemeClr>
                  </a:gs>
                  <a:gs pos="23000">
                    <a:srgbClr val="002060">
                      <a:lumMod val="98000"/>
                      <a:lumOff val="2000"/>
                    </a:srgb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Planilha5!$B$4:$B$8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3-4EE6-BDAA-D948C24E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320527"/>
        <c:axId val="388096735"/>
      </c:barChart>
      <c:catAx>
        <c:axId val="3573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096735"/>
        <c:crosses val="autoZero"/>
        <c:auto val="1"/>
        <c:lblAlgn val="ctr"/>
        <c:lblOffset val="100"/>
        <c:noMultiLvlLbl val="0"/>
      </c:catAx>
      <c:valAx>
        <c:axId val="388096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73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[Dasboard_Financas.xlsx]Controller!Tabela dinâmica1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Controller!$B$4:$B$23</c:f>
              <c:numCache>
                <c:formatCode>"R$"\ #,##0.00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263-BE35-168E2FAA6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2502735"/>
        <c:axId val="2036174255"/>
      </c:barChart>
      <c:catAx>
        <c:axId val="425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174255"/>
        <c:crosses val="autoZero"/>
        <c:auto val="1"/>
        <c:lblAlgn val="ctr"/>
        <c:lblOffset val="100"/>
        <c:noMultiLvlLbl val="0"/>
      </c:catAx>
      <c:valAx>
        <c:axId val="20361742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502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32827351090377E-2"/>
          <c:y val="0.13028756994096957"/>
          <c:w val="0.92346717264890965"/>
          <c:h val="0.8697124300590304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Caixinha!$D$4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8D-4A7C-91F4-6E9327330FB2}"/>
              </c:ext>
            </c:extLst>
          </c:dPt>
          <c:dLbls>
            <c:delete val="1"/>
            <c:extLst/>
          </c:dLbls>
          <c:val>
            <c:numRef>
              <c:f>Caixinha!$E$4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D-4A7C-91F4-6E9327330F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7329807"/>
        <c:axId val="487323327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Caixinha!$D$3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99468">
                  <a:srgbClr val="F6FAFD"/>
                </a:gs>
                <a:gs pos="98937">
                  <a:srgbClr val="F5F9FD"/>
                </a:gs>
                <a:gs pos="97875">
                  <a:srgbClr val="F3F8FC"/>
                </a:gs>
                <a:gs pos="28000">
                  <a:srgbClr val="002060">
                    <a:lumMod val="98000"/>
                    <a:lumOff val="2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08D-4A7C-91F4-6E9327330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"R$"\ #,##0.00</c:formatCode>
                <c:ptCount val="1"/>
                <c:pt idx="0">
                  <c:v>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D-4A7C-91F4-6E932733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794047"/>
        <c:axId val="219558255"/>
      </c:barChart>
      <c:catAx>
        <c:axId val="35732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323327"/>
        <c:crosses val="autoZero"/>
        <c:auto val="1"/>
        <c:lblAlgn val="ctr"/>
        <c:lblOffset val="100"/>
        <c:noMultiLvlLbl val="0"/>
      </c:catAx>
      <c:valAx>
        <c:axId val="4873233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7329807"/>
        <c:crosses val="autoZero"/>
        <c:crossBetween val="between"/>
      </c:valAx>
      <c:valAx>
        <c:axId val="219558255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70794047"/>
        <c:crosses val="max"/>
        <c:crossBetween val="between"/>
      </c:valAx>
      <c:catAx>
        <c:axId val="570794047"/>
        <c:scaling>
          <c:orientation val="minMax"/>
        </c:scaling>
        <c:delete val="1"/>
        <c:axPos val="b"/>
        <c:majorTickMark val="out"/>
        <c:minorTickMark val="none"/>
        <c:tickLblPos val="nextTo"/>
        <c:crossAx val="219558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Caixinha!$D$3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"R$"\ #,##0.00</c:formatCode>
                <c:ptCount val="1"/>
                <c:pt idx="0">
                  <c:v>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C-4C78-A032-74E64C180214}"/>
            </c:ext>
          </c:extLst>
        </c:ser>
        <c:ser>
          <c:idx val="1"/>
          <c:order val="1"/>
          <c:tx>
            <c:strRef>
              <c:f>Caixinha!$D$4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DC-4C78-A032-74E64C1802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C-4C78-A032-74E64C180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7329807"/>
        <c:axId val="487323327"/>
      </c:barChart>
      <c:catAx>
        <c:axId val="35732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323327"/>
        <c:crosses val="autoZero"/>
        <c:auto val="1"/>
        <c:lblAlgn val="ctr"/>
        <c:lblOffset val="100"/>
        <c:noMultiLvlLbl val="0"/>
      </c:catAx>
      <c:valAx>
        <c:axId val="4873233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732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image" Target="../media/image7.jpeg"/><Relationship Id="rId4" Type="http://schemas.openxmlformats.org/officeDocument/2006/relationships/chart" Target="../charts/chart4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4762</xdr:rowOff>
    </xdr:from>
    <xdr:to>
      <xdr:col>9</xdr:col>
      <xdr:colOff>419100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D7ED7-1319-A2EC-D736-D01615F1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166687</xdr:rowOff>
    </xdr:from>
    <xdr:to>
      <xdr:col>22</xdr:col>
      <xdr:colOff>142876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BBC80-2C9B-6BEB-F964-ED3F257D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200025</xdr:colOff>
      <xdr:row>3</xdr:row>
      <xdr:rowOff>123825</xdr:rowOff>
    </xdr:from>
    <xdr:to>
      <xdr:col>7</xdr:col>
      <xdr:colOff>200025</xdr:colOff>
      <xdr:row>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es">
              <a:extLst>
                <a:ext uri="{FF2B5EF4-FFF2-40B4-BE49-F238E27FC236}">
                  <a16:creationId xmlns:a16="http://schemas.microsoft.com/office/drawing/2014/main" id="{AC590C16-72A2-1F50-F4D7-96318A5D3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695325"/>
              <a:ext cx="182880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</xdr:row>
      <xdr:rowOff>40821</xdr:rowOff>
    </xdr:from>
    <xdr:to>
      <xdr:col>10</xdr:col>
      <xdr:colOff>571500</xdr:colOff>
      <xdr:row>31</xdr:row>
      <xdr:rowOff>13608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4422FD3B-252C-EBE5-84A1-F65AC43AF449}"/>
            </a:ext>
          </a:extLst>
        </xdr:cNvPr>
        <xdr:cNvGrpSpPr/>
      </xdr:nvGrpSpPr>
      <xdr:grpSpPr>
        <a:xfrm>
          <a:off x="2558143" y="1564821"/>
          <a:ext cx="5796643" cy="4354287"/>
          <a:chOff x="2653393" y="1074963"/>
          <a:chExt cx="6468370" cy="4354287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8F9AB59-4A39-4022-BE64-8D2DAB969A44}"/>
              </a:ext>
            </a:extLst>
          </xdr:cNvPr>
          <xdr:cNvGrpSpPr/>
        </xdr:nvGrpSpPr>
        <xdr:grpSpPr>
          <a:xfrm>
            <a:off x="2653393" y="1115786"/>
            <a:ext cx="6468370" cy="4313464"/>
            <a:chOff x="2992246" y="6770052"/>
            <a:chExt cx="6468370" cy="4313464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6C78D343-8478-7387-ED42-59B06667AB0D}"/>
                </a:ext>
              </a:extLst>
            </xdr:cNvPr>
            <xdr:cNvGrpSpPr/>
          </xdr:nvGrpSpPr>
          <xdr:grpSpPr>
            <a:xfrm>
              <a:off x="2992246" y="6770052"/>
              <a:ext cx="6468370" cy="3159048"/>
              <a:chOff x="3113051" y="4518567"/>
              <a:chExt cx="6377102" cy="3080060"/>
            </a:xfrm>
          </xdr:grpSpPr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7B0CBDE6-2C40-B5D4-44DE-997BDA33FCF1}"/>
                  </a:ext>
                </a:extLst>
              </xdr:cNvPr>
              <xdr:cNvGrpSpPr/>
            </xdr:nvGrpSpPr>
            <xdr:grpSpPr>
              <a:xfrm>
                <a:off x="3113051" y="4518567"/>
                <a:ext cx="6377102" cy="3031737"/>
                <a:chOff x="4135246" y="4692805"/>
                <a:chExt cx="6377102" cy="3031737"/>
              </a:xfrm>
            </xdr:grpSpPr>
            <xdr:sp macro="" textlink="">
              <xdr:nvSpPr>
                <xdr:cNvPr id="25" name="Retângulo: Cantos Arredondados 24">
                  <a:extLst>
                    <a:ext uri="{FF2B5EF4-FFF2-40B4-BE49-F238E27FC236}">
                      <a16:creationId xmlns:a16="http://schemas.microsoft.com/office/drawing/2014/main" id="{F126B350-80FA-2627-40F9-535DF1AE9214}"/>
                    </a:ext>
                  </a:extLst>
                </xdr:cNvPr>
                <xdr:cNvSpPr/>
              </xdr:nvSpPr>
              <xdr:spPr>
                <a:xfrm>
                  <a:off x="4158476" y="4797347"/>
                  <a:ext cx="6353872" cy="2927195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6" name="Retângulo: Cantos Superiores Arredondados 25">
                  <a:extLst>
                    <a:ext uri="{FF2B5EF4-FFF2-40B4-BE49-F238E27FC236}">
                      <a16:creationId xmlns:a16="http://schemas.microsoft.com/office/drawing/2014/main" id="{7062B40F-3A88-56CB-3BC9-139A4DE10215}"/>
                    </a:ext>
                  </a:extLst>
                </xdr:cNvPr>
                <xdr:cNvSpPr/>
              </xdr:nvSpPr>
              <xdr:spPr>
                <a:xfrm>
                  <a:off x="4135246" y="4692805"/>
                  <a:ext cx="6377102" cy="54594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206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4" name="Gráfico 23">
                <a:extLst>
                  <a:ext uri="{FF2B5EF4-FFF2-40B4-BE49-F238E27FC236}">
                    <a16:creationId xmlns:a16="http://schemas.microsoft.com/office/drawing/2014/main" id="{5E5BC892-1F92-4B23-A946-F08E5FC655B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40825" y="5308445"/>
              <a:ext cx="5924084" cy="229018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D7CC92FB-248A-0FCE-C656-3895E807905F}"/>
                </a:ext>
              </a:extLst>
            </xdr:cNvPr>
            <xdr:cNvSpPr txBox="1"/>
          </xdr:nvSpPr>
          <xdr:spPr>
            <a:xfrm>
              <a:off x="3795066" y="10756945"/>
              <a:ext cx="2939142" cy="326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C39EA770-F623-4FEC-AA0D-CBDAB32A646C}"/>
              </a:ext>
            </a:extLst>
          </xdr:cNvPr>
          <xdr:cNvSpPr txBox="1"/>
        </xdr:nvSpPr>
        <xdr:spPr>
          <a:xfrm>
            <a:off x="3510642" y="1211035"/>
            <a:ext cx="2939142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30" name="Gráfico 29" descr="Carteira estrutura de tópicos">
            <a:extLst>
              <a:ext uri="{FF2B5EF4-FFF2-40B4-BE49-F238E27FC236}">
                <a16:creationId xmlns:a16="http://schemas.microsoft.com/office/drawing/2014/main" id="{1E36A6F4-A721-399E-A46A-77181F40E1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843891" y="1074963"/>
            <a:ext cx="655865" cy="65586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13608</xdr:colOff>
      <xdr:row>6</xdr:row>
      <xdr:rowOff>122463</xdr:rowOff>
    </xdr:from>
    <xdr:to>
      <xdr:col>0</xdr:col>
      <xdr:colOff>2245179</xdr:colOff>
      <xdr:row>12</xdr:row>
      <xdr:rowOff>140154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Meses 1">
              <a:extLst>
                <a:ext uri="{FF2B5EF4-FFF2-40B4-BE49-F238E27FC236}">
                  <a16:creationId xmlns:a16="http://schemas.microsoft.com/office/drawing/2014/main" id="{1FF6F9E5-D864-44D9-B2B4-6E112C36B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8" y="1265463"/>
              <a:ext cx="2231571" cy="1160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340178</xdr:colOff>
      <xdr:row>1</xdr:row>
      <xdr:rowOff>81643</xdr:rowOff>
    </xdr:from>
    <xdr:to>
      <xdr:col>20</xdr:col>
      <xdr:colOff>231321</xdr:colOff>
      <xdr:row>7</xdr:row>
      <xdr:rowOff>108857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34B30679-ED88-4368-98A2-1F48987B3391}"/>
            </a:ext>
          </a:extLst>
        </xdr:cNvPr>
        <xdr:cNvSpPr/>
      </xdr:nvSpPr>
      <xdr:spPr>
        <a:xfrm>
          <a:off x="2612571" y="272143"/>
          <a:ext cx="11525250" cy="1170214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289400</xdr:colOff>
      <xdr:row>26</xdr:row>
      <xdr:rowOff>95250</xdr:rowOff>
    </xdr:from>
    <xdr:to>
      <xdr:col>20</xdr:col>
      <xdr:colOff>231321</xdr:colOff>
      <xdr:row>45</xdr:row>
      <xdr:rowOff>116490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A0488B96-46B3-2067-D0E6-A204838266DE}"/>
            </a:ext>
          </a:extLst>
        </xdr:cNvPr>
        <xdr:cNvGrpSpPr/>
      </xdr:nvGrpSpPr>
      <xdr:grpSpPr>
        <a:xfrm>
          <a:off x="2561793" y="5048250"/>
          <a:ext cx="11576028" cy="3640740"/>
          <a:chOff x="2554432" y="5048250"/>
          <a:chExt cx="11458512" cy="364074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E88201B-32AA-0686-247F-17E5E8864B8E}"/>
              </a:ext>
            </a:extLst>
          </xdr:cNvPr>
          <xdr:cNvGrpSpPr/>
        </xdr:nvGrpSpPr>
        <xdr:grpSpPr>
          <a:xfrm>
            <a:off x="2554432" y="5057875"/>
            <a:ext cx="11458512" cy="3631115"/>
            <a:chOff x="2941675" y="414670"/>
            <a:chExt cx="11593736" cy="373028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423ECFC-0A1B-CAD6-0D69-193449073F8C}"/>
                </a:ext>
              </a:extLst>
            </xdr:cNvPr>
            <xdr:cNvSpPr/>
          </xdr:nvSpPr>
          <xdr:spPr>
            <a:xfrm>
              <a:off x="2976522" y="610390"/>
              <a:ext cx="11558889" cy="35345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EA8C0E9-D6ED-4761-8CDC-45C553207918}"/>
                </a:ext>
              </a:extLst>
            </xdr:cNvPr>
            <xdr:cNvGraphicFramePr>
              <a:graphicFrameLocks/>
            </xdr:cNvGraphicFramePr>
          </xdr:nvGraphicFramePr>
          <xdr:xfrm>
            <a:off x="2941675" y="1348553"/>
            <a:ext cx="11468349" cy="27186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DA06748C-B3EF-E489-3364-EE48BAB0E4D5}"/>
                </a:ext>
              </a:extLst>
            </xdr:cNvPr>
            <xdr:cNvSpPr/>
          </xdr:nvSpPr>
          <xdr:spPr>
            <a:xfrm>
              <a:off x="2964907" y="414670"/>
              <a:ext cx="11570504" cy="57554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pic>
        <xdr:nvPicPr>
          <xdr:cNvPr id="33" name="Gráfico 32" descr="Dinheiro voador estrutura de tópicos">
            <a:extLst>
              <a:ext uri="{FF2B5EF4-FFF2-40B4-BE49-F238E27FC236}">
                <a16:creationId xmlns:a16="http://schemas.microsoft.com/office/drawing/2014/main" id="{97819BC2-11A9-02D6-C58A-B5B5E4AAE1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40182" y="5048250"/>
            <a:ext cx="595251" cy="601436"/>
          </a:xfrm>
          <a:prstGeom prst="rect">
            <a:avLst/>
          </a:prstGeom>
        </xdr:spPr>
      </xdr:pic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0470ABBA-D842-4AF5-8F50-56A5ADF20BC9}"/>
              </a:ext>
            </a:extLst>
          </xdr:cNvPr>
          <xdr:cNvSpPr txBox="1"/>
        </xdr:nvSpPr>
        <xdr:spPr>
          <a:xfrm>
            <a:off x="3419104" y="5129893"/>
            <a:ext cx="2908217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2</xdr:col>
      <xdr:colOff>231322</xdr:colOff>
      <xdr:row>2</xdr:row>
      <xdr:rowOff>13607</xdr:rowOff>
    </xdr:from>
    <xdr:to>
      <xdr:col>4</xdr:col>
      <xdr:colOff>122463</xdr:colOff>
      <xdr:row>6</xdr:row>
      <xdr:rowOff>149677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40BFEE78-B403-58CB-DC5E-37F153DC12FE}"/>
            </a:ext>
          </a:extLst>
        </xdr:cNvPr>
        <xdr:cNvSpPr/>
      </xdr:nvSpPr>
      <xdr:spPr>
        <a:xfrm>
          <a:off x="3116036" y="394607"/>
          <a:ext cx="1115784" cy="898070"/>
        </a:xfrm>
        <a:prstGeom prst="roundRect">
          <a:avLst>
            <a:gd name="adj" fmla="val 7334"/>
          </a:avLst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231321</xdr:colOff>
      <xdr:row>2</xdr:row>
      <xdr:rowOff>40821</xdr:rowOff>
    </xdr:from>
    <xdr:to>
      <xdr:col>12</xdr:col>
      <xdr:colOff>367392</xdr:colOff>
      <xdr:row>4</xdr:row>
      <xdr:rowOff>68036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466F0322-863A-E668-86AA-0E6F1A4C942F}"/>
            </a:ext>
          </a:extLst>
        </xdr:cNvPr>
        <xdr:cNvSpPr txBox="1"/>
      </xdr:nvSpPr>
      <xdr:spPr>
        <a:xfrm>
          <a:off x="4340678" y="421821"/>
          <a:ext cx="5034643" cy="4082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 Polliana!</a:t>
          </a:r>
        </a:p>
      </xdr:txBody>
    </xdr:sp>
    <xdr:clientData/>
  </xdr:twoCellAnchor>
  <xdr:twoCellAnchor>
    <xdr:from>
      <xdr:col>4</xdr:col>
      <xdr:colOff>231321</xdr:colOff>
      <xdr:row>4</xdr:row>
      <xdr:rowOff>68036</xdr:rowOff>
    </xdr:from>
    <xdr:to>
      <xdr:col>12</xdr:col>
      <xdr:colOff>367392</xdr:colOff>
      <xdr:row>6</xdr:row>
      <xdr:rowOff>95251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46A92987-177D-4F07-A162-D3AD15F6177B}"/>
            </a:ext>
          </a:extLst>
        </xdr:cNvPr>
        <xdr:cNvSpPr txBox="1"/>
      </xdr:nvSpPr>
      <xdr:spPr>
        <a:xfrm>
          <a:off x="4340678" y="830036"/>
          <a:ext cx="5034643" cy="4082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700">
              <a:solidFill>
                <a:schemeClr val="bg1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421821</xdr:colOff>
      <xdr:row>3</xdr:row>
      <xdr:rowOff>68036</xdr:rowOff>
    </xdr:from>
    <xdr:to>
      <xdr:col>18</xdr:col>
      <xdr:colOff>231322</xdr:colOff>
      <xdr:row>5</xdr:row>
      <xdr:rowOff>68036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0BB0EE51-A8DA-E7D7-6AD6-8914626D7060}"/>
            </a:ext>
          </a:extLst>
        </xdr:cNvPr>
        <xdr:cNvGrpSpPr/>
      </xdr:nvGrpSpPr>
      <xdr:grpSpPr>
        <a:xfrm>
          <a:off x="8817428" y="639536"/>
          <a:ext cx="4095751" cy="381000"/>
          <a:chOff x="8817428" y="639536"/>
          <a:chExt cx="4095751" cy="381000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4DDE3A1C-2165-4725-A043-9960E0BE16CD}"/>
              </a:ext>
            </a:extLst>
          </xdr:cNvPr>
          <xdr:cNvSpPr/>
        </xdr:nvSpPr>
        <xdr:spPr>
          <a:xfrm>
            <a:off x="8817428" y="639536"/>
            <a:ext cx="4095751" cy="381000"/>
          </a:xfrm>
          <a:prstGeom prst="roundRect">
            <a:avLst>
              <a:gd name="adj" fmla="val 7334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E0EF451-ECAB-5916-CD11-0AC9230AB261}"/>
              </a:ext>
            </a:extLst>
          </xdr:cNvPr>
          <xdr:cNvSpPr txBox="1"/>
        </xdr:nvSpPr>
        <xdr:spPr>
          <a:xfrm>
            <a:off x="8885465" y="666750"/>
            <a:ext cx="2680607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tx1">
                    <a:lumMod val="50000"/>
                    <a:lumOff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44" name="Gráfico 43" descr="Lupa com preenchimento sólido">
            <a:extLst>
              <a:ext uri="{FF2B5EF4-FFF2-40B4-BE49-F238E27FC236}">
                <a16:creationId xmlns:a16="http://schemas.microsoft.com/office/drawing/2014/main" id="{F666B41C-7BBA-9C90-DBAB-AE90D29F12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548506" y="639537"/>
            <a:ext cx="353785" cy="35378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381000</xdr:colOff>
      <xdr:row>2</xdr:row>
      <xdr:rowOff>8057</xdr:rowOff>
    </xdr:from>
    <xdr:to>
      <xdr:col>4</xdr:col>
      <xdr:colOff>163286</xdr:colOff>
      <xdr:row>6</xdr:row>
      <xdr:rowOff>165761</xdr:rowOff>
    </xdr:to>
    <xdr:pic>
      <xdr:nvPicPr>
        <xdr:cNvPr id="50" name="Imagem 49" descr="Mulher De Negócios Elegante 3d Em Terno Cinza PNG , Mulher De Negócios,  Mulher De Negócios 3d, Personagem De Mulher 3d PNG Imagem para download  gratuito">
          <a:extLst>
            <a:ext uri="{FF2B5EF4-FFF2-40B4-BE49-F238E27FC236}">
              <a16:creationId xmlns:a16="http://schemas.microsoft.com/office/drawing/2014/main" id="{38728A0E-842D-4DAD-B41D-A0D82DD50A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79"/>
        <a:stretch/>
      </xdr:blipFill>
      <xdr:spPr bwMode="auto">
        <a:xfrm>
          <a:off x="3265714" y="389057"/>
          <a:ext cx="1006929" cy="91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27213</xdr:colOff>
      <xdr:row>1</xdr:row>
      <xdr:rowOff>136071</xdr:rowOff>
    </xdr:from>
    <xdr:to>
      <xdr:col>0</xdr:col>
      <xdr:colOff>2272392</xdr:colOff>
      <xdr:row>5</xdr:row>
      <xdr:rowOff>81643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F83976C4-C90A-12C2-3C23-BA4D0FFC1CAF}"/>
            </a:ext>
          </a:extLst>
        </xdr:cNvPr>
        <xdr:cNvSpPr/>
      </xdr:nvSpPr>
      <xdr:spPr>
        <a:xfrm>
          <a:off x="27213" y="326571"/>
          <a:ext cx="2245179" cy="707572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2000"/>
            <a:t> </a:t>
          </a:r>
          <a:r>
            <a:rPr lang="pt-BR" sz="2000" b="1"/>
            <a:t>Money</a:t>
          </a:r>
          <a:r>
            <a:rPr lang="pt-BR" sz="2000" b="1" baseline="0"/>
            <a:t> App </a:t>
          </a:r>
          <a:endParaRPr lang="pt-BR" sz="2000" b="1"/>
        </a:p>
      </xdr:txBody>
    </xdr:sp>
    <xdr:clientData/>
  </xdr:twoCellAnchor>
  <xdr:twoCellAnchor editAs="oneCell">
    <xdr:from>
      <xdr:col>0</xdr:col>
      <xdr:colOff>1578428</xdr:colOff>
      <xdr:row>1</xdr:row>
      <xdr:rowOff>152400</xdr:rowOff>
    </xdr:from>
    <xdr:to>
      <xdr:col>0</xdr:col>
      <xdr:colOff>2122713</xdr:colOff>
      <xdr:row>4</xdr:row>
      <xdr:rowOff>125185</xdr:rowOff>
    </xdr:to>
    <xdr:pic>
      <xdr:nvPicPr>
        <xdr:cNvPr id="54" name="Gráfico 53" descr="Dinheiro com preenchimento sólido">
          <a:extLst>
            <a:ext uri="{FF2B5EF4-FFF2-40B4-BE49-F238E27FC236}">
              <a16:creationId xmlns:a16="http://schemas.microsoft.com/office/drawing/2014/main" id="{21240A3D-F9BF-62AA-4E22-B8D8E3A9D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78428" y="342900"/>
          <a:ext cx="544285" cy="544285"/>
        </a:xfrm>
        <a:prstGeom prst="rect">
          <a:avLst/>
        </a:prstGeom>
      </xdr:spPr>
    </xdr:pic>
    <xdr:clientData/>
  </xdr:twoCellAnchor>
  <xdr:twoCellAnchor>
    <xdr:from>
      <xdr:col>11</xdr:col>
      <xdr:colOff>108857</xdr:colOff>
      <xdr:row>8</xdr:row>
      <xdr:rowOff>81644</xdr:rowOff>
    </xdr:from>
    <xdr:to>
      <xdr:col>20</xdr:col>
      <xdr:colOff>231321</xdr:colOff>
      <xdr:row>30</xdr:row>
      <xdr:rowOff>163287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F2EA2649-52FB-4645-9327-E76253E4EBD2}"/>
            </a:ext>
          </a:extLst>
        </xdr:cNvPr>
        <xdr:cNvGrpSpPr/>
      </xdr:nvGrpSpPr>
      <xdr:grpSpPr>
        <a:xfrm>
          <a:off x="8504464" y="1605644"/>
          <a:ext cx="5633357" cy="4272643"/>
          <a:chOff x="1908261" y="1156607"/>
          <a:chExt cx="7295624" cy="4272643"/>
        </a:xfrm>
      </xdr:grpSpPr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7E0582CA-B4AD-558A-82ED-0241BCA1A41C}"/>
              </a:ext>
            </a:extLst>
          </xdr:cNvPr>
          <xdr:cNvGrpSpPr/>
        </xdr:nvGrpSpPr>
        <xdr:grpSpPr>
          <a:xfrm>
            <a:off x="1908261" y="1156607"/>
            <a:ext cx="7295624" cy="4272643"/>
            <a:chOff x="2247114" y="6810873"/>
            <a:chExt cx="7295624" cy="4272643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AFC075F5-C901-DE64-D314-61C034886E21}"/>
                </a:ext>
              </a:extLst>
            </xdr:cNvPr>
            <xdr:cNvGrpSpPr/>
          </xdr:nvGrpSpPr>
          <xdr:grpSpPr>
            <a:xfrm>
              <a:off x="2247114" y="6810873"/>
              <a:ext cx="7295624" cy="3109486"/>
              <a:chOff x="3400628" y="4732605"/>
              <a:chExt cx="7192684" cy="3031737"/>
            </a:xfrm>
          </xdr:grpSpPr>
          <xdr:sp macro="" textlink="">
            <xdr:nvSpPr>
              <xdr:cNvPr id="64" name="Retângulo: Cantos Arredondados 63">
                <a:extLst>
                  <a:ext uri="{FF2B5EF4-FFF2-40B4-BE49-F238E27FC236}">
                    <a16:creationId xmlns:a16="http://schemas.microsoft.com/office/drawing/2014/main" id="{F47A32DE-3D02-6B55-AC53-76023C458F4E}"/>
                  </a:ext>
                </a:extLst>
              </xdr:cNvPr>
              <xdr:cNvSpPr/>
            </xdr:nvSpPr>
            <xdr:spPr>
              <a:xfrm>
                <a:off x="3426829" y="4837147"/>
                <a:ext cx="7166482" cy="292719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5" name="Retângulo: Cantos Superiores Arredondados 64">
                <a:extLst>
                  <a:ext uri="{FF2B5EF4-FFF2-40B4-BE49-F238E27FC236}">
                    <a16:creationId xmlns:a16="http://schemas.microsoft.com/office/drawing/2014/main" id="{5A9A8C0C-1DA1-71C2-7358-6FB75D29B8C1}"/>
                  </a:ext>
                </a:extLst>
              </xdr:cNvPr>
              <xdr:cNvSpPr/>
            </xdr:nvSpPr>
            <xdr:spPr>
              <a:xfrm>
                <a:off x="3400628" y="4732605"/>
                <a:ext cx="7192684" cy="54594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206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B5B52BFE-3F89-560A-01ED-BABE79332357}"/>
                </a:ext>
              </a:extLst>
            </xdr:cNvPr>
            <xdr:cNvSpPr txBox="1"/>
          </xdr:nvSpPr>
          <xdr:spPr>
            <a:xfrm>
              <a:off x="3795066" y="10756945"/>
              <a:ext cx="2939142" cy="326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C36AD763-3635-7005-ADD3-83952C999AD3}"/>
              </a:ext>
            </a:extLst>
          </xdr:cNvPr>
          <xdr:cNvSpPr txBox="1"/>
        </xdr:nvSpPr>
        <xdr:spPr>
          <a:xfrm>
            <a:off x="3114221" y="1251856"/>
            <a:ext cx="3315036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353785</xdr:colOff>
      <xdr:row>8</xdr:row>
      <xdr:rowOff>13607</xdr:rowOff>
    </xdr:from>
    <xdr:to>
      <xdr:col>12</xdr:col>
      <xdr:colOff>397327</xdr:colOff>
      <xdr:row>11</xdr:row>
      <xdr:rowOff>97971</xdr:rowOff>
    </xdr:to>
    <xdr:pic>
      <xdr:nvPicPr>
        <xdr:cNvPr id="67" name="Gráfico 66" descr="Cofrinho estrutura de tópicos">
          <a:extLst>
            <a:ext uri="{FF2B5EF4-FFF2-40B4-BE49-F238E27FC236}">
              <a16:creationId xmlns:a16="http://schemas.microsoft.com/office/drawing/2014/main" id="{185C528C-D189-CC5C-A2A2-0AEAA11C2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749392" y="1537607"/>
          <a:ext cx="655864" cy="655864"/>
        </a:xfrm>
        <a:prstGeom prst="rect">
          <a:avLst/>
        </a:prstGeom>
      </xdr:spPr>
    </xdr:pic>
    <xdr:clientData/>
  </xdr:twoCellAnchor>
  <xdr:twoCellAnchor>
    <xdr:from>
      <xdr:col>12</xdr:col>
      <xdr:colOff>227315</xdr:colOff>
      <xdr:row>11</xdr:row>
      <xdr:rowOff>136070</xdr:rowOff>
    </xdr:from>
    <xdr:to>
      <xdr:col>18</xdr:col>
      <xdr:colOff>204108</xdr:colOff>
      <xdr:row>22</xdr:row>
      <xdr:rowOff>185057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9A92C420-E2E3-46DC-98DC-223AAAE9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128587</xdr:rowOff>
    </xdr:from>
    <xdr:to>
      <xdr:col>15</xdr:col>
      <xdr:colOff>95250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C1916C-C7FA-21D3-82AE-1190BFAF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liana Alves de Carvalho" refreshedDate="45687.848309953704" createdVersion="8" refreshedVersion="8" minRefreshableVersion="3" recordCount="44" xr:uid="{D4DA138B-3D9C-4494-9A47-8C26F674085A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 count="39">
        <d v="2024-08-24T00:00:00"/>
        <d v="2024-08-05T00:00:00"/>
        <d v="2024-10-08T00:00:00"/>
        <d v="2024-08-15T00:00:00"/>
        <d v="2024-10-24T00:00:00"/>
        <d v="2024-08-22T00:00:00"/>
        <d v="2024-10-05T00:00:00"/>
        <d v="2024-08-28T00:00:00"/>
        <d v="2024-09-08T00:00:00"/>
        <d v="2024-10-03T00:00:00"/>
        <d v="2024-10-30T00:00:00"/>
        <d v="2024-08-07T00:00:00"/>
        <d v="2024-09-26T00:00:00"/>
        <d v="2024-10-22T00:00:00"/>
        <d v="2024-10-26T00:00:00"/>
        <d v="2024-08-03T00:00:00"/>
        <d v="2024-09-05T00:00:00"/>
        <d v="2024-10-18T00:00:00"/>
        <d v="2024-08-31T00:00:00"/>
        <d v="2024-09-14T00:00:00"/>
        <d v="2024-10-10T00:00:00"/>
        <d v="2024-08-10T00:00:00"/>
        <d v="2024-09-29T00:00:00"/>
        <d v="2024-10-13T00:00:00"/>
        <d v="2024-08-20T00:00:00"/>
        <d v="2024-09-02T00:00:00"/>
        <d v="2024-10-15T00:00:00"/>
        <d v="2024-09-17T00:00:00"/>
        <d v="2024-10-31T00:00:00"/>
        <d v="2024-08-01T00:00:00"/>
        <d v="2024-08-12T00:00:00"/>
        <d v="2024-09-11T00:00:00"/>
        <d v="2024-10-01T00:00:00"/>
        <d v="2024-08-30T00:00:00"/>
        <d v="2024-09-20T00:00:00"/>
        <d v="2024-10-20T00:00:00"/>
        <d v="2024-08-18T00:00:00"/>
        <d v="2024-09-23T00:00:00"/>
        <d v="2024-09-0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TIPO" numFmtId="0">
      <sharedItems count="2">
        <s v="SAÍDA"/>
        <s v="ENTRADA"/>
      </sharedItems>
    </cacheField>
    <cacheField name="CATEGORIA" numFmtId="0">
      <sharedItems count="19">
        <s v="Beleza"/>
        <s v="Lazer"/>
        <s v="Saúde"/>
        <s v="Serviços"/>
        <s v="Pet Care"/>
        <s v="Presentes"/>
        <s v="Transporte"/>
        <s v="Gastronomia"/>
        <s v="Utilidades Dom."/>
        <s v="Eletrônicos"/>
        <s v="Educação"/>
        <s v="Vestuário"/>
        <s v="Utilidades Domésticas"/>
        <s v="Alimentação"/>
        <s v="Viagem"/>
        <s v="Investimentos"/>
        <s v="Freelance"/>
        <s v="Venda de ativos"/>
        <s v="Renda Fixa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3276489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Corte de cabelo e barba"/>
    <n v="80"/>
    <s v="Débito Automático"/>
    <s v="Pago"/>
  </r>
  <r>
    <x v="1"/>
    <x v="0"/>
    <x v="1"/>
    <s v="Cinema"/>
    <n v="120"/>
    <s v="Cartão de Crédito"/>
    <s v="Pago"/>
  </r>
  <r>
    <x v="2"/>
    <x v="0"/>
    <x v="2"/>
    <s v="Remédios de farmácia"/>
    <n v="120"/>
    <s v="Débito Automático"/>
    <s v="Pendente"/>
  </r>
  <r>
    <x v="3"/>
    <x v="0"/>
    <x v="3"/>
    <s v="Limpeza do apartamento"/>
    <n v="150"/>
    <s v="Transferência"/>
    <s v="Pago"/>
  </r>
  <r>
    <x v="4"/>
    <x v="0"/>
    <x v="4"/>
    <s v="Veterinário para o pet"/>
    <n v="150"/>
    <s v="Débito Automático"/>
    <s v="Pago"/>
  </r>
  <r>
    <x v="5"/>
    <x v="0"/>
    <x v="5"/>
    <s v="Presente de aniversário"/>
    <n v="180"/>
    <s v="Transferência"/>
    <s v="Pendente"/>
  </r>
  <r>
    <x v="6"/>
    <x v="0"/>
    <x v="1"/>
    <s v="Ingressos para teatro"/>
    <n v="180"/>
    <s v="Transferência"/>
    <s v="Pago"/>
  </r>
  <r>
    <x v="7"/>
    <x v="0"/>
    <x v="4"/>
    <s v="Ração e petiscos para o cachorro"/>
    <n v="200"/>
    <s v="Débito Automático"/>
    <s v="Pago"/>
  </r>
  <r>
    <x v="8"/>
    <x v="0"/>
    <x v="1"/>
    <s v="Cinema e jantar"/>
    <n v="200"/>
    <s v="Transferência"/>
    <s v="Pago"/>
  </r>
  <r>
    <x v="9"/>
    <x v="0"/>
    <x v="6"/>
    <s v="Recarga de cartão de transporte"/>
    <n v="200"/>
    <s v="Cartão de Crédito"/>
    <s v="Pago"/>
  </r>
  <r>
    <x v="10"/>
    <x v="0"/>
    <x v="7"/>
    <s v="Jantar em restaurante italiano"/>
    <n v="220"/>
    <s v="Transferência"/>
    <s v="Pendente"/>
  </r>
  <r>
    <x v="11"/>
    <x v="0"/>
    <x v="2"/>
    <s v="Consulta odontológica"/>
    <n v="250"/>
    <s v="Transferência"/>
    <s v="Pago"/>
  </r>
  <r>
    <x v="12"/>
    <x v="0"/>
    <x v="8"/>
    <s v="Conta de energia elétrica"/>
    <n v="250"/>
    <s v="Débito Automático"/>
    <s v="Pago"/>
  </r>
  <r>
    <x v="13"/>
    <x v="0"/>
    <x v="5"/>
    <s v="Presentes para casamento"/>
    <n v="250"/>
    <s v="Cartão de Crédito"/>
    <s v="Pendente"/>
  </r>
  <r>
    <x v="14"/>
    <x v="0"/>
    <x v="0"/>
    <s v="Salão de beleza"/>
    <n v="250"/>
    <s v="Transferência"/>
    <s v="Pendente"/>
  </r>
  <r>
    <x v="15"/>
    <x v="0"/>
    <x v="6"/>
    <s v="Gasolina"/>
    <n v="300"/>
    <s v="Cartão de Crédito"/>
    <s v="Pago"/>
  </r>
  <r>
    <x v="16"/>
    <x v="0"/>
    <x v="6"/>
    <s v="Gasolina"/>
    <n v="300"/>
    <s v="Débito Automático"/>
    <s v="Pago"/>
  </r>
  <r>
    <x v="17"/>
    <x v="0"/>
    <x v="9"/>
    <s v="Manutenção do computador"/>
    <n v="300"/>
    <s v="Cartão de Crédito"/>
    <s v="Pendente"/>
  </r>
  <r>
    <x v="18"/>
    <x v="0"/>
    <x v="7"/>
    <s v="Jantar em restaurante francês"/>
    <n v="350"/>
    <s v="Cartão de Crédito"/>
    <s v="Pago"/>
  </r>
  <r>
    <x v="19"/>
    <x v="0"/>
    <x v="10"/>
    <s v="Material escolar"/>
    <n v="350"/>
    <s v="Transferência"/>
    <s v="Pago"/>
  </r>
  <r>
    <x v="20"/>
    <x v="0"/>
    <x v="10"/>
    <s v="Cursos online"/>
    <n v="350"/>
    <s v="Cartão de Crédito"/>
    <s v="Pendente"/>
  </r>
  <r>
    <x v="21"/>
    <x v="0"/>
    <x v="10"/>
    <s v="Material escolar"/>
    <n v="400"/>
    <s v="Débito Automático"/>
    <s v="Pendente"/>
  </r>
  <r>
    <x v="22"/>
    <x v="0"/>
    <x v="5"/>
    <s v="Aniversário da mãe"/>
    <n v="400"/>
    <s v="Cartão de Crédito"/>
    <s v="Pendente"/>
  </r>
  <r>
    <x v="23"/>
    <x v="0"/>
    <x v="11"/>
    <s v="Roupas de primavera"/>
    <n v="400"/>
    <s v="Transferência"/>
    <s v="Pago"/>
  </r>
  <r>
    <x v="24"/>
    <x v="0"/>
    <x v="12"/>
    <s v="Reparos domésticos"/>
    <n v="450"/>
    <s v="Débito Automático"/>
    <s v="Pago"/>
  </r>
  <r>
    <x v="25"/>
    <x v="0"/>
    <x v="13"/>
    <s v="Compras no supermercado"/>
    <n v="450"/>
    <s v="Débito Automático"/>
    <s v="Pendente"/>
  </r>
  <r>
    <x v="26"/>
    <x v="0"/>
    <x v="3"/>
    <s v="Manutenção da casa"/>
    <n v="450"/>
    <s v="Débito Automático"/>
    <s v="Pago"/>
  </r>
  <r>
    <x v="27"/>
    <x v="0"/>
    <x v="11"/>
    <s v="Compra de roupas"/>
    <n v="500"/>
    <s v="Cartão de Crédito"/>
    <s v="Pendente"/>
  </r>
  <r>
    <x v="28"/>
    <x v="0"/>
    <x v="14"/>
    <s v="Reserva de hotel para fim de semana"/>
    <n v="500"/>
    <s v="Cartão de Crédito"/>
    <s v="Pendente"/>
  </r>
  <r>
    <x v="29"/>
    <x v="0"/>
    <x v="13"/>
    <s v="Compras no supermercado"/>
    <n v="550"/>
    <s v="Débito Automático"/>
    <s v="Pendente"/>
  </r>
  <r>
    <x v="30"/>
    <x v="0"/>
    <x v="11"/>
    <s v="Compra de roupas de inverno"/>
    <n v="600"/>
    <s v="Cartão de Crédito"/>
    <s v="Pendente"/>
  </r>
  <r>
    <x v="31"/>
    <x v="0"/>
    <x v="2"/>
    <s v="Plano de saúde"/>
    <n v="600"/>
    <s v="Débito Automático"/>
    <s v="Pendente"/>
  </r>
  <r>
    <x v="32"/>
    <x v="0"/>
    <x v="13"/>
    <s v="Compras no supermercado"/>
    <n v="600"/>
    <s v="Débito Automático"/>
    <s v="Pendente"/>
  </r>
  <r>
    <x v="33"/>
    <x v="0"/>
    <x v="14"/>
    <s v="Reserva de pousada"/>
    <n v="750"/>
    <s v="Transferência"/>
    <s v="Pendente"/>
  </r>
  <r>
    <x v="3"/>
    <x v="1"/>
    <x v="15"/>
    <s v="Dividendos de ações"/>
    <n v="800"/>
    <s v="Transferência"/>
    <s v="Recebido"/>
  </r>
  <r>
    <x v="34"/>
    <x v="0"/>
    <x v="3"/>
    <s v="Manutenção do veículo"/>
    <n v="800"/>
    <s v="Transferência"/>
    <s v="Pago"/>
  </r>
  <r>
    <x v="35"/>
    <x v="0"/>
    <x v="12"/>
    <s v="Troca de móveis da cozinha"/>
    <n v="800"/>
    <s v="Transferência"/>
    <s v="Pago"/>
  </r>
  <r>
    <x v="36"/>
    <x v="0"/>
    <x v="9"/>
    <s v="Compra de novo celular"/>
    <n v="1200"/>
    <s v="Cartão de Crédito"/>
    <s v="Pendente"/>
  </r>
  <r>
    <x v="34"/>
    <x v="1"/>
    <x v="16"/>
    <s v="Pagamento por projeto freelancer"/>
    <n v="1200"/>
    <s v="Transferência"/>
    <s v="Recebido"/>
  </r>
  <r>
    <x v="37"/>
    <x v="0"/>
    <x v="9"/>
    <s v="Compra de novo smartphone"/>
    <n v="1500"/>
    <s v="Cartão de Crédito"/>
    <s v="Pendente"/>
  </r>
  <r>
    <x v="17"/>
    <x v="1"/>
    <x v="17"/>
    <s v="Venda de equipamentos eletrônicos"/>
    <n v="1500"/>
    <s v="Transferência"/>
    <s v="Recebido"/>
  </r>
  <r>
    <x v="29"/>
    <x v="1"/>
    <x v="18"/>
    <s v="Salário mensal"/>
    <n v="5000"/>
    <s v="Transferência"/>
    <s v="Recebido"/>
  </r>
  <r>
    <x v="38"/>
    <x v="1"/>
    <x v="18"/>
    <s v="Salário mensal"/>
    <n v="5000"/>
    <s v="Transferência"/>
    <s v="Recebido"/>
  </r>
  <r>
    <x v="32"/>
    <x v="1"/>
    <x v="18"/>
    <s v="Salário mensal"/>
    <n v="50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C51C6-366C-4AA4-8AC4-9519A126B47C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8" firstHeaderRow="1" firstDataRow="1" firstDataCol="1" rowPageCount="1" colPageCount="1"/>
  <pivotFields count="8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20">
        <item x="13"/>
        <item x="0"/>
        <item x="10"/>
        <item x="9"/>
        <item x="16"/>
        <item x="7"/>
        <item x="15"/>
        <item x="1"/>
        <item x="4"/>
        <item x="5"/>
        <item x="18"/>
        <item x="2"/>
        <item x="3"/>
        <item x="6"/>
        <item x="8"/>
        <item x="12"/>
        <item x="17"/>
        <item x="11"/>
        <item x="14"/>
        <item t="default"/>
      </items>
    </pivotField>
    <pivotField showAll="0"/>
    <pivotField dataField="1" numFmtId="165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4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FBA48-D002-4C7B-8CB8-B1F161FC4311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23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20">
        <item x="13"/>
        <item x="0"/>
        <item x="10"/>
        <item x="9"/>
        <item x="16"/>
        <item x="7"/>
        <item x="15"/>
        <item x="1"/>
        <item x="4"/>
        <item x="5"/>
        <item x="18"/>
        <item x="2"/>
        <item x="3"/>
        <item x="6"/>
        <item x="8"/>
        <item x="12"/>
        <item x="17"/>
        <item x="11"/>
        <item x="14"/>
        <item t="default"/>
      </items>
    </pivotField>
    <pivotField showAll="0"/>
    <pivotField dataField="1" numFmtId="165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4" baseField="2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7A4C527A-8F13-4807-8B56-E4863BC5C33C}" sourceName="Meses">
  <pivotTables>
    <pivotTable tabId="3" name="Tabela dinâmica1"/>
    <pivotTable tabId="6" name="Tabela dinâmica3"/>
  </pivotTables>
  <data>
    <tabular pivotCacheId="327648985">
      <items count="14">
        <i x="8" s="1"/>
        <i x="9" s="1"/>
        <i x="10" s="1"/>
        <i x="1" s="1" nd="1"/>
        <i x="2" s="1" nd="1"/>
        <i x="3" s="1" nd="1"/>
        <i x="4" s="1" nd="1"/>
        <i x="5" s="1" nd="1"/>
        <i x="6" s="1" nd="1"/>
        <i x="7" s="1" nd="1"/>
        <i x="11" s="1" nd="1"/>
        <i x="1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FD4DBC7A-706A-46F6-8214-0C63C9CAF3A4}" cache="SegmentaçãodeDados_Meses" caption="Mes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1" xr10:uid="{96B6D099-49C4-4190-B953-6DA22554565D}" cache="SegmentaçãodeDados_Meses" caption="Mês" style="SlicerStyleLight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ED7A0-1E9D-4F91-AED4-3DACCCECE633}" name="tbl_operations" displayName="tbl_operations" ref="A1:H45" totalsRowShown="0" headerRowDxfId="22" dataDxfId="19">
  <autoFilter ref="A1:H45" xr:uid="{48AED7A0-1E9D-4F91-AED4-3DACCCECE633}"/>
  <sortState xmlns:xlrd2="http://schemas.microsoft.com/office/spreadsheetml/2017/richdata2" ref="A2:H45">
    <sortCondition ref="F1:F45"/>
  </sortState>
  <tableColumns count="8">
    <tableColumn id="1" xr3:uid="{709B51E8-E0F3-43CB-8070-B1B529797B73}" name="DATA " dataDxfId="15"/>
    <tableColumn id="9" xr3:uid="{958662BE-731A-418B-8508-221009C1D822}" name="MÊS" dataDxfId="13">
      <calculatedColumnFormula>MONTH(tbl_operations[[#This Row],[DATA ]])</calculatedColumnFormula>
    </tableColumn>
    <tableColumn id="2" xr3:uid="{84E779CE-0042-43AB-8ED2-C12F6F4B895C}" name="TIPO" dataDxfId="14"/>
    <tableColumn id="3" xr3:uid="{CC8F8886-57EA-4877-BB4A-0FD7335C6FDE}" name="CATEGORIA" dataDxfId="21"/>
    <tableColumn id="4" xr3:uid="{920A6ACA-34D2-47EA-B0C7-6B99D1DC1D5F}" name="DESCRIÇÃO" dataDxfId="18"/>
    <tableColumn id="5" xr3:uid="{A6C13864-67F9-4508-B89B-09E201F7DCC5}" name="VALOR" dataDxfId="16" dataCellStyle="Moeda"/>
    <tableColumn id="6" xr3:uid="{F7444634-BA5E-4044-989B-8F05F1056A6B}" name="OPERAÇÃO BANCÁRIA" dataDxfId="17"/>
    <tableColumn id="7" xr3:uid="{E6D8576B-7A7A-415E-9470-1B0EFDCE536B}" name="STATUS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45B951-F0E5-4244-98A5-1DD758D74541}" name="Tabela3" displayName="Tabela3" ref="D6:E18" totalsRowShown="0">
  <autoFilter ref="D6:E18" xr:uid="{1145B951-F0E5-4244-98A5-1DD758D74541}"/>
  <tableColumns count="2">
    <tableColumn id="1" xr3:uid="{44CD650D-F30D-4ACB-95DD-DD2BECA4582E}" name="Data de Lançamento"/>
    <tableColumn id="3" xr3:uid="{506A3489-EA15-4739-AE0A-EC717D201BCD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F70D-1ADD-4BDE-82D1-FF5997B9FEE6}">
  <dimension ref="A1:B8"/>
  <sheetViews>
    <sheetView workbookViewId="0">
      <selection activeCell="P16" sqref="P16"/>
    </sheetView>
  </sheetViews>
  <sheetFormatPr defaultRowHeight="15" x14ac:dyDescent="0.25"/>
  <cols>
    <col min="1" max="1" width="18" bestFit="1" customWidth="1"/>
    <col min="2" max="2" width="15.140625" bestFit="1" customWidth="1"/>
  </cols>
  <sheetData>
    <row r="1" spans="1:2" x14ac:dyDescent="0.25">
      <c r="A1" s="6" t="s">
        <v>66</v>
      </c>
      <c r="B1" t="s">
        <v>0</v>
      </c>
    </row>
    <row r="3" spans="1:2" x14ac:dyDescent="0.25">
      <c r="A3" s="6" t="s">
        <v>72</v>
      </c>
      <c r="B3" t="s">
        <v>74</v>
      </c>
    </row>
    <row r="4" spans="1:2" x14ac:dyDescent="0.25">
      <c r="A4" s="7" t="s">
        <v>43</v>
      </c>
      <c r="B4" s="8">
        <v>1200</v>
      </c>
    </row>
    <row r="5" spans="1:2" x14ac:dyDescent="0.25">
      <c r="A5" s="7" t="s">
        <v>22</v>
      </c>
      <c r="B5" s="8">
        <v>800</v>
      </c>
    </row>
    <row r="6" spans="1:2" x14ac:dyDescent="0.25">
      <c r="A6" s="7" t="s">
        <v>1</v>
      </c>
      <c r="B6" s="8">
        <v>15000</v>
      </c>
    </row>
    <row r="7" spans="1:2" x14ac:dyDescent="0.25">
      <c r="A7" s="7" t="s">
        <v>56</v>
      </c>
      <c r="B7" s="8">
        <v>1500</v>
      </c>
    </row>
    <row r="8" spans="1:2" x14ac:dyDescent="0.25">
      <c r="A8" s="7" t="s">
        <v>73</v>
      </c>
      <c r="B8" s="8">
        <v>18500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DADB-F2EA-4980-909A-267B1C834518}">
  <sheetPr>
    <tabColor theme="8"/>
  </sheetPr>
  <dimension ref="A1:H45"/>
  <sheetViews>
    <sheetView workbookViewId="0"/>
  </sheetViews>
  <sheetFormatPr defaultRowHeight="15" x14ac:dyDescent="0.25"/>
  <cols>
    <col min="1" max="1" width="10.85546875" bestFit="1" customWidth="1"/>
    <col min="2" max="2" width="10.85546875" customWidth="1"/>
    <col min="3" max="3" width="9.7109375" bestFit="1" customWidth="1"/>
    <col min="4" max="4" width="15.85546875" bestFit="1" customWidth="1"/>
    <col min="5" max="5" width="34.42578125" bestFit="1" customWidth="1"/>
    <col min="6" max="6" width="11.5703125" bestFit="1" customWidth="1"/>
    <col min="7" max="7" width="25.42578125" bestFit="1" customWidth="1"/>
    <col min="8" max="8" width="12.28515625" bestFit="1" customWidth="1"/>
  </cols>
  <sheetData>
    <row r="1" spans="1:8" ht="17.25" customHeight="1" x14ac:dyDescent="0.25">
      <c r="A1" s="1" t="s">
        <v>65</v>
      </c>
      <c r="B1" s="1" t="s">
        <v>75</v>
      </c>
      <c r="C1" s="1" t="s">
        <v>66</v>
      </c>
      <c r="D1" s="1" t="s">
        <v>68</v>
      </c>
      <c r="E1" s="1" t="s">
        <v>67</v>
      </c>
      <c r="F1" s="1" t="s">
        <v>69</v>
      </c>
      <c r="G1" s="1" t="s">
        <v>70</v>
      </c>
      <c r="H1" s="1" t="s">
        <v>71</v>
      </c>
    </row>
    <row r="2" spans="1:8" ht="17.25" customHeight="1" x14ac:dyDescent="0.25">
      <c r="A2" s="2">
        <v>45528</v>
      </c>
      <c r="B2" s="11">
        <f>MONTH(tbl_operations[[#This Row],[DATA ]])</f>
        <v>8</v>
      </c>
      <c r="C2" s="3" t="s">
        <v>5</v>
      </c>
      <c r="D2" s="3" t="s">
        <v>32</v>
      </c>
      <c r="E2" s="3" t="s">
        <v>33</v>
      </c>
      <c r="F2" s="5">
        <v>80</v>
      </c>
      <c r="G2" s="3" t="s">
        <v>8</v>
      </c>
      <c r="H2" s="3" t="s">
        <v>13</v>
      </c>
    </row>
    <row r="3" spans="1:8" ht="17.25" customHeight="1" x14ac:dyDescent="0.25">
      <c r="A3" s="2">
        <v>45509</v>
      </c>
      <c r="B3" s="11">
        <f>MONTH(tbl_operations[[#This Row],[DATA ]])</f>
        <v>8</v>
      </c>
      <c r="C3" s="3" t="s">
        <v>5</v>
      </c>
      <c r="D3" s="3" t="s">
        <v>14</v>
      </c>
      <c r="E3" s="3" t="s">
        <v>15</v>
      </c>
      <c r="F3" s="5">
        <v>120</v>
      </c>
      <c r="G3" s="3" t="s">
        <v>12</v>
      </c>
      <c r="H3" s="3" t="s">
        <v>13</v>
      </c>
    </row>
    <row r="4" spans="1:8" ht="17.25" customHeight="1" x14ac:dyDescent="0.25">
      <c r="A4" s="2">
        <v>45573</v>
      </c>
      <c r="B4" s="11">
        <f>MONTH(tbl_operations[[#This Row],[DATA ]])</f>
        <v>10</v>
      </c>
      <c r="C4" s="3" t="s">
        <v>5</v>
      </c>
      <c r="D4" s="3" t="s">
        <v>16</v>
      </c>
      <c r="E4" s="3" t="s">
        <v>52</v>
      </c>
      <c r="F4" s="5">
        <v>120</v>
      </c>
      <c r="G4" s="3" t="s">
        <v>8</v>
      </c>
      <c r="H4" s="3" t="s">
        <v>9</v>
      </c>
    </row>
    <row r="5" spans="1:8" ht="17.25" customHeight="1" x14ac:dyDescent="0.25">
      <c r="A5" s="2">
        <v>45519</v>
      </c>
      <c r="B5" s="11">
        <f>MONTH(tbl_operations[[#This Row],[DATA ]])</f>
        <v>8</v>
      </c>
      <c r="C5" s="3" t="s">
        <v>5</v>
      </c>
      <c r="D5" s="3" t="s">
        <v>24</v>
      </c>
      <c r="E5" s="3" t="s">
        <v>25</v>
      </c>
      <c r="F5" s="5">
        <v>150</v>
      </c>
      <c r="G5" s="3" t="s">
        <v>3</v>
      </c>
      <c r="H5" s="3" t="s">
        <v>13</v>
      </c>
    </row>
    <row r="6" spans="1:8" ht="17.25" customHeight="1" x14ac:dyDescent="0.25">
      <c r="A6" s="2">
        <v>45589</v>
      </c>
      <c r="B6" s="11">
        <f>MONTH(tbl_operations[[#This Row],[DATA ]])</f>
        <v>10</v>
      </c>
      <c r="C6" s="3" t="s">
        <v>5</v>
      </c>
      <c r="D6" s="3" t="s">
        <v>34</v>
      </c>
      <c r="E6" s="3" t="s">
        <v>61</v>
      </c>
      <c r="F6" s="5">
        <v>150</v>
      </c>
      <c r="G6" s="3" t="s">
        <v>8</v>
      </c>
      <c r="H6" s="3" t="s">
        <v>13</v>
      </c>
    </row>
    <row r="7" spans="1:8" ht="17.25" customHeight="1" x14ac:dyDescent="0.25">
      <c r="A7" s="2">
        <v>45526</v>
      </c>
      <c r="B7" s="11">
        <f>MONTH(tbl_operations[[#This Row],[DATA ]])</f>
        <v>8</v>
      </c>
      <c r="C7" s="3" t="s">
        <v>5</v>
      </c>
      <c r="D7" s="3" t="s">
        <v>30</v>
      </c>
      <c r="E7" s="3" t="s">
        <v>31</v>
      </c>
      <c r="F7" s="5">
        <v>180</v>
      </c>
      <c r="G7" s="3" t="s">
        <v>3</v>
      </c>
      <c r="H7" s="3" t="s">
        <v>9</v>
      </c>
    </row>
    <row r="8" spans="1:8" ht="17.25" customHeight="1" x14ac:dyDescent="0.25">
      <c r="A8" s="2">
        <v>45570</v>
      </c>
      <c r="B8" s="11">
        <f>MONTH(tbl_operations[[#This Row],[DATA ]])</f>
        <v>10</v>
      </c>
      <c r="C8" s="3" t="s">
        <v>5</v>
      </c>
      <c r="D8" s="3" t="s">
        <v>14</v>
      </c>
      <c r="E8" s="3" t="s">
        <v>51</v>
      </c>
      <c r="F8" s="5">
        <v>180</v>
      </c>
      <c r="G8" s="3" t="s">
        <v>3</v>
      </c>
      <c r="H8" s="3" t="s">
        <v>13</v>
      </c>
    </row>
    <row r="9" spans="1:8" ht="17.25" customHeight="1" x14ac:dyDescent="0.25">
      <c r="A9" s="2">
        <v>45532</v>
      </c>
      <c r="B9" s="11">
        <f>MONTH(tbl_operations[[#This Row],[DATA ]])</f>
        <v>8</v>
      </c>
      <c r="C9" s="3" t="s">
        <v>5</v>
      </c>
      <c r="D9" s="3" t="s">
        <v>34</v>
      </c>
      <c r="E9" s="3" t="s">
        <v>35</v>
      </c>
      <c r="F9" s="5">
        <v>200</v>
      </c>
      <c r="G9" s="3" t="s">
        <v>8</v>
      </c>
      <c r="H9" s="3" t="s">
        <v>13</v>
      </c>
    </row>
    <row r="10" spans="1:8" ht="17.25" customHeight="1" x14ac:dyDescent="0.25">
      <c r="A10" s="2">
        <v>45543</v>
      </c>
      <c r="B10" s="11">
        <f>MONTH(tbl_operations[[#This Row],[DATA ]])</f>
        <v>9</v>
      </c>
      <c r="C10" s="3" t="s">
        <v>5</v>
      </c>
      <c r="D10" s="3" t="s">
        <v>14</v>
      </c>
      <c r="E10" s="4" t="s">
        <v>40</v>
      </c>
      <c r="F10" s="5">
        <v>200</v>
      </c>
      <c r="G10" s="3" t="s">
        <v>3</v>
      </c>
      <c r="H10" s="3" t="s">
        <v>13</v>
      </c>
    </row>
    <row r="11" spans="1:8" ht="17.25" customHeight="1" x14ac:dyDescent="0.25">
      <c r="A11" s="2">
        <v>45568</v>
      </c>
      <c r="B11" s="11">
        <f>MONTH(tbl_operations[[#This Row],[DATA ]])</f>
        <v>10</v>
      </c>
      <c r="C11" s="3" t="s">
        <v>5</v>
      </c>
      <c r="D11" s="3" t="s">
        <v>10</v>
      </c>
      <c r="E11" s="3" t="s">
        <v>50</v>
      </c>
      <c r="F11" s="5">
        <v>200</v>
      </c>
      <c r="G11" s="3" t="s">
        <v>12</v>
      </c>
      <c r="H11" s="3" t="s">
        <v>13</v>
      </c>
    </row>
    <row r="12" spans="1:8" ht="17.25" customHeight="1" x14ac:dyDescent="0.25">
      <c r="A12" s="2">
        <v>45595</v>
      </c>
      <c r="B12" s="11">
        <f>MONTH(tbl_operations[[#This Row],[DATA ]])</f>
        <v>10</v>
      </c>
      <c r="C12" s="3" t="s">
        <v>5</v>
      </c>
      <c r="D12" s="3" t="s">
        <v>38</v>
      </c>
      <c r="E12" s="3" t="s">
        <v>63</v>
      </c>
      <c r="F12" s="5">
        <v>220</v>
      </c>
      <c r="G12" s="3" t="s">
        <v>3</v>
      </c>
      <c r="H12" s="3" t="s">
        <v>9</v>
      </c>
    </row>
    <row r="13" spans="1:8" ht="17.25" customHeight="1" x14ac:dyDescent="0.25">
      <c r="A13" s="2">
        <v>45511</v>
      </c>
      <c r="B13" s="11">
        <f>MONTH(tbl_operations[[#This Row],[DATA ]])</f>
        <v>8</v>
      </c>
      <c r="C13" s="3" t="s">
        <v>5</v>
      </c>
      <c r="D13" s="3" t="s">
        <v>16</v>
      </c>
      <c r="E13" s="3" t="s">
        <v>17</v>
      </c>
      <c r="F13" s="5">
        <v>250</v>
      </c>
      <c r="G13" s="3" t="s">
        <v>3</v>
      </c>
      <c r="H13" s="3" t="s">
        <v>13</v>
      </c>
    </row>
    <row r="14" spans="1:8" ht="17.25" customHeight="1" x14ac:dyDescent="0.25">
      <c r="A14" s="2">
        <v>45561</v>
      </c>
      <c r="B14" s="11">
        <f>MONTH(tbl_operations[[#This Row],[DATA ]])</f>
        <v>9</v>
      </c>
      <c r="C14" s="3" t="s">
        <v>5</v>
      </c>
      <c r="D14" s="3" t="s">
        <v>47</v>
      </c>
      <c r="E14" s="4" t="s">
        <v>48</v>
      </c>
      <c r="F14" s="5">
        <v>250</v>
      </c>
      <c r="G14" s="3" t="s">
        <v>8</v>
      </c>
      <c r="H14" s="3" t="s">
        <v>13</v>
      </c>
    </row>
    <row r="15" spans="1:8" ht="17.25" customHeight="1" x14ac:dyDescent="0.25">
      <c r="A15" s="2">
        <v>45587</v>
      </c>
      <c r="B15" s="11">
        <f>MONTH(tbl_operations[[#This Row],[DATA ]])</f>
        <v>10</v>
      </c>
      <c r="C15" s="3" t="s">
        <v>5</v>
      </c>
      <c r="D15" s="3" t="s">
        <v>30</v>
      </c>
      <c r="E15" s="3" t="s">
        <v>60</v>
      </c>
      <c r="F15" s="5">
        <v>250</v>
      </c>
      <c r="G15" s="3" t="s">
        <v>12</v>
      </c>
      <c r="H15" s="3" t="s">
        <v>9</v>
      </c>
    </row>
    <row r="16" spans="1:8" ht="17.25" customHeight="1" x14ac:dyDescent="0.25">
      <c r="A16" s="2">
        <v>45591</v>
      </c>
      <c r="B16" s="11">
        <f>MONTH(tbl_operations[[#This Row],[DATA ]])</f>
        <v>10</v>
      </c>
      <c r="C16" s="3" t="s">
        <v>5</v>
      </c>
      <c r="D16" s="3" t="s">
        <v>32</v>
      </c>
      <c r="E16" s="3" t="s">
        <v>62</v>
      </c>
      <c r="F16" s="5">
        <v>250</v>
      </c>
      <c r="G16" s="3" t="s">
        <v>3</v>
      </c>
      <c r="H16" s="3" t="s">
        <v>9</v>
      </c>
    </row>
    <row r="17" spans="1:8" ht="17.25" customHeight="1" x14ac:dyDescent="0.25">
      <c r="A17" s="2">
        <v>45507</v>
      </c>
      <c r="B17" s="11">
        <f>MONTH(tbl_operations[[#This Row],[DATA ]])</f>
        <v>8</v>
      </c>
      <c r="C17" s="3" t="s">
        <v>5</v>
      </c>
      <c r="D17" s="3" t="s">
        <v>10</v>
      </c>
      <c r="E17" s="3" t="s">
        <v>11</v>
      </c>
      <c r="F17" s="5">
        <v>300</v>
      </c>
      <c r="G17" s="3" t="s">
        <v>12</v>
      </c>
      <c r="H17" s="3" t="s">
        <v>13</v>
      </c>
    </row>
    <row r="18" spans="1:8" ht="17.25" customHeight="1" x14ac:dyDescent="0.25">
      <c r="A18" s="2">
        <v>45540</v>
      </c>
      <c r="B18" s="11">
        <f>MONTH(tbl_operations[[#This Row],[DATA ]])</f>
        <v>9</v>
      </c>
      <c r="C18" s="3" t="s">
        <v>5</v>
      </c>
      <c r="D18" s="3" t="s">
        <v>10</v>
      </c>
      <c r="E18" s="4" t="s">
        <v>11</v>
      </c>
      <c r="F18" s="5">
        <v>300</v>
      </c>
      <c r="G18" s="3" t="s">
        <v>8</v>
      </c>
      <c r="H18" s="3" t="s">
        <v>13</v>
      </c>
    </row>
    <row r="19" spans="1:8" ht="17.25" customHeight="1" x14ac:dyDescent="0.25">
      <c r="A19" s="2">
        <v>45583</v>
      </c>
      <c r="B19" s="11">
        <f>MONTH(tbl_operations[[#This Row],[DATA ]])</f>
        <v>10</v>
      </c>
      <c r="C19" s="3" t="s">
        <v>5</v>
      </c>
      <c r="D19" s="3" t="s">
        <v>26</v>
      </c>
      <c r="E19" s="3" t="s">
        <v>58</v>
      </c>
      <c r="F19" s="5">
        <v>300</v>
      </c>
      <c r="G19" s="3" t="s">
        <v>12</v>
      </c>
      <c r="H19" s="3" t="s">
        <v>9</v>
      </c>
    </row>
    <row r="20" spans="1:8" ht="17.25" customHeight="1" x14ac:dyDescent="0.25">
      <c r="A20" s="2">
        <v>45535</v>
      </c>
      <c r="B20" s="11">
        <f>MONTH(tbl_operations[[#This Row],[DATA ]])</f>
        <v>8</v>
      </c>
      <c r="C20" s="3" t="s">
        <v>5</v>
      </c>
      <c r="D20" s="3" t="s">
        <v>38</v>
      </c>
      <c r="E20" s="3" t="s">
        <v>39</v>
      </c>
      <c r="F20" s="5">
        <v>350</v>
      </c>
      <c r="G20" s="3" t="s">
        <v>12</v>
      </c>
      <c r="H20" s="3" t="s">
        <v>13</v>
      </c>
    </row>
    <row r="21" spans="1:8" ht="17.25" customHeight="1" x14ac:dyDescent="0.25">
      <c r="A21" s="2">
        <v>45549</v>
      </c>
      <c r="B21" s="11">
        <f>MONTH(tbl_operations[[#This Row],[DATA ]])</f>
        <v>9</v>
      </c>
      <c r="C21" s="3" t="s">
        <v>5</v>
      </c>
      <c r="D21" s="3" t="s">
        <v>18</v>
      </c>
      <c r="E21" s="4" t="s">
        <v>19</v>
      </c>
      <c r="F21" s="5">
        <v>350</v>
      </c>
      <c r="G21" s="3" t="s">
        <v>3</v>
      </c>
      <c r="H21" s="3" t="s">
        <v>13</v>
      </c>
    </row>
    <row r="22" spans="1:8" ht="17.25" customHeight="1" x14ac:dyDescent="0.25">
      <c r="A22" s="2">
        <v>45575</v>
      </c>
      <c r="B22" s="11">
        <f>MONTH(tbl_operations[[#This Row],[DATA ]])</f>
        <v>10</v>
      </c>
      <c r="C22" s="3" t="s">
        <v>5</v>
      </c>
      <c r="D22" s="3" t="s">
        <v>18</v>
      </c>
      <c r="E22" s="3" t="s">
        <v>53</v>
      </c>
      <c r="F22" s="5">
        <v>350</v>
      </c>
      <c r="G22" s="3" t="s">
        <v>12</v>
      </c>
      <c r="H22" s="3" t="s">
        <v>9</v>
      </c>
    </row>
    <row r="23" spans="1:8" ht="17.25" customHeight="1" x14ac:dyDescent="0.25">
      <c r="A23" s="2">
        <v>45514</v>
      </c>
      <c r="B23" s="11">
        <f>MONTH(tbl_operations[[#This Row],[DATA ]])</f>
        <v>8</v>
      </c>
      <c r="C23" s="3" t="s">
        <v>5</v>
      </c>
      <c r="D23" s="3" t="s">
        <v>18</v>
      </c>
      <c r="E23" s="3" t="s">
        <v>19</v>
      </c>
      <c r="F23" s="5">
        <v>400</v>
      </c>
      <c r="G23" s="3" t="s">
        <v>8</v>
      </c>
      <c r="H23" s="3" t="s">
        <v>9</v>
      </c>
    </row>
    <row r="24" spans="1:8" ht="17.25" customHeight="1" x14ac:dyDescent="0.25">
      <c r="A24" s="2">
        <v>45564</v>
      </c>
      <c r="B24" s="11">
        <f>MONTH(tbl_operations[[#This Row],[DATA ]])</f>
        <v>9</v>
      </c>
      <c r="C24" s="3" t="s">
        <v>5</v>
      </c>
      <c r="D24" s="3" t="s">
        <v>30</v>
      </c>
      <c r="E24" s="4" t="s">
        <v>49</v>
      </c>
      <c r="F24" s="5">
        <v>400</v>
      </c>
      <c r="G24" s="3" t="s">
        <v>12</v>
      </c>
      <c r="H24" s="3" t="s">
        <v>9</v>
      </c>
    </row>
    <row r="25" spans="1:8" ht="17.25" customHeight="1" x14ac:dyDescent="0.25">
      <c r="A25" s="2">
        <v>45578</v>
      </c>
      <c r="B25" s="11">
        <f>MONTH(tbl_operations[[#This Row],[DATA ]])</f>
        <v>10</v>
      </c>
      <c r="C25" s="3" t="s">
        <v>5</v>
      </c>
      <c r="D25" s="3" t="s">
        <v>20</v>
      </c>
      <c r="E25" s="3" t="s">
        <v>54</v>
      </c>
      <c r="F25" s="5">
        <v>400</v>
      </c>
      <c r="G25" s="3" t="s">
        <v>3</v>
      </c>
      <c r="H25" s="3" t="s">
        <v>13</v>
      </c>
    </row>
    <row r="26" spans="1:8" ht="17.25" customHeight="1" x14ac:dyDescent="0.25">
      <c r="A26" s="2">
        <v>45524</v>
      </c>
      <c r="B26" s="11">
        <f>MONTH(tbl_operations[[#This Row],[DATA ]])</f>
        <v>8</v>
      </c>
      <c r="C26" s="3" t="s">
        <v>5</v>
      </c>
      <c r="D26" s="3" t="s">
        <v>28</v>
      </c>
      <c r="E26" s="3" t="s">
        <v>29</v>
      </c>
      <c r="F26" s="5">
        <v>450</v>
      </c>
      <c r="G26" s="3" t="s">
        <v>8</v>
      </c>
      <c r="H26" s="3" t="s">
        <v>13</v>
      </c>
    </row>
    <row r="27" spans="1:8" ht="17.25" customHeight="1" x14ac:dyDescent="0.25">
      <c r="A27" s="2">
        <v>45537</v>
      </c>
      <c r="B27" s="11">
        <f>MONTH(tbl_operations[[#This Row],[DATA ]])</f>
        <v>9</v>
      </c>
      <c r="C27" s="3" t="s">
        <v>5</v>
      </c>
      <c r="D27" s="3" t="s">
        <v>6</v>
      </c>
      <c r="E27" s="4" t="s">
        <v>7</v>
      </c>
      <c r="F27" s="5">
        <v>450</v>
      </c>
      <c r="G27" s="3" t="s">
        <v>8</v>
      </c>
      <c r="H27" s="3" t="s">
        <v>9</v>
      </c>
    </row>
    <row r="28" spans="1:8" ht="17.25" customHeight="1" x14ac:dyDescent="0.25">
      <c r="A28" s="2">
        <v>45580</v>
      </c>
      <c r="B28" s="11">
        <f>MONTH(tbl_operations[[#This Row],[DATA ]])</f>
        <v>10</v>
      </c>
      <c r="C28" s="3" t="s">
        <v>5</v>
      </c>
      <c r="D28" s="3" t="s">
        <v>24</v>
      </c>
      <c r="E28" s="3" t="s">
        <v>55</v>
      </c>
      <c r="F28" s="5">
        <v>450</v>
      </c>
      <c r="G28" s="3" t="s">
        <v>8</v>
      </c>
      <c r="H28" s="3" t="s">
        <v>13</v>
      </c>
    </row>
    <row r="29" spans="1:8" ht="17.25" customHeight="1" x14ac:dyDescent="0.25">
      <c r="A29" s="2">
        <v>45552</v>
      </c>
      <c r="B29" s="11">
        <f>MONTH(tbl_operations[[#This Row],[DATA ]])</f>
        <v>9</v>
      </c>
      <c r="C29" s="3" t="s">
        <v>5</v>
      </c>
      <c r="D29" s="3" t="s">
        <v>20</v>
      </c>
      <c r="E29" s="4" t="s">
        <v>42</v>
      </c>
      <c r="F29" s="5">
        <v>500</v>
      </c>
      <c r="G29" s="3" t="s">
        <v>12</v>
      </c>
      <c r="H29" s="3" t="s">
        <v>9</v>
      </c>
    </row>
    <row r="30" spans="1:8" ht="17.25" customHeight="1" x14ac:dyDescent="0.25">
      <c r="A30" s="2">
        <v>45596</v>
      </c>
      <c r="B30" s="11">
        <f>MONTH(tbl_operations[[#This Row],[DATA ]])</f>
        <v>10</v>
      </c>
      <c r="C30" s="3" t="s">
        <v>5</v>
      </c>
      <c r="D30" s="3" t="s">
        <v>36</v>
      </c>
      <c r="E30" s="3" t="s">
        <v>64</v>
      </c>
      <c r="F30" s="5">
        <v>500</v>
      </c>
      <c r="G30" s="3" t="s">
        <v>12</v>
      </c>
      <c r="H30" s="3" t="s">
        <v>9</v>
      </c>
    </row>
    <row r="31" spans="1:8" ht="17.25" customHeight="1" x14ac:dyDescent="0.25">
      <c r="A31" s="2">
        <v>45505</v>
      </c>
      <c r="B31" s="11">
        <f>MONTH(tbl_operations[[#This Row],[DATA ]])</f>
        <v>8</v>
      </c>
      <c r="C31" s="3" t="s">
        <v>5</v>
      </c>
      <c r="D31" s="3" t="s">
        <v>6</v>
      </c>
      <c r="E31" s="3" t="s">
        <v>7</v>
      </c>
      <c r="F31" s="5">
        <v>550</v>
      </c>
      <c r="G31" s="3" t="s">
        <v>8</v>
      </c>
      <c r="H31" s="3" t="s">
        <v>9</v>
      </c>
    </row>
    <row r="32" spans="1:8" ht="17.25" customHeight="1" x14ac:dyDescent="0.25">
      <c r="A32" s="2">
        <v>45516</v>
      </c>
      <c r="B32" s="11">
        <f>MONTH(tbl_operations[[#This Row],[DATA ]])</f>
        <v>8</v>
      </c>
      <c r="C32" s="3" t="s">
        <v>5</v>
      </c>
      <c r="D32" s="3" t="s">
        <v>20</v>
      </c>
      <c r="E32" s="3" t="s">
        <v>21</v>
      </c>
      <c r="F32" s="5">
        <v>600</v>
      </c>
      <c r="G32" s="3" t="s">
        <v>12</v>
      </c>
      <c r="H32" s="3" t="s">
        <v>9</v>
      </c>
    </row>
    <row r="33" spans="1:8" ht="17.25" customHeight="1" x14ac:dyDescent="0.25">
      <c r="A33" s="2">
        <v>45546</v>
      </c>
      <c r="B33" s="11">
        <f>MONTH(tbl_operations[[#This Row],[DATA ]])</f>
        <v>9</v>
      </c>
      <c r="C33" s="3" t="s">
        <v>5</v>
      </c>
      <c r="D33" s="3" t="s">
        <v>16</v>
      </c>
      <c r="E33" s="4" t="s">
        <v>41</v>
      </c>
      <c r="F33" s="5">
        <v>600</v>
      </c>
      <c r="G33" s="3" t="s">
        <v>8</v>
      </c>
      <c r="H33" s="3" t="s">
        <v>9</v>
      </c>
    </row>
    <row r="34" spans="1:8" ht="17.25" customHeight="1" x14ac:dyDescent="0.25">
      <c r="A34" s="2">
        <v>45566</v>
      </c>
      <c r="B34" s="11">
        <f>MONTH(tbl_operations[[#This Row],[DATA ]])</f>
        <v>10</v>
      </c>
      <c r="C34" s="3" t="s">
        <v>5</v>
      </c>
      <c r="D34" s="3" t="s">
        <v>6</v>
      </c>
      <c r="E34" s="3" t="s">
        <v>7</v>
      </c>
      <c r="F34" s="5">
        <v>600</v>
      </c>
      <c r="G34" s="3" t="s">
        <v>8</v>
      </c>
      <c r="H34" s="3" t="s">
        <v>9</v>
      </c>
    </row>
    <row r="35" spans="1:8" ht="17.25" customHeight="1" x14ac:dyDescent="0.25">
      <c r="A35" s="2">
        <v>45534</v>
      </c>
      <c r="B35" s="11">
        <f>MONTH(tbl_operations[[#This Row],[DATA ]])</f>
        <v>8</v>
      </c>
      <c r="C35" s="3" t="s">
        <v>5</v>
      </c>
      <c r="D35" s="3" t="s">
        <v>36</v>
      </c>
      <c r="E35" s="3" t="s">
        <v>37</v>
      </c>
      <c r="F35" s="5">
        <v>750</v>
      </c>
      <c r="G35" s="3" t="s">
        <v>3</v>
      </c>
      <c r="H35" s="3" t="s">
        <v>9</v>
      </c>
    </row>
    <row r="36" spans="1:8" ht="17.25" customHeight="1" x14ac:dyDescent="0.25">
      <c r="A36" s="2">
        <v>45519</v>
      </c>
      <c r="B36" s="11">
        <f>MONTH(tbl_operations[[#This Row],[DATA ]])</f>
        <v>8</v>
      </c>
      <c r="C36" s="3" t="s">
        <v>0</v>
      </c>
      <c r="D36" s="3" t="s">
        <v>22</v>
      </c>
      <c r="E36" s="3" t="s">
        <v>23</v>
      </c>
      <c r="F36" s="5">
        <v>800</v>
      </c>
      <c r="G36" s="3" t="s">
        <v>3</v>
      </c>
      <c r="H36" s="3" t="s">
        <v>4</v>
      </c>
    </row>
    <row r="37" spans="1:8" ht="17.25" customHeight="1" x14ac:dyDescent="0.25">
      <c r="A37" s="2">
        <v>45555</v>
      </c>
      <c r="B37" s="11">
        <f>MONTH(tbl_operations[[#This Row],[DATA ]])</f>
        <v>9</v>
      </c>
      <c r="C37" s="3" t="s">
        <v>5</v>
      </c>
      <c r="D37" s="3" t="s">
        <v>24</v>
      </c>
      <c r="E37" s="4" t="s">
        <v>45</v>
      </c>
      <c r="F37" s="5">
        <v>800</v>
      </c>
      <c r="G37" s="3" t="s">
        <v>3</v>
      </c>
      <c r="H37" s="3" t="s">
        <v>13</v>
      </c>
    </row>
    <row r="38" spans="1:8" ht="17.25" customHeight="1" x14ac:dyDescent="0.25">
      <c r="A38" s="2">
        <v>45585</v>
      </c>
      <c r="B38" s="11">
        <f>MONTH(tbl_operations[[#This Row],[DATA ]])</f>
        <v>10</v>
      </c>
      <c r="C38" s="3" t="s">
        <v>5</v>
      </c>
      <c r="D38" s="3" t="s">
        <v>28</v>
      </c>
      <c r="E38" s="3" t="s">
        <v>59</v>
      </c>
      <c r="F38" s="5">
        <v>800</v>
      </c>
      <c r="G38" s="3" t="s">
        <v>3</v>
      </c>
      <c r="H38" s="3" t="s">
        <v>13</v>
      </c>
    </row>
    <row r="39" spans="1:8" ht="17.25" customHeight="1" x14ac:dyDescent="0.25">
      <c r="A39" s="2">
        <v>45522</v>
      </c>
      <c r="B39" s="11">
        <f>MONTH(tbl_operations[[#This Row],[DATA ]])</f>
        <v>8</v>
      </c>
      <c r="C39" s="3" t="s">
        <v>5</v>
      </c>
      <c r="D39" s="3" t="s">
        <v>26</v>
      </c>
      <c r="E39" s="3" t="s">
        <v>27</v>
      </c>
      <c r="F39" s="5">
        <v>1200</v>
      </c>
      <c r="G39" s="3" t="s">
        <v>12</v>
      </c>
      <c r="H39" s="3" t="s">
        <v>9</v>
      </c>
    </row>
    <row r="40" spans="1:8" ht="17.25" customHeight="1" x14ac:dyDescent="0.25">
      <c r="A40" s="2">
        <v>45555</v>
      </c>
      <c r="B40" s="11">
        <f>MONTH(tbl_operations[[#This Row],[DATA ]])</f>
        <v>9</v>
      </c>
      <c r="C40" s="3" t="s">
        <v>0</v>
      </c>
      <c r="D40" s="3" t="s">
        <v>43</v>
      </c>
      <c r="E40" s="3" t="s">
        <v>44</v>
      </c>
      <c r="F40" s="5">
        <v>1200</v>
      </c>
      <c r="G40" s="3" t="s">
        <v>3</v>
      </c>
      <c r="H40" s="3" t="s">
        <v>4</v>
      </c>
    </row>
    <row r="41" spans="1:8" ht="17.25" customHeight="1" x14ac:dyDescent="0.25">
      <c r="A41" s="2">
        <v>45558</v>
      </c>
      <c r="B41" s="11">
        <f>MONTH(tbl_operations[[#This Row],[DATA ]])</f>
        <v>9</v>
      </c>
      <c r="C41" s="3" t="s">
        <v>5</v>
      </c>
      <c r="D41" s="3" t="s">
        <v>26</v>
      </c>
      <c r="E41" s="4" t="s">
        <v>46</v>
      </c>
      <c r="F41" s="5">
        <v>1500</v>
      </c>
      <c r="G41" s="3" t="s">
        <v>12</v>
      </c>
      <c r="H41" s="3" t="s">
        <v>9</v>
      </c>
    </row>
    <row r="42" spans="1:8" ht="17.25" customHeight="1" x14ac:dyDescent="0.25">
      <c r="A42" s="2">
        <v>45583</v>
      </c>
      <c r="B42" s="11">
        <f>MONTH(tbl_operations[[#This Row],[DATA ]])</f>
        <v>10</v>
      </c>
      <c r="C42" s="3" t="s">
        <v>0</v>
      </c>
      <c r="D42" s="3" t="s">
        <v>56</v>
      </c>
      <c r="E42" s="3" t="s">
        <v>57</v>
      </c>
      <c r="F42" s="5">
        <v>1500</v>
      </c>
      <c r="G42" s="3" t="s">
        <v>3</v>
      </c>
      <c r="H42" s="3" t="s">
        <v>4</v>
      </c>
    </row>
    <row r="43" spans="1:8" ht="17.25" customHeight="1" x14ac:dyDescent="0.25">
      <c r="A43" s="2">
        <v>45505</v>
      </c>
      <c r="B43" s="11">
        <f>MONTH(tbl_operations[[#This Row],[DATA ]])</f>
        <v>8</v>
      </c>
      <c r="C43" s="3" t="s">
        <v>0</v>
      </c>
      <c r="D43" s="3" t="s">
        <v>1</v>
      </c>
      <c r="E43" s="3" t="s">
        <v>2</v>
      </c>
      <c r="F43" s="5">
        <v>5000</v>
      </c>
      <c r="G43" s="3" t="s">
        <v>3</v>
      </c>
      <c r="H43" s="3" t="s">
        <v>4</v>
      </c>
    </row>
    <row r="44" spans="1:8" ht="17.25" customHeight="1" x14ac:dyDescent="0.25">
      <c r="A44" s="2">
        <v>45536</v>
      </c>
      <c r="B44" s="11">
        <f>MONTH(tbl_operations[[#This Row],[DATA ]])</f>
        <v>9</v>
      </c>
      <c r="C44" s="3" t="s">
        <v>0</v>
      </c>
      <c r="D44" s="3" t="s">
        <v>1</v>
      </c>
      <c r="E44" s="3" t="s">
        <v>2</v>
      </c>
      <c r="F44" s="5">
        <v>5000</v>
      </c>
      <c r="G44" s="3" t="s">
        <v>3</v>
      </c>
      <c r="H44" s="3" t="s">
        <v>4</v>
      </c>
    </row>
    <row r="45" spans="1:8" ht="17.25" customHeight="1" x14ac:dyDescent="0.25">
      <c r="A45" s="2">
        <v>45566</v>
      </c>
      <c r="B45" s="11">
        <f>MONTH(tbl_operations[[#This Row],[DATA ]])</f>
        <v>10</v>
      </c>
      <c r="C45" s="3" t="s">
        <v>0</v>
      </c>
      <c r="D45" s="3" t="s">
        <v>1</v>
      </c>
      <c r="E45" s="3" t="s">
        <v>2</v>
      </c>
      <c r="F45" s="5">
        <v>5000</v>
      </c>
      <c r="G45" s="3" t="s">
        <v>3</v>
      </c>
      <c r="H45" s="3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3130-305D-4CE4-9BD8-4575A367347F}">
  <dimension ref="A3:B23"/>
  <sheetViews>
    <sheetView workbookViewId="0">
      <selection activeCell="A6" sqref="A6"/>
    </sheetView>
  </sheetViews>
  <sheetFormatPr defaultRowHeight="15" x14ac:dyDescent="0.25"/>
  <cols>
    <col min="1" max="1" width="20.85546875" bestFit="1" customWidth="1"/>
    <col min="2" max="2" width="15.140625" bestFit="1" customWidth="1"/>
  </cols>
  <sheetData>
    <row r="3" spans="1:2" x14ac:dyDescent="0.25">
      <c r="A3" s="6" t="s">
        <v>72</v>
      </c>
      <c r="B3" t="s">
        <v>74</v>
      </c>
    </row>
    <row r="4" spans="1:2" x14ac:dyDescent="0.25">
      <c r="A4" s="7" t="s">
        <v>6</v>
      </c>
      <c r="B4" s="8">
        <v>1600</v>
      </c>
    </row>
    <row r="5" spans="1:2" x14ac:dyDescent="0.25">
      <c r="A5" s="7" t="s">
        <v>32</v>
      </c>
      <c r="B5" s="8">
        <v>330</v>
      </c>
    </row>
    <row r="6" spans="1:2" x14ac:dyDescent="0.25">
      <c r="A6" s="7" t="s">
        <v>18</v>
      </c>
      <c r="B6" s="8">
        <v>1100</v>
      </c>
    </row>
    <row r="7" spans="1:2" x14ac:dyDescent="0.25">
      <c r="A7" s="7" t="s">
        <v>26</v>
      </c>
      <c r="B7" s="8">
        <v>3000</v>
      </c>
    </row>
    <row r="8" spans="1:2" x14ac:dyDescent="0.25">
      <c r="A8" s="7" t="s">
        <v>43</v>
      </c>
      <c r="B8" s="8">
        <v>1200</v>
      </c>
    </row>
    <row r="9" spans="1:2" x14ac:dyDescent="0.25">
      <c r="A9" s="7" t="s">
        <v>38</v>
      </c>
      <c r="B9" s="8">
        <v>570</v>
      </c>
    </row>
    <row r="10" spans="1:2" x14ac:dyDescent="0.25">
      <c r="A10" s="7" t="s">
        <v>22</v>
      </c>
      <c r="B10" s="8">
        <v>800</v>
      </c>
    </row>
    <row r="11" spans="1:2" x14ac:dyDescent="0.25">
      <c r="A11" s="7" t="s">
        <v>14</v>
      </c>
      <c r="B11" s="8">
        <v>500</v>
      </c>
    </row>
    <row r="12" spans="1:2" x14ac:dyDescent="0.25">
      <c r="A12" s="7" t="s">
        <v>34</v>
      </c>
      <c r="B12" s="8">
        <v>350</v>
      </c>
    </row>
    <row r="13" spans="1:2" x14ac:dyDescent="0.25">
      <c r="A13" s="7" t="s">
        <v>30</v>
      </c>
      <c r="B13" s="8">
        <v>830</v>
      </c>
    </row>
    <row r="14" spans="1:2" x14ac:dyDescent="0.25">
      <c r="A14" s="7" t="s">
        <v>1</v>
      </c>
      <c r="B14" s="8">
        <v>15000</v>
      </c>
    </row>
    <row r="15" spans="1:2" x14ac:dyDescent="0.25">
      <c r="A15" s="7" t="s">
        <v>16</v>
      </c>
      <c r="B15" s="8">
        <v>970</v>
      </c>
    </row>
    <row r="16" spans="1:2" x14ac:dyDescent="0.25">
      <c r="A16" s="7" t="s">
        <v>24</v>
      </c>
      <c r="B16" s="8">
        <v>1400</v>
      </c>
    </row>
    <row r="17" spans="1:2" x14ac:dyDescent="0.25">
      <c r="A17" s="7" t="s">
        <v>10</v>
      </c>
      <c r="B17" s="8">
        <v>800</v>
      </c>
    </row>
    <row r="18" spans="1:2" x14ac:dyDescent="0.25">
      <c r="A18" s="7" t="s">
        <v>47</v>
      </c>
      <c r="B18" s="8">
        <v>250</v>
      </c>
    </row>
    <row r="19" spans="1:2" x14ac:dyDescent="0.25">
      <c r="A19" s="7" t="s">
        <v>28</v>
      </c>
      <c r="B19" s="8">
        <v>1250</v>
      </c>
    </row>
    <row r="20" spans="1:2" x14ac:dyDescent="0.25">
      <c r="A20" s="7" t="s">
        <v>56</v>
      </c>
      <c r="B20" s="8">
        <v>1500</v>
      </c>
    </row>
    <row r="21" spans="1:2" x14ac:dyDescent="0.25">
      <c r="A21" s="7" t="s">
        <v>20</v>
      </c>
      <c r="B21" s="8">
        <v>1500</v>
      </c>
    </row>
    <row r="22" spans="1:2" x14ac:dyDescent="0.25">
      <c r="A22" s="7" t="s">
        <v>36</v>
      </c>
      <c r="B22" s="8">
        <v>1250</v>
      </c>
    </row>
    <row r="23" spans="1:2" x14ac:dyDescent="0.25">
      <c r="A23" s="7" t="s">
        <v>73</v>
      </c>
      <c r="B23" s="8">
        <v>34200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6B39-933F-4EB0-A57D-5E00F0F74768}">
  <dimension ref="A1:U1"/>
  <sheetViews>
    <sheetView showGridLines="0" showRowColHeaders="0" tabSelected="1" zoomScale="70" zoomScaleNormal="70" workbookViewId="0">
      <selection activeCell="A24" sqref="A24"/>
    </sheetView>
  </sheetViews>
  <sheetFormatPr defaultColWidth="0" defaultRowHeight="15" x14ac:dyDescent="0.25"/>
  <cols>
    <col min="1" max="1" width="34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CF4-C15D-4DF6-8748-44B0BFB8927E}">
  <dimension ref="D1:E18"/>
  <sheetViews>
    <sheetView workbookViewId="0">
      <selection activeCell="H14" sqref="H14"/>
    </sheetView>
  </sheetViews>
  <sheetFormatPr defaultRowHeight="15" x14ac:dyDescent="0.25"/>
  <cols>
    <col min="4" max="4" width="21" customWidth="1"/>
    <col min="5" max="5" width="20.85546875" customWidth="1"/>
  </cols>
  <sheetData>
    <row r="1" spans="4:5" s="9" customFormat="1" ht="62.25" customHeight="1" x14ac:dyDescent="0.25"/>
    <row r="3" spans="4:5" x14ac:dyDescent="0.25">
      <c r="D3" s="13" t="s">
        <v>78</v>
      </c>
      <c r="E3" s="8">
        <f>SUM(Tabela3[Depósito Reservado])</f>
        <v>6848</v>
      </c>
    </row>
    <row r="4" spans="4:5" x14ac:dyDescent="0.25">
      <c r="D4" s="13" t="s">
        <v>79</v>
      </c>
      <c r="E4" s="8">
        <v>20000</v>
      </c>
    </row>
    <row r="6" spans="4:5" x14ac:dyDescent="0.25">
      <c r="D6" t="s">
        <v>76</v>
      </c>
      <c r="E6" t="s">
        <v>77</v>
      </c>
    </row>
    <row r="7" spans="4:5" x14ac:dyDescent="0.25">
      <c r="D7" s="12">
        <v>45603</v>
      </c>
      <c r="E7" s="8">
        <v>643</v>
      </c>
    </row>
    <row r="8" spans="4:5" x14ac:dyDescent="0.25">
      <c r="D8" s="12">
        <v>45604</v>
      </c>
      <c r="E8" s="8">
        <v>408</v>
      </c>
    </row>
    <row r="9" spans="4:5" x14ac:dyDescent="0.25">
      <c r="D9" s="12">
        <v>45605</v>
      </c>
      <c r="E9" s="8">
        <v>452</v>
      </c>
    </row>
    <row r="10" spans="4:5" x14ac:dyDescent="0.25">
      <c r="D10" s="12">
        <v>45606</v>
      </c>
      <c r="E10" s="8">
        <v>710</v>
      </c>
    </row>
    <row r="11" spans="4:5" x14ac:dyDescent="0.25">
      <c r="D11" s="12">
        <v>45607</v>
      </c>
      <c r="E11" s="8">
        <v>702</v>
      </c>
    </row>
    <row r="12" spans="4:5" x14ac:dyDescent="0.25">
      <c r="D12" s="12">
        <v>45608</v>
      </c>
      <c r="E12" s="8">
        <v>467</v>
      </c>
    </row>
    <row r="13" spans="4:5" x14ac:dyDescent="0.25">
      <c r="D13" s="12">
        <v>45609</v>
      </c>
      <c r="E13" s="8">
        <v>678</v>
      </c>
    </row>
    <row r="14" spans="4:5" x14ac:dyDescent="0.25">
      <c r="D14" s="12">
        <v>45610</v>
      </c>
      <c r="E14" s="8">
        <v>674</v>
      </c>
    </row>
    <row r="15" spans="4:5" x14ac:dyDescent="0.25">
      <c r="D15" s="12">
        <v>45611</v>
      </c>
      <c r="E15" s="8">
        <v>454</v>
      </c>
    </row>
    <row r="16" spans="4:5" x14ac:dyDescent="0.25">
      <c r="D16" s="12">
        <v>45612</v>
      </c>
      <c r="E16" s="8">
        <v>600</v>
      </c>
    </row>
    <row r="17" spans="4:5" x14ac:dyDescent="0.25">
      <c r="D17" s="12">
        <v>45613</v>
      </c>
      <c r="E17" s="8">
        <v>557</v>
      </c>
    </row>
    <row r="18" spans="4:5" x14ac:dyDescent="0.25">
      <c r="D18" s="12">
        <v>45614</v>
      </c>
      <c r="E18" s="8">
        <v>503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Planilha5</vt:lpstr>
      <vt:lpstr>Data</vt:lpstr>
      <vt:lpstr>Controller</vt:lpstr>
      <vt:lpstr>Dasboard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Polliana Alves de Carvalho</cp:lastModifiedBy>
  <cp:revision/>
  <dcterms:created xsi:type="dcterms:W3CDTF">2015-06-05T18:19:34Z</dcterms:created>
  <dcterms:modified xsi:type="dcterms:W3CDTF">2025-01-31T02:25:55Z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9333b259-87ee-4762-9a8c-7b0d155dd87f_Enabled">
    <vt:lpwstr>true</vt:lpwstr>
  </property>
  <property fmtid="{D5CDD505-2E9C-101B-9397-08002B2CF9AE}" pid="5" name="MSIP_Label_9333b259-87ee-4762-9a8c-7b0d155dd87f_SetDate">
    <vt:lpwstr>2025-01-30T23:06:02Z</vt:lpwstr>
  </property>
  <property fmtid="{D5CDD505-2E9C-101B-9397-08002B2CF9AE}" pid="6" name="MSIP_Label_9333b259-87ee-4762-9a8c-7b0d155dd87f_Method">
    <vt:lpwstr>Privileged</vt:lpwstr>
  </property>
  <property fmtid="{D5CDD505-2E9C-101B-9397-08002B2CF9AE}" pid="7" name="MSIP_Label_9333b259-87ee-4762-9a8c-7b0d155dd87f_Name">
    <vt:lpwstr>_PESSOAL</vt:lpwstr>
  </property>
  <property fmtid="{D5CDD505-2E9C-101B-9397-08002B2CF9AE}" pid="8" name="MSIP_Label_9333b259-87ee-4762-9a8c-7b0d155dd87f_SiteId">
    <vt:lpwstr>ab9bba98-684a-43fb-add8-9c2bebede229</vt:lpwstr>
  </property>
  <property fmtid="{D5CDD505-2E9C-101B-9397-08002B2CF9AE}" pid="9" name="MSIP_Label_9333b259-87ee-4762-9a8c-7b0d155dd87f_ActionId">
    <vt:lpwstr>11ef98bc-3908-4983-9d32-81faaf017ed9</vt:lpwstr>
  </property>
  <property fmtid="{D5CDD505-2E9C-101B-9397-08002B2CF9AE}" pid="10" name="MSIP_Label_9333b259-87ee-4762-9a8c-7b0d155dd87f_ContentBits">
    <vt:lpwstr>1</vt:lpwstr>
  </property>
</Properties>
</file>