
<file path=[Content_Types].xml><?xml version="1.0" encoding="utf-8"?>
<Types xmlns="http://schemas.openxmlformats.org/package/2006/content-types">
  <Default Extension="bin" ContentType="application/vnd.openxmlformats-officedocument.spreadsheetml.printerSettings"/>
  <Default Extension="png" ContentType="image/png"/>
  <Override PartName="/xl/drawings/drawing9.xml" ContentType="application/vnd.openxmlformats-officedocument.drawing+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wmf" ContentType="image/x-wmf"/>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13.xml" ContentType="application/vnd.openxmlformats-officedocument.drawing+xml"/>
  <Override PartName="/xl/worksheets/sheet1.xml" ContentType="application/vnd.openxmlformats-officedocument.spreadsheetml.worksheet+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xl/sharedStrings.xml" ContentType="application/vnd.openxmlformats-officedocument.spreadsheetml.sharedStrings+xml"/>
  <Override PartName="/xl/drawings/drawing10.xml" ContentType="application/vnd.openxmlformats-officedocument.drawing+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DieseArbeitsmappe" checkCompatibility="1" defaultThemeVersion="124226"/>
  <bookViews>
    <workbookView xWindow="480" yWindow="15" windowWidth="9420" windowHeight="7470" tabRatio="766" activeTab="4"/>
  </bookViews>
  <sheets>
    <sheet name="Information-General Settings" sheetId="35" r:id="rId1"/>
    <sheet name="Jan" sheetId="34" r:id="rId2"/>
    <sheet name="Feb" sheetId="33" r:id="rId3"/>
    <sheet name="Mar" sheetId="32" r:id="rId4"/>
    <sheet name="Apr" sheetId="31" r:id="rId5"/>
    <sheet name="May" sheetId="30" r:id="rId6"/>
    <sheet name="Jun" sheetId="22" r:id="rId7"/>
    <sheet name="Jul" sheetId="29" r:id="rId8"/>
    <sheet name="Aug" sheetId="28" r:id="rId9"/>
    <sheet name="Sep" sheetId="27" r:id="rId10"/>
    <sheet name="Oct" sheetId="26" r:id="rId11"/>
    <sheet name="Nov" sheetId="25" r:id="rId12"/>
    <sheet name="Dez" sheetId="24" r:id="rId13"/>
    <sheet name="DropDownLists" sheetId="23" r:id="rId14"/>
  </sheets>
  <definedNames>
    <definedName name="consultant_level">DropDownLists!$F$2:$F$7</definedName>
    <definedName name="jk">#REF!</definedName>
    <definedName name="Project_Number">DropDownLists!$A$2:$A$200</definedName>
    <definedName name="SAP_Booking_Number">DropDownLists!$C$2:$C$84</definedName>
    <definedName name="Staff_Type">DropDownLists!$E$2:$E$4</definedName>
  </definedNames>
  <calcPr calcId="125725"/>
</workbook>
</file>

<file path=xl/calcChain.xml><?xml version="1.0" encoding="utf-8"?>
<calcChain xmlns="http://schemas.openxmlformats.org/spreadsheetml/2006/main">
  <c r="P14" i="24"/>
  <c r="P13"/>
  <c r="P12"/>
  <c r="P14" i="25"/>
  <c r="P13"/>
  <c r="P12"/>
  <c r="P14" i="26"/>
  <c r="P13"/>
  <c r="P12"/>
  <c r="P14" i="27"/>
  <c r="P13"/>
  <c r="P12"/>
  <c r="P14" i="28"/>
  <c r="P13"/>
  <c r="P12"/>
  <c r="P14" i="29"/>
  <c r="P13"/>
  <c r="P12"/>
  <c r="P14" i="22"/>
  <c r="P13"/>
  <c r="P12"/>
  <c r="P14" i="30"/>
  <c r="P13"/>
  <c r="P12"/>
  <c r="P14" i="31"/>
  <c r="P13"/>
  <c r="P12"/>
  <c r="P14" i="32"/>
  <c r="P13"/>
  <c r="P12"/>
  <c r="P14" i="33"/>
  <c r="P13"/>
  <c r="P12"/>
  <c r="P14" i="34"/>
  <c r="M42" i="26" l="1"/>
  <c r="P13" i="34"/>
  <c r="P12"/>
  <c r="E11"/>
  <c r="E12" s="1"/>
  <c r="E13" s="1"/>
  <c r="E14" s="1"/>
  <c r="E15" s="1"/>
  <c r="E16" s="1"/>
  <c r="E17" s="1"/>
  <c r="E18" s="1"/>
  <c r="E19" s="1"/>
  <c r="E20" s="1"/>
  <c r="E21" s="1"/>
  <c r="E22" s="1"/>
  <c r="E23" s="1"/>
  <c r="B9" l="1"/>
  <c r="B11"/>
  <c r="D11" s="1"/>
  <c r="M42"/>
  <c r="M43" s="1"/>
  <c r="E11" i="33"/>
  <c r="B11" s="1"/>
  <c r="D11" s="1"/>
  <c r="M42"/>
  <c r="M43" s="1"/>
  <c r="F3" i="32"/>
  <c r="F4"/>
  <c r="F5"/>
  <c r="F7"/>
  <c r="E11"/>
  <c r="B11" s="1"/>
  <c r="D11" s="1"/>
  <c r="M42"/>
  <c r="M43" s="1"/>
  <c r="F3" i="31"/>
  <c r="F4"/>
  <c r="F5"/>
  <c r="F7"/>
  <c r="E11"/>
  <c r="B11" s="1"/>
  <c r="D11" s="1"/>
  <c r="M42"/>
  <c r="M43" s="1"/>
  <c r="F3" i="30"/>
  <c r="F4"/>
  <c r="F5"/>
  <c r="F7"/>
  <c r="E11"/>
  <c r="B11" s="1"/>
  <c r="D11" s="1"/>
  <c r="M42"/>
  <c r="M43" s="1"/>
  <c r="F3" i="22"/>
  <c r="F4"/>
  <c r="F5"/>
  <c r="F7"/>
  <c r="E11"/>
  <c r="B11" s="1"/>
  <c r="D11" s="1"/>
  <c r="M42"/>
  <c r="M43" s="1"/>
  <c r="F3" i="29"/>
  <c r="F4"/>
  <c r="F5"/>
  <c r="F7"/>
  <c r="E11"/>
  <c r="B11" s="1"/>
  <c r="D11" s="1"/>
  <c r="M42"/>
  <c r="M43" s="1"/>
  <c r="F3" i="28"/>
  <c r="F4"/>
  <c r="F5"/>
  <c r="F7"/>
  <c r="E11"/>
  <c r="B11" s="1"/>
  <c r="D11" s="1"/>
  <c r="M42"/>
  <c r="M43" s="1"/>
  <c r="F3" i="27"/>
  <c r="F4"/>
  <c r="F5"/>
  <c r="F7"/>
  <c r="E11"/>
  <c r="B9" s="1"/>
  <c r="M42"/>
  <c r="M43" s="1"/>
  <c r="F3" i="26"/>
  <c r="F4"/>
  <c r="F5"/>
  <c r="F7"/>
  <c r="E11"/>
  <c r="B9" s="1"/>
  <c r="M43"/>
  <c r="F3" i="25"/>
  <c r="F4"/>
  <c r="F5"/>
  <c r="F7"/>
  <c r="E11"/>
  <c r="B9" s="1"/>
  <c r="E12"/>
  <c r="B12" s="1"/>
  <c r="D12" s="1"/>
  <c r="M42"/>
  <c r="M43" s="1"/>
  <c r="F3" i="24"/>
  <c r="F4"/>
  <c r="F5"/>
  <c r="F7"/>
  <c r="E11"/>
  <c r="B9" s="1"/>
  <c r="M42"/>
  <c r="M43" s="1"/>
  <c r="E13" i="25" l="1"/>
  <c r="B13" s="1"/>
  <c r="B11" i="26"/>
  <c r="D11" s="1"/>
  <c r="E12" i="32"/>
  <c r="B12" s="1"/>
  <c r="A11"/>
  <c r="E12" i="33"/>
  <c r="B12" s="1"/>
  <c r="D12" s="1"/>
  <c r="B9"/>
  <c r="E12" i="24"/>
  <c r="E12" i="26"/>
  <c r="B12" s="1"/>
  <c r="D12" s="1"/>
  <c r="E12" i="29"/>
  <c r="B12" s="1"/>
  <c r="D12" s="1"/>
  <c r="A11" i="34"/>
  <c r="D13" i="25"/>
  <c r="A13"/>
  <c r="B11" i="24"/>
  <c r="A12" i="26"/>
  <c r="E14" i="25"/>
  <c r="A12"/>
  <c r="B11"/>
  <c r="B12" i="34"/>
  <c r="B9" i="29"/>
  <c r="A11" i="26"/>
  <c r="E12" i="27"/>
  <c r="B11"/>
  <c r="A12" i="29"/>
  <c r="A11"/>
  <c r="E12" i="22"/>
  <c r="B12" s="1"/>
  <c r="D12" s="1"/>
  <c r="B9"/>
  <c r="A11" i="30"/>
  <c r="B9" i="32"/>
  <c r="E12" i="28"/>
  <c r="B9"/>
  <c r="E12" i="31"/>
  <c r="B9"/>
  <c r="E13" i="33"/>
  <c r="A11" i="28"/>
  <c r="E13" i="29"/>
  <c r="A12" i="22"/>
  <c r="E12" i="30"/>
  <c r="B9"/>
  <c r="A11" i="31"/>
  <c r="A12" i="33"/>
  <c r="A11" i="22"/>
  <c r="A11" i="33"/>
  <c r="D12" i="32" l="1"/>
  <c r="A12"/>
  <c r="E13"/>
  <c r="E13" i="24"/>
  <c r="B12"/>
  <c r="E13" i="26"/>
  <c r="E14" s="1"/>
  <c r="E13" i="22"/>
  <c r="B13" s="1"/>
  <c r="B12" i="27"/>
  <c r="E13"/>
  <c r="D12" i="34"/>
  <c r="A12"/>
  <c r="D11" i="25"/>
  <c r="A11"/>
  <c r="B14"/>
  <c r="E15"/>
  <c r="D11" i="27"/>
  <c r="A11"/>
  <c r="B13" i="34"/>
  <c r="E24"/>
  <c r="E25" s="1"/>
  <c r="E26" s="1"/>
  <c r="E27" s="1"/>
  <c r="E28" s="1"/>
  <c r="E29" s="1"/>
  <c r="E30" s="1"/>
  <c r="E31" s="1"/>
  <c r="E32" s="1"/>
  <c r="E33" s="1"/>
  <c r="E34" s="1"/>
  <c r="E35" s="1"/>
  <c r="E36" s="1"/>
  <c r="E37" s="1"/>
  <c r="E38" s="1"/>
  <c r="D11" i="24"/>
  <c r="A11"/>
  <c r="B12" i="28"/>
  <c r="E13"/>
  <c r="B13" i="32"/>
  <c r="E14"/>
  <c r="B12" i="30"/>
  <c r="E13"/>
  <c r="B13" i="33"/>
  <c r="E14"/>
  <c r="B14" i="34"/>
  <c r="B13" i="29"/>
  <c r="E14"/>
  <c r="B12" i="31"/>
  <c r="E13"/>
  <c r="B13" i="26" l="1"/>
  <c r="D13" s="1"/>
  <c r="B13" i="24"/>
  <c r="E14"/>
  <c r="D12"/>
  <c r="A12"/>
  <c r="E14" i="22"/>
  <c r="B14" s="1"/>
  <c r="E41" i="34"/>
  <c r="E39"/>
  <c r="E40"/>
  <c r="B15" i="25"/>
  <c r="E16"/>
  <c r="B14" i="26"/>
  <c r="E15"/>
  <c r="B13" i="27"/>
  <c r="E14"/>
  <c r="D13" i="34"/>
  <c r="A13"/>
  <c r="D14" i="25"/>
  <c r="A14"/>
  <c r="A13" i="26"/>
  <c r="D12" i="27"/>
  <c r="A12"/>
  <c r="D13" i="29"/>
  <c r="A13"/>
  <c r="D13" i="33"/>
  <c r="A13"/>
  <c r="D13" i="32"/>
  <c r="A13"/>
  <c r="D12" i="28"/>
  <c r="A12"/>
  <c r="B14" i="29"/>
  <c r="E15"/>
  <c r="B14" i="33"/>
  <c r="E15"/>
  <c r="B14" i="32"/>
  <c r="E15"/>
  <c r="B13" i="28"/>
  <c r="E14"/>
  <c r="D13" i="22"/>
  <c r="A13"/>
  <c r="D12" i="31"/>
  <c r="A12"/>
  <c r="D14" i="34"/>
  <c r="A14"/>
  <c r="D12" i="30"/>
  <c r="A12"/>
  <c r="B13" i="31"/>
  <c r="E14"/>
  <c r="B15" i="34"/>
  <c r="B13" i="30"/>
  <c r="E14"/>
  <c r="E15" i="22"/>
  <c r="E15" i="24" l="1"/>
  <c r="B14"/>
  <c r="D13"/>
  <c r="A13"/>
  <c r="D13" i="27"/>
  <c r="A13"/>
  <c r="D14" i="26"/>
  <c r="A14"/>
  <c r="D15" i="25"/>
  <c r="A15"/>
  <c r="B14" i="27"/>
  <c r="E15"/>
  <c r="B15" i="26"/>
  <c r="E16"/>
  <c r="B16" i="25"/>
  <c r="E17"/>
  <c r="D14" i="33"/>
  <c r="A14"/>
  <c r="B16" i="34"/>
  <c r="D14" i="32"/>
  <c r="A14"/>
  <c r="D14" i="29"/>
  <c r="A14"/>
  <c r="D14" i="22"/>
  <c r="A14"/>
  <c r="B15"/>
  <c r="E16"/>
  <c r="D13" i="30"/>
  <c r="A13"/>
  <c r="D13" i="31"/>
  <c r="A13"/>
  <c r="B14" i="30"/>
  <c r="E15"/>
  <c r="B14" i="31"/>
  <c r="E15"/>
  <c r="B15" i="32"/>
  <c r="E16"/>
  <c r="B15" i="29"/>
  <c r="E16"/>
  <c r="D15" i="34"/>
  <c r="A15"/>
  <c r="D13" i="28"/>
  <c r="A13"/>
  <c r="B14"/>
  <c r="E15"/>
  <c r="B15" i="33"/>
  <c r="E16"/>
  <c r="A14" i="24" l="1"/>
  <c r="D14"/>
  <c r="E16"/>
  <c r="B15"/>
  <c r="B17" i="25"/>
  <c r="E18"/>
  <c r="B16" i="26"/>
  <c r="E17"/>
  <c r="B15" i="27"/>
  <c r="E16"/>
  <c r="D16" i="25"/>
  <c r="A16"/>
  <c r="D15" i="26"/>
  <c r="A15"/>
  <c r="D14" i="27"/>
  <c r="A14"/>
  <c r="D15" i="29"/>
  <c r="A15"/>
  <c r="D14" i="31"/>
  <c r="A14"/>
  <c r="D15" i="22"/>
  <c r="A15"/>
  <c r="D15" i="32"/>
  <c r="A15"/>
  <c r="D14" i="30"/>
  <c r="A14"/>
  <c r="D15" i="33"/>
  <c r="A15"/>
  <c r="D16" i="34"/>
  <c r="A16"/>
  <c r="B16" i="33"/>
  <c r="E17"/>
  <c r="D14" i="28"/>
  <c r="A14"/>
  <c r="B15"/>
  <c r="E16"/>
  <c r="B16" i="32"/>
  <c r="E17"/>
  <c r="B15" i="30"/>
  <c r="E16"/>
  <c r="B16" i="29"/>
  <c r="E17"/>
  <c r="B15" i="31"/>
  <c r="E16"/>
  <c r="B16" i="22"/>
  <c r="E17"/>
  <c r="B17" i="34"/>
  <c r="E17" i="24" l="1"/>
  <c r="B16"/>
  <c r="A15"/>
  <c r="D15"/>
  <c r="B16" i="27"/>
  <c r="E17"/>
  <c r="B17" i="26"/>
  <c r="E18"/>
  <c r="B18" i="25"/>
  <c r="E19"/>
  <c r="D15" i="27"/>
  <c r="A15"/>
  <c r="D16" i="26"/>
  <c r="A16"/>
  <c r="D17" i="25"/>
  <c r="A17"/>
  <c r="D15" i="31"/>
  <c r="A15"/>
  <c r="D16" i="22"/>
  <c r="A16"/>
  <c r="D16" i="29"/>
  <c r="A16"/>
  <c r="D16" i="32"/>
  <c r="A16"/>
  <c r="D17" i="34"/>
  <c r="A17"/>
  <c r="D15" i="30"/>
  <c r="A15"/>
  <c r="D16" i="33"/>
  <c r="A16"/>
  <c r="B17" i="22"/>
  <c r="E18"/>
  <c r="B17" i="29"/>
  <c r="E18"/>
  <c r="B17" i="32"/>
  <c r="E18"/>
  <c r="D15" i="28"/>
  <c r="A15"/>
  <c r="B18" i="34"/>
  <c r="D18" s="1"/>
  <c r="B16" i="31"/>
  <c r="E17"/>
  <c r="B16" i="30"/>
  <c r="E17"/>
  <c r="B16" i="28"/>
  <c r="E17"/>
  <c r="B17" i="33"/>
  <c r="E18"/>
  <c r="E18" i="24" l="1"/>
  <c r="B17"/>
  <c r="A16"/>
  <c r="D16"/>
  <c r="B19" i="25"/>
  <c r="E20"/>
  <c r="B18" i="26"/>
  <c r="E19"/>
  <c r="B17" i="27"/>
  <c r="E18"/>
  <c r="D18" i="25"/>
  <c r="A18"/>
  <c r="D17" i="26"/>
  <c r="A17"/>
  <c r="D16" i="27"/>
  <c r="A16"/>
  <c r="D17" i="33"/>
  <c r="A17"/>
  <c r="A18" i="34"/>
  <c r="D16" i="31"/>
  <c r="A16"/>
  <c r="D17" i="29"/>
  <c r="A17"/>
  <c r="D16" i="30"/>
  <c r="A16"/>
  <c r="D17" i="22"/>
  <c r="A17"/>
  <c r="D16" i="28"/>
  <c r="A16"/>
  <c r="B17"/>
  <c r="E18"/>
  <c r="B17" i="31"/>
  <c r="E18"/>
  <c r="B18" i="29"/>
  <c r="E19"/>
  <c r="D17" i="32"/>
  <c r="A17"/>
  <c r="B18" i="33"/>
  <c r="E19"/>
  <c r="B17" i="30"/>
  <c r="E18"/>
  <c r="B19" i="34"/>
  <c r="D19" s="1"/>
  <c r="B18" i="32"/>
  <c r="E19"/>
  <c r="B18" i="22"/>
  <c r="E19"/>
  <c r="D17" i="24" l="1"/>
  <c r="A17"/>
  <c r="E19"/>
  <c r="B18"/>
  <c r="B18" i="27"/>
  <c r="E19"/>
  <c r="B19" i="26"/>
  <c r="E20"/>
  <c r="B20" i="25"/>
  <c r="E21"/>
  <c r="D17" i="27"/>
  <c r="A17"/>
  <c r="D18" i="26"/>
  <c r="A18"/>
  <c r="D19" i="25"/>
  <c r="A19"/>
  <c r="B18" i="30"/>
  <c r="E19"/>
  <c r="D18" i="32"/>
  <c r="A18"/>
  <c r="D17" i="30"/>
  <c r="A17"/>
  <c r="D17" i="31"/>
  <c r="A17"/>
  <c r="B19" i="32"/>
  <c r="E20"/>
  <c r="A19" i="34"/>
  <c r="D18" i="29"/>
  <c r="A18"/>
  <c r="D17" i="28"/>
  <c r="A17"/>
  <c r="B18" i="31"/>
  <c r="E19"/>
  <c r="D18" i="22"/>
  <c r="A18"/>
  <c r="D18" i="33"/>
  <c r="A18"/>
  <c r="B19" i="22"/>
  <c r="E20"/>
  <c r="B20" i="34"/>
  <c r="D20" s="1"/>
  <c r="B19" i="33"/>
  <c r="E20"/>
  <c r="B19" i="29"/>
  <c r="E20"/>
  <c r="B18" i="28"/>
  <c r="E19"/>
  <c r="E20" i="24" l="1"/>
  <c r="B19"/>
  <c r="A18"/>
  <c r="D18"/>
  <c r="B21" i="25"/>
  <c r="E22"/>
  <c r="B20" i="26"/>
  <c r="E21"/>
  <c r="B19" i="27"/>
  <c r="E20"/>
  <c r="D20" i="25"/>
  <c r="A20"/>
  <c r="D19" i="26"/>
  <c r="A19"/>
  <c r="D18" i="27"/>
  <c r="A18"/>
  <c r="B19" i="28"/>
  <c r="E20"/>
  <c r="D19" i="29"/>
  <c r="A19"/>
  <c r="D19" i="32"/>
  <c r="A19"/>
  <c r="D18" i="30"/>
  <c r="A18"/>
  <c r="B20" i="29"/>
  <c r="E21"/>
  <c r="B21" i="34"/>
  <c r="B19" i="31"/>
  <c r="E20"/>
  <c r="B20" i="32"/>
  <c r="E21"/>
  <c r="B19" i="30"/>
  <c r="E20"/>
  <c r="B20" i="33"/>
  <c r="E21"/>
  <c r="B20" i="22"/>
  <c r="E21"/>
  <c r="A20" i="34"/>
  <c r="D18" i="31"/>
  <c r="A18"/>
  <c r="D18" i="28"/>
  <c r="A18"/>
  <c r="D19" i="33"/>
  <c r="A19"/>
  <c r="D19" i="22"/>
  <c r="A19"/>
  <c r="A19" i="24" l="1"/>
  <c r="D19"/>
  <c r="B20"/>
  <c r="E21"/>
  <c r="B20" i="27"/>
  <c r="E21"/>
  <c r="B21" i="26"/>
  <c r="E22"/>
  <c r="B22" i="25"/>
  <c r="E23"/>
  <c r="D19" i="27"/>
  <c r="A19"/>
  <c r="D20" i="26"/>
  <c r="A20"/>
  <c r="D21" i="25"/>
  <c r="A21"/>
  <c r="D20" i="32"/>
  <c r="A20"/>
  <c r="D20" i="22"/>
  <c r="A20"/>
  <c r="D19" i="30"/>
  <c r="A19"/>
  <c r="D19" i="31"/>
  <c r="A19"/>
  <c r="D20" i="29"/>
  <c r="A20"/>
  <c r="D19" i="28"/>
  <c r="A19"/>
  <c r="D20" i="33"/>
  <c r="A20"/>
  <c r="B21" i="22"/>
  <c r="E22"/>
  <c r="B20" i="30"/>
  <c r="E21"/>
  <c r="B20" i="31"/>
  <c r="E21"/>
  <c r="B21" i="29"/>
  <c r="E22"/>
  <c r="B20" i="28"/>
  <c r="E21"/>
  <c r="D21" i="34"/>
  <c r="A21"/>
  <c r="B21" i="33"/>
  <c r="E22"/>
  <c r="B21" i="32"/>
  <c r="E22"/>
  <c r="B22" i="34"/>
  <c r="A20" i="24" l="1"/>
  <c r="D20"/>
  <c r="E22"/>
  <c r="B21"/>
  <c r="B23" i="25"/>
  <c r="E24"/>
  <c r="B22" i="26"/>
  <c r="E23"/>
  <c r="B21" i="27"/>
  <c r="E22"/>
  <c r="D22" i="25"/>
  <c r="A22"/>
  <c r="D21" i="26"/>
  <c r="A21"/>
  <c r="D20" i="27"/>
  <c r="A20"/>
  <c r="D22" i="34"/>
  <c r="A22"/>
  <c r="D20" i="31"/>
  <c r="A20"/>
  <c r="D21" i="32"/>
  <c r="A21"/>
  <c r="D21" i="29"/>
  <c r="A21"/>
  <c r="D20" i="30"/>
  <c r="A20"/>
  <c r="D20" i="28"/>
  <c r="A20"/>
  <c r="D21" i="22"/>
  <c r="A21"/>
  <c r="B22" i="32"/>
  <c r="E23"/>
  <c r="B22" i="29"/>
  <c r="E23"/>
  <c r="B21" i="30"/>
  <c r="E22"/>
  <c r="D21" i="33"/>
  <c r="A21"/>
  <c r="B23" i="34"/>
  <c r="B22" i="33"/>
  <c r="E23"/>
  <c r="B21" i="28"/>
  <c r="E22"/>
  <c r="B21" i="31"/>
  <c r="E22"/>
  <c r="B22" i="22"/>
  <c r="E23"/>
  <c r="D21" i="24" l="1"/>
  <c r="A21"/>
  <c r="B22"/>
  <c r="E23"/>
  <c r="B22" i="27"/>
  <c r="E23"/>
  <c r="B23" i="26"/>
  <c r="E24"/>
  <c r="B24" i="25"/>
  <c r="E25"/>
  <c r="D21" i="27"/>
  <c r="A21"/>
  <c r="D22" i="26"/>
  <c r="A22"/>
  <c r="D23" i="25"/>
  <c r="A23"/>
  <c r="D22" i="33"/>
  <c r="A22"/>
  <c r="D22" i="29"/>
  <c r="A22"/>
  <c r="B22" i="31"/>
  <c r="E23"/>
  <c r="B23" i="33"/>
  <c r="E24"/>
  <c r="B23" i="29"/>
  <c r="E24"/>
  <c r="D21" i="31"/>
  <c r="A21"/>
  <c r="D22" i="22"/>
  <c r="A22"/>
  <c r="D21" i="28"/>
  <c r="A21"/>
  <c r="D23" i="34"/>
  <c r="A23"/>
  <c r="D21" i="30"/>
  <c r="A21"/>
  <c r="D22" i="32"/>
  <c r="A22"/>
  <c r="B23" i="22"/>
  <c r="E24"/>
  <c r="B22" i="28"/>
  <c r="E23"/>
  <c r="B24" i="34"/>
  <c r="B22" i="30"/>
  <c r="E23"/>
  <c r="B23" i="32"/>
  <c r="E24"/>
  <c r="D22" i="24" l="1"/>
  <c r="A22"/>
  <c r="B23"/>
  <c r="E24"/>
  <c r="B25" i="25"/>
  <c r="E26"/>
  <c r="B24" i="26"/>
  <c r="E25"/>
  <c r="B23" i="27"/>
  <c r="E24"/>
  <c r="D24" i="25"/>
  <c r="A24"/>
  <c r="D23" i="26"/>
  <c r="A23"/>
  <c r="D22" i="27"/>
  <c r="A22"/>
  <c r="D22" i="30"/>
  <c r="A22"/>
  <c r="D22" i="28"/>
  <c r="A22"/>
  <c r="D22" i="31"/>
  <c r="A22"/>
  <c r="B23" i="30"/>
  <c r="E24"/>
  <c r="B23" i="28"/>
  <c r="E24"/>
  <c r="B24" i="29"/>
  <c r="E25"/>
  <c r="B23" i="31"/>
  <c r="E24"/>
  <c r="D23" i="29"/>
  <c r="A23"/>
  <c r="D23" i="32"/>
  <c r="A23"/>
  <c r="D24" i="34"/>
  <c r="A24"/>
  <c r="D23" i="22"/>
  <c r="A23"/>
  <c r="D23" i="33"/>
  <c r="A23"/>
  <c r="B24" i="32"/>
  <c r="E25"/>
  <c r="B25" i="34"/>
  <c r="B24" i="22"/>
  <c r="E25"/>
  <c r="B24" i="33"/>
  <c r="E25"/>
  <c r="A23" i="24" l="1"/>
  <c r="D23"/>
  <c r="E25"/>
  <c r="B24"/>
  <c r="B24" i="27"/>
  <c r="E25"/>
  <c r="B25" i="26"/>
  <c r="E26"/>
  <c r="B26" i="25"/>
  <c r="E27"/>
  <c r="D23" i="27"/>
  <c r="A23"/>
  <c r="D24" i="26"/>
  <c r="A24"/>
  <c r="D25" i="25"/>
  <c r="A25"/>
  <c r="B24" i="31"/>
  <c r="E25"/>
  <c r="D24" i="22"/>
  <c r="A24"/>
  <c r="D24" i="32"/>
  <c r="A24"/>
  <c r="D23" i="31"/>
  <c r="A23"/>
  <c r="D23" i="28"/>
  <c r="A23"/>
  <c r="B25" i="32"/>
  <c r="E26"/>
  <c r="D24" i="33"/>
  <c r="A24"/>
  <c r="D24" i="29"/>
  <c r="A24"/>
  <c r="D23" i="30"/>
  <c r="A23"/>
  <c r="B25" i="22"/>
  <c r="E26"/>
  <c r="B24" i="28"/>
  <c r="E25"/>
  <c r="D25" i="34"/>
  <c r="A25"/>
  <c r="B25" i="33"/>
  <c r="E26"/>
  <c r="B26" i="34"/>
  <c r="B25" i="29"/>
  <c r="E26"/>
  <c r="B24" i="30"/>
  <c r="E25"/>
  <c r="E26" i="24" l="1"/>
  <c r="B25"/>
  <c r="A24"/>
  <c r="D24"/>
  <c r="B27" i="25"/>
  <c r="E28"/>
  <c r="B26" i="26"/>
  <c r="E27"/>
  <c r="B25" i="27"/>
  <c r="E26"/>
  <c r="D26" i="25"/>
  <c r="A26"/>
  <c r="D25" i="26"/>
  <c r="A25"/>
  <c r="D24" i="27"/>
  <c r="A24"/>
  <c r="B26" i="29"/>
  <c r="E27"/>
  <c r="D25"/>
  <c r="A25"/>
  <c r="D25" i="33"/>
  <c r="A25"/>
  <c r="D24" i="28"/>
  <c r="A24"/>
  <c r="D24" i="31"/>
  <c r="A24"/>
  <c r="D26" i="34"/>
  <c r="A26"/>
  <c r="D25" i="22"/>
  <c r="A25"/>
  <c r="D25" i="32"/>
  <c r="A25"/>
  <c r="B26" i="33"/>
  <c r="E27"/>
  <c r="B25" i="28"/>
  <c r="E26"/>
  <c r="B25" i="31"/>
  <c r="E26"/>
  <c r="D24" i="30"/>
  <c r="A24"/>
  <c r="B25"/>
  <c r="E26"/>
  <c r="B27" i="34"/>
  <c r="B26" i="22"/>
  <c r="E27"/>
  <c r="B26" i="32"/>
  <c r="E27"/>
  <c r="A25" i="24" l="1"/>
  <c r="D25"/>
  <c r="E27"/>
  <c r="B26"/>
  <c r="B26" i="27"/>
  <c r="E27"/>
  <c r="B27" i="26"/>
  <c r="E28"/>
  <c r="B28" i="25"/>
  <c r="E29"/>
  <c r="D25" i="27"/>
  <c r="A25"/>
  <c r="D26" i="26"/>
  <c r="A26"/>
  <c r="D27" i="25"/>
  <c r="A27"/>
  <c r="D26" i="32"/>
  <c r="A26"/>
  <c r="D26" i="22"/>
  <c r="A26"/>
  <c r="D25" i="30"/>
  <c r="A25"/>
  <c r="D25" i="31"/>
  <c r="A25"/>
  <c r="D26" i="33"/>
  <c r="A26"/>
  <c r="D26" i="29"/>
  <c r="A26"/>
  <c r="D25" i="28"/>
  <c r="A25"/>
  <c r="B27" i="22"/>
  <c r="E28"/>
  <c r="B26" i="30"/>
  <c r="E27"/>
  <c r="B26" i="31"/>
  <c r="E27"/>
  <c r="B27" i="33"/>
  <c r="E28"/>
  <c r="B27" i="29"/>
  <c r="E28"/>
  <c r="D27" i="34"/>
  <c r="A27"/>
  <c r="B27" i="32"/>
  <c r="E28"/>
  <c r="B28" i="34"/>
  <c r="B26" i="28"/>
  <c r="E27"/>
  <c r="E28" i="24" l="1"/>
  <c r="B27"/>
  <c r="A26"/>
  <c r="D26"/>
  <c r="B29" i="25"/>
  <c r="E30"/>
  <c r="B28" i="26"/>
  <c r="E29"/>
  <c r="B27" i="27"/>
  <c r="E28"/>
  <c r="D28" i="25"/>
  <c r="A28"/>
  <c r="D27" i="26"/>
  <c r="A27"/>
  <c r="D26" i="27"/>
  <c r="A26"/>
  <c r="B29" i="34"/>
  <c r="D28"/>
  <c r="A28"/>
  <c r="D27" i="33"/>
  <c r="A27"/>
  <c r="D26" i="30"/>
  <c r="A26"/>
  <c r="B28" i="33"/>
  <c r="E29"/>
  <c r="B27" i="30"/>
  <c r="E28"/>
  <c r="D26" i="31"/>
  <c r="A26"/>
  <c r="D26" i="28"/>
  <c r="A26"/>
  <c r="D27" i="32"/>
  <c r="A27"/>
  <c r="D27" i="29"/>
  <c r="A27"/>
  <c r="D27" i="22"/>
  <c r="A27"/>
  <c r="B27" i="28"/>
  <c r="E28"/>
  <c r="B28" i="32"/>
  <c r="E29"/>
  <c r="B28" i="29"/>
  <c r="E29"/>
  <c r="B27" i="31"/>
  <c r="E28"/>
  <c r="B28" i="22"/>
  <c r="E29"/>
  <c r="E29" i="24" l="1"/>
  <c r="B28"/>
  <c r="A27"/>
  <c r="D27"/>
  <c r="B28" i="27"/>
  <c r="E29"/>
  <c r="B29" i="26"/>
  <c r="E30"/>
  <c r="B30" i="25"/>
  <c r="E31"/>
  <c r="D27" i="27"/>
  <c r="A27"/>
  <c r="D28" i="26"/>
  <c r="A28"/>
  <c r="D29" i="25"/>
  <c r="A29"/>
  <c r="D27" i="31"/>
  <c r="A27"/>
  <c r="D28" i="32"/>
  <c r="A28"/>
  <c r="D28" i="33"/>
  <c r="A28"/>
  <c r="D29" i="34"/>
  <c r="A29"/>
  <c r="B30"/>
  <c r="D28" i="22"/>
  <c r="A28"/>
  <c r="D28" i="29"/>
  <c r="A28"/>
  <c r="D27" i="28"/>
  <c r="A27"/>
  <c r="D27" i="30"/>
  <c r="A27"/>
  <c r="B28" i="31"/>
  <c r="E29"/>
  <c r="B29" i="32"/>
  <c r="E30"/>
  <c r="B29" i="33"/>
  <c r="E30"/>
  <c r="B29" i="22"/>
  <c r="E30"/>
  <c r="B29" i="29"/>
  <c r="E30"/>
  <c r="B28" i="28"/>
  <c r="E29"/>
  <c r="B28" i="30"/>
  <c r="E29"/>
  <c r="E30" i="24" l="1"/>
  <c r="B29"/>
  <c r="A28"/>
  <c r="D28"/>
  <c r="B31" i="25"/>
  <c r="E32"/>
  <c r="B30" i="26"/>
  <c r="E31"/>
  <c r="B29" i="27"/>
  <c r="E30"/>
  <c r="D30" i="25"/>
  <c r="A30"/>
  <c r="D29" i="26"/>
  <c r="A29"/>
  <c r="D28" i="27"/>
  <c r="A28"/>
  <c r="B29" i="28"/>
  <c r="E30"/>
  <c r="B30" i="22"/>
  <c r="E31"/>
  <c r="B30" i="32"/>
  <c r="E31"/>
  <c r="D28" i="28"/>
  <c r="A28"/>
  <c r="D29" i="22"/>
  <c r="A29"/>
  <c r="D29" i="32"/>
  <c r="A29"/>
  <c r="D30" i="34"/>
  <c r="A30"/>
  <c r="D29" i="29"/>
  <c r="A29"/>
  <c r="D28" i="31"/>
  <c r="A28"/>
  <c r="B31" i="34"/>
  <c r="D28" i="30"/>
  <c r="A28"/>
  <c r="D29" i="33"/>
  <c r="A29"/>
  <c r="B29" i="30"/>
  <c r="E30"/>
  <c r="B30" i="29"/>
  <c r="E31"/>
  <c r="B30" i="33"/>
  <c r="E31"/>
  <c r="B29" i="31"/>
  <c r="E30"/>
  <c r="A29" i="24" l="1"/>
  <c r="D29"/>
  <c r="B30"/>
  <c r="E31"/>
  <c r="B30" i="27"/>
  <c r="E31"/>
  <c r="B31" i="26"/>
  <c r="E32"/>
  <c r="B32" i="25"/>
  <c r="E33"/>
  <c r="D29" i="27"/>
  <c r="A29"/>
  <c r="D30" i="26"/>
  <c r="A30"/>
  <c r="D31" i="25"/>
  <c r="A31"/>
  <c r="B30" i="31"/>
  <c r="E31"/>
  <c r="D30" i="32"/>
  <c r="A30"/>
  <c r="D29" i="28"/>
  <c r="A29"/>
  <c r="D29" i="31"/>
  <c r="A29"/>
  <c r="D31" i="34"/>
  <c r="A31"/>
  <c r="B31" i="29"/>
  <c r="E32"/>
  <c r="D30" i="33"/>
  <c r="A30"/>
  <c r="D29" i="30"/>
  <c r="A29"/>
  <c r="B31" i="33"/>
  <c r="E32"/>
  <c r="B30" i="30"/>
  <c r="E31"/>
  <c r="B31" i="32"/>
  <c r="E32"/>
  <c r="B30" i="28"/>
  <c r="E31"/>
  <c r="D30" i="29"/>
  <c r="A30"/>
  <c r="D30" i="22"/>
  <c r="A30"/>
  <c r="B32" i="34"/>
  <c r="B31" i="22"/>
  <c r="E32"/>
  <c r="A30" i="24" l="1"/>
  <c r="D30"/>
  <c r="E32"/>
  <c r="B31"/>
  <c r="B33" i="25"/>
  <c r="E34"/>
  <c r="B32" i="26"/>
  <c r="E33"/>
  <c r="B31" i="27"/>
  <c r="E32"/>
  <c r="D32" i="25"/>
  <c r="A32"/>
  <c r="D31" i="26"/>
  <c r="A31"/>
  <c r="D30" i="27"/>
  <c r="A30"/>
  <c r="D30" i="28"/>
  <c r="A30"/>
  <c r="B32" i="22"/>
  <c r="E33"/>
  <c r="D31" i="32"/>
  <c r="A31"/>
  <c r="D31" i="33"/>
  <c r="A31"/>
  <c r="D30" i="31"/>
  <c r="A30"/>
  <c r="D31" i="29"/>
  <c r="A31"/>
  <c r="D32" i="34"/>
  <c r="A32"/>
  <c r="B33"/>
  <c r="B32" i="32"/>
  <c r="E33"/>
  <c r="B32" i="33"/>
  <c r="E33"/>
  <c r="B31" i="31"/>
  <c r="E32"/>
  <c r="D31" i="22"/>
  <c r="A31"/>
  <c r="D30" i="30"/>
  <c r="A30"/>
  <c r="B31" i="28"/>
  <c r="E32"/>
  <c r="B31" i="30"/>
  <c r="E32"/>
  <c r="B32" i="29"/>
  <c r="E33"/>
  <c r="E33" i="24" l="1"/>
  <c r="B32"/>
  <c r="A31"/>
  <c r="D31"/>
  <c r="B32" i="27"/>
  <c r="E33"/>
  <c r="B33" i="26"/>
  <c r="E34"/>
  <c r="B34" i="25"/>
  <c r="E35"/>
  <c r="D31" i="27"/>
  <c r="A31"/>
  <c r="D32" i="26"/>
  <c r="A32"/>
  <c r="D33" i="25"/>
  <c r="A33"/>
  <c r="D31" i="30"/>
  <c r="A31"/>
  <c r="D31" i="31"/>
  <c r="A31"/>
  <c r="D32" i="32"/>
  <c r="A32"/>
  <c r="D32" i="29"/>
  <c r="A32"/>
  <c r="B32" i="30"/>
  <c r="E33"/>
  <c r="B32" i="31"/>
  <c r="E33"/>
  <c r="B33" i="32"/>
  <c r="E34"/>
  <c r="D31" i="28"/>
  <c r="A31"/>
  <c r="D32" i="33"/>
  <c r="A32"/>
  <c r="D33" i="34"/>
  <c r="A33"/>
  <c r="D32" i="22"/>
  <c r="A32"/>
  <c r="B33" i="29"/>
  <c r="E34"/>
  <c r="B32" i="28"/>
  <c r="E33"/>
  <c r="B33" i="33"/>
  <c r="E34"/>
  <c r="B34" i="34"/>
  <c r="B33" i="22"/>
  <c r="E34"/>
  <c r="E34" i="24" l="1"/>
  <c r="B33"/>
  <c r="A32"/>
  <c r="D32"/>
  <c r="B35" i="25"/>
  <c r="E36"/>
  <c r="B34" i="26"/>
  <c r="E35"/>
  <c r="B33" i="27"/>
  <c r="E34"/>
  <c r="D34" i="25"/>
  <c r="A34"/>
  <c r="D33" i="26"/>
  <c r="A33"/>
  <c r="D32" i="27"/>
  <c r="A32"/>
  <c r="B35" i="34"/>
  <c r="B33" i="28"/>
  <c r="E34"/>
  <c r="D34" i="34"/>
  <c r="A34"/>
  <c r="D32" i="28"/>
  <c r="A32"/>
  <c r="D33" i="32"/>
  <c r="A33"/>
  <c r="D32" i="30"/>
  <c r="A32"/>
  <c r="B34" i="32"/>
  <c r="E35"/>
  <c r="B33" i="30"/>
  <c r="E34"/>
  <c r="D32" i="31"/>
  <c r="A32"/>
  <c r="D33" i="22"/>
  <c r="A33"/>
  <c r="D33" i="33"/>
  <c r="A33"/>
  <c r="D33" i="29"/>
  <c r="A33"/>
  <c r="B34" i="22"/>
  <c r="E35"/>
  <c r="B34" i="33"/>
  <c r="E35"/>
  <c r="B34" i="29"/>
  <c r="E35"/>
  <c r="B33" i="31"/>
  <c r="E34"/>
  <c r="A33" i="24" l="1"/>
  <c r="D33"/>
  <c r="E35"/>
  <c r="B34"/>
  <c r="B34" i="27"/>
  <c r="E35"/>
  <c r="B35" i="26"/>
  <c r="E36"/>
  <c r="B36" i="25"/>
  <c r="E37"/>
  <c r="D33" i="27"/>
  <c r="A33"/>
  <c r="D34" i="26"/>
  <c r="A34"/>
  <c r="D35" i="25"/>
  <c r="A35"/>
  <c r="D34" i="33"/>
  <c r="A34"/>
  <c r="D33" i="30"/>
  <c r="A33"/>
  <c r="D34" i="22"/>
  <c r="A34"/>
  <c r="D34" i="32"/>
  <c r="A34"/>
  <c r="D35" i="34"/>
  <c r="A35"/>
  <c r="D33" i="31"/>
  <c r="A33"/>
  <c r="D33" i="28"/>
  <c r="A33"/>
  <c r="B34" i="31"/>
  <c r="E35"/>
  <c r="B35" i="33"/>
  <c r="E36"/>
  <c r="D34" i="29"/>
  <c r="A34"/>
  <c r="B35"/>
  <c r="E36"/>
  <c r="B35" i="22"/>
  <c r="E36"/>
  <c r="B35" i="32"/>
  <c r="E36"/>
  <c r="B36" i="34"/>
  <c r="B34" i="30"/>
  <c r="E35"/>
  <c r="B34" i="28"/>
  <c r="E35"/>
  <c r="E36" i="24" l="1"/>
  <c r="B35"/>
  <c r="A34"/>
  <c r="D34"/>
  <c r="B37" i="25"/>
  <c r="E38"/>
  <c r="B36" i="26"/>
  <c r="E37"/>
  <c r="B35" i="27"/>
  <c r="E36"/>
  <c r="D36" i="25"/>
  <c r="A36"/>
  <c r="D35" i="26"/>
  <c r="A35"/>
  <c r="D34" i="27"/>
  <c r="A34"/>
  <c r="B36" i="32"/>
  <c r="E37"/>
  <c r="B36" i="33"/>
  <c r="E37"/>
  <c r="D34" i="30"/>
  <c r="A34"/>
  <c r="D35" i="32"/>
  <c r="A35"/>
  <c r="D35" i="29"/>
  <c r="A35"/>
  <c r="D35" i="33"/>
  <c r="A35"/>
  <c r="B35" i="30"/>
  <c r="E36"/>
  <c r="B36" i="29"/>
  <c r="E37"/>
  <c r="D34" i="31"/>
  <c r="A34"/>
  <c r="D34" i="28"/>
  <c r="A34"/>
  <c r="D36" i="34"/>
  <c r="A36"/>
  <c r="D35" i="22"/>
  <c r="A35"/>
  <c r="B35" i="28"/>
  <c r="E36"/>
  <c r="B37" i="34"/>
  <c r="B36" i="22"/>
  <c r="E37"/>
  <c r="B35" i="31"/>
  <c r="E36"/>
  <c r="A35" i="24" l="1"/>
  <c r="D35"/>
  <c r="E37"/>
  <c r="B36"/>
  <c r="B36" i="27"/>
  <c r="E37"/>
  <c r="B37" i="26"/>
  <c r="E38"/>
  <c r="B39" i="25"/>
  <c r="E40"/>
  <c r="B41"/>
  <c r="B38"/>
  <c r="E39"/>
  <c r="B40"/>
  <c r="E41"/>
  <c r="D35" i="27"/>
  <c r="A35"/>
  <c r="D36" i="26"/>
  <c r="A36"/>
  <c r="D37" i="25"/>
  <c r="A37"/>
  <c r="B38" i="34"/>
  <c r="B39"/>
  <c r="B40"/>
  <c r="B41"/>
  <c r="D35" i="28"/>
  <c r="A35"/>
  <c r="D35" i="30"/>
  <c r="A35"/>
  <c r="D36" i="32"/>
  <c r="A36"/>
  <c r="D35" i="31"/>
  <c r="A35"/>
  <c r="D36" i="29"/>
  <c r="A36"/>
  <c r="D36" i="33"/>
  <c r="A36"/>
  <c r="B36" i="31"/>
  <c r="E37"/>
  <c r="D36" i="22"/>
  <c r="A36"/>
  <c r="B37"/>
  <c r="E38"/>
  <c r="B36" i="28"/>
  <c r="E37"/>
  <c r="B36" i="30"/>
  <c r="E37"/>
  <c r="B37" i="32"/>
  <c r="E38"/>
  <c r="D37" i="34"/>
  <c r="A37"/>
  <c r="B37" i="29"/>
  <c r="E38"/>
  <c r="B37" i="33"/>
  <c r="E38"/>
  <c r="E38" i="24" l="1"/>
  <c r="B37"/>
  <c r="A36"/>
  <c r="D36"/>
  <c r="D41" i="25"/>
  <c r="A41"/>
  <c r="D39"/>
  <c r="A39"/>
  <c r="D37" i="26"/>
  <c r="A37"/>
  <c r="D36" i="27"/>
  <c r="A36"/>
  <c r="D40" i="25"/>
  <c r="A40"/>
  <c r="D38"/>
  <c r="A38"/>
  <c r="B38" i="26"/>
  <c r="E39"/>
  <c r="B40"/>
  <c r="E41"/>
  <c r="B39"/>
  <c r="E40"/>
  <c r="B41"/>
  <c r="B37" i="27"/>
  <c r="E38"/>
  <c r="D36" i="28"/>
  <c r="A36"/>
  <c r="B38" i="33"/>
  <c r="B39"/>
  <c r="B40"/>
  <c r="B41"/>
  <c r="E40"/>
  <c r="E39"/>
  <c r="E41"/>
  <c r="B37" i="30"/>
  <c r="E38"/>
  <c r="B38" i="22"/>
  <c r="B39"/>
  <c r="B40"/>
  <c r="B41"/>
  <c r="E40"/>
  <c r="E39"/>
  <c r="E41"/>
  <c r="B37" i="31"/>
  <c r="E38"/>
  <c r="D38" i="34"/>
  <c r="A38"/>
  <c r="D37" i="32"/>
  <c r="A37"/>
  <c r="D39" i="34"/>
  <c r="A39"/>
  <c r="B38" i="29"/>
  <c r="B39"/>
  <c r="B40"/>
  <c r="B41"/>
  <c r="E40"/>
  <c r="E39"/>
  <c r="E41"/>
  <c r="B38" i="32"/>
  <c r="B39"/>
  <c r="B40"/>
  <c r="B41"/>
  <c r="E40"/>
  <c r="E39"/>
  <c r="E41"/>
  <c r="B37" i="28"/>
  <c r="E38"/>
  <c r="D40" i="34"/>
  <c r="A40"/>
  <c r="D37" i="29"/>
  <c r="A37"/>
  <c r="D37" i="33"/>
  <c r="A37"/>
  <c r="D36" i="30"/>
  <c r="A36"/>
  <c r="D37" i="22"/>
  <c r="A37"/>
  <c r="D36" i="31"/>
  <c r="A36"/>
  <c r="D41" i="34"/>
  <c r="A41"/>
  <c r="E41" i="24" l="1"/>
  <c r="B38"/>
  <c r="B39"/>
  <c r="B40"/>
  <c r="B41"/>
  <c r="E39"/>
  <c r="E40"/>
  <c r="A37"/>
  <c r="D37"/>
  <c r="D37" i="27"/>
  <c r="A37"/>
  <c r="B39"/>
  <c r="E40"/>
  <c r="B41"/>
  <c r="B38"/>
  <c r="E39"/>
  <c r="B40"/>
  <c r="E41"/>
  <c r="D41" i="26"/>
  <c r="A41"/>
  <c r="D39"/>
  <c r="A39"/>
  <c r="D40"/>
  <c r="A40"/>
  <c r="D38"/>
  <c r="A38"/>
  <c r="D37" i="28"/>
  <c r="A37"/>
  <c r="D40" i="29"/>
  <c r="A40"/>
  <c r="D39" i="22"/>
  <c r="A39"/>
  <c r="D40" i="33"/>
  <c r="A40"/>
  <c r="B38" i="28"/>
  <c r="B39"/>
  <c r="B40"/>
  <c r="B41"/>
  <c r="E41"/>
  <c r="E40"/>
  <c r="E39"/>
  <c r="D38" i="32"/>
  <c r="A38"/>
  <c r="D41" i="29"/>
  <c r="A41"/>
  <c r="D40" i="22"/>
  <c r="A40"/>
  <c r="D37" i="30"/>
  <c r="A37"/>
  <c r="D41" i="33"/>
  <c r="A41"/>
  <c r="D41" i="32"/>
  <c r="A41"/>
  <c r="D39"/>
  <c r="A39"/>
  <c r="D38" i="29"/>
  <c r="A38"/>
  <c r="D37" i="31"/>
  <c r="A37"/>
  <c r="D41" i="22"/>
  <c r="A41"/>
  <c r="B38" i="30"/>
  <c r="B39"/>
  <c r="B40"/>
  <c r="B41"/>
  <c r="E39"/>
  <c r="E41"/>
  <c r="E40"/>
  <c r="D38" i="33"/>
  <c r="A38"/>
  <c r="D40" i="32"/>
  <c r="A40"/>
  <c r="D39" i="29"/>
  <c r="A39"/>
  <c r="B38" i="31"/>
  <c r="B39"/>
  <c r="B40"/>
  <c r="B41"/>
  <c r="E41"/>
  <c r="E40"/>
  <c r="E39"/>
  <c r="D38" i="22"/>
  <c r="A38"/>
  <c r="D39" i="33"/>
  <c r="A39"/>
  <c r="A41" i="24" l="1"/>
  <c r="D41"/>
  <c r="D38"/>
  <c r="A38"/>
  <c r="D39"/>
  <c r="A39"/>
  <c r="A40"/>
  <c r="D40"/>
  <c r="D40" i="27"/>
  <c r="A40"/>
  <c r="D38"/>
  <c r="A38"/>
  <c r="D41"/>
  <c r="A41"/>
  <c r="D39"/>
  <c r="A39"/>
  <c r="D41" i="30"/>
  <c r="A41"/>
  <c r="D40" i="28"/>
  <c r="A40"/>
  <c r="D38" i="31"/>
  <c r="A38"/>
  <c r="D38" i="28"/>
  <c r="A38"/>
  <c r="D41" i="31"/>
  <c r="A41"/>
  <c r="D39" i="30"/>
  <c r="A39"/>
  <c r="D39" i="31"/>
  <c r="A39"/>
  <c r="D40" i="30"/>
  <c r="A40"/>
  <c r="D39" i="28"/>
  <c r="A39"/>
  <c r="D40" i="31"/>
  <c r="A40"/>
  <c r="D38" i="30"/>
  <c r="A38"/>
  <c r="D41" i="28"/>
  <c r="A41"/>
  <c r="F6" i="25"/>
  <c r="F6" i="27"/>
  <c r="F6" i="34"/>
  <c r="F6" i="26"/>
  <c r="F6" i="33"/>
  <c r="F6" i="29"/>
  <c r="F6" i="24"/>
  <c r="F6" i="22"/>
  <c r="F6" i="31"/>
  <c r="F6" i="30"/>
  <c r="F6" i="28"/>
  <c r="F6" i="32"/>
</calcChain>
</file>

<file path=xl/sharedStrings.xml><?xml version="1.0" encoding="utf-8"?>
<sst xmlns="http://schemas.openxmlformats.org/spreadsheetml/2006/main" count="678" uniqueCount="132">
  <si>
    <t>Name:</t>
  </si>
  <si>
    <t>forename:</t>
  </si>
  <si>
    <t>Staff Type</t>
  </si>
  <si>
    <t>Consultant Level</t>
  </si>
  <si>
    <t>Sum:</t>
  </si>
  <si>
    <t>Days:</t>
  </si>
  <si>
    <t>Location</t>
  </si>
  <si>
    <t>Hours</t>
  </si>
  <si>
    <t>Task Description</t>
  </si>
  <si>
    <t>THK-010038</t>
  </si>
  <si>
    <t>Shadowmgmt. Lybiana</t>
  </si>
  <si>
    <t>THK-010060</t>
  </si>
  <si>
    <t>VN-DTC, VNPT NGN Migration</t>
  </si>
  <si>
    <t>THK-010061</t>
  </si>
  <si>
    <t>Support Vietnam-Rural Telecom Project AM I-VNPT</t>
  </si>
  <si>
    <t>THK-010064</t>
  </si>
  <si>
    <t>Radio Plann. Expert</t>
  </si>
  <si>
    <t>THK-010067</t>
  </si>
  <si>
    <t>Wholesale Portfolio</t>
  </si>
  <si>
    <t>THK-010071</t>
  </si>
  <si>
    <t>Product &amp; Serv. Support</t>
  </si>
  <si>
    <t>THK-010073</t>
  </si>
  <si>
    <t>THK-010075</t>
  </si>
  <si>
    <t>Policy Paper</t>
  </si>
  <si>
    <t>THK-010076</t>
  </si>
  <si>
    <t>Liberalization Study</t>
  </si>
  <si>
    <t>THK-010077</t>
  </si>
  <si>
    <t>Start-up Support</t>
  </si>
  <si>
    <t>THK-010078</t>
  </si>
  <si>
    <t>Planning Management Phase 2</t>
  </si>
  <si>
    <t>THK-010079</t>
  </si>
  <si>
    <t>TH, TOT 565K  NGN Extension</t>
  </si>
  <si>
    <t>THK-010080</t>
  </si>
  <si>
    <t>TMO PMIBCE Restruct.-Scoping</t>
  </si>
  <si>
    <t>THK-010081</t>
  </si>
  <si>
    <t xml:space="preserve">Restructuring of BTTB </t>
  </si>
  <si>
    <t>THK-010082</t>
  </si>
  <si>
    <t>Vendor Management support</t>
  </si>
  <si>
    <t>THK-010083</t>
  </si>
  <si>
    <t>UOB Tower Sharing Due Diligence</t>
  </si>
  <si>
    <t>THK-010084</t>
  </si>
  <si>
    <t xml:space="preserve"> IMS Strategy Support</t>
  </si>
  <si>
    <t>THK-010085</t>
  </si>
  <si>
    <t>VNPT PM NGN &amp; CS</t>
  </si>
  <si>
    <t>THK-010086</t>
  </si>
  <si>
    <t>DTAG Holding / Esperado</t>
  </si>
  <si>
    <t>THK-010087</t>
  </si>
  <si>
    <t>DTC-Mobily, Bayanat PMO Support</t>
  </si>
  <si>
    <t>THK-010088</t>
  </si>
  <si>
    <t>Wholesale Training</t>
  </si>
  <si>
    <t>THK-010089</t>
  </si>
  <si>
    <t xml:space="preserve"> TMO Strat.customer insightIII</t>
  </si>
  <si>
    <t>THK-010090</t>
  </si>
  <si>
    <t>Due Diligence Phoenix</t>
  </si>
  <si>
    <t>THK-010091</t>
  </si>
  <si>
    <t>T-Com CLDB ATM-BSA Produkte</t>
  </si>
  <si>
    <t>THK-010092</t>
  </si>
  <si>
    <t>Polska T. Bottom up / cost model</t>
  </si>
  <si>
    <t>THK-010093</t>
  </si>
  <si>
    <t>Launch Team- GSM Start Up</t>
  </si>
  <si>
    <t>THK-010094</t>
  </si>
  <si>
    <t>Shadow Management of Libyana</t>
  </si>
  <si>
    <t>THK-010095</t>
  </si>
  <si>
    <t>T-Home New Business Development</t>
  </si>
  <si>
    <t>THK-010096</t>
  </si>
  <si>
    <t>T-Com New Business Dev</t>
  </si>
  <si>
    <t>THK-010097</t>
  </si>
  <si>
    <t>Benchmarking Site+Tower</t>
  </si>
  <si>
    <t>Project Number</t>
  </si>
  <si>
    <t>Project Description</t>
  </si>
  <si>
    <t>SAP Booking Number</t>
  </si>
  <si>
    <t>Description</t>
  </si>
  <si>
    <t>Freelancer</t>
  </si>
  <si>
    <t>DTC Int. Staff</t>
  </si>
  <si>
    <t>DTC APAC Staff</t>
  </si>
  <si>
    <t>Timesheet Detecon Asia Pacific</t>
  </si>
  <si>
    <t>consultant level</t>
  </si>
  <si>
    <t>Business Analyst</t>
  </si>
  <si>
    <t>Consultant</t>
  </si>
  <si>
    <t>Senior Consultant</t>
  </si>
  <si>
    <t>Managing Consultant</t>
  </si>
  <si>
    <t>Managing Partner</t>
  </si>
  <si>
    <t>Principal</t>
  </si>
  <si>
    <t>Project Number/ S-Project Number</t>
  </si>
  <si>
    <t>General settings</t>
  </si>
  <si>
    <t>Date / Signature Expert</t>
  </si>
  <si>
    <t xml:space="preserve">                           ……………………………………………………………………………………………………………….</t>
  </si>
  <si>
    <t>Date / Signature Detecon Project Manager</t>
  </si>
  <si>
    <t xml:space="preserve">                            ……………………………………………………………………………………………………………….</t>
  </si>
  <si>
    <t>The above mentioned services and monthly working time have been executed and accepted in accordance with the contract.</t>
  </si>
  <si>
    <t>Date / Client Signature</t>
  </si>
  <si>
    <t xml:space="preserve">                          ………………………………………………………………………………………………………………….</t>
  </si>
  <si>
    <t>Location/Country</t>
  </si>
  <si>
    <t>Remarks</t>
  </si>
  <si>
    <t>Pers-No:</t>
  </si>
  <si>
    <t>Project Number:</t>
  </si>
  <si>
    <t>Please enter Project-Number here</t>
  </si>
  <si>
    <t>General Information</t>
  </si>
  <si>
    <t>Name --&gt;</t>
  </si>
  <si>
    <t>Forename--&gt;</t>
  </si>
  <si>
    <t>Staff Type--&gt;</t>
  </si>
  <si>
    <t>Consultant Level--&gt;</t>
  </si>
  <si>
    <t>Pers-No--&gt;</t>
  </si>
  <si>
    <t>THK-010282</t>
  </si>
  <si>
    <t>Support Accounting Separation 2012</t>
  </si>
  <si>
    <t>Public Holiday</t>
  </si>
  <si>
    <t>BD</t>
  </si>
  <si>
    <t>Bill</t>
  </si>
  <si>
    <t xml:space="preserve"> </t>
  </si>
  <si>
    <t>Admin</t>
  </si>
  <si>
    <t>Thanaporn</t>
  </si>
  <si>
    <t>Supasatian</t>
  </si>
  <si>
    <t>Vacation</t>
  </si>
  <si>
    <t>BKK</t>
  </si>
  <si>
    <t xml:space="preserve">MVNO </t>
  </si>
  <si>
    <t>MVNO</t>
  </si>
  <si>
    <t>Dispute resolution</t>
  </si>
  <si>
    <t>THK-010319</t>
  </si>
  <si>
    <t xml:space="preserve">Strategic BC and recommendations for TOT Investment </t>
  </si>
  <si>
    <t>THK-010316</t>
  </si>
  <si>
    <t>Dispute Resolution</t>
  </si>
  <si>
    <t>Business Development -Meeting with NBTC</t>
  </si>
  <si>
    <t>Broadcasting License fee and price regulation</t>
  </si>
  <si>
    <t>Business Development -Meeting with local partner</t>
  </si>
  <si>
    <t>THK-010307</t>
  </si>
  <si>
    <t>Training in NBTC</t>
  </si>
  <si>
    <t>Business development</t>
  </si>
  <si>
    <t>Holiday</t>
  </si>
  <si>
    <t>Site visit support project NBTC</t>
  </si>
  <si>
    <t>Business Development</t>
  </si>
  <si>
    <t>TM proposal</t>
  </si>
  <si>
    <t>Admin and Desk Research</t>
  </si>
</sst>
</file>

<file path=xl/styles.xml><?xml version="1.0" encoding="utf-8"?>
<styleSheet xmlns="http://schemas.openxmlformats.org/spreadsheetml/2006/main">
  <fonts count="17">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8"/>
      <name val="MS Sans Serif"/>
      <family val="2"/>
    </font>
    <font>
      <b/>
      <sz val="12"/>
      <name val="Arial"/>
      <family val="2"/>
    </font>
    <font>
      <b/>
      <sz val="11"/>
      <name val="Arial"/>
      <family val="2"/>
    </font>
    <font>
      <sz val="16"/>
      <name val="Arial"/>
      <family val="2"/>
    </font>
    <font>
      <sz val="16"/>
      <color indexed="9"/>
      <name val="Arial"/>
      <family val="2"/>
    </font>
    <font>
      <b/>
      <sz val="16"/>
      <color indexed="9"/>
      <name val="Arial"/>
      <family val="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FFFF00"/>
        <bgColor indexed="64"/>
      </patternFill>
    </fill>
  </fills>
  <borders count="45">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right/>
      <top style="thin">
        <color indexed="64"/>
      </top>
      <bottom/>
      <diagonal/>
    </border>
    <border>
      <left style="thin">
        <color indexed="64"/>
      </left>
      <right style="medium">
        <color indexed="64"/>
      </right>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style="medium">
        <color indexed="64"/>
      </bottom>
      <diagonal/>
    </border>
    <border>
      <left style="medium">
        <color indexed="64"/>
      </left>
      <right/>
      <top style="medium">
        <color indexed="64"/>
      </top>
      <bottom style="thin">
        <color indexed="64"/>
      </bottom>
      <diagonal/>
    </border>
    <border>
      <left/>
      <right/>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s>
  <cellStyleXfs count="1">
    <xf numFmtId="0" fontId="0" fillId="0" borderId="0"/>
  </cellStyleXfs>
  <cellXfs count="137">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4" fillId="0" borderId="0" xfId="0" applyFont="1" applyAlignment="1" applyProtection="1">
      <alignment horizontal="left" vertical="center"/>
    </xf>
    <xf numFmtId="0" fontId="3" fillId="0" borderId="0" xfId="0" applyFont="1" applyAlignment="1" applyProtection="1">
      <alignment horizontal="left" vertical="center"/>
    </xf>
    <xf numFmtId="0" fontId="4" fillId="2" borderId="1" xfId="0" applyFont="1" applyFill="1" applyBorder="1" applyAlignment="1" applyProtection="1">
      <alignment vertical="center"/>
    </xf>
    <xf numFmtId="0" fontId="4" fillId="2" borderId="2" xfId="0" applyFont="1" applyFill="1" applyBorder="1" applyAlignment="1" applyProtection="1">
      <alignmen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6" xfId="0" applyFont="1" applyBorder="1" applyAlignment="1" applyProtection="1">
      <alignment vertical="center"/>
      <protection locked="0"/>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0" xfId="0" applyFont="1" applyBorder="1" applyAlignment="1" applyProtection="1">
      <alignment vertical="center"/>
      <protection locked="0"/>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7" fillId="0" borderId="13" xfId="0" applyFont="1" applyBorder="1" applyAlignment="1" applyProtection="1">
      <alignment vertical="center"/>
      <protection locked="0"/>
    </xf>
    <xf numFmtId="14" fontId="6" fillId="0" borderId="14" xfId="0" applyNumberFormat="1" applyFont="1" applyFill="1" applyBorder="1" applyAlignment="1" applyProtection="1">
      <alignment horizontal="center" vertical="center"/>
    </xf>
    <xf numFmtId="0" fontId="7" fillId="0" borderId="0" xfId="0" applyFont="1" applyBorder="1" applyAlignment="1" applyProtection="1">
      <alignment vertical="center"/>
      <protection locked="0"/>
    </xf>
    <xf numFmtId="2" fontId="7" fillId="0" borderId="15" xfId="0" applyNumberFormat="1" applyFont="1" applyBorder="1" applyAlignment="1" applyProtection="1">
      <alignment horizontal="center" vertical="center"/>
      <protection locked="0"/>
    </xf>
    <xf numFmtId="0" fontId="6" fillId="0" borderId="16" xfId="0" applyFont="1" applyBorder="1" applyAlignment="1" applyProtection="1">
      <alignment vertical="center"/>
    </xf>
    <xf numFmtId="0" fontId="6" fillId="0" borderId="17" xfId="0" applyFont="1" applyBorder="1" applyAlignment="1" applyProtection="1">
      <alignment vertical="center"/>
    </xf>
    <xf numFmtId="0" fontId="6" fillId="0" borderId="18" xfId="0" applyFont="1" applyBorder="1" applyAlignment="1" applyProtection="1">
      <alignment vertical="center"/>
    </xf>
    <xf numFmtId="0" fontId="4" fillId="0" borderId="19" xfId="0" applyFont="1" applyBorder="1" applyAlignment="1" applyProtection="1">
      <alignment vertical="center"/>
    </xf>
    <xf numFmtId="0" fontId="6" fillId="0" borderId="19" xfId="0" applyFont="1" applyBorder="1" applyAlignment="1" applyProtection="1">
      <alignment vertical="center"/>
    </xf>
    <xf numFmtId="2" fontId="4" fillId="0" borderId="17" xfId="0" applyNumberFormat="1" applyFont="1" applyBorder="1" applyAlignment="1" applyProtection="1">
      <alignment horizontal="center" vertical="center"/>
    </xf>
    <xf numFmtId="2" fontId="0" fillId="0" borderId="0" xfId="0" applyNumberFormat="1" applyAlignment="1" applyProtection="1">
      <alignment vertical="center"/>
      <protection locked="0"/>
    </xf>
    <xf numFmtId="0" fontId="3" fillId="0" borderId="20" xfId="0" applyFont="1" applyBorder="1" applyAlignment="1" applyProtection="1">
      <alignment vertical="center"/>
    </xf>
    <xf numFmtId="0" fontId="3" fillId="0" borderId="10" xfId="0" applyFont="1" applyBorder="1" applyAlignment="1" applyProtection="1">
      <alignment vertical="center"/>
    </xf>
    <xf numFmtId="0" fontId="3" fillId="0" borderId="21" xfId="0" applyFont="1" applyBorder="1" applyAlignment="1" applyProtection="1">
      <alignment vertical="center"/>
    </xf>
    <xf numFmtId="0" fontId="8" fillId="0" borderId="0" xfId="0" applyFont="1" applyAlignment="1">
      <alignment horizontal="center" vertical="center" wrapText="1"/>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9" fillId="0" borderId="0" xfId="0" applyFont="1" applyAlignment="1">
      <alignment horizontal="center" wrapText="1"/>
    </xf>
    <xf numFmtId="0" fontId="8" fillId="0" borderId="0" xfId="0" applyFont="1" applyAlignment="1">
      <alignment horizontal="center" wrapText="1"/>
    </xf>
    <xf numFmtId="0" fontId="11" fillId="0" borderId="11" xfId="0" applyFont="1" applyBorder="1" applyAlignment="1" applyProtection="1">
      <alignment horizontal="center" vertical="center"/>
      <protection locked="0"/>
    </xf>
    <xf numFmtId="0" fontId="2" fillId="0" borderId="0" xfId="0" applyFont="1" applyAlignment="1" applyProtection="1">
      <alignment horizontal="center" vertical="center"/>
    </xf>
    <xf numFmtId="0" fontId="7" fillId="0" borderId="15" xfId="0" applyFont="1" applyBorder="1" applyAlignment="1" applyProtection="1">
      <alignment horizontal="center" vertical="center"/>
      <protection locked="0"/>
    </xf>
    <xf numFmtId="0" fontId="12" fillId="0" borderId="22" xfId="0" applyFont="1" applyBorder="1" applyAlignment="1"/>
    <xf numFmtId="0" fontId="0" fillId="0" borderId="0" xfId="0" applyBorder="1" applyAlignment="1"/>
    <xf numFmtId="0" fontId="0" fillId="0" borderId="0" xfId="0" applyBorder="1" applyAlignment="1" applyProtection="1">
      <alignment vertical="center"/>
      <protection locked="0"/>
    </xf>
    <xf numFmtId="0" fontId="0" fillId="0" borderId="23" xfId="0" applyBorder="1" applyAlignment="1" applyProtection="1">
      <alignment vertical="center"/>
      <protection locked="0"/>
    </xf>
    <xf numFmtId="0" fontId="0" fillId="0" borderId="22" xfId="0" applyBorder="1" applyAlignment="1"/>
    <xf numFmtId="0" fontId="13" fillId="0" borderId="22" xfId="0" applyFont="1" applyBorder="1" applyAlignment="1"/>
    <xf numFmtId="0" fontId="0" fillId="0" borderId="24" xfId="0" applyBorder="1" applyAlignment="1" applyProtection="1">
      <alignment vertical="center"/>
      <protection locked="0"/>
    </xf>
    <xf numFmtId="0" fontId="0" fillId="0" borderId="2" xfId="0" applyBorder="1" applyAlignment="1" applyProtection="1">
      <alignment vertical="center"/>
      <protection locked="0"/>
    </xf>
    <xf numFmtId="0" fontId="0" fillId="0" borderId="25" xfId="0" applyBorder="1" applyAlignment="1" applyProtection="1">
      <alignment vertical="center"/>
      <protection locked="0"/>
    </xf>
    <xf numFmtId="0" fontId="12" fillId="0" borderId="1" xfId="0" applyFont="1" applyBorder="1" applyAlignment="1"/>
    <xf numFmtId="0" fontId="12" fillId="0" borderId="26" xfId="0" applyFont="1" applyBorder="1" applyAlignment="1"/>
    <xf numFmtId="0" fontId="0" fillId="0" borderId="0" xfId="0" applyFill="1" applyAlignment="1"/>
    <xf numFmtId="0" fontId="0" fillId="0" borderId="0" xfId="0" applyFill="1" applyBorder="1" applyAlignment="1"/>
    <xf numFmtId="0" fontId="14" fillId="0" borderId="0" xfId="0" applyFont="1" applyFill="1" applyBorder="1" applyAlignment="1">
      <alignment vertical="center"/>
    </xf>
    <xf numFmtId="0" fontId="7" fillId="0" borderId="27" xfId="0" applyFont="1" applyBorder="1" applyAlignment="1" applyProtection="1">
      <alignment horizontal="left" vertical="center"/>
    </xf>
    <xf numFmtId="0" fontId="4" fillId="0" borderId="0" xfId="0" applyFont="1" applyAlignment="1" applyProtection="1">
      <alignment vertical="center"/>
    </xf>
    <xf numFmtId="0" fontId="4" fillId="0" borderId="0" xfId="0" applyFont="1" applyAlignment="1" applyProtection="1">
      <alignment vertical="center" wrapText="1"/>
    </xf>
    <xf numFmtId="0" fontId="2" fillId="0" borderId="0" xfId="0" applyFont="1" applyBorder="1" applyAlignment="1" applyProtection="1">
      <alignment horizontal="center" vertical="center"/>
    </xf>
    <xf numFmtId="0" fontId="3" fillId="0" borderId="28" xfId="0" applyFont="1" applyBorder="1" applyAlignment="1" applyProtection="1">
      <alignment vertical="center"/>
    </xf>
    <xf numFmtId="0" fontId="7" fillId="0" borderId="6" xfId="0" applyFont="1" applyBorder="1" applyAlignment="1" applyProtection="1">
      <alignment vertical="center" wrapText="1"/>
      <protection locked="0"/>
    </xf>
    <xf numFmtId="0" fontId="7" fillId="0" borderId="38" xfId="0" applyFont="1" applyBorder="1" applyAlignment="1" applyProtection="1">
      <alignment vertical="center" wrapText="1"/>
      <protection locked="0"/>
    </xf>
    <xf numFmtId="0" fontId="7" fillId="0" borderId="42" xfId="0" applyFont="1" applyBorder="1" applyAlignment="1" applyProtection="1">
      <alignment horizontal="center" vertical="center"/>
      <protection locked="0"/>
    </xf>
    <xf numFmtId="0" fontId="7" fillId="0" borderId="43" xfId="0" applyFont="1" applyBorder="1" applyAlignment="1" applyProtection="1">
      <alignment horizontal="center" vertical="center"/>
      <protection locked="0"/>
    </xf>
    <xf numFmtId="0" fontId="4" fillId="0" borderId="0" xfId="0" applyFont="1" applyAlignment="1" applyProtection="1">
      <alignment horizontal="left" vertical="center"/>
    </xf>
    <xf numFmtId="0" fontId="4" fillId="0" borderId="10" xfId="0" applyFont="1" applyBorder="1" applyAlignment="1" applyProtection="1">
      <alignment vertical="center" wrapText="1"/>
      <protection locked="0"/>
    </xf>
    <xf numFmtId="0" fontId="4" fillId="0" borderId="10"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4" fillId="0" borderId="10" xfId="0" applyFont="1" applyBorder="1" applyAlignment="1" applyProtection="1">
      <alignment vertical="center" wrapText="1"/>
      <protection locked="0"/>
    </xf>
    <xf numFmtId="0" fontId="7" fillId="0" borderId="44" xfId="0" applyFont="1" applyBorder="1" applyAlignment="1" applyProtection="1">
      <alignment horizontal="center" vertical="center"/>
      <protection locked="0"/>
    </xf>
    <xf numFmtId="0" fontId="1" fillId="0" borderId="20" xfId="0" applyFont="1" applyFill="1" applyBorder="1" applyAlignment="1">
      <alignment horizontal="center"/>
    </xf>
    <xf numFmtId="0" fontId="1" fillId="0" borderId="10" xfId="0" applyFont="1" applyFill="1" applyBorder="1" applyAlignment="1">
      <alignment horizontal="center"/>
    </xf>
    <xf numFmtId="0" fontId="1" fillId="0" borderId="31" xfId="0" applyFont="1" applyFill="1" applyBorder="1" applyAlignment="1">
      <alignment horizontal="center"/>
    </xf>
    <xf numFmtId="0" fontId="15" fillId="4" borderId="32" xfId="0" applyFont="1" applyFill="1" applyBorder="1" applyAlignment="1">
      <alignment horizontal="center" vertical="center"/>
    </xf>
    <xf numFmtId="0" fontId="15" fillId="4" borderId="1" xfId="0" applyFont="1" applyFill="1" applyBorder="1" applyAlignment="1">
      <alignment horizontal="center" vertical="center"/>
    </xf>
    <xf numFmtId="0" fontId="15" fillId="4" borderId="26" xfId="0" applyFont="1" applyFill="1" applyBorder="1" applyAlignment="1">
      <alignment horizontal="center" vertical="center"/>
    </xf>
    <xf numFmtId="0" fontId="15" fillId="4" borderId="24" xfId="0" applyFont="1" applyFill="1" applyBorder="1" applyAlignment="1">
      <alignment horizontal="center" vertical="center"/>
    </xf>
    <xf numFmtId="0" fontId="15" fillId="4" borderId="2" xfId="0" applyFont="1" applyFill="1" applyBorder="1" applyAlignment="1">
      <alignment horizontal="center" vertical="center"/>
    </xf>
    <xf numFmtId="0" fontId="15" fillId="4" borderId="25" xfId="0" applyFont="1" applyFill="1" applyBorder="1" applyAlignment="1">
      <alignment horizontal="center" vertical="center"/>
    </xf>
    <xf numFmtId="0" fontId="16" fillId="4" borderId="32" xfId="0" applyFont="1" applyFill="1" applyBorder="1" applyAlignment="1">
      <alignment horizontal="center" vertical="center"/>
    </xf>
    <xf numFmtId="0" fontId="16" fillId="4" borderId="1" xfId="0" applyFont="1" applyFill="1" applyBorder="1" applyAlignment="1">
      <alignment horizontal="center" vertical="center"/>
    </xf>
    <xf numFmtId="0" fontId="16" fillId="4" borderId="26" xfId="0" applyFont="1" applyFill="1" applyBorder="1" applyAlignment="1">
      <alignment horizontal="center" vertical="center"/>
    </xf>
    <xf numFmtId="0" fontId="16" fillId="4" borderId="24" xfId="0" applyFont="1" applyFill="1" applyBorder="1" applyAlignment="1">
      <alignment horizontal="center" vertical="center"/>
    </xf>
    <xf numFmtId="0" fontId="16" fillId="4" borderId="2" xfId="0" applyFont="1" applyFill="1" applyBorder="1" applyAlignment="1">
      <alignment horizontal="center" vertical="center"/>
    </xf>
    <xf numFmtId="0" fontId="16" fillId="4" borderId="25" xfId="0" applyFont="1" applyFill="1" applyBorder="1" applyAlignment="1">
      <alignment horizontal="center" vertical="center"/>
    </xf>
    <xf numFmtId="0" fontId="1" fillId="0" borderId="29" xfId="0" applyFont="1" applyFill="1" applyBorder="1" applyAlignment="1">
      <alignment horizontal="center"/>
    </xf>
    <xf numFmtId="0" fontId="1" fillId="0" borderId="30" xfId="0" applyFont="1" applyFill="1" applyBorder="1" applyAlignment="1">
      <alignment horizontal="center"/>
    </xf>
    <xf numFmtId="0" fontId="1" fillId="0" borderId="6" xfId="0" applyFont="1" applyFill="1" applyBorder="1" applyAlignment="1">
      <alignment horizontal="center"/>
    </xf>
    <xf numFmtId="0" fontId="7" fillId="0" borderId="10" xfId="0" applyFont="1" applyBorder="1" applyAlignment="1" applyProtection="1">
      <alignment vertical="center" wrapText="1"/>
      <protection locked="0"/>
    </xf>
    <xf numFmtId="0" fontId="12" fillId="0" borderId="32" xfId="0" applyFont="1" applyBorder="1" applyAlignment="1">
      <alignment horizontal="left"/>
    </xf>
    <xf numFmtId="0" fontId="12" fillId="0" borderId="1" xfId="0" applyFont="1" applyBorder="1" applyAlignment="1">
      <alignment horizontal="left"/>
    </xf>
    <xf numFmtId="0" fontId="0" fillId="0" borderId="33" xfId="0" applyFill="1" applyBorder="1" applyAlignment="1" applyProtection="1">
      <alignment horizontal="center" vertical="center" textRotation="90" wrapText="1"/>
      <protection locked="0"/>
    </xf>
    <xf numFmtId="0" fontId="0" fillId="0" borderId="34" xfId="0" applyFill="1" applyBorder="1" applyAlignment="1" applyProtection="1">
      <alignment horizontal="center" vertical="center" textRotation="90" wrapText="1"/>
      <protection locked="0"/>
    </xf>
    <xf numFmtId="17" fontId="5" fillId="2" borderId="32" xfId="0" applyNumberFormat="1" applyFont="1" applyFill="1" applyBorder="1" applyAlignment="1" applyProtection="1">
      <alignment horizontal="center" vertical="center" wrapText="1"/>
      <protection locked="0"/>
    </xf>
    <xf numFmtId="17" fontId="5" fillId="2" borderId="26" xfId="0" applyNumberFormat="1" applyFont="1" applyFill="1" applyBorder="1" applyAlignment="1" applyProtection="1">
      <alignment horizontal="center" vertical="center" wrapText="1"/>
      <protection locked="0"/>
    </xf>
    <xf numFmtId="17" fontId="5" fillId="2" borderId="24" xfId="0" applyNumberFormat="1" applyFont="1" applyFill="1" applyBorder="1" applyAlignment="1" applyProtection="1">
      <alignment horizontal="center" vertical="center" wrapText="1"/>
      <protection locked="0"/>
    </xf>
    <xf numFmtId="17" fontId="5" fillId="2" borderId="25" xfId="0" applyNumberFormat="1" applyFont="1" applyFill="1" applyBorder="1" applyAlignment="1" applyProtection="1">
      <alignment horizontal="center" vertical="center" wrapText="1"/>
      <protection locked="0"/>
    </xf>
    <xf numFmtId="17" fontId="10" fillId="2" borderId="35" xfId="0" applyNumberFormat="1" applyFont="1" applyFill="1" applyBorder="1" applyAlignment="1" applyProtection="1">
      <alignment horizontal="center" vertical="center" wrapText="1"/>
      <protection locked="0"/>
    </xf>
    <xf numFmtId="17" fontId="10" fillId="2" borderId="36" xfId="0" applyNumberFormat="1" applyFont="1" applyFill="1" applyBorder="1" applyAlignment="1" applyProtection="1">
      <alignment horizontal="center" vertical="center" wrapText="1"/>
      <protection locked="0"/>
    </xf>
    <xf numFmtId="17" fontId="10" fillId="2" borderId="15" xfId="0" applyNumberFormat="1" applyFont="1" applyFill="1" applyBorder="1" applyAlignment="1" applyProtection="1">
      <alignment horizontal="center" vertical="center" wrapText="1"/>
      <protection locked="0"/>
    </xf>
    <xf numFmtId="0" fontId="3" fillId="0" borderId="20" xfId="0" applyFont="1" applyBorder="1" applyAlignment="1" applyProtection="1">
      <alignment horizontal="left" vertical="center"/>
    </xf>
    <xf numFmtId="0" fontId="3" fillId="0" borderId="31" xfId="0" applyFont="1" applyBorder="1" applyAlignment="1" applyProtection="1">
      <alignment horizontal="left" vertical="center"/>
    </xf>
    <xf numFmtId="0" fontId="4" fillId="0" borderId="0" xfId="0" applyFont="1" applyAlignment="1" applyProtection="1">
      <alignment horizontal="left" vertical="center"/>
    </xf>
    <xf numFmtId="0" fontId="4" fillId="0" borderId="6" xfId="0" applyFont="1" applyBorder="1" applyAlignment="1" applyProtection="1">
      <alignment vertical="center" wrapText="1"/>
      <protection locked="0"/>
    </xf>
    <xf numFmtId="0" fontId="4" fillId="2" borderId="35" xfId="0" applyFont="1" applyFill="1" applyBorder="1" applyAlignment="1" applyProtection="1">
      <alignment horizontal="center" vertical="center"/>
    </xf>
    <xf numFmtId="0" fontId="4" fillId="2" borderId="36" xfId="0" applyFont="1" applyFill="1" applyBorder="1" applyAlignment="1" applyProtection="1">
      <alignment horizontal="center" vertical="center"/>
    </xf>
    <xf numFmtId="0" fontId="4" fillId="2" borderId="35" xfId="0" applyFont="1" applyFill="1" applyBorder="1" applyAlignment="1" applyProtection="1">
      <alignment horizontal="center" vertical="center" wrapText="1"/>
    </xf>
    <xf numFmtId="0" fontId="4" fillId="2" borderId="36" xfId="0" applyFont="1" applyFill="1" applyBorder="1" applyAlignment="1" applyProtection="1">
      <alignment horizontal="center" vertical="center" wrapText="1"/>
    </xf>
    <xf numFmtId="0" fontId="4" fillId="2" borderId="32"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4"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 fillId="0" borderId="16" xfId="0" applyFont="1" applyBorder="1" applyAlignment="1" applyProtection="1">
      <alignment horizontal="center" vertical="center"/>
    </xf>
    <xf numFmtId="0" fontId="2" fillId="0" borderId="18" xfId="0" applyFont="1" applyBorder="1" applyAlignment="1" applyProtection="1">
      <alignment horizontal="center" vertical="center"/>
    </xf>
    <xf numFmtId="0" fontId="2" fillId="0" borderId="17" xfId="0" applyFont="1" applyBorder="1" applyAlignment="1" applyProtection="1">
      <alignment horizontal="center" vertical="center"/>
    </xf>
    <xf numFmtId="0" fontId="7" fillId="0" borderId="37" xfId="0" applyFont="1" applyBorder="1" applyAlignment="1" applyProtection="1">
      <alignment vertical="center" wrapText="1"/>
      <protection locked="0"/>
    </xf>
    <xf numFmtId="0" fontId="7" fillId="0" borderId="13" xfId="0" applyFont="1" applyBorder="1" applyAlignment="1" applyProtection="1">
      <alignment vertical="center" wrapText="1"/>
      <protection locked="0"/>
    </xf>
    <xf numFmtId="0" fontId="7" fillId="0" borderId="41" xfId="0" applyFont="1" applyBorder="1" applyAlignment="1" applyProtection="1">
      <alignment vertical="center" wrapText="1"/>
      <protection locked="0"/>
    </xf>
    <xf numFmtId="0" fontId="7" fillId="0" borderId="39" xfId="0" applyFont="1" applyBorder="1" applyAlignment="1" applyProtection="1">
      <alignment vertical="center" wrapText="1"/>
      <protection locked="0"/>
    </xf>
    <xf numFmtId="0" fontId="7" fillId="0" borderId="6" xfId="0" applyFont="1" applyBorder="1" applyAlignment="1" applyProtection="1">
      <alignment vertical="center" wrapText="1"/>
      <protection locked="0"/>
    </xf>
    <xf numFmtId="0" fontId="4" fillId="0" borderId="0" xfId="0" applyFont="1" applyAlignment="1" applyProtection="1">
      <alignment horizontal="left" vertical="center" wrapText="1"/>
    </xf>
    <xf numFmtId="0" fontId="4" fillId="0" borderId="10" xfId="0" applyFont="1" applyBorder="1" applyAlignment="1" applyProtection="1">
      <alignment vertical="center" wrapText="1"/>
      <protection locked="0"/>
    </xf>
    <xf numFmtId="0" fontId="7" fillId="0" borderId="40" xfId="0" applyFont="1" applyBorder="1" applyAlignment="1" applyProtection="1">
      <alignment vertical="center" wrapText="1"/>
      <protection locked="0"/>
    </xf>
    <xf numFmtId="0" fontId="7" fillId="0" borderId="10" xfId="0" applyFont="1" applyFill="1" applyBorder="1" applyAlignment="1" applyProtection="1">
      <alignment vertical="center" wrapText="1"/>
      <protection locked="0"/>
    </xf>
    <xf numFmtId="0" fontId="7" fillId="0" borderId="41" xfId="0" applyFont="1" applyFill="1" applyBorder="1" applyAlignment="1" applyProtection="1">
      <alignment vertical="center" wrapText="1"/>
      <protection locked="0"/>
    </xf>
    <xf numFmtId="0" fontId="7" fillId="0" borderId="0" xfId="0" applyFont="1" applyBorder="1" applyAlignment="1" applyProtection="1">
      <alignment vertical="center" wrapText="1"/>
      <protection locked="0"/>
    </xf>
    <xf numFmtId="0" fontId="7" fillId="0" borderId="38" xfId="0" applyFont="1" applyBorder="1" applyAlignment="1" applyProtection="1">
      <alignment vertical="center" wrapText="1"/>
      <protection locked="0"/>
    </xf>
    <xf numFmtId="0" fontId="4" fillId="0" borderId="41" xfId="0" applyFont="1" applyBorder="1" applyAlignment="1" applyProtection="1">
      <alignment vertical="center" wrapText="1"/>
      <protection locked="0"/>
    </xf>
    <xf numFmtId="0" fontId="4" fillId="0" borderId="38" xfId="0" applyFont="1" applyBorder="1" applyAlignment="1" applyProtection="1">
      <alignment vertical="center" wrapText="1"/>
      <protection locked="0"/>
    </xf>
    <xf numFmtId="0" fontId="7" fillId="5" borderId="11" xfId="0" applyFont="1" applyFill="1" applyBorder="1" applyAlignment="1" applyProtection="1">
      <alignment horizontal="center" vertical="center"/>
      <protection locked="0"/>
    </xf>
    <xf numFmtId="0" fontId="7" fillId="5" borderId="10" xfId="0" applyFont="1" applyFill="1" applyBorder="1" applyAlignment="1" applyProtection="1">
      <alignment vertical="center" wrapText="1"/>
      <protection locked="0"/>
    </xf>
  </cellXfs>
  <cellStyles count="1">
    <cellStyle name="Normal" xfId="0" builtinId="0"/>
  </cellStyles>
  <dxfs count="2980">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wmf"/><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11</xdr:row>
      <xdr:rowOff>0</xdr:rowOff>
    </xdr:from>
    <xdr:to>
      <xdr:col>8</xdr:col>
      <xdr:colOff>0</xdr:colOff>
      <xdr:row>30</xdr:row>
      <xdr:rowOff>76200</xdr:rowOff>
    </xdr:to>
    <xdr:sp macro="" textlink="">
      <xdr:nvSpPr>
        <xdr:cNvPr id="1026" name="Text Box 2"/>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billable days &amp; other work related activities.</a:t>
          </a:r>
        </a:p>
        <a:p>
          <a:pPr algn="l" rtl="0">
            <a:defRPr sz="1000"/>
          </a:pPr>
          <a:r>
            <a:rPr lang="en-GB" sz="1200" b="0" i="0" u="none" strike="noStrike" baseline="0">
              <a:solidFill>
                <a:srgbClr val="000000"/>
              </a:solidFill>
              <a:latin typeface="Arial"/>
              <a:cs typeface="Arial"/>
            </a:rPr>
            <a:t>- to etablish a consistent data basis for several applications like invoicing or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monthly billability forecast till every 20th to the stated eMail address. If  the 20th should be no workday, please send the forecast till the last workday before 20th.</a:t>
          </a:r>
        </a:p>
        <a:p>
          <a:pPr algn="l" rtl="0">
            <a:defRPr sz="1000"/>
          </a:pPr>
          <a:r>
            <a:rPr lang="en-GB" sz="1200" b="0" i="0" u="none" strike="noStrike" baseline="0">
              <a:solidFill>
                <a:srgbClr val="000000"/>
              </a:solidFill>
              <a:latin typeface="Arial"/>
              <a:cs typeface="Arial"/>
            </a:rPr>
            <a:t>- Please send your completed time sheet on the last workday of the month to the stated eMail address.</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availbale in the according drop down list, please add it on the sheet "DropDownList"</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DTC APAC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133350</xdr:colOff>
      <xdr:row>27</xdr:row>
      <xdr:rowOff>28575</xdr:rowOff>
    </xdr:from>
    <xdr:to>
      <xdr:col>8</xdr:col>
      <xdr:colOff>0</xdr:colOff>
      <xdr:row>30</xdr:row>
      <xdr:rowOff>0</xdr:rowOff>
    </xdr:to>
    <xdr:pic>
      <xdr:nvPicPr>
        <xdr:cNvPr id="1028" name="Picture 4" descr="Detecon Logotype ohne Hintergrundfarbe"/>
        <xdr:cNvPicPr>
          <a:picLocks noChangeAspect="1" noChangeArrowheads="1"/>
        </xdr:cNvPicPr>
      </xdr:nvPicPr>
      <xdr:blipFill>
        <a:blip xmlns:r="http://schemas.openxmlformats.org/officeDocument/2006/relationships" r:embed="rId1" cstate="print"/>
        <a:srcRect/>
        <a:stretch>
          <a:fillRect/>
        </a:stretch>
      </xdr:blipFill>
      <xdr:spPr bwMode="auto">
        <a:xfrm>
          <a:off x="4772025" y="4524375"/>
          <a:ext cx="1390650" cy="457200"/>
        </a:xfrm>
        <a:prstGeom prst="rect">
          <a:avLst/>
        </a:prstGeom>
        <a:noFill/>
      </xdr:spPr>
    </xdr:pic>
    <xdr:clientData/>
  </xdr:twoCellAnchor>
  <xdr:twoCellAnchor>
    <xdr:from>
      <xdr:col>0</xdr:col>
      <xdr:colOff>180975</xdr:colOff>
      <xdr:row>30</xdr:row>
      <xdr:rowOff>133350</xdr:rowOff>
    </xdr:from>
    <xdr:to>
      <xdr:col>7</xdr:col>
      <xdr:colOff>742950</xdr:colOff>
      <xdr:row>70</xdr:row>
      <xdr:rowOff>133350</xdr:rowOff>
    </xdr:to>
    <xdr:pic>
      <xdr:nvPicPr>
        <xdr:cNvPr id="1029" name="Picture 5"/>
        <xdr:cNvPicPr>
          <a:picLocks noChangeAspect="1" noChangeArrowheads="1"/>
        </xdr:cNvPicPr>
      </xdr:nvPicPr>
      <xdr:blipFill>
        <a:blip xmlns:r="http://schemas.openxmlformats.org/officeDocument/2006/relationships" r:embed="rId2" cstate="print"/>
        <a:srcRect/>
        <a:stretch>
          <a:fillRect/>
        </a:stretch>
      </xdr:blipFill>
      <xdr:spPr bwMode="auto">
        <a:xfrm>
          <a:off x="180975" y="5114925"/>
          <a:ext cx="5962650" cy="6477000"/>
        </a:xfrm>
        <a:prstGeom prst="rect">
          <a:avLst/>
        </a:prstGeom>
        <a:noFill/>
        <a:ln w="9525">
          <a:noFill/>
          <a:miter lim="800000"/>
          <a:headEnd/>
          <a:tailEnd/>
        </a:ln>
      </xdr:spPr>
    </xdr:pic>
    <xdr:clientData/>
  </xdr:twoCellAnchor>
  <xdr:twoCellAnchor>
    <xdr:from>
      <xdr:col>2</xdr:col>
      <xdr:colOff>962025</xdr:colOff>
      <xdr:row>28</xdr:row>
      <xdr:rowOff>85725</xdr:rowOff>
    </xdr:from>
    <xdr:to>
      <xdr:col>3</xdr:col>
      <xdr:colOff>238125</xdr:colOff>
      <xdr:row>30</xdr:row>
      <xdr:rowOff>57150</xdr:rowOff>
    </xdr:to>
    <xdr:sp macro="" textlink="">
      <xdr:nvSpPr>
        <xdr:cNvPr id="1032" name="AutoShape 8"/>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11</xdr:col>
      <xdr:colOff>238125</xdr:colOff>
      <xdr:row>0</xdr:row>
      <xdr:rowOff>200025</xdr:rowOff>
    </xdr:from>
    <xdr:to>
      <xdr:col>13</xdr:col>
      <xdr:colOff>0</xdr:colOff>
      <xdr:row>1</xdr:row>
      <xdr:rowOff>0</xdr:rowOff>
    </xdr:to>
    <xdr:pic>
      <xdr:nvPicPr>
        <xdr:cNvPr id="10242" name="Picture 2" descr="Detecon Logotype ohne Hintergrundfarbe"/>
        <xdr:cNvPicPr>
          <a:picLocks noChangeAspect="1" noChangeArrowheads="1"/>
        </xdr:cNvPicPr>
      </xdr:nvPicPr>
      <xdr:blipFill>
        <a:blip xmlns:r="http://schemas.openxmlformats.org/officeDocument/2006/relationships" r:embed="rId1" cstate="print"/>
        <a:srcRect/>
        <a:stretch>
          <a:fillRect/>
        </a:stretch>
      </xdr:blipFill>
      <xdr:spPr bwMode="auto">
        <a:xfrm>
          <a:off x="12011025" y="200025"/>
          <a:ext cx="1390650" cy="457200"/>
        </a:xfrm>
        <a:prstGeom prst="rect">
          <a:avLst/>
        </a:prstGeom>
        <a:noFill/>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11</xdr:col>
      <xdr:colOff>238125</xdr:colOff>
      <xdr:row>0</xdr:row>
      <xdr:rowOff>200025</xdr:rowOff>
    </xdr:from>
    <xdr:to>
      <xdr:col>13</xdr:col>
      <xdr:colOff>0</xdr:colOff>
      <xdr:row>1</xdr:row>
      <xdr:rowOff>0</xdr:rowOff>
    </xdr:to>
    <xdr:pic>
      <xdr:nvPicPr>
        <xdr:cNvPr id="11266" name="Picture 2" descr="Detecon Logotype ohne Hintergrundfarbe"/>
        <xdr:cNvPicPr>
          <a:picLocks noChangeAspect="1" noChangeArrowheads="1"/>
        </xdr:cNvPicPr>
      </xdr:nvPicPr>
      <xdr:blipFill>
        <a:blip xmlns:r="http://schemas.openxmlformats.org/officeDocument/2006/relationships" r:embed="rId1" cstate="print"/>
        <a:srcRect/>
        <a:stretch>
          <a:fillRect/>
        </a:stretch>
      </xdr:blipFill>
      <xdr:spPr bwMode="auto">
        <a:xfrm>
          <a:off x="12011025" y="200025"/>
          <a:ext cx="1390650" cy="457200"/>
        </a:xfrm>
        <a:prstGeom prst="rect">
          <a:avLst/>
        </a:prstGeom>
        <a:noFill/>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11</xdr:col>
      <xdr:colOff>238125</xdr:colOff>
      <xdr:row>0</xdr:row>
      <xdr:rowOff>200025</xdr:rowOff>
    </xdr:from>
    <xdr:to>
      <xdr:col>13</xdr:col>
      <xdr:colOff>0</xdr:colOff>
      <xdr:row>1</xdr:row>
      <xdr:rowOff>0</xdr:rowOff>
    </xdr:to>
    <xdr:pic>
      <xdr:nvPicPr>
        <xdr:cNvPr id="12289" name="Picture 1" descr="Detecon Logotype ohne Hintergrundfarbe"/>
        <xdr:cNvPicPr>
          <a:picLocks noChangeAspect="1" noChangeArrowheads="1"/>
        </xdr:cNvPicPr>
      </xdr:nvPicPr>
      <xdr:blipFill>
        <a:blip xmlns:r="http://schemas.openxmlformats.org/officeDocument/2006/relationships" r:embed="rId1" cstate="print"/>
        <a:srcRect/>
        <a:stretch>
          <a:fillRect/>
        </a:stretch>
      </xdr:blipFill>
      <xdr:spPr bwMode="auto">
        <a:xfrm>
          <a:off x="12011025" y="200025"/>
          <a:ext cx="1390650" cy="457200"/>
        </a:xfrm>
        <a:prstGeom prst="rect">
          <a:avLst/>
        </a:prstGeom>
        <a:noFill/>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11</xdr:col>
      <xdr:colOff>342900</xdr:colOff>
      <xdr:row>0</xdr:row>
      <xdr:rowOff>200025</xdr:rowOff>
    </xdr:from>
    <xdr:to>
      <xdr:col>13</xdr:col>
      <xdr:colOff>0</xdr:colOff>
      <xdr:row>1</xdr:row>
      <xdr:rowOff>0</xdr:rowOff>
    </xdr:to>
    <xdr:pic>
      <xdr:nvPicPr>
        <xdr:cNvPr id="13313" name="Picture 1" descr="Detecon Logotype ohne Hintergrundfarbe"/>
        <xdr:cNvPicPr>
          <a:picLocks noChangeAspect="1" noChangeArrowheads="1"/>
        </xdr:cNvPicPr>
      </xdr:nvPicPr>
      <xdr:blipFill>
        <a:blip xmlns:r="http://schemas.openxmlformats.org/officeDocument/2006/relationships" r:embed="rId1" cstate="print"/>
        <a:srcRect/>
        <a:stretch>
          <a:fillRect/>
        </a:stretch>
      </xdr:blipFill>
      <xdr:spPr bwMode="auto">
        <a:xfrm>
          <a:off x="12115800" y="200025"/>
          <a:ext cx="1390650" cy="457200"/>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238125</xdr:colOff>
      <xdr:row>0</xdr:row>
      <xdr:rowOff>200025</xdr:rowOff>
    </xdr:from>
    <xdr:to>
      <xdr:col>13</xdr:col>
      <xdr:colOff>0</xdr:colOff>
      <xdr:row>1</xdr:row>
      <xdr:rowOff>0</xdr:rowOff>
    </xdr:to>
    <xdr:pic>
      <xdr:nvPicPr>
        <xdr:cNvPr id="2051" name="Picture 3" descr="Detecon Logotype ohne Hintergrundfarbe"/>
        <xdr:cNvPicPr>
          <a:picLocks noChangeAspect="1" noChangeArrowheads="1"/>
        </xdr:cNvPicPr>
      </xdr:nvPicPr>
      <xdr:blipFill>
        <a:blip xmlns:r="http://schemas.openxmlformats.org/officeDocument/2006/relationships" r:embed="rId1" cstate="print"/>
        <a:srcRect/>
        <a:stretch>
          <a:fillRect/>
        </a:stretch>
      </xdr:blipFill>
      <xdr:spPr bwMode="auto">
        <a:xfrm>
          <a:off x="12011025" y="200025"/>
          <a:ext cx="1390650" cy="457200"/>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238125</xdr:colOff>
      <xdr:row>0</xdr:row>
      <xdr:rowOff>200025</xdr:rowOff>
    </xdr:from>
    <xdr:to>
      <xdr:col>13</xdr:col>
      <xdr:colOff>0</xdr:colOff>
      <xdr:row>1</xdr:row>
      <xdr:rowOff>0</xdr:rowOff>
    </xdr:to>
    <xdr:pic>
      <xdr:nvPicPr>
        <xdr:cNvPr id="3074" name="Picture 2" descr="Detecon Logotype ohne Hintergrundfarbe"/>
        <xdr:cNvPicPr>
          <a:picLocks noChangeAspect="1" noChangeArrowheads="1"/>
        </xdr:cNvPicPr>
      </xdr:nvPicPr>
      <xdr:blipFill>
        <a:blip xmlns:r="http://schemas.openxmlformats.org/officeDocument/2006/relationships" r:embed="rId1" cstate="print"/>
        <a:srcRect/>
        <a:stretch>
          <a:fillRect/>
        </a:stretch>
      </xdr:blipFill>
      <xdr:spPr bwMode="auto">
        <a:xfrm>
          <a:off x="12011025" y="200025"/>
          <a:ext cx="1390650" cy="457200"/>
        </a:xfrm>
        <a:prstGeom prst="rect">
          <a:avLst/>
        </a:prstGeom>
        <a:noFill/>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228600</xdr:colOff>
      <xdr:row>0</xdr:row>
      <xdr:rowOff>200025</xdr:rowOff>
    </xdr:from>
    <xdr:to>
      <xdr:col>12</xdr:col>
      <xdr:colOff>752475</xdr:colOff>
      <xdr:row>1</xdr:row>
      <xdr:rowOff>0</xdr:rowOff>
    </xdr:to>
    <xdr:pic>
      <xdr:nvPicPr>
        <xdr:cNvPr id="4098" name="Picture 2" descr="Detecon Logotype ohne Hintergrundfarbe"/>
        <xdr:cNvPicPr>
          <a:picLocks noChangeAspect="1" noChangeArrowheads="1"/>
        </xdr:cNvPicPr>
      </xdr:nvPicPr>
      <xdr:blipFill>
        <a:blip xmlns:r="http://schemas.openxmlformats.org/officeDocument/2006/relationships" r:embed="rId1" cstate="print"/>
        <a:srcRect/>
        <a:stretch>
          <a:fillRect/>
        </a:stretch>
      </xdr:blipFill>
      <xdr:spPr bwMode="auto">
        <a:xfrm>
          <a:off x="12001500" y="200025"/>
          <a:ext cx="1390650" cy="457200"/>
        </a:xfrm>
        <a:prstGeom prst="rect">
          <a:avLst/>
        </a:prstGeom>
        <a:noFill/>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11</xdr:col>
      <xdr:colOff>238125</xdr:colOff>
      <xdr:row>0</xdr:row>
      <xdr:rowOff>200025</xdr:rowOff>
    </xdr:from>
    <xdr:to>
      <xdr:col>13</xdr:col>
      <xdr:colOff>0</xdr:colOff>
      <xdr:row>1</xdr:row>
      <xdr:rowOff>0</xdr:rowOff>
    </xdr:to>
    <xdr:pic>
      <xdr:nvPicPr>
        <xdr:cNvPr id="5122" name="Picture 2" descr="Detecon Logotype ohne Hintergrundfarbe"/>
        <xdr:cNvPicPr>
          <a:picLocks noChangeAspect="1" noChangeArrowheads="1"/>
        </xdr:cNvPicPr>
      </xdr:nvPicPr>
      <xdr:blipFill>
        <a:blip xmlns:r="http://schemas.openxmlformats.org/officeDocument/2006/relationships" r:embed="rId1" cstate="print"/>
        <a:srcRect/>
        <a:stretch>
          <a:fillRect/>
        </a:stretch>
      </xdr:blipFill>
      <xdr:spPr bwMode="auto">
        <a:xfrm>
          <a:off x="12011025" y="200025"/>
          <a:ext cx="1390650" cy="457200"/>
        </a:xfrm>
        <a:prstGeom prst="rect">
          <a:avLst/>
        </a:prstGeom>
        <a:noFill/>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11</xdr:col>
      <xdr:colOff>238125</xdr:colOff>
      <xdr:row>0</xdr:row>
      <xdr:rowOff>200025</xdr:rowOff>
    </xdr:from>
    <xdr:to>
      <xdr:col>13</xdr:col>
      <xdr:colOff>0</xdr:colOff>
      <xdr:row>1</xdr:row>
      <xdr:rowOff>0</xdr:rowOff>
    </xdr:to>
    <xdr:pic>
      <xdr:nvPicPr>
        <xdr:cNvPr id="6146" name="Picture 2" descr="Detecon Logotype ohne Hintergrundfarbe"/>
        <xdr:cNvPicPr>
          <a:picLocks noChangeAspect="1" noChangeArrowheads="1"/>
        </xdr:cNvPicPr>
      </xdr:nvPicPr>
      <xdr:blipFill>
        <a:blip xmlns:r="http://schemas.openxmlformats.org/officeDocument/2006/relationships" r:embed="rId1" cstate="print"/>
        <a:srcRect/>
        <a:stretch>
          <a:fillRect/>
        </a:stretch>
      </xdr:blipFill>
      <xdr:spPr bwMode="auto">
        <a:xfrm>
          <a:off x="12011025" y="200025"/>
          <a:ext cx="1390650" cy="457200"/>
        </a:xfrm>
        <a:prstGeom prst="rect">
          <a:avLst/>
        </a:prstGeom>
        <a:noFill/>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11</xdr:col>
      <xdr:colOff>238125</xdr:colOff>
      <xdr:row>0</xdr:row>
      <xdr:rowOff>200025</xdr:rowOff>
    </xdr:from>
    <xdr:to>
      <xdr:col>13</xdr:col>
      <xdr:colOff>0</xdr:colOff>
      <xdr:row>1</xdr:row>
      <xdr:rowOff>0</xdr:rowOff>
    </xdr:to>
    <xdr:pic>
      <xdr:nvPicPr>
        <xdr:cNvPr id="7170" name="Picture 2" descr="Detecon Logotype ohne Hintergrundfarbe"/>
        <xdr:cNvPicPr>
          <a:picLocks noChangeAspect="1" noChangeArrowheads="1"/>
        </xdr:cNvPicPr>
      </xdr:nvPicPr>
      <xdr:blipFill>
        <a:blip xmlns:r="http://schemas.openxmlformats.org/officeDocument/2006/relationships" r:embed="rId1" cstate="print"/>
        <a:srcRect/>
        <a:stretch>
          <a:fillRect/>
        </a:stretch>
      </xdr:blipFill>
      <xdr:spPr bwMode="auto">
        <a:xfrm>
          <a:off x="12011025" y="200025"/>
          <a:ext cx="1390650" cy="457200"/>
        </a:xfrm>
        <a:prstGeom prst="rect">
          <a:avLst/>
        </a:prstGeom>
        <a:noFill/>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11</xdr:col>
      <xdr:colOff>228600</xdr:colOff>
      <xdr:row>0</xdr:row>
      <xdr:rowOff>200025</xdr:rowOff>
    </xdr:from>
    <xdr:to>
      <xdr:col>12</xdr:col>
      <xdr:colOff>752475</xdr:colOff>
      <xdr:row>1</xdr:row>
      <xdr:rowOff>0</xdr:rowOff>
    </xdr:to>
    <xdr:pic>
      <xdr:nvPicPr>
        <xdr:cNvPr id="8194" name="Picture 2" descr="Detecon Logotype ohne Hintergrundfarbe"/>
        <xdr:cNvPicPr>
          <a:picLocks noChangeAspect="1" noChangeArrowheads="1"/>
        </xdr:cNvPicPr>
      </xdr:nvPicPr>
      <xdr:blipFill>
        <a:blip xmlns:r="http://schemas.openxmlformats.org/officeDocument/2006/relationships" r:embed="rId1" cstate="print"/>
        <a:srcRect/>
        <a:stretch>
          <a:fillRect/>
        </a:stretch>
      </xdr:blipFill>
      <xdr:spPr bwMode="auto">
        <a:xfrm>
          <a:off x="12001500" y="200025"/>
          <a:ext cx="1390650" cy="457200"/>
        </a:xfrm>
        <a:prstGeom prst="rect">
          <a:avLst/>
        </a:prstGeom>
        <a:noFill/>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11</xdr:col>
      <xdr:colOff>238125</xdr:colOff>
      <xdr:row>0</xdr:row>
      <xdr:rowOff>200025</xdr:rowOff>
    </xdr:from>
    <xdr:to>
      <xdr:col>13</xdr:col>
      <xdr:colOff>0</xdr:colOff>
      <xdr:row>1</xdr:row>
      <xdr:rowOff>0</xdr:rowOff>
    </xdr:to>
    <xdr:pic>
      <xdr:nvPicPr>
        <xdr:cNvPr id="9218" name="Picture 2" descr="Detecon Logotype ohne Hintergrundfarbe"/>
        <xdr:cNvPicPr>
          <a:picLocks noChangeAspect="1" noChangeArrowheads="1"/>
        </xdr:cNvPicPr>
      </xdr:nvPicPr>
      <xdr:blipFill>
        <a:blip xmlns:r="http://schemas.openxmlformats.org/officeDocument/2006/relationships" r:embed="rId1" cstate="print"/>
        <a:srcRect/>
        <a:stretch>
          <a:fillRect/>
        </a:stretch>
      </xdr:blipFill>
      <xdr:spPr bwMode="auto">
        <a:xfrm>
          <a:off x="12011025" y="200025"/>
          <a:ext cx="1390650" cy="45720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B1:J31"/>
  <sheetViews>
    <sheetView showGridLines="0" topLeftCell="A25" workbookViewId="0">
      <selection activeCell="I55" sqref="I55"/>
    </sheetView>
  </sheetViews>
  <sheetFormatPr defaultColWidth="11.42578125" defaultRowHeight="12.75"/>
  <cols>
    <col min="1" max="1" width="3" customWidth="1"/>
    <col min="2" max="2" width="16.85546875" customWidth="1"/>
    <col min="3" max="3" width="15.42578125" customWidth="1"/>
  </cols>
  <sheetData>
    <row r="1" spans="2:10" ht="13.5" customHeight="1" thickBot="1">
      <c r="I1" s="60"/>
      <c r="J1" s="60"/>
    </row>
    <row r="2" spans="2:10" ht="16.5" customHeight="1">
      <c r="B2" s="85" t="s">
        <v>84</v>
      </c>
      <c r="C2" s="86"/>
      <c r="D2" s="86"/>
      <c r="E2" s="86"/>
      <c r="F2" s="86"/>
      <c r="G2" s="86"/>
      <c r="H2" s="87"/>
      <c r="I2" s="60"/>
      <c r="J2" s="60"/>
    </row>
    <row r="3" spans="2:10" ht="13.5" thickBot="1">
      <c r="B3" s="88"/>
      <c r="C3" s="89"/>
      <c r="D3" s="89"/>
      <c r="E3" s="89"/>
      <c r="F3" s="89"/>
      <c r="G3" s="89"/>
      <c r="H3" s="90"/>
      <c r="I3" s="59"/>
      <c r="J3" s="59"/>
    </row>
    <row r="4" spans="2:10">
      <c r="B4" s="91" t="s">
        <v>98</v>
      </c>
      <c r="C4" s="92"/>
      <c r="D4" s="91" t="s">
        <v>110</v>
      </c>
      <c r="E4" s="93"/>
      <c r="F4" s="93"/>
      <c r="G4" s="93"/>
      <c r="H4" s="92"/>
      <c r="I4" s="58"/>
      <c r="J4" s="58"/>
    </row>
    <row r="5" spans="2:10">
      <c r="B5" s="76" t="s">
        <v>99</v>
      </c>
      <c r="C5" s="78"/>
      <c r="D5" s="76" t="s">
        <v>111</v>
      </c>
      <c r="E5" s="77"/>
      <c r="F5" s="77"/>
      <c r="G5" s="77"/>
      <c r="H5" s="78"/>
      <c r="I5" s="58"/>
      <c r="J5" s="58"/>
    </row>
    <row r="6" spans="2:10">
      <c r="B6" s="76" t="s">
        <v>102</v>
      </c>
      <c r="C6" s="78"/>
      <c r="D6" s="76">
        <v>103721</v>
      </c>
      <c r="E6" s="77"/>
      <c r="F6" s="77"/>
      <c r="G6" s="77"/>
      <c r="H6" s="78"/>
      <c r="I6" s="58"/>
      <c r="J6" s="58"/>
    </row>
    <row r="7" spans="2:10">
      <c r="B7" s="76" t="s">
        <v>100</v>
      </c>
      <c r="C7" s="78"/>
      <c r="D7" s="76" t="s">
        <v>74</v>
      </c>
      <c r="E7" s="77"/>
      <c r="F7" s="77"/>
      <c r="G7" s="77"/>
      <c r="H7" s="78"/>
      <c r="I7" s="58"/>
      <c r="J7" s="58"/>
    </row>
    <row r="8" spans="2:10">
      <c r="B8" s="76" t="s">
        <v>101</v>
      </c>
      <c r="C8" s="78"/>
      <c r="D8" s="76" t="s">
        <v>78</v>
      </c>
      <c r="E8" s="77"/>
      <c r="F8" s="77"/>
      <c r="G8" s="77"/>
      <c r="H8" s="78"/>
      <c r="I8" s="58"/>
      <c r="J8" s="58"/>
    </row>
    <row r="9" spans="2:10" ht="13.5" thickBot="1">
      <c r="I9" s="58"/>
      <c r="J9" s="58"/>
    </row>
    <row r="10" spans="2:10">
      <c r="B10" s="79" t="s">
        <v>97</v>
      </c>
      <c r="C10" s="80"/>
      <c r="D10" s="80"/>
      <c r="E10" s="80"/>
      <c r="F10" s="80"/>
      <c r="G10" s="80"/>
      <c r="H10" s="81"/>
      <c r="I10" s="58"/>
      <c r="J10" s="58"/>
    </row>
    <row r="11" spans="2:10" ht="13.5" thickBot="1">
      <c r="B11" s="82"/>
      <c r="C11" s="83"/>
      <c r="D11" s="83"/>
      <c r="E11" s="83"/>
      <c r="F11" s="83"/>
      <c r="G11" s="83"/>
      <c r="H11" s="84"/>
      <c r="I11" s="58"/>
      <c r="J11" s="58"/>
    </row>
    <row r="12" spans="2:10">
      <c r="B12" s="59"/>
      <c r="C12" s="59"/>
      <c r="D12" s="59"/>
      <c r="E12" s="59"/>
      <c r="F12" s="59"/>
      <c r="G12" s="59"/>
      <c r="H12" s="59"/>
      <c r="I12" s="58"/>
      <c r="J12" s="58"/>
    </row>
    <row r="13" spans="2:10">
      <c r="B13" s="59"/>
      <c r="C13" s="59"/>
      <c r="D13" s="59"/>
      <c r="E13" s="59"/>
      <c r="F13" s="59"/>
      <c r="G13" s="59"/>
      <c r="H13" s="59"/>
      <c r="I13" s="58"/>
      <c r="J13" s="58"/>
    </row>
    <row r="14" spans="2:10">
      <c r="B14" s="59"/>
      <c r="C14" s="59"/>
      <c r="D14" s="59"/>
      <c r="E14" s="59"/>
      <c r="F14" s="59"/>
      <c r="G14" s="59"/>
      <c r="H14" s="59"/>
      <c r="I14" s="58"/>
      <c r="J14" s="58"/>
    </row>
    <row r="15" spans="2:10">
      <c r="B15" s="59"/>
      <c r="C15" s="59"/>
      <c r="D15" s="59"/>
      <c r="E15" s="59"/>
      <c r="F15" s="59"/>
      <c r="G15" s="59"/>
      <c r="H15" s="59"/>
      <c r="I15" s="58"/>
      <c r="J15" s="58"/>
    </row>
    <row r="16" spans="2:10">
      <c r="B16" s="59"/>
      <c r="C16" s="59"/>
      <c r="D16" s="59"/>
      <c r="E16" s="59"/>
      <c r="F16" s="59"/>
      <c r="G16" s="59"/>
      <c r="H16" s="59"/>
      <c r="I16" s="58"/>
      <c r="J16" s="58"/>
    </row>
    <row r="17" spans="2:10">
      <c r="B17" s="59"/>
      <c r="C17" s="59"/>
      <c r="D17" s="59"/>
      <c r="E17" s="59"/>
      <c r="F17" s="59"/>
      <c r="G17" s="59"/>
      <c r="H17" s="59"/>
      <c r="I17" s="58"/>
      <c r="J17" s="58"/>
    </row>
    <row r="18" spans="2:10">
      <c r="B18" s="59"/>
      <c r="C18" s="59"/>
      <c r="D18" s="59"/>
      <c r="E18" s="59"/>
      <c r="F18" s="59"/>
      <c r="G18" s="59"/>
      <c r="H18" s="59"/>
      <c r="I18" s="58"/>
      <c r="J18" s="58"/>
    </row>
    <row r="19" spans="2:10">
      <c r="B19" s="59"/>
      <c r="C19" s="59"/>
      <c r="D19" s="59"/>
      <c r="E19" s="59"/>
      <c r="F19" s="59"/>
      <c r="G19" s="59"/>
      <c r="H19" s="59"/>
      <c r="I19" s="58"/>
      <c r="J19" s="58"/>
    </row>
    <row r="20" spans="2:10" ht="15.75" customHeight="1">
      <c r="B20" s="59"/>
      <c r="C20" s="59"/>
      <c r="D20" s="59"/>
      <c r="E20" s="59"/>
      <c r="F20" s="59"/>
      <c r="G20" s="59"/>
      <c r="H20" s="59"/>
      <c r="I20" s="58"/>
      <c r="J20" s="58"/>
    </row>
    <row r="21" spans="2:10">
      <c r="B21" s="59"/>
      <c r="C21" s="59"/>
      <c r="D21" s="59"/>
      <c r="E21" s="59"/>
      <c r="F21" s="59"/>
      <c r="G21" s="59"/>
      <c r="H21" s="59"/>
      <c r="I21" s="58"/>
      <c r="J21" s="58"/>
    </row>
    <row r="22" spans="2:10">
      <c r="B22" s="59"/>
      <c r="C22" s="59"/>
      <c r="D22" s="59"/>
      <c r="E22" s="59"/>
      <c r="F22" s="59"/>
      <c r="G22" s="59"/>
      <c r="H22" s="59"/>
      <c r="I22" s="58"/>
      <c r="J22" s="58"/>
    </row>
    <row r="23" spans="2:10">
      <c r="B23" s="59"/>
      <c r="C23" s="59"/>
      <c r="D23" s="59"/>
      <c r="E23" s="59"/>
      <c r="F23" s="59"/>
      <c r="G23" s="59"/>
      <c r="H23" s="59"/>
      <c r="I23" s="58"/>
      <c r="J23" s="58"/>
    </row>
    <row r="24" spans="2:10">
      <c r="B24" s="59"/>
      <c r="C24" s="59"/>
      <c r="D24" s="59"/>
      <c r="E24" s="59"/>
      <c r="F24" s="59"/>
      <c r="G24" s="59"/>
      <c r="H24" s="59"/>
      <c r="I24" s="58"/>
      <c r="J24" s="58"/>
    </row>
    <row r="25" spans="2:10">
      <c r="B25" s="59"/>
      <c r="C25" s="59"/>
      <c r="D25" s="59"/>
      <c r="E25" s="59"/>
      <c r="F25" s="59"/>
      <c r="G25" s="59"/>
      <c r="H25" s="59"/>
      <c r="I25" s="58"/>
      <c r="J25" s="58"/>
    </row>
    <row r="26" spans="2:10">
      <c r="B26" s="59"/>
      <c r="C26" s="59"/>
      <c r="D26" s="59"/>
      <c r="E26" s="59"/>
      <c r="F26" s="59"/>
      <c r="G26" s="59"/>
      <c r="H26" s="59"/>
      <c r="I26" s="58"/>
      <c r="J26" s="58"/>
    </row>
    <row r="27" spans="2:10">
      <c r="B27" s="59"/>
      <c r="C27" s="59"/>
      <c r="D27" s="59"/>
      <c r="E27" s="59"/>
      <c r="F27" s="59"/>
      <c r="G27" s="59"/>
      <c r="H27" s="59"/>
      <c r="I27" s="58"/>
      <c r="J27" s="58"/>
    </row>
    <row r="28" spans="2:10">
      <c r="B28" s="58"/>
      <c r="C28" s="58"/>
      <c r="D28" s="58"/>
      <c r="E28" s="58"/>
      <c r="F28" s="58"/>
      <c r="G28" s="58"/>
      <c r="H28" s="58"/>
      <c r="I28" s="58"/>
      <c r="J28" s="58"/>
    </row>
    <row r="29" spans="2:10">
      <c r="B29" s="58"/>
      <c r="C29" s="58"/>
      <c r="D29" s="58"/>
      <c r="E29" s="58"/>
      <c r="F29" s="58"/>
      <c r="G29" s="58"/>
      <c r="H29" s="58"/>
      <c r="I29" s="58"/>
      <c r="J29" s="58"/>
    </row>
    <row r="30" spans="2:10">
      <c r="B30" s="58"/>
      <c r="C30" s="58"/>
      <c r="D30" s="58"/>
      <c r="E30" s="58"/>
      <c r="F30" s="58"/>
      <c r="G30" s="58"/>
      <c r="H30" s="58"/>
      <c r="I30" s="58"/>
      <c r="J30" s="58"/>
    </row>
    <row r="31" spans="2:10">
      <c r="B31" s="58"/>
      <c r="C31" s="58"/>
      <c r="D31" s="58"/>
      <c r="E31" s="58"/>
      <c r="F31" s="58"/>
      <c r="G31" s="58"/>
      <c r="H31" s="58"/>
      <c r="I31" s="58"/>
      <c r="J31" s="58"/>
    </row>
  </sheetData>
  <mergeCells count="12">
    <mergeCell ref="D6:H6"/>
    <mergeCell ref="D7:H7"/>
    <mergeCell ref="B10:H11"/>
    <mergeCell ref="B2:H3"/>
    <mergeCell ref="D8:H8"/>
    <mergeCell ref="B4:C4"/>
    <mergeCell ref="B5:C5"/>
    <mergeCell ref="B6:C6"/>
    <mergeCell ref="B7:C7"/>
    <mergeCell ref="B8:C8"/>
    <mergeCell ref="D4:H4"/>
    <mergeCell ref="D5:H5"/>
  </mergeCells>
  <phoneticPr fontId="8" type="noConversion"/>
  <dataValidations count="2">
    <dataValidation type="list" allowBlank="1" showInputMessage="1" showErrorMessage="1" sqref="D8">
      <formula1>consultant_level</formula1>
    </dataValidation>
    <dataValidation type="list" allowBlank="1" showInputMessage="1" showErrorMessage="1" sqref="D7">
      <formula1>Staff_Type</formula1>
    </dataValidation>
  </dataValidations>
  <pageMargins left="0.75" right="0.75" top="1" bottom="1"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sheetPr>
    <pageSetUpPr fitToPage="1"/>
  </sheetPr>
  <dimension ref="A1:P91"/>
  <sheetViews>
    <sheetView showGridLines="0" topLeftCell="D1" zoomScale="75" workbookViewId="0">
      <selection activeCell="O12" sqref="O12:P14"/>
    </sheetView>
  </sheetViews>
  <sheetFormatPr defaultColWidth="11.42578125" defaultRowHeight="12.75"/>
  <cols>
    <col min="1" max="1" width="2.42578125" style="1" hidden="1" customWidth="1"/>
    <col min="2" max="2" width="3.140625" style="1" hidden="1" customWidth="1"/>
    <col min="3" max="3" width="3.5703125" style="1" hidden="1" customWidth="1"/>
    <col min="4" max="4" width="4" style="1" customWidth="1"/>
    <col min="5" max="5" width="17" style="1" customWidth="1"/>
    <col min="6" max="6" width="21.28515625" style="1" customWidth="1"/>
    <col min="7" max="7" width="19.42578125" style="1" customWidth="1"/>
    <col min="8" max="8" width="73.85546875" style="1" customWidth="1"/>
    <col min="9" max="9" width="28" style="1" customWidth="1"/>
    <col min="10" max="10" width="11.42578125" style="1" hidden="1" customWidth="1"/>
    <col min="11" max="12" width="13" style="1" customWidth="1"/>
    <col min="13" max="16384" width="11.42578125" style="1"/>
  </cols>
  <sheetData>
    <row r="1" spans="1:16" ht="51.75" customHeight="1" thickBot="1">
      <c r="D1" s="118" t="s">
        <v>75</v>
      </c>
      <c r="E1" s="119"/>
      <c r="F1" s="119"/>
      <c r="G1" s="119"/>
      <c r="H1" s="119"/>
      <c r="I1" s="119"/>
      <c r="J1" s="119"/>
      <c r="K1" s="119"/>
      <c r="L1" s="119"/>
      <c r="M1" s="120"/>
    </row>
    <row r="2" spans="1:16" ht="16.5" customHeight="1">
      <c r="D2" s="64"/>
      <c r="E2" s="64"/>
      <c r="F2" s="64"/>
      <c r="G2" s="64"/>
      <c r="H2" s="64"/>
      <c r="I2" s="64"/>
      <c r="J2" s="64"/>
      <c r="K2" s="64"/>
      <c r="L2" s="64"/>
      <c r="M2" s="64"/>
    </row>
    <row r="3" spans="1:16" ht="19.5" customHeight="1">
      <c r="D3" s="33" t="s">
        <v>0</v>
      </c>
      <c r="E3" s="34"/>
      <c r="F3" s="61" t="str">
        <f>'Information-General Settings'!$D$4</f>
        <v>Thanaporn</v>
      </c>
      <c r="G3" s="40"/>
      <c r="I3" s="3"/>
      <c r="J3" s="3"/>
      <c r="K3" s="108"/>
      <c r="L3" s="108"/>
      <c r="M3" s="108"/>
    </row>
    <row r="4" spans="1:16" ht="19.5" customHeight="1">
      <c r="D4" s="3" t="s">
        <v>1</v>
      </c>
      <c r="E4" s="35"/>
      <c r="F4" s="61" t="str">
        <f>'Information-General Settings'!$D$5</f>
        <v>Supasatian</v>
      </c>
      <c r="G4" s="40"/>
      <c r="I4" s="3"/>
      <c r="J4" s="3"/>
      <c r="K4" s="108"/>
      <c r="L4" s="108"/>
      <c r="M4" s="108"/>
    </row>
    <row r="5" spans="1:16" ht="19.5" customHeight="1">
      <c r="D5" s="106" t="s">
        <v>94</v>
      </c>
      <c r="E5" s="107"/>
      <c r="F5" s="61">
        <f>'Information-General Settings'!$D$6</f>
        <v>103721</v>
      </c>
      <c r="G5" s="40"/>
      <c r="I5" s="3"/>
      <c r="J5" s="3"/>
      <c r="K5" s="108"/>
      <c r="L5" s="108"/>
      <c r="M5" s="108"/>
    </row>
    <row r="6" spans="1:16" ht="19.5" customHeight="1">
      <c r="D6" s="33" t="s">
        <v>2</v>
      </c>
      <c r="E6" s="34"/>
      <c r="F6" s="61" t="str">
        <f>'Information-General Settings'!$D$7</f>
        <v>DTC APAC Staff</v>
      </c>
      <c r="G6" s="40"/>
      <c r="I6" s="3"/>
      <c r="J6" s="3"/>
      <c r="K6" s="126"/>
      <c r="L6" s="126"/>
      <c r="M6" s="126"/>
      <c r="N6" s="126"/>
    </row>
    <row r="7" spans="1:16" ht="19.5" customHeight="1">
      <c r="D7" s="33" t="s">
        <v>3</v>
      </c>
      <c r="E7" s="34"/>
      <c r="F7" s="61" t="str">
        <f>'Information-General Settings'!$D$8</f>
        <v>Consultant</v>
      </c>
      <c r="G7" s="3"/>
      <c r="H7" s="4"/>
      <c r="I7" s="3"/>
      <c r="J7" s="3"/>
      <c r="K7" s="108"/>
      <c r="L7" s="108"/>
      <c r="M7" s="108"/>
    </row>
    <row r="8" spans="1:16" ht="19.5" customHeight="1" thickBot="1">
      <c r="D8" s="3"/>
      <c r="E8" s="3"/>
      <c r="F8" s="3"/>
      <c r="G8" s="3"/>
      <c r="H8" s="5"/>
      <c r="J8" s="3"/>
      <c r="K8" s="108"/>
      <c r="L8" s="108"/>
      <c r="M8" s="108"/>
    </row>
    <row r="9" spans="1:16" ht="12.75" customHeight="1">
      <c r="B9" s="1">
        <f>MONTH(E11)</f>
        <v>9</v>
      </c>
      <c r="C9" s="97"/>
      <c r="D9" s="99">
        <v>41518</v>
      </c>
      <c r="E9" s="100"/>
      <c r="F9" s="103" t="s">
        <v>68</v>
      </c>
      <c r="G9" s="103" t="s">
        <v>70</v>
      </c>
      <c r="H9" s="114" t="s">
        <v>8</v>
      </c>
      <c r="I9" s="115"/>
      <c r="J9" s="6"/>
      <c r="K9" s="110" t="s">
        <v>6</v>
      </c>
      <c r="L9" s="112" t="s">
        <v>93</v>
      </c>
      <c r="M9" s="110" t="s">
        <v>7</v>
      </c>
      <c r="O9" s="9"/>
      <c r="P9" s="2"/>
    </row>
    <row r="10" spans="1:16" ht="23.25" customHeight="1" thickBot="1">
      <c r="C10" s="98"/>
      <c r="D10" s="101"/>
      <c r="E10" s="102"/>
      <c r="F10" s="104"/>
      <c r="G10" s="104"/>
      <c r="H10" s="116"/>
      <c r="I10" s="117"/>
      <c r="J10" s="7"/>
      <c r="K10" s="111"/>
      <c r="L10" s="113"/>
      <c r="M10" s="111"/>
      <c r="O10" s="9"/>
      <c r="P10" s="2"/>
    </row>
    <row r="11" spans="1:16" ht="29.1" customHeight="1" thickBot="1">
      <c r="A11" s="8" t="str">
        <f t="shared" ref="A11:A41" si="0">IF(OR(C11="f",C11="u",C11="F",C11="U"),"",IF(OR(B11=1,B11=2,B11=3,B11=4,B11=5),1,""))</f>
        <v/>
      </c>
      <c r="B11" s="9">
        <f t="shared" ref="B11:B38" si="1">WEEKDAY(E11,2)</f>
        <v>7</v>
      </c>
      <c r="C11" s="10"/>
      <c r="D11" s="11" t="str">
        <f t="shared" ref="D11:D41" si="2">IF(B11=1,"Mo",IF(B11=2,"Tue",IF(B11=3,"Wed",IF(B11=4,"Thu",IF(B11=5,"Fri",IF(B11=6,"Sat",IF(B11=7,"Sun","")))))))</f>
        <v>Sun</v>
      </c>
      <c r="E11" s="12">
        <f>+D9</f>
        <v>41518</v>
      </c>
      <c r="F11" s="19"/>
      <c r="G11" s="19"/>
      <c r="H11" s="127"/>
      <c r="I11" s="127"/>
      <c r="J11" s="13"/>
      <c r="K11" s="14"/>
      <c r="L11" s="14"/>
      <c r="M11" s="15"/>
    </row>
    <row r="12" spans="1:16" ht="29.1" customHeight="1" thickBot="1">
      <c r="A12" s="8">
        <f t="shared" si="0"/>
        <v>1</v>
      </c>
      <c r="B12" s="9">
        <f t="shared" si="1"/>
        <v>1</v>
      </c>
      <c r="C12" s="16"/>
      <c r="D12" s="11" t="str">
        <f t="shared" si="2"/>
        <v>Mo</v>
      </c>
      <c r="E12" s="17">
        <f t="shared" ref="E12:E38" si="3">+E11+1</f>
        <v>41519</v>
      </c>
      <c r="F12" s="19"/>
      <c r="G12" s="19"/>
      <c r="H12" s="94"/>
      <c r="I12" s="94"/>
      <c r="J12" s="18"/>
      <c r="K12" s="19"/>
      <c r="L12" s="19"/>
      <c r="M12" s="20"/>
      <c r="O12" s="9" t="s">
        <v>107</v>
      </c>
      <c r="P12" s="2">
        <f>COUNTIF($G$11:$G$41, 9001)</f>
        <v>0</v>
      </c>
    </row>
    <row r="13" spans="1:16" ht="29.1" customHeight="1" thickBot="1">
      <c r="A13" s="8">
        <f t="shared" si="0"/>
        <v>1</v>
      </c>
      <c r="B13" s="9">
        <f t="shared" si="1"/>
        <v>2</v>
      </c>
      <c r="C13" s="16"/>
      <c r="D13" s="11" t="str">
        <f t="shared" si="2"/>
        <v>Tue</v>
      </c>
      <c r="E13" s="17">
        <f t="shared" si="3"/>
        <v>41520</v>
      </c>
      <c r="F13" s="19"/>
      <c r="G13" s="19"/>
      <c r="H13" s="127"/>
      <c r="I13" s="127"/>
      <c r="J13" s="18"/>
      <c r="K13" s="19"/>
      <c r="L13" s="19"/>
      <c r="M13" s="20"/>
      <c r="O13" s="9" t="s">
        <v>106</v>
      </c>
      <c r="P13" s="2">
        <f>COUNTIF($G$11:$G$41, 9003)</f>
        <v>0</v>
      </c>
    </row>
    <row r="14" spans="1:16" ht="29.1" customHeight="1" thickBot="1">
      <c r="A14" s="8">
        <f t="shared" si="0"/>
        <v>1</v>
      </c>
      <c r="B14" s="9">
        <f t="shared" si="1"/>
        <v>3</v>
      </c>
      <c r="C14" s="16"/>
      <c r="D14" s="11" t="str">
        <f t="shared" si="2"/>
        <v>Wed</v>
      </c>
      <c r="E14" s="17">
        <f t="shared" si="3"/>
        <v>41521</v>
      </c>
      <c r="F14" s="19"/>
      <c r="G14" s="19"/>
      <c r="H14" s="127"/>
      <c r="I14" s="127"/>
      <c r="J14" s="18"/>
      <c r="K14" s="19"/>
      <c r="L14" s="19"/>
      <c r="M14" s="20"/>
      <c r="O14" s="1" t="s">
        <v>109</v>
      </c>
      <c r="P14" s="2">
        <f>COUNTIF($G$11:$G$41, 9005)</f>
        <v>0</v>
      </c>
    </row>
    <row r="15" spans="1:16" ht="29.1" customHeight="1" thickBot="1">
      <c r="A15" s="8">
        <f t="shared" si="0"/>
        <v>1</v>
      </c>
      <c r="B15" s="9">
        <f t="shared" si="1"/>
        <v>4</v>
      </c>
      <c r="C15" s="16"/>
      <c r="D15" s="11" t="str">
        <f t="shared" si="2"/>
        <v>Thu</v>
      </c>
      <c r="E15" s="17">
        <f t="shared" si="3"/>
        <v>41522</v>
      </c>
      <c r="F15" s="19"/>
      <c r="G15" s="19"/>
      <c r="H15" s="127"/>
      <c r="I15" s="127"/>
      <c r="J15" s="18"/>
      <c r="K15" s="19"/>
      <c r="L15" s="19"/>
      <c r="M15" s="20"/>
    </row>
    <row r="16" spans="1:16" ht="29.1" customHeight="1" thickBot="1">
      <c r="A16" s="8">
        <f t="shared" si="0"/>
        <v>1</v>
      </c>
      <c r="B16" s="9">
        <f t="shared" si="1"/>
        <v>5</v>
      </c>
      <c r="C16" s="16"/>
      <c r="D16" s="11" t="str">
        <f t="shared" si="2"/>
        <v>Fri</v>
      </c>
      <c r="E16" s="17">
        <f t="shared" si="3"/>
        <v>41523</v>
      </c>
      <c r="F16" s="19"/>
      <c r="G16" s="19"/>
      <c r="H16" s="127"/>
      <c r="I16" s="127"/>
      <c r="J16" s="18"/>
      <c r="K16" s="19"/>
      <c r="L16" s="19"/>
      <c r="M16" s="20"/>
    </row>
    <row r="17" spans="1:13" ht="29.1" customHeight="1" thickBot="1">
      <c r="A17" s="8" t="str">
        <f t="shared" si="0"/>
        <v/>
      </c>
      <c r="B17" s="9">
        <f t="shared" si="1"/>
        <v>6</v>
      </c>
      <c r="C17" s="16"/>
      <c r="D17" s="11" t="str">
        <f t="shared" si="2"/>
        <v>Sat</v>
      </c>
      <c r="E17" s="17">
        <f t="shared" si="3"/>
        <v>41524</v>
      </c>
      <c r="F17" s="19"/>
      <c r="G17" s="19"/>
      <c r="H17" s="127"/>
      <c r="I17" s="127"/>
      <c r="J17" s="18"/>
      <c r="K17" s="19"/>
      <c r="L17" s="19"/>
      <c r="M17" s="20"/>
    </row>
    <row r="18" spans="1:13" ht="29.1" customHeight="1" thickBot="1">
      <c r="A18" s="8" t="str">
        <f t="shared" si="0"/>
        <v/>
      </c>
      <c r="B18" s="9">
        <f t="shared" si="1"/>
        <v>7</v>
      </c>
      <c r="C18" s="16"/>
      <c r="D18" s="11" t="str">
        <f t="shared" si="2"/>
        <v>Sun</v>
      </c>
      <c r="E18" s="17">
        <f t="shared" si="3"/>
        <v>41525</v>
      </c>
      <c r="F18" s="19"/>
      <c r="G18" s="19"/>
      <c r="H18" s="127"/>
      <c r="I18" s="127"/>
      <c r="J18" s="18"/>
      <c r="K18" s="19"/>
      <c r="L18" s="19"/>
      <c r="M18" s="20"/>
    </row>
    <row r="19" spans="1:13" ht="29.1" customHeight="1" thickBot="1">
      <c r="A19" s="8">
        <f t="shared" si="0"/>
        <v>1</v>
      </c>
      <c r="B19" s="9">
        <f t="shared" si="1"/>
        <v>1</v>
      </c>
      <c r="C19" s="16"/>
      <c r="D19" s="11" t="str">
        <f t="shared" si="2"/>
        <v>Mo</v>
      </c>
      <c r="E19" s="17">
        <f t="shared" si="3"/>
        <v>41526</v>
      </c>
      <c r="F19" s="19"/>
      <c r="G19" s="19"/>
      <c r="H19" s="94"/>
      <c r="I19" s="94"/>
      <c r="J19" s="18"/>
      <c r="K19" s="19"/>
      <c r="L19" s="19"/>
      <c r="M19" s="20"/>
    </row>
    <row r="20" spans="1:13" ht="29.1" customHeight="1" thickBot="1">
      <c r="A20" s="8">
        <f t="shared" si="0"/>
        <v>1</v>
      </c>
      <c r="B20" s="9">
        <f t="shared" si="1"/>
        <v>2</v>
      </c>
      <c r="C20" s="16"/>
      <c r="D20" s="11" t="str">
        <f t="shared" si="2"/>
        <v>Tue</v>
      </c>
      <c r="E20" s="17">
        <f t="shared" si="3"/>
        <v>41527</v>
      </c>
      <c r="F20" s="19"/>
      <c r="G20" s="19"/>
      <c r="H20" s="127"/>
      <c r="I20" s="127"/>
      <c r="J20" s="18"/>
      <c r="K20" s="19"/>
      <c r="L20" s="19"/>
      <c r="M20" s="20"/>
    </row>
    <row r="21" spans="1:13" ht="29.1" customHeight="1" thickBot="1">
      <c r="A21" s="8">
        <f t="shared" si="0"/>
        <v>1</v>
      </c>
      <c r="B21" s="9">
        <f t="shared" si="1"/>
        <v>3</v>
      </c>
      <c r="C21" s="16"/>
      <c r="D21" s="11" t="str">
        <f t="shared" si="2"/>
        <v>Wed</v>
      </c>
      <c r="E21" s="17">
        <f t="shared" si="3"/>
        <v>41528</v>
      </c>
      <c r="F21" s="19"/>
      <c r="G21" s="19"/>
      <c r="H21" s="127"/>
      <c r="I21" s="127"/>
      <c r="J21" s="18"/>
      <c r="K21" s="19"/>
      <c r="L21" s="19"/>
      <c r="M21" s="20"/>
    </row>
    <row r="22" spans="1:13" ht="29.1" customHeight="1" thickBot="1">
      <c r="A22" s="8">
        <f t="shared" si="0"/>
        <v>1</v>
      </c>
      <c r="B22" s="9">
        <f t="shared" si="1"/>
        <v>4</v>
      </c>
      <c r="C22" s="16"/>
      <c r="D22" s="11" t="str">
        <f t="shared" si="2"/>
        <v>Thu</v>
      </c>
      <c r="E22" s="17">
        <f t="shared" si="3"/>
        <v>41529</v>
      </c>
      <c r="F22" s="19"/>
      <c r="G22" s="19"/>
      <c r="H22" s="127"/>
      <c r="I22" s="127"/>
      <c r="J22" s="18"/>
      <c r="K22" s="19"/>
      <c r="L22" s="19"/>
      <c r="M22" s="20"/>
    </row>
    <row r="23" spans="1:13" ht="29.1" customHeight="1" thickBot="1">
      <c r="A23" s="8">
        <f t="shared" si="0"/>
        <v>1</v>
      </c>
      <c r="B23" s="9">
        <f t="shared" si="1"/>
        <v>5</v>
      </c>
      <c r="C23" s="16"/>
      <c r="D23" s="11" t="str">
        <f t="shared" si="2"/>
        <v>Fri</v>
      </c>
      <c r="E23" s="17">
        <f t="shared" si="3"/>
        <v>41530</v>
      </c>
      <c r="F23" s="19"/>
      <c r="G23" s="19"/>
      <c r="H23" s="127"/>
      <c r="I23" s="127"/>
      <c r="J23" s="18"/>
      <c r="K23" s="19"/>
      <c r="L23" s="19"/>
      <c r="M23" s="20"/>
    </row>
    <row r="24" spans="1:13" ht="29.1" customHeight="1" thickBot="1">
      <c r="A24" s="8" t="str">
        <f t="shared" si="0"/>
        <v/>
      </c>
      <c r="B24" s="9">
        <f t="shared" si="1"/>
        <v>6</v>
      </c>
      <c r="C24" s="16"/>
      <c r="D24" s="11" t="str">
        <f t="shared" si="2"/>
        <v>Sat</v>
      </c>
      <c r="E24" s="17">
        <f t="shared" si="3"/>
        <v>41531</v>
      </c>
      <c r="F24" s="19"/>
      <c r="G24" s="19"/>
      <c r="H24" s="127"/>
      <c r="I24" s="127"/>
      <c r="J24" s="18"/>
      <c r="K24" s="19"/>
      <c r="L24" s="19"/>
      <c r="M24" s="20"/>
    </row>
    <row r="25" spans="1:13" ht="29.1" customHeight="1" thickBot="1">
      <c r="A25" s="8" t="str">
        <f t="shared" si="0"/>
        <v/>
      </c>
      <c r="B25" s="9">
        <f t="shared" si="1"/>
        <v>7</v>
      </c>
      <c r="C25" s="16"/>
      <c r="D25" s="11" t="str">
        <f t="shared" si="2"/>
        <v>Sun</v>
      </c>
      <c r="E25" s="17">
        <f t="shared" si="3"/>
        <v>41532</v>
      </c>
      <c r="F25" s="19"/>
      <c r="G25" s="19"/>
      <c r="H25" s="127"/>
      <c r="I25" s="127"/>
      <c r="J25" s="18"/>
      <c r="K25" s="19"/>
      <c r="L25" s="19"/>
      <c r="M25" s="20"/>
    </row>
    <row r="26" spans="1:13" ht="29.1" customHeight="1" thickBot="1">
      <c r="A26" s="8">
        <f t="shared" si="0"/>
        <v>1</v>
      </c>
      <c r="B26" s="9">
        <f t="shared" si="1"/>
        <v>1</v>
      </c>
      <c r="C26" s="16"/>
      <c r="D26" s="11" t="str">
        <f t="shared" si="2"/>
        <v>Mo</v>
      </c>
      <c r="E26" s="17">
        <f t="shared" si="3"/>
        <v>41533</v>
      </c>
      <c r="F26" s="19"/>
      <c r="G26" s="19"/>
      <c r="H26" s="127"/>
      <c r="I26" s="127"/>
      <c r="J26" s="18"/>
      <c r="K26" s="19"/>
      <c r="L26" s="19"/>
      <c r="M26" s="20"/>
    </row>
    <row r="27" spans="1:13" ht="29.1" customHeight="1" thickBot="1">
      <c r="A27" s="8">
        <f t="shared" si="0"/>
        <v>1</v>
      </c>
      <c r="B27" s="9">
        <f t="shared" si="1"/>
        <v>2</v>
      </c>
      <c r="C27" s="16"/>
      <c r="D27" s="11" t="str">
        <f t="shared" si="2"/>
        <v>Tue</v>
      </c>
      <c r="E27" s="17">
        <f t="shared" si="3"/>
        <v>41534</v>
      </c>
      <c r="F27" s="19"/>
      <c r="G27" s="19"/>
      <c r="H27" s="127"/>
      <c r="I27" s="127"/>
      <c r="J27" s="18"/>
      <c r="K27" s="19"/>
      <c r="L27" s="19"/>
      <c r="M27" s="20"/>
    </row>
    <row r="28" spans="1:13" ht="29.1" customHeight="1" thickBot="1">
      <c r="A28" s="8">
        <f t="shared" si="0"/>
        <v>1</v>
      </c>
      <c r="B28" s="9">
        <f t="shared" si="1"/>
        <v>3</v>
      </c>
      <c r="C28" s="16"/>
      <c r="D28" s="11" t="str">
        <f t="shared" si="2"/>
        <v>Wed</v>
      </c>
      <c r="E28" s="17">
        <f t="shared" si="3"/>
        <v>41535</v>
      </c>
      <c r="F28" s="19"/>
      <c r="G28" s="19"/>
      <c r="H28" s="127"/>
      <c r="I28" s="127"/>
      <c r="J28" s="18"/>
      <c r="K28" s="19"/>
      <c r="L28" s="19"/>
      <c r="M28" s="20"/>
    </row>
    <row r="29" spans="1:13" ht="29.1" customHeight="1" thickBot="1">
      <c r="A29" s="8">
        <f t="shared" si="0"/>
        <v>1</v>
      </c>
      <c r="B29" s="9">
        <f t="shared" si="1"/>
        <v>4</v>
      </c>
      <c r="C29" s="16"/>
      <c r="D29" s="11" t="str">
        <f t="shared" si="2"/>
        <v>Thu</v>
      </c>
      <c r="E29" s="17">
        <f t="shared" si="3"/>
        <v>41536</v>
      </c>
      <c r="F29" s="19"/>
      <c r="G29" s="19"/>
      <c r="H29" s="127"/>
      <c r="I29" s="127"/>
      <c r="J29" s="18"/>
      <c r="K29" s="19"/>
      <c r="L29" s="19"/>
      <c r="M29" s="20"/>
    </row>
    <row r="30" spans="1:13" ht="29.1" customHeight="1" thickBot="1">
      <c r="A30" s="8">
        <f t="shared" si="0"/>
        <v>1</v>
      </c>
      <c r="B30" s="9">
        <f t="shared" si="1"/>
        <v>5</v>
      </c>
      <c r="C30" s="16"/>
      <c r="D30" s="11" t="str">
        <f t="shared" si="2"/>
        <v>Fri</v>
      </c>
      <c r="E30" s="17">
        <f t="shared" si="3"/>
        <v>41537</v>
      </c>
      <c r="F30" s="19"/>
      <c r="G30" s="19"/>
      <c r="H30" s="127"/>
      <c r="I30" s="127"/>
      <c r="J30" s="18"/>
      <c r="K30" s="19"/>
      <c r="L30" s="19"/>
      <c r="M30" s="20"/>
    </row>
    <row r="31" spans="1:13" ht="29.1" customHeight="1" thickBot="1">
      <c r="A31" s="8" t="str">
        <f t="shared" si="0"/>
        <v/>
      </c>
      <c r="B31" s="9">
        <f t="shared" si="1"/>
        <v>6</v>
      </c>
      <c r="C31" s="16"/>
      <c r="D31" s="11" t="str">
        <f t="shared" si="2"/>
        <v>Sat</v>
      </c>
      <c r="E31" s="17">
        <f t="shared" si="3"/>
        <v>41538</v>
      </c>
      <c r="F31" s="19"/>
      <c r="G31" s="19"/>
      <c r="H31" s="127"/>
      <c r="I31" s="127"/>
      <c r="J31" s="18"/>
      <c r="K31" s="19"/>
      <c r="L31" s="19"/>
      <c r="M31" s="20"/>
    </row>
    <row r="32" spans="1:13" ht="29.1" customHeight="1" thickBot="1">
      <c r="A32" s="8" t="str">
        <f t="shared" si="0"/>
        <v/>
      </c>
      <c r="B32" s="9">
        <f t="shared" si="1"/>
        <v>7</v>
      </c>
      <c r="C32" s="16"/>
      <c r="D32" s="11" t="str">
        <f t="shared" si="2"/>
        <v>Sun</v>
      </c>
      <c r="E32" s="17">
        <f t="shared" si="3"/>
        <v>41539</v>
      </c>
      <c r="F32" s="19"/>
      <c r="G32" s="19"/>
      <c r="H32" s="94"/>
      <c r="I32" s="94"/>
      <c r="J32" s="18"/>
      <c r="K32" s="19"/>
      <c r="L32" s="19"/>
      <c r="M32" s="20"/>
    </row>
    <row r="33" spans="1:13" ht="29.1" customHeight="1" thickBot="1">
      <c r="A33" s="8">
        <f t="shared" si="0"/>
        <v>1</v>
      </c>
      <c r="B33" s="9">
        <f t="shared" si="1"/>
        <v>1</v>
      </c>
      <c r="C33" s="16"/>
      <c r="D33" s="11" t="str">
        <f t="shared" si="2"/>
        <v>Mo</v>
      </c>
      <c r="E33" s="17">
        <f t="shared" si="3"/>
        <v>41540</v>
      </c>
      <c r="F33" s="19"/>
      <c r="G33" s="19"/>
      <c r="H33" s="94"/>
      <c r="I33" s="94"/>
      <c r="J33" s="18"/>
      <c r="K33" s="19"/>
      <c r="L33" s="19"/>
      <c r="M33" s="20"/>
    </row>
    <row r="34" spans="1:13" ht="29.1" customHeight="1" thickBot="1">
      <c r="A34" s="8">
        <f t="shared" si="0"/>
        <v>1</v>
      </c>
      <c r="B34" s="9">
        <f t="shared" si="1"/>
        <v>2</v>
      </c>
      <c r="C34" s="16"/>
      <c r="D34" s="11" t="str">
        <f t="shared" si="2"/>
        <v>Tue</v>
      </c>
      <c r="E34" s="17">
        <f t="shared" si="3"/>
        <v>41541</v>
      </c>
      <c r="F34" s="19"/>
      <c r="G34" s="19"/>
      <c r="H34" s="94"/>
      <c r="I34" s="94"/>
      <c r="J34" s="18"/>
      <c r="K34" s="19"/>
      <c r="L34" s="19"/>
      <c r="M34" s="20"/>
    </row>
    <row r="35" spans="1:13" ht="29.1" customHeight="1" thickBot="1">
      <c r="A35" s="8">
        <f t="shared" si="0"/>
        <v>1</v>
      </c>
      <c r="B35" s="9">
        <f t="shared" si="1"/>
        <v>3</v>
      </c>
      <c r="C35" s="16"/>
      <c r="D35" s="11" t="str">
        <f t="shared" si="2"/>
        <v>Wed</v>
      </c>
      <c r="E35" s="17">
        <f t="shared" si="3"/>
        <v>41542</v>
      </c>
      <c r="F35" s="19"/>
      <c r="G35" s="19"/>
      <c r="H35" s="94"/>
      <c r="I35" s="94"/>
      <c r="J35" s="18"/>
      <c r="K35" s="19"/>
      <c r="L35" s="19"/>
      <c r="M35" s="20"/>
    </row>
    <row r="36" spans="1:13" ht="29.1" customHeight="1" thickBot="1">
      <c r="A36" s="8">
        <f t="shared" si="0"/>
        <v>1</v>
      </c>
      <c r="B36" s="9">
        <f t="shared" si="1"/>
        <v>4</v>
      </c>
      <c r="C36" s="16"/>
      <c r="D36" s="11" t="str">
        <f t="shared" si="2"/>
        <v>Thu</v>
      </c>
      <c r="E36" s="17">
        <f t="shared" si="3"/>
        <v>41543</v>
      </c>
      <c r="F36" s="19"/>
      <c r="G36" s="19"/>
      <c r="H36" s="94"/>
      <c r="I36" s="94"/>
      <c r="J36" s="18"/>
      <c r="K36" s="19"/>
      <c r="L36" s="19"/>
      <c r="M36" s="20"/>
    </row>
    <row r="37" spans="1:13" ht="29.1" customHeight="1" thickBot="1">
      <c r="A37" s="8">
        <f t="shared" si="0"/>
        <v>1</v>
      </c>
      <c r="B37" s="9">
        <f t="shared" si="1"/>
        <v>5</v>
      </c>
      <c r="C37" s="16"/>
      <c r="D37" s="11" t="str">
        <f t="shared" si="2"/>
        <v>Fri</v>
      </c>
      <c r="E37" s="17">
        <f t="shared" si="3"/>
        <v>41544</v>
      </c>
      <c r="F37" s="19"/>
      <c r="G37" s="19"/>
      <c r="H37" s="94"/>
      <c r="I37" s="94"/>
      <c r="J37" s="18"/>
      <c r="K37" s="19"/>
      <c r="L37" s="19"/>
      <c r="M37" s="20"/>
    </row>
    <row r="38" spans="1:13" ht="29.1" customHeight="1" thickBot="1">
      <c r="A38" s="8" t="str">
        <f t="shared" si="0"/>
        <v/>
      </c>
      <c r="B38" s="9">
        <f t="shared" si="1"/>
        <v>6</v>
      </c>
      <c r="C38" s="16"/>
      <c r="D38" s="11" t="str">
        <f t="shared" si="2"/>
        <v>Sat</v>
      </c>
      <c r="E38" s="17">
        <f t="shared" si="3"/>
        <v>41545</v>
      </c>
      <c r="F38" s="19"/>
      <c r="G38" s="19"/>
      <c r="H38" s="94"/>
      <c r="I38" s="94"/>
      <c r="J38" s="18"/>
      <c r="K38" s="19"/>
      <c r="L38" s="19"/>
      <c r="M38" s="20"/>
    </row>
    <row r="39" spans="1:13" ht="29.1" customHeight="1" thickBot="1">
      <c r="A39" s="8" t="str">
        <f t="shared" si="0"/>
        <v/>
      </c>
      <c r="B39" s="9">
        <f>WEEKDAY(E38+1,2)</f>
        <v>7</v>
      </c>
      <c r="C39" s="16"/>
      <c r="D39" s="11" t="str">
        <f t="shared" si="2"/>
        <v>Sun</v>
      </c>
      <c r="E39" s="21">
        <f>IF(MONTH(E38+1)&gt;MONTH(E38),"",E38+1)</f>
        <v>41546</v>
      </c>
      <c r="F39" s="19"/>
      <c r="G39" s="19"/>
      <c r="H39" s="94"/>
      <c r="I39" s="94"/>
      <c r="J39" s="22"/>
      <c r="K39" s="19"/>
      <c r="L39" s="19"/>
      <c r="M39" s="20"/>
    </row>
    <row r="40" spans="1:13" ht="29.1" customHeight="1" thickBot="1">
      <c r="A40" s="8">
        <f t="shared" si="0"/>
        <v>1</v>
      </c>
      <c r="B40" s="9">
        <f>WEEKDAY(E38+2,2)</f>
        <v>1</v>
      </c>
      <c r="C40" s="16"/>
      <c r="D40" s="11" t="str">
        <f t="shared" si="2"/>
        <v>Mo</v>
      </c>
      <c r="E40" s="17">
        <f>IF(MONTH(E38+2)&gt;MONTH(E38),"",E38+2)</f>
        <v>41547</v>
      </c>
      <c r="F40" s="19"/>
      <c r="G40" s="19"/>
      <c r="H40" s="94"/>
      <c r="I40" s="94"/>
      <c r="J40" s="18"/>
      <c r="K40" s="19"/>
      <c r="L40" s="19"/>
      <c r="M40" s="20"/>
    </row>
    <row r="41" spans="1:13" ht="29.1" customHeight="1" thickBot="1">
      <c r="A41" s="8">
        <f t="shared" si="0"/>
        <v>1</v>
      </c>
      <c r="B41" s="9">
        <f>WEEKDAY(E38+3,2)</f>
        <v>2</v>
      </c>
      <c r="C41" s="16"/>
      <c r="D41" s="11" t="str">
        <f t="shared" si="2"/>
        <v>Tue</v>
      </c>
      <c r="E41" s="23" t="str">
        <f>IF(MONTH(E38+3)&gt;MONTH(E38),"",E38+3)</f>
        <v/>
      </c>
      <c r="F41" s="19"/>
      <c r="G41" s="68"/>
      <c r="H41" s="121"/>
      <c r="I41" s="121"/>
      <c r="J41" s="24"/>
      <c r="K41" s="19"/>
      <c r="L41" s="46"/>
      <c r="M41" s="25"/>
    </row>
    <row r="42" spans="1:13" ht="30" customHeight="1" thickBot="1">
      <c r="D42" s="26"/>
      <c r="E42" s="27"/>
      <c r="F42" s="28"/>
      <c r="G42" s="41"/>
      <c r="H42" s="28"/>
      <c r="I42" s="29" t="s">
        <v>4</v>
      </c>
      <c r="J42" s="30"/>
      <c r="K42" s="30"/>
      <c r="L42" s="27"/>
      <c r="M42" s="31">
        <f>SUM(M11:M41)</f>
        <v>0</v>
      </c>
    </row>
    <row r="43" spans="1:13" ht="30" customHeight="1" thickBot="1">
      <c r="D43" s="26"/>
      <c r="E43" s="27"/>
      <c r="F43" s="28"/>
      <c r="G43" s="28"/>
      <c r="H43" s="28"/>
      <c r="I43" s="29" t="s">
        <v>5</v>
      </c>
      <c r="J43" s="30"/>
      <c r="K43" s="30"/>
      <c r="L43" s="27"/>
      <c r="M43" s="31">
        <f>SUM(M42/9)</f>
        <v>0</v>
      </c>
    </row>
    <row r="44" spans="1:13" ht="13.5" thickBot="1"/>
    <row r="45" spans="1:13" ht="15.75">
      <c r="D45" s="95" t="s">
        <v>95</v>
      </c>
      <c r="E45" s="96"/>
      <c r="F45" s="56" t="s">
        <v>96</v>
      </c>
      <c r="G45" s="56"/>
      <c r="H45" s="57"/>
    </row>
    <row r="46" spans="1:13" ht="15.75">
      <c r="D46" s="47" t="s">
        <v>85</v>
      </c>
      <c r="E46" s="48"/>
      <c r="F46" s="49"/>
      <c r="G46" s="49"/>
      <c r="H46" s="50"/>
      <c r="L46" s="32"/>
    </row>
    <row r="47" spans="1:13" ht="15.75">
      <c r="D47" s="47"/>
      <c r="E47" s="48"/>
      <c r="F47" s="49"/>
      <c r="G47" s="49"/>
      <c r="H47" s="50"/>
    </row>
    <row r="48" spans="1:13" ht="15.75">
      <c r="D48" s="47"/>
      <c r="E48" s="48"/>
      <c r="F48" s="49"/>
      <c r="G48" s="49"/>
      <c r="H48" s="50"/>
    </row>
    <row r="49" spans="4:8">
      <c r="D49" s="51"/>
      <c r="E49" s="48"/>
      <c r="F49" s="49"/>
      <c r="G49" s="49"/>
      <c r="H49" s="50"/>
    </row>
    <row r="50" spans="4:8">
      <c r="D50" s="51"/>
      <c r="E50" s="48" t="s">
        <v>86</v>
      </c>
      <c r="F50" s="49"/>
      <c r="G50" s="49"/>
      <c r="H50" s="50"/>
    </row>
    <row r="51" spans="4:8">
      <c r="D51" s="51"/>
      <c r="E51" s="48"/>
      <c r="F51" s="49"/>
      <c r="G51" s="49"/>
      <c r="H51" s="50"/>
    </row>
    <row r="52" spans="4:8" ht="15.75">
      <c r="D52" s="47" t="s">
        <v>87</v>
      </c>
      <c r="E52" s="48"/>
      <c r="F52" s="49"/>
      <c r="G52" s="49"/>
      <c r="H52" s="50"/>
    </row>
    <row r="53" spans="4:8" ht="15.75">
      <c r="D53" s="47"/>
      <c r="E53" s="48"/>
      <c r="F53" s="49"/>
      <c r="G53" s="49"/>
      <c r="H53" s="50"/>
    </row>
    <row r="54" spans="4:8">
      <c r="D54" s="51"/>
      <c r="E54" s="48"/>
      <c r="F54" s="49"/>
      <c r="G54" s="49"/>
      <c r="H54" s="50"/>
    </row>
    <row r="55" spans="4:8">
      <c r="D55" s="51"/>
      <c r="E55" s="48" t="s">
        <v>88</v>
      </c>
      <c r="F55" s="49"/>
      <c r="G55" s="49"/>
      <c r="H55" s="50"/>
    </row>
    <row r="56" spans="4:8">
      <c r="D56" s="51"/>
      <c r="E56" s="48"/>
      <c r="F56" s="49"/>
      <c r="G56" s="49"/>
      <c r="H56" s="50"/>
    </row>
    <row r="57" spans="4:8">
      <c r="D57" s="51"/>
      <c r="E57" s="48"/>
      <c r="F57" s="49"/>
      <c r="G57" s="49"/>
      <c r="H57" s="50"/>
    </row>
    <row r="58" spans="4:8" ht="15">
      <c r="D58" s="52" t="s">
        <v>89</v>
      </c>
      <c r="E58" s="48"/>
      <c r="F58" s="49"/>
      <c r="G58" s="49"/>
      <c r="H58" s="50"/>
    </row>
    <row r="59" spans="4:8" ht="15.75">
      <c r="D59" s="47"/>
      <c r="E59" s="48"/>
      <c r="F59" s="49"/>
      <c r="G59" s="49"/>
      <c r="H59" s="50"/>
    </row>
    <row r="60" spans="4:8" ht="15.75">
      <c r="D60" s="47"/>
      <c r="E60" s="48"/>
      <c r="F60" s="49"/>
      <c r="G60" s="49"/>
      <c r="H60" s="50"/>
    </row>
    <row r="61" spans="4:8">
      <c r="D61" s="51"/>
      <c r="E61" s="48"/>
      <c r="F61" s="49"/>
      <c r="G61" s="49"/>
      <c r="H61" s="50"/>
    </row>
    <row r="62" spans="4:8">
      <c r="D62" s="51"/>
      <c r="E62" s="48"/>
      <c r="F62" s="49"/>
      <c r="G62" s="49"/>
      <c r="H62" s="50"/>
    </row>
    <row r="63" spans="4:8" ht="15.75">
      <c r="D63" s="47" t="s">
        <v>90</v>
      </c>
      <c r="E63" s="48"/>
      <c r="F63" s="49"/>
      <c r="G63" s="49"/>
      <c r="H63" s="50"/>
    </row>
    <row r="64" spans="4:8" ht="15.75">
      <c r="D64" s="47"/>
      <c r="E64" s="48"/>
      <c r="F64" s="49"/>
      <c r="G64" s="49"/>
      <c r="H64" s="50"/>
    </row>
    <row r="65" spans="4:8" ht="15.75">
      <c r="D65" s="47"/>
      <c r="E65" s="48"/>
      <c r="F65" s="49"/>
      <c r="G65" s="49"/>
      <c r="H65" s="50"/>
    </row>
    <row r="66" spans="4:8" ht="15.75">
      <c r="D66" s="47"/>
      <c r="E66" s="48" t="s">
        <v>91</v>
      </c>
      <c r="F66" s="49"/>
      <c r="G66" s="49"/>
      <c r="H66" s="50"/>
    </row>
    <row r="67" spans="4:8" ht="13.5" thickBot="1">
      <c r="D67" s="53"/>
      <c r="E67" s="54"/>
      <c r="F67" s="54"/>
      <c r="G67" s="54"/>
      <c r="H67" s="55"/>
    </row>
    <row r="68" spans="4:8" ht="13.5" thickBot="1"/>
    <row r="69" spans="4:8" ht="15.75">
      <c r="D69" s="95" t="s">
        <v>95</v>
      </c>
      <c r="E69" s="96"/>
      <c r="F69" s="56" t="s">
        <v>96</v>
      </c>
      <c r="G69" s="56"/>
      <c r="H69" s="57"/>
    </row>
    <row r="70" spans="4:8" ht="15.75">
      <c r="D70" s="47" t="s">
        <v>85</v>
      </c>
      <c r="E70" s="48"/>
      <c r="F70" s="49"/>
      <c r="G70" s="49"/>
      <c r="H70" s="50"/>
    </row>
    <row r="71" spans="4:8" ht="15.75">
      <c r="D71" s="47"/>
      <c r="E71" s="48"/>
      <c r="F71" s="49"/>
      <c r="G71" s="49"/>
      <c r="H71" s="50"/>
    </row>
    <row r="72" spans="4:8" ht="15.75">
      <c r="D72" s="47"/>
      <c r="E72" s="48"/>
      <c r="F72" s="49"/>
      <c r="G72" s="49"/>
      <c r="H72" s="50"/>
    </row>
    <row r="73" spans="4:8">
      <c r="D73" s="51"/>
      <c r="E73" s="48"/>
      <c r="F73" s="49"/>
      <c r="G73" s="49"/>
      <c r="H73" s="50"/>
    </row>
    <row r="74" spans="4:8">
      <c r="D74" s="51"/>
      <c r="E74" s="48" t="s">
        <v>86</v>
      </c>
      <c r="F74" s="49"/>
      <c r="G74" s="49"/>
      <c r="H74" s="50"/>
    </row>
    <row r="75" spans="4:8">
      <c r="D75" s="51"/>
      <c r="E75" s="48"/>
      <c r="F75" s="49"/>
      <c r="G75" s="49"/>
      <c r="H75" s="50"/>
    </row>
    <row r="76" spans="4:8" ht="15.75">
      <c r="D76" s="47" t="s">
        <v>87</v>
      </c>
      <c r="E76" s="48"/>
      <c r="F76" s="49"/>
      <c r="G76" s="49"/>
      <c r="H76" s="50"/>
    </row>
    <row r="77" spans="4:8" ht="15.75">
      <c r="D77" s="47"/>
      <c r="E77" s="48"/>
      <c r="F77" s="49"/>
      <c r="G77" s="49"/>
      <c r="H77" s="50"/>
    </row>
    <row r="78" spans="4:8">
      <c r="D78" s="51"/>
      <c r="E78" s="48"/>
      <c r="F78" s="49"/>
      <c r="G78" s="49"/>
      <c r="H78" s="50"/>
    </row>
    <row r="79" spans="4:8">
      <c r="D79" s="51"/>
      <c r="E79" s="48" t="s">
        <v>88</v>
      </c>
      <c r="F79" s="49"/>
      <c r="G79" s="49"/>
      <c r="H79" s="50"/>
    </row>
    <row r="80" spans="4:8">
      <c r="D80" s="51"/>
      <c r="E80" s="48"/>
      <c r="F80" s="49"/>
      <c r="G80" s="49"/>
      <c r="H80" s="50"/>
    </row>
    <row r="81" spans="4:8">
      <c r="D81" s="51"/>
      <c r="E81" s="48"/>
      <c r="F81" s="49"/>
      <c r="G81" s="49"/>
      <c r="H81" s="50"/>
    </row>
    <row r="82" spans="4:8" ht="15">
      <c r="D82" s="52" t="s">
        <v>89</v>
      </c>
      <c r="E82" s="48"/>
      <c r="F82" s="49"/>
      <c r="G82" s="49"/>
      <c r="H82" s="50"/>
    </row>
    <row r="83" spans="4:8" ht="15.75">
      <c r="D83" s="47"/>
      <c r="E83" s="48"/>
      <c r="F83" s="49"/>
      <c r="G83" s="49"/>
      <c r="H83" s="50"/>
    </row>
    <row r="84" spans="4:8" ht="15.75">
      <c r="D84" s="47"/>
      <c r="E84" s="48"/>
      <c r="F84" s="49"/>
      <c r="G84" s="49"/>
      <c r="H84" s="50"/>
    </row>
    <row r="85" spans="4:8">
      <c r="D85" s="51"/>
      <c r="E85" s="48"/>
      <c r="F85" s="49"/>
      <c r="G85" s="49"/>
      <c r="H85" s="50"/>
    </row>
    <row r="86" spans="4:8">
      <c r="D86" s="51"/>
      <c r="E86" s="48"/>
      <c r="F86" s="49"/>
      <c r="G86" s="49"/>
      <c r="H86" s="50"/>
    </row>
    <row r="87" spans="4:8" ht="15.75">
      <c r="D87" s="47" t="s">
        <v>90</v>
      </c>
      <c r="E87" s="48"/>
      <c r="F87" s="49"/>
      <c r="G87" s="49"/>
      <c r="H87" s="50"/>
    </row>
    <row r="88" spans="4:8" ht="15.75">
      <c r="D88" s="47"/>
      <c r="E88" s="48"/>
      <c r="F88" s="49"/>
      <c r="G88" s="49"/>
      <c r="H88" s="50"/>
    </row>
    <row r="89" spans="4:8" ht="15.75">
      <c r="D89" s="47"/>
      <c r="E89" s="48"/>
      <c r="F89" s="49"/>
      <c r="G89" s="49"/>
      <c r="H89" s="50"/>
    </row>
    <row r="90" spans="4:8" ht="15.75">
      <c r="D90" s="47"/>
      <c r="E90" s="48" t="s">
        <v>91</v>
      </c>
      <c r="F90" s="49"/>
      <c r="G90" s="49"/>
      <c r="H90" s="50"/>
    </row>
    <row r="91" spans="4:8" ht="13.5" thickBot="1">
      <c r="D91" s="53"/>
      <c r="E91" s="54"/>
      <c r="F91" s="54"/>
      <c r="G91" s="54"/>
      <c r="H91" s="55"/>
    </row>
  </sheetData>
  <mergeCells count="49">
    <mergeCell ref="D1:M1"/>
    <mergeCell ref="C9:C10"/>
    <mergeCell ref="D9:E10"/>
    <mergeCell ref="K9:K10"/>
    <mergeCell ref="M9:M10"/>
    <mergeCell ref="H9:I10"/>
    <mergeCell ref="F9:F10"/>
    <mergeCell ref="G9:G10"/>
    <mergeCell ref="L9:L10"/>
    <mergeCell ref="K8:M8"/>
    <mergeCell ref="K7:M7"/>
    <mergeCell ref="K3:M3"/>
    <mergeCell ref="K4:M4"/>
    <mergeCell ref="K5:M5"/>
    <mergeCell ref="K6:N6"/>
    <mergeCell ref="D5:E5"/>
    <mergeCell ref="H21:I21"/>
    <mergeCell ref="H17:I17"/>
    <mergeCell ref="H18:I18"/>
    <mergeCell ref="H15:I15"/>
    <mergeCell ref="H11:I11"/>
    <mergeCell ref="H12:I12"/>
    <mergeCell ref="H13:I13"/>
    <mergeCell ref="H14:I14"/>
    <mergeCell ref="H16:I16"/>
    <mergeCell ref="H19:I19"/>
    <mergeCell ref="H20:I20"/>
    <mergeCell ref="D45:E45"/>
    <mergeCell ref="D69:E69"/>
    <mergeCell ref="H40:I40"/>
    <mergeCell ref="H41:I41"/>
    <mergeCell ref="H36:I36"/>
    <mergeCell ref="H37:I37"/>
    <mergeCell ref="H38:I38"/>
    <mergeCell ref="H39:I39"/>
    <mergeCell ref="H22:I22"/>
    <mergeCell ref="H24:I24"/>
    <mergeCell ref="H25:I25"/>
    <mergeCell ref="H23:I23"/>
    <mergeCell ref="H35:I35"/>
    <mergeCell ref="H26:I26"/>
    <mergeCell ref="H27:I27"/>
    <mergeCell ref="H28:I28"/>
    <mergeCell ref="H34:I34"/>
    <mergeCell ref="H29:I29"/>
    <mergeCell ref="H30:I30"/>
    <mergeCell ref="H31:I31"/>
    <mergeCell ref="H32:I32"/>
    <mergeCell ref="H33:I33"/>
  </mergeCells>
  <phoneticPr fontId="0" type="noConversion"/>
  <conditionalFormatting sqref="C11:C41">
    <cfRule type="expression" dxfId="2767" priority="51" stopIfTrue="1">
      <formula>IF($A11=1,B11,)</formula>
    </cfRule>
    <cfRule type="expression" dxfId="2766" priority="52" stopIfTrue="1">
      <formula>IF($A11="",B11,)</formula>
    </cfRule>
  </conditionalFormatting>
  <conditionalFormatting sqref="E11">
    <cfRule type="expression" dxfId="2765" priority="53" stopIfTrue="1">
      <formula>IF($A11="",B11,"")</formula>
    </cfRule>
  </conditionalFormatting>
  <conditionalFormatting sqref="E12:E41">
    <cfRule type="expression" dxfId="2764" priority="54" stopIfTrue="1">
      <formula>IF($A12&lt;&gt;1,B12,"")</formula>
    </cfRule>
  </conditionalFormatting>
  <conditionalFormatting sqref="D11:D41">
    <cfRule type="expression" dxfId="2763" priority="55" stopIfTrue="1">
      <formula>IF($A11="",B11,)</formula>
    </cfRule>
  </conditionalFormatting>
  <conditionalFormatting sqref="G11:G41">
    <cfRule type="expression" dxfId="2762" priority="56" stopIfTrue="1">
      <formula>$F$5="Freelancer"</formula>
    </cfRule>
    <cfRule type="expression" dxfId="2761" priority="57" stopIfTrue="1">
      <formula>$F$5="DTC Int. Staff"</formula>
    </cfRule>
  </conditionalFormatting>
  <conditionalFormatting sqref="G11:G13">
    <cfRule type="expression" dxfId="2760" priority="49" stopIfTrue="1">
      <formula>$F$5="Freelancer"</formula>
    </cfRule>
    <cfRule type="expression" dxfId="2759" priority="50" stopIfTrue="1">
      <formula>$F$5="DTC Int. Staff"</formula>
    </cfRule>
  </conditionalFormatting>
  <conditionalFormatting sqref="G16:G20">
    <cfRule type="expression" dxfId="2758" priority="47" stopIfTrue="1">
      <formula>$F$5="Freelancer"</formula>
    </cfRule>
    <cfRule type="expression" dxfId="2757" priority="48" stopIfTrue="1">
      <formula>$F$5="DTC Int. Staff"</formula>
    </cfRule>
  </conditionalFormatting>
  <conditionalFormatting sqref="G23:G25">
    <cfRule type="expression" dxfId="2756" priority="45" stopIfTrue="1">
      <formula>$F$5="Freelancer"</formula>
    </cfRule>
    <cfRule type="expression" dxfId="2755" priority="46" stopIfTrue="1">
      <formula>$F$5="DTC Int. Staff"</formula>
    </cfRule>
  </conditionalFormatting>
  <conditionalFormatting sqref="G34">
    <cfRule type="expression" dxfId="2754" priority="43" stopIfTrue="1">
      <formula>$F$5="Freelancer"</formula>
    </cfRule>
    <cfRule type="expression" dxfId="2753" priority="44" stopIfTrue="1">
      <formula>$F$5="DTC Int. Staff"</formula>
    </cfRule>
  </conditionalFormatting>
  <conditionalFormatting sqref="G34">
    <cfRule type="expression" dxfId="2752" priority="41" stopIfTrue="1">
      <formula>$F$5="Freelancer"</formula>
    </cfRule>
    <cfRule type="expression" dxfId="2751" priority="42" stopIfTrue="1">
      <formula>$F$5="DTC Int. Staff"</formula>
    </cfRule>
  </conditionalFormatting>
  <conditionalFormatting sqref="G34">
    <cfRule type="expression" dxfId="2750" priority="39" stopIfTrue="1">
      <formula>$F$5="Freelancer"</formula>
    </cfRule>
    <cfRule type="expression" dxfId="2749" priority="40" stopIfTrue="1">
      <formula>$F$5="DTC Int. Staff"</formula>
    </cfRule>
  </conditionalFormatting>
  <conditionalFormatting sqref="G35">
    <cfRule type="expression" dxfId="2748" priority="37" stopIfTrue="1">
      <formula>$F$5="Freelancer"</formula>
    </cfRule>
    <cfRule type="expression" dxfId="2747" priority="38" stopIfTrue="1">
      <formula>$F$5="DTC Int. Staff"</formula>
    </cfRule>
  </conditionalFormatting>
  <conditionalFormatting sqref="G35">
    <cfRule type="expression" dxfId="2746" priority="35" stopIfTrue="1">
      <formula>$F$5="Freelancer"</formula>
    </cfRule>
    <cfRule type="expression" dxfId="2745" priority="36" stopIfTrue="1">
      <formula>$F$5="DTC Int. Staff"</formula>
    </cfRule>
  </conditionalFormatting>
  <conditionalFormatting sqref="G35">
    <cfRule type="expression" dxfId="2744" priority="33" stopIfTrue="1">
      <formula>$F$5="Freelancer"</formula>
    </cfRule>
    <cfRule type="expression" dxfId="2743" priority="34" stopIfTrue="1">
      <formula>$F$5="DTC Int. Staff"</formula>
    </cfRule>
  </conditionalFormatting>
  <conditionalFormatting sqref="G36">
    <cfRule type="expression" dxfId="2742" priority="31" stopIfTrue="1">
      <formula>$F$5="Freelancer"</formula>
    </cfRule>
    <cfRule type="expression" dxfId="2741" priority="32" stopIfTrue="1">
      <formula>$F$5="DTC Int. Staff"</formula>
    </cfRule>
  </conditionalFormatting>
  <conditionalFormatting sqref="G36">
    <cfRule type="expression" dxfId="2740" priority="29" stopIfTrue="1">
      <formula>$F$5="Freelancer"</formula>
    </cfRule>
    <cfRule type="expression" dxfId="2739" priority="30" stopIfTrue="1">
      <formula>$F$5="DTC Int. Staff"</formula>
    </cfRule>
  </conditionalFormatting>
  <conditionalFormatting sqref="G36">
    <cfRule type="expression" dxfId="2738" priority="27" stopIfTrue="1">
      <formula>$F$5="Freelancer"</formula>
    </cfRule>
    <cfRule type="expression" dxfId="2737" priority="28" stopIfTrue="1">
      <formula>$F$5="DTC Int. Staff"</formula>
    </cfRule>
  </conditionalFormatting>
  <conditionalFormatting sqref="G30">
    <cfRule type="expression" dxfId="2736" priority="25" stopIfTrue="1">
      <formula>$F$5="Freelancer"</formula>
    </cfRule>
    <cfRule type="expression" dxfId="2735" priority="26" stopIfTrue="1">
      <formula>$F$5="DTC Int. Staff"</formula>
    </cfRule>
  </conditionalFormatting>
  <conditionalFormatting sqref="G30">
    <cfRule type="expression" dxfId="2734" priority="23" stopIfTrue="1">
      <formula>$F$5="Freelancer"</formula>
    </cfRule>
    <cfRule type="expression" dxfId="2733" priority="24" stopIfTrue="1">
      <formula>$F$5="DTC Int. Staff"</formula>
    </cfRule>
  </conditionalFormatting>
  <conditionalFormatting sqref="G30">
    <cfRule type="expression" dxfId="2732" priority="21" stopIfTrue="1">
      <formula>$F$5="Freelancer"</formula>
    </cfRule>
    <cfRule type="expression" dxfId="2731" priority="22" stopIfTrue="1">
      <formula>$F$5="DTC Int. Staff"</formula>
    </cfRule>
  </conditionalFormatting>
  <conditionalFormatting sqref="G31">
    <cfRule type="expression" dxfId="2730" priority="19" stopIfTrue="1">
      <formula>$F$5="Freelancer"</formula>
    </cfRule>
    <cfRule type="expression" dxfId="2729" priority="20" stopIfTrue="1">
      <formula>$F$5="DTC Int. Staff"</formula>
    </cfRule>
  </conditionalFormatting>
  <conditionalFormatting sqref="G31">
    <cfRule type="expression" dxfId="2728" priority="17" stopIfTrue="1">
      <formula>$F$5="Freelancer"</formula>
    </cfRule>
    <cfRule type="expression" dxfId="2727" priority="18" stopIfTrue="1">
      <formula>$F$5="DTC Int. Staff"</formula>
    </cfRule>
  </conditionalFormatting>
  <conditionalFormatting sqref="G31">
    <cfRule type="expression" dxfId="2726" priority="15" stopIfTrue="1">
      <formula>$F$5="Freelancer"</formula>
    </cfRule>
    <cfRule type="expression" dxfId="2725" priority="16" stopIfTrue="1">
      <formula>$F$5="DTC Int. Staff"</formula>
    </cfRule>
  </conditionalFormatting>
  <conditionalFormatting sqref="G24">
    <cfRule type="expression" dxfId="2724" priority="13" stopIfTrue="1">
      <formula>$F$5="Freelancer"</formula>
    </cfRule>
    <cfRule type="expression" dxfId="2723" priority="14" stopIfTrue="1">
      <formula>$F$5="DTC Int. Staff"</formula>
    </cfRule>
  </conditionalFormatting>
  <conditionalFormatting sqref="G18">
    <cfRule type="expression" dxfId="2722" priority="11" stopIfTrue="1">
      <formula>$F$5="Freelancer"</formula>
    </cfRule>
    <cfRule type="expression" dxfId="2721" priority="12" stopIfTrue="1">
      <formula>$F$5="DTC Int. Staff"</formula>
    </cfRule>
  </conditionalFormatting>
  <conditionalFormatting sqref="G34">
    <cfRule type="expression" dxfId="2720" priority="9" stopIfTrue="1">
      <formula>$F$5="Freelancer"</formula>
    </cfRule>
    <cfRule type="expression" dxfId="2719" priority="10" stopIfTrue="1">
      <formula>$F$5="DTC Int. Staff"</formula>
    </cfRule>
  </conditionalFormatting>
  <conditionalFormatting sqref="G35">
    <cfRule type="expression" dxfId="2718" priority="7" stopIfTrue="1">
      <formula>$F$5="Freelancer"</formula>
    </cfRule>
    <cfRule type="expression" dxfId="2717" priority="8" stopIfTrue="1">
      <formula>$F$5="DTC Int. Staff"</formula>
    </cfRule>
  </conditionalFormatting>
  <conditionalFormatting sqref="G36">
    <cfRule type="expression" dxfId="2716" priority="5" stopIfTrue="1">
      <formula>$F$5="Freelancer"</formula>
    </cfRule>
    <cfRule type="expression" dxfId="2715" priority="6" stopIfTrue="1">
      <formula>$F$5="DTC Int. Staff"</formula>
    </cfRule>
  </conditionalFormatting>
  <conditionalFormatting sqref="G37">
    <cfRule type="expression" dxfId="2714" priority="3" stopIfTrue="1">
      <formula>$F$5="Freelancer"</formula>
    </cfRule>
    <cfRule type="expression" dxfId="2713" priority="4" stopIfTrue="1">
      <formula>$F$5="DTC Int. Staff"</formula>
    </cfRule>
  </conditionalFormatting>
  <conditionalFormatting sqref="G38">
    <cfRule type="expression" dxfId="2712" priority="1" stopIfTrue="1">
      <formula>$F$5="Freelancer"</formula>
    </cfRule>
    <cfRule type="expression" dxfId="2711" priority="2" stopIfTrue="1">
      <formula>$F$5="DTC Int. Staff"</formula>
    </cfRule>
  </conditionalFormatting>
  <dataValidations count="2">
    <dataValidation type="list" allowBlank="1" showInputMessage="1" showErrorMessage="1" sqref="F11:F41">
      <formula1>Project_Number</formula1>
    </dataValidation>
    <dataValidation type="list" allowBlank="1" showInputMessage="1" showErrorMessage="1" sqref="G11:G41">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sheetPr>
    <pageSetUpPr fitToPage="1"/>
  </sheetPr>
  <dimension ref="A1:P91"/>
  <sheetViews>
    <sheetView showGridLines="0" topLeftCell="D1" zoomScale="75" zoomScaleNormal="75" workbookViewId="0">
      <selection activeCell="O12" sqref="O12:P14"/>
    </sheetView>
  </sheetViews>
  <sheetFormatPr defaultColWidth="11.42578125" defaultRowHeight="12.75"/>
  <cols>
    <col min="1" max="1" width="2.42578125" style="1" hidden="1" customWidth="1"/>
    <col min="2" max="2" width="3.140625" style="1" hidden="1" customWidth="1"/>
    <col min="3" max="3" width="3.5703125" style="1" hidden="1" customWidth="1"/>
    <col min="4" max="4" width="4" style="1" customWidth="1"/>
    <col min="5" max="5" width="17" style="1" customWidth="1"/>
    <col min="6" max="6" width="21.28515625" style="1" customWidth="1"/>
    <col min="7" max="7" width="19.42578125" style="1" customWidth="1"/>
    <col min="8" max="8" width="73.85546875" style="1" customWidth="1"/>
    <col min="9" max="9" width="28" style="1" customWidth="1"/>
    <col min="10" max="10" width="11.42578125" style="1" hidden="1" customWidth="1"/>
    <col min="11" max="12" width="13" style="1" customWidth="1"/>
    <col min="13" max="16384" width="11.42578125" style="1"/>
  </cols>
  <sheetData>
    <row r="1" spans="1:16" ht="51.75" customHeight="1" thickBot="1">
      <c r="D1" s="118" t="s">
        <v>75</v>
      </c>
      <c r="E1" s="119"/>
      <c r="F1" s="119"/>
      <c r="G1" s="119"/>
      <c r="H1" s="119"/>
      <c r="I1" s="119"/>
      <c r="J1" s="119"/>
      <c r="K1" s="119"/>
      <c r="L1" s="119"/>
      <c r="M1" s="120"/>
    </row>
    <row r="2" spans="1:16" ht="13.5" customHeight="1">
      <c r="D2" s="64"/>
      <c r="E2" s="64"/>
      <c r="F2" s="64"/>
      <c r="G2" s="64"/>
      <c r="H2" s="64"/>
      <c r="I2" s="64"/>
      <c r="J2" s="64"/>
      <c r="K2" s="64"/>
      <c r="L2" s="64"/>
      <c r="M2" s="64"/>
    </row>
    <row r="3" spans="1:16" ht="19.5" customHeight="1">
      <c r="D3" s="33" t="s">
        <v>0</v>
      </c>
      <c r="E3" s="34"/>
      <c r="F3" s="61" t="str">
        <f>'Information-General Settings'!$D$4</f>
        <v>Thanaporn</v>
      </c>
      <c r="G3" s="40"/>
      <c r="I3" s="3"/>
      <c r="J3" s="3"/>
      <c r="K3" s="108"/>
      <c r="L3" s="108"/>
      <c r="M3" s="108"/>
    </row>
    <row r="4" spans="1:16" ht="19.5" customHeight="1">
      <c r="D4" s="3" t="s">
        <v>1</v>
      </c>
      <c r="E4" s="35"/>
      <c r="F4" s="61" t="str">
        <f>'Information-General Settings'!$D$5</f>
        <v>Supasatian</v>
      </c>
      <c r="G4" s="40"/>
      <c r="I4" s="3"/>
      <c r="J4" s="3"/>
      <c r="K4" s="108"/>
      <c r="L4" s="108"/>
      <c r="M4" s="108"/>
    </row>
    <row r="5" spans="1:16" ht="19.5" customHeight="1">
      <c r="D5" s="106" t="s">
        <v>94</v>
      </c>
      <c r="E5" s="107"/>
      <c r="F5" s="61">
        <f>'Information-General Settings'!$D$6</f>
        <v>103721</v>
      </c>
      <c r="G5" s="40"/>
      <c r="I5" s="3"/>
      <c r="J5" s="3"/>
      <c r="K5" s="108"/>
      <c r="L5" s="108"/>
      <c r="M5" s="108"/>
    </row>
    <row r="6" spans="1:16" ht="19.5" customHeight="1">
      <c r="D6" s="33" t="s">
        <v>2</v>
      </c>
      <c r="E6" s="34"/>
      <c r="F6" s="61" t="str">
        <f>'Information-General Settings'!$D$7</f>
        <v>DTC APAC Staff</v>
      </c>
      <c r="G6" s="40"/>
      <c r="I6" s="3"/>
      <c r="J6" s="3"/>
      <c r="K6" s="126"/>
      <c r="L6" s="126"/>
      <c r="M6" s="126"/>
      <c r="N6" s="126"/>
    </row>
    <row r="7" spans="1:16" ht="19.5" customHeight="1">
      <c r="D7" s="33" t="s">
        <v>3</v>
      </c>
      <c r="E7" s="34"/>
      <c r="F7" s="61" t="str">
        <f>'Information-General Settings'!$D$8</f>
        <v>Consultant</v>
      </c>
      <c r="G7" s="3"/>
      <c r="H7" s="4"/>
      <c r="I7" s="3"/>
      <c r="J7" s="3"/>
      <c r="K7" s="108"/>
      <c r="L7" s="108"/>
      <c r="M7" s="108"/>
    </row>
    <row r="8" spans="1:16" ht="19.5" customHeight="1" thickBot="1">
      <c r="D8" s="3"/>
      <c r="E8" s="3"/>
      <c r="F8" s="3"/>
      <c r="G8" s="3"/>
      <c r="H8" s="5"/>
      <c r="J8" s="3"/>
      <c r="K8" s="108"/>
      <c r="L8" s="108"/>
      <c r="M8" s="108"/>
    </row>
    <row r="9" spans="1:16" ht="12.75" customHeight="1">
      <c r="B9" s="1">
        <f>MONTH(E11)</f>
        <v>10</v>
      </c>
      <c r="C9" s="97"/>
      <c r="D9" s="99">
        <v>41548</v>
      </c>
      <c r="E9" s="100"/>
      <c r="F9" s="103" t="s">
        <v>68</v>
      </c>
      <c r="G9" s="103" t="s">
        <v>70</v>
      </c>
      <c r="H9" s="114" t="s">
        <v>8</v>
      </c>
      <c r="I9" s="115"/>
      <c r="J9" s="6"/>
      <c r="K9" s="110" t="s">
        <v>6</v>
      </c>
      <c r="L9" s="112" t="s">
        <v>93</v>
      </c>
      <c r="M9" s="110" t="s">
        <v>7</v>
      </c>
      <c r="O9" s="9"/>
      <c r="P9" s="2"/>
    </row>
    <row r="10" spans="1:16" ht="23.25" customHeight="1" thickBot="1">
      <c r="C10" s="98"/>
      <c r="D10" s="101"/>
      <c r="E10" s="102"/>
      <c r="F10" s="104"/>
      <c r="G10" s="104"/>
      <c r="H10" s="116"/>
      <c r="I10" s="117"/>
      <c r="J10" s="7"/>
      <c r="K10" s="111"/>
      <c r="L10" s="113"/>
      <c r="M10" s="111"/>
      <c r="O10" s="9"/>
      <c r="P10" s="2"/>
    </row>
    <row r="11" spans="1:16" ht="29.1" customHeight="1" thickBot="1">
      <c r="A11" s="8">
        <f t="shared" ref="A11:A41" si="0">IF(OR(C11="f",C11="u",C11="F",C11="U"),"",IF(OR(B11=1,B11=2,B11=3,B11=4,B11=5),1,""))</f>
        <v>1</v>
      </c>
      <c r="B11" s="9">
        <f t="shared" ref="B11:B38" si="1">WEEKDAY(E11,2)</f>
        <v>2</v>
      </c>
      <c r="C11" s="10"/>
      <c r="D11" s="11" t="str">
        <f t="shared" ref="D11:D41" si="2">IF(B11=1,"Mo",IF(B11=2,"Tue",IF(B11=3,"Wed",IF(B11=4,"Thu",IF(B11=5,"Fri",IF(B11=6,"Sat",IF(B11=7,"Sun","")))))))</f>
        <v>Tue</v>
      </c>
      <c r="E11" s="12">
        <f>+D9</f>
        <v>41548</v>
      </c>
      <c r="F11" s="19"/>
      <c r="G11" s="69"/>
      <c r="H11" s="132"/>
      <c r="I11" s="125"/>
      <c r="J11" s="13"/>
      <c r="K11" s="14"/>
      <c r="L11" s="14"/>
      <c r="M11" s="15"/>
    </row>
    <row r="12" spans="1:16" ht="29.1" customHeight="1" thickBot="1">
      <c r="A12" s="8">
        <f t="shared" si="0"/>
        <v>1</v>
      </c>
      <c r="B12" s="9">
        <f t="shared" si="1"/>
        <v>3</v>
      </c>
      <c r="C12" s="16"/>
      <c r="D12" s="11" t="str">
        <f t="shared" si="2"/>
        <v>Wed</v>
      </c>
      <c r="E12" s="17">
        <f t="shared" ref="E12:E38" si="3">+E11+1</f>
        <v>41549</v>
      </c>
      <c r="F12" s="19"/>
      <c r="G12" s="19"/>
      <c r="H12" s="128"/>
      <c r="I12" s="124"/>
      <c r="J12" s="18"/>
      <c r="K12" s="19"/>
      <c r="L12" s="19"/>
      <c r="M12" s="20"/>
      <c r="O12" s="9" t="s">
        <v>107</v>
      </c>
      <c r="P12" s="2">
        <f>COUNTIF($G$11:$G$41, 9001)</f>
        <v>0</v>
      </c>
    </row>
    <row r="13" spans="1:16" ht="29.1" customHeight="1" thickBot="1">
      <c r="A13" s="8">
        <f t="shared" si="0"/>
        <v>1</v>
      </c>
      <c r="B13" s="9">
        <f t="shared" si="1"/>
        <v>4</v>
      </c>
      <c r="C13" s="16"/>
      <c r="D13" s="11" t="str">
        <f t="shared" si="2"/>
        <v>Thu</v>
      </c>
      <c r="E13" s="17">
        <f t="shared" si="3"/>
        <v>41550</v>
      </c>
      <c r="F13" s="19"/>
      <c r="G13" s="19"/>
      <c r="H13" s="94"/>
      <c r="I13" s="94"/>
      <c r="J13" s="18"/>
      <c r="K13" s="19"/>
      <c r="L13" s="19"/>
      <c r="M13" s="20"/>
      <c r="O13" s="9" t="s">
        <v>106</v>
      </c>
      <c r="P13" s="2">
        <f>COUNTIF($G$11:$G$41, 9003)</f>
        <v>0</v>
      </c>
    </row>
    <row r="14" spans="1:16" ht="29.1" customHeight="1" thickBot="1">
      <c r="A14" s="8">
        <f t="shared" si="0"/>
        <v>1</v>
      </c>
      <c r="B14" s="9">
        <f t="shared" si="1"/>
        <v>5</v>
      </c>
      <c r="C14" s="16"/>
      <c r="D14" s="11" t="str">
        <f t="shared" si="2"/>
        <v>Fri</v>
      </c>
      <c r="E14" s="17">
        <f t="shared" si="3"/>
        <v>41551</v>
      </c>
      <c r="F14" s="19"/>
      <c r="G14" s="19"/>
      <c r="H14" s="94"/>
      <c r="I14" s="94"/>
      <c r="J14" s="18"/>
      <c r="K14" s="19"/>
      <c r="L14" s="19"/>
      <c r="M14" s="20"/>
      <c r="O14" s="1" t="s">
        <v>109</v>
      </c>
      <c r="P14" s="2">
        <f>COUNTIF($G$11:$G$41, 9005)</f>
        <v>0</v>
      </c>
    </row>
    <row r="15" spans="1:16" ht="29.1" customHeight="1" thickBot="1">
      <c r="A15" s="8" t="str">
        <f t="shared" si="0"/>
        <v/>
      </c>
      <c r="B15" s="9">
        <f t="shared" si="1"/>
        <v>6</v>
      </c>
      <c r="C15" s="16"/>
      <c r="D15" s="11" t="str">
        <f t="shared" si="2"/>
        <v>Sat</v>
      </c>
      <c r="E15" s="17">
        <f t="shared" si="3"/>
        <v>41552</v>
      </c>
      <c r="F15" s="19"/>
      <c r="G15" s="19"/>
      <c r="H15" s="94"/>
      <c r="I15" s="94"/>
      <c r="J15" s="18"/>
      <c r="K15" s="19"/>
      <c r="L15" s="19"/>
      <c r="M15" s="20"/>
    </row>
    <row r="16" spans="1:16" ht="29.1" customHeight="1" thickBot="1">
      <c r="A16" s="8" t="str">
        <f t="shared" si="0"/>
        <v/>
      </c>
      <c r="B16" s="9">
        <f t="shared" si="1"/>
        <v>7</v>
      </c>
      <c r="C16" s="16"/>
      <c r="D16" s="11" t="str">
        <f t="shared" si="2"/>
        <v>Sun</v>
      </c>
      <c r="E16" s="17">
        <f t="shared" si="3"/>
        <v>41553</v>
      </c>
      <c r="F16" s="19"/>
      <c r="G16" s="19"/>
      <c r="H16" s="123"/>
      <c r="I16" s="94"/>
      <c r="J16" s="18"/>
      <c r="K16" s="19"/>
      <c r="L16" s="19"/>
      <c r="M16" s="20"/>
    </row>
    <row r="17" spans="1:13" ht="29.1" customHeight="1" thickBot="1">
      <c r="A17" s="8">
        <f t="shared" si="0"/>
        <v>1</v>
      </c>
      <c r="B17" s="9">
        <f t="shared" si="1"/>
        <v>1</v>
      </c>
      <c r="C17" s="16"/>
      <c r="D17" s="11" t="str">
        <f t="shared" si="2"/>
        <v>Mo</v>
      </c>
      <c r="E17" s="17">
        <f t="shared" si="3"/>
        <v>41554</v>
      </c>
      <c r="F17" s="19"/>
      <c r="G17" s="69"/>
      <c r="H17" s="127"/>
      <c r="I17" s="94"/>
      <c r="J17" s="18"/>
      <c r="K17" s="19"/>
      <c r="L17" s="19"/>
      <c r="M17" s="20"/>
    </row>
    <row r="18" spans="1:13" ht="29.1" customHeight="1" thickBot="1">
      <c r="A18" s="8">
        <f t="shared" si="0"/>
        <v>1</v>
      </c>
      <c r="B18" s="9">
        <f t="shared" si="1"/>
        <v>2</v>
      </c>
      <c r="C18" s="16"/>
      <c r="D18" s="11" t="str">
        <f t="shared" si="2"/>
        <v>Tue</v>
      </c>
      <c r="E18" s="17">
        <f t="shared" si="3"/>
        <v>41555</v>
      </c>
      <c r="F18" s="19"/>
      <c r="G18" s="69"/>
      <c r="H18" s="127"/>
      <c r="I18" s="94"/>
      <c r="J18" s="18"/>
      <c r="K18" s="19"/>
      <c r="L18" s="19"/>
      <c r="M18" s="20"/>
    </row>
    <row r="19" spans="1:13" ht="29.1" customHeight="1" thickBot="1">
      <c r="A19" s="8">
        <f t="shared" si="0"/>
        <v>1</v>
      </c>
      <c r="B19" s="9">
        <f t="shared" si="1"/>
        <v>3</v>
      </c>
      <c r="C19" s="16"/>
      <c r="D19" s="11" t="str">
        <f t="shared" si="2"/>
        <v>Wed</v>
      </c>
      <c r="E19" s="17">
        <f t="shared" si="3"/>
        <v>41556</v>
      </c>
      <c r="F19" s="19"/>
      <c r="G19" s="19"/>
      <c r="H19" s="127"/>
      <c r="I19" s="94"/>
      <c r="J19" s="18"/>
      <c r="K19" s="19"/>
      <c r="L19" s="19"/>
      <c r="M19" s="20"/>
    </row>
    <row r="20" spans="1:13" ht="29.1" customHeight="1" thickBot="1">
      <c r="A20" s="8">
        <f t="shared" si="0"/>
        <v>1</v>
      </c>
      <c r="B20" s="9">
        <f t="shared" si="1"/>
        <v>4</v>
      </c>
      <c r="C20" s="16"/>
      <c r="D20" s="11" t="str">
        <f t="shared" si="2"/>
        <v>Thu</v>
      </c>
      <c r="E20" s="17">
        <f t="shared" si="3"/>
        <v>41557</v>
      </c>
      <c r="F20" s="19"/>
      <c r="G20" s="19"/>
      <c r="H20" s="127"/>
      <c r="I20" s="94"/>
      <c r="J20" s="18"/>
      <c r="K20" s="19"/>
      <c r="L20" s="19"/>
      <c r="M20" s="20"/>
    </row>
    <row r="21" spans="1:13" ht="29.1" customHeight="1" thickBot="1">
      <c r="A21" s="8">
        <f t="shared" si="0"/>
        <v>1</v>
      </c>
      <c r="B21" s="9">
        <f t="shared" si="1"/>
        <v>5</v>
      </c>
      <c r="C21" s="16"/>
      <c r="D21" s="11" t="str">
        <f t="shared" si="2"/>
        <v>Fri</v>
      </c>
      <c r="E21" s="17">
        <f t="shared" si="3"/>
        <v>41558</v>
      </c>
      <c r="F21" s="19"/>
      <c r="G21" s="19"/>
      <c r="H21" s="94"/>
      <c r="I21" s="94"/>
      <c r="J21" s="18"/>
      <c r="K21" s="19"/>
      <c r="L21" s="19"/>
      <c r="M21" s="20"/>
    </row>
    <row r="22" spans="1:13" ht="29.1" customHeight="1" thickBot="1">
      <c r="A22" s="8" t="str">
        <f t="shared" si="0"/>
        <v/>
      </c>
      <c r="B22" s="9">
        <f t="shared" si="1"/>
        <v>6</v>
      </c>
      <c r="C22" s="16"/>
      <c r="D22" s="11" t="str">
        <f t="shared" si="2"/>
        <v>Sat</v>
      </c>
      <c r="E22" s="17">
        <f t="shared" si="3"/>
        <v>41559</v>
      </c>
      <c r="F22" s="19"/>
      <c r="G22" s="19"/>
      <c r="H22" s="94"/>
      <c r="I22" s="94"/>
      <c r="J22" s="18"/>
      <c r="K22" s="19"/>
      <c r="L22" s="19"/>
      <c r="M22" s="20"/>
    </row>
    <row r="23" spans="1:13" ht="29.1" customHeight="1" thickBot="1">
      <c r="A23" s="8" t="str">
        <f t="shared" si="0"/>
        <v/>
      </c>
      <c r="B23" s="9">
        <f t="shared" si="1"/>
        <v>7</v>
      </c>
      <c r="C23" s="16"/>
      <c r="D23" s="11" t="str">
        <f t="shared" si="2"/>
        <v>Sun</v>
      </c>
      <c r="E23" s="17">
        <f t="shared" si="3"/>
        <v>41560</v>
      </c>
      <c r="F23" s="19"/>
      <c r="G23" s="19"/>
      <c r="H23" s="94"/>
      <c r="I23" s="94"/>
      <c r="J23" s="18"/>
      <c r="K23" s="19"/>
      <c r="L23" s="19"/>
      <c r="M23" s="20"/>
    </row>
    <row r="24" spans="1:13" ht="29.1" customHeight="1" thickBot="1">
      <c r="A24" s="8">
        <f t="shared" si="0"/>
        <v>1</v>
      </c>
      <c r="B24" s="9">
        <f t="shared" si="1"/>
        <v>1</v>
      </c>
      <c r="C24" s="16"/>
      <c r="D24" s="11" t="str">
        <f t="shared" si="2"/>
        <v>Mo</v>
      </c>
      <c r="E24" s="17">
        <f t="shared" si="3"/>
        <v>41561</v>
      </c>
      <c r="F24" s="19"/>
      <c r="G24" s="19"/>
      <c r="H24" s="94"/>
      <c r="I24" s="94"/>
      <c r="J24" s="18"/>
      <c r="K24" s="19"/>
      <c r="L24" s="19"/>
      <c r="M24" s="20"/>
    </row>
    <row r="25" spans="1:13" ht="29.1" customHeight="1" thickBot="1">
      <c r="A25" s="8">
        <f t="shared" si="0"/>
        <v>1</v>
      </c>
      <c r="B25" s="9">
        <f t="shared" si="1"/>
        <v>2</v>
      </c>
      <c r="C25" s="16"/>
      <c r="D25" s="11" t="str">
        <f t="shared" si="2"/>
        <v>Tue</v>
      </c>
      <c r="E25" s="17">
        <f t="shared" si="3"/>
        <v>41562</v>
      </c>
      <c r="F25" s="19"/>
      <c r="G25" s="19"/>
      <c r="H25" s="72"/>
      <c r="I25" s="72"/>
      <c r="J25" s="18"/>
      <c r="K25" s="19"/>
      <c r="L25" s="19"/>
      <c r="M25" s="20"/>
    </row>
    <row r="26" spans="1:13" ht="29.1" customHeight="1" thickBot="1">
      <c r="A26" s="8">
        <f t="shared" si="0"/>
        <v>1</v>
      </c>
      <c r="B26" s="9">
        <f t="shared" si="1"/>
        <v>3</v>
      </c>
      <c r="C26" s="16"/>
      <c r="D26" s="11" t="str">
        <f t="shared" si="2"/>
        <v>Wed</v>
      </c>
      <c r="E26" s="17">
        <f t="shared" si="3"/>
        <v>41563</v>
      </c>
      <c r="F26" s="19"/>
      <c r="G26" s="19"/>
      <c r="H26" s="72"/>
      <c r="I26" s="72"/>
      <c r="J26" s="18"/>
      <c r="K26" s="19"/>
      <c r="L26" s="19"/>
      <c r="M26" s="20"/>
    </row>
    <row r="27" spans="1:13" ht="29.1" customHeight="1" thickBot="1">
      <c r="A27" s="8">
        <f t="shared" si="0"/>
        <v>1</v>
      </c>
      <c r="B27" s="9">
        <f t="shared" si="1"/>
        <v>4</v>
      </c>
      <c r="C27" s="16"/>
      <c r="D27" s="11" t="str">
        <f t="shared" si="2"/>
        <v>Thu</v>
      </c>
      <c r="E27" s="17">
        <f t="shared" si="3"/>
        <v>41564</v>
      </c>
      <c r="F27" s="19"/>
      <c r="G27" s="19"/>
      <c r="H27" s="72"/>
      <c r="I27" s="72"/>
      <c r="J27" s="18"/>
      <c r="K27" s="19"/>
      <c r="L27" s="19"/>
      <c r="M27" s="20"/>
    </row>
    <row r="28" spans="1:13" ht="29.1" customHeight="1" thickBot="1">
      <c r="A28" s="8">
        <f t="shared" si="0"/>
        <v>1</v>
      </c>
      <c r="B28" s="9">
        <f t="shared" si="1"/>
        <v>5</v>
      </c>
      <c r="C28" s="16"/>
      <c r="D28" s="11" t="str">
        <f t="shared" si="2"/>
        <v>Fri</v>
      </c>
      <c r="E28" s="17">
        <f t="shared" si="3"/>
        <v>41565</v>
      </c>
      <c r="F28" s="19"/>
      <c r="G28" s="19"/>
      <c r="H28" s="94"/>
      <c r="I28" s="94"/>
      <c r="J28" s="18"/>
      <c r="K28" s="19"/>
      <c r="L28" s="19"/>
      <c r="M28" s="20"/>
    </row>
    <row r="29" spans="1:13" ht="29.1" customHeight="1" thickBot="1">
      <c r="A29" s="8" t="str">
        <f t="shared" si="0"/>
        <v/>
      </c>
      <c r="B29" s="9">
        <f t="shared" si="1"/>
        <v>6</v>
      </c>
      <c r="C29" s="16"/>
      <c r="D29" s="11" t="str">
        <f t="shared" si="2"/>
        <v>Sat</v>
      </c>
      <c r="E29" s="17">
        <f t="shared" si="3"/>
        <v>41566</v>
      </c>
      <c r="F29" s="19"/>
      <c r="G29" s="19"/>
      <c r="H29" s="94"/>
      <c r="I29" s="94"/>
      <c r="J29" s="18"/>
      <c r="K29" s="19"/>
      <c r="L29" s="19"/>
      <c r="M29" s="20"/>
    </row>
    <row r="30" spans="1:13" ht="29.1" customHeight="1" thickBot="1">
      <c r="A30" s="8" t="str">
        <f t="shared" si="0"/>
        <v/>
      </c>
      <c r="B30" s="9">
        <f t="shared" si="1"/>
        <v>7</v>
      </c>
      <c r="C30" s="16"/>
      <c r="D30" s="11" t="str">
        <f t="shared" si="2"/>
        <v>Sun</v>
      </c>
      <c r="E30" s="17">
        <f t="shared" si="3"/>
        <v>41567</v>
      </c>
      <c r="F30" s="19"/>
      <c r="G30" s="19"/>
      <c r="H30" s="127"/>
      <c r="I30" s="127"/>
      <c r="J30" s="18"/>
      <c r="K30" s="19"/>
      <c r="L30" s="19"/>
      <c r="M30" s="20"/>
    </row>
    <row r="31" spans="1:13" ht="29.1" customHeight="1" thickBot="1">
      <c r="A31" s="8">
        <f t="shared" si="0"/>
        <v>1</v>
      </c>
      <c r="B31" s="9">
        <f t="shared" si="1"/>
        <v>1</v>
      </c>
      <c r="C31" s="16"/>
      <c r="D31" s="11" t="str">
        <f t="shared" si="2"/>
        <v>Mo</v>
      </c>
      <c r="E31" s="17">
        <f t="shared" si="3"/>
        <v>41568</v>
      </c>
      <c r="F31" s="19"/>
      <c r="G31" s="19"/>
      <c r="H31" s="94"/>
      <c r="I31" s="94"/>
      <c r="J31" s="18"/>
      <c r="K31" s="19"/>
      <c r="L31" s="19"/>
      <c r="M31" s="20"/>
    </row>
    <row r="32" spans="1:13" ht="29.1" customHeight="1" thickBot="1">
      <c r="A32" s="8">
        <f t="shared" si="0"/>
        <v>1</v>
      </c>
      <c r="B32" s="9">
        <f t="shared" si="1"/>
        <v>2</v>
      </c>
      <c r="C32" s="16"/>
      <c r="D32" s="11" t="str">
        <f t="shared" si="2"/>
        <v>Tue</v>
      </c>
      <c r="E32" s="17">
        <f t="shared" si="3"/>
        <v>41569</v>
      </c>
      <c r="F32" s="19"/>
      <c r="G32" s="19"/>
      <c r="H32" s="94"/>
      <c r="I32" s="94"/>
      <c r="J32" s="18"/>
      <c r="K32" s="19"/>
      <c r="L32" s="19"/>
      <c r="M32" s="20"/>
    </row>
    <row r="33" spans="1:13" ht="29.1" customHeight="1" thickBot="1">
      <c r="A33" s="8">
        <f t="shared" si="0"/>
        <v>1</v>
      </c>
      <c r="B33" s="9">
        <f t="shared" si="1"/>
        <v>3</v>
      </c>
      <c r="C33" s="16"/>
      <c r="D33" s="11" t="str">
        <f t="shared" si="2"/>
        <v>Wed</v>
      </c>
      <c r="E33" s="17">
        <f t="shared" si="3"/>
        <v>41570</v>
      </c>
      <c r="F33" s="19"/>
      <c r="G33" s="19"/>
      <c r="H33" s="127"/>
      <c r="I33" s="127"/>
      <c r="J33" s="18"/>
      <c r="K33" s="19"/>
      <c r="L33" s="19"/>
      <c r="M33" s="20"/>
    </row>
    <row r="34" spans="1:13" ht="29.1" customHeight="1" thickBot="1">
      <c r="A34" s="8">
        <f t="shared" si="0"/>
        <v>1</v>
      </c>
      <c r="B34" s="9">
        <f t="shared" si="1"/>
        <v>4</v>
      </c>
      <c r="C34" s="16"/>
      <c r="D34" s="11" t="str">
        <f t="shared" si="2"/>
        <v>Thu</v>
      </c>
      <c r="E34" s="17">
        <f t="shared" si="3"/>
        <v>41571</v>
      </c>
      <c r="F34" s="19"/>
      <c r="G34" s="19"/>
      <c r="H34" s="94"/>
      <c r="I34" s="94"/>
      <c r="J34" s="18"/>
      <c r="K34" s="19"/>
      <c r="L34" s="19"/>
      <c r="M34" s="20"/>
    </row>
    <row r="35" spans="1:13" ht="29.1" customHeight="1" thickBot="1">
      <c r="A35" s="8">
        <f t="shared" si="0"/>
        <v>1</v>
      </c>
      <c r="B35" s="9">
        <f t="shared" si="1"/>
        <v>5</v>
      </c>
      <c r="C35" s="16"/>
      <c r="D35" s="11" t="str">
        <f t="shared" si="2"/>
        <v>Fri</v>
      </c>
      <c r="E35" s="17">
        <f t="shared" si="3"/>
        <v>41572</v>
      </c>
      <c r="F35" s="19"/>
      <c r="G35" s="19"/>
      <c r="H35" s="94"/>
      <c r="I35" s="94"/>
      <c r="J35" s="18"/>
      <c r="K35" s="19"/>
      <c r="L35" s="19"/>
      <c r="M35" s="20"/>
    </row>
    <row r="36" spans="1:13" ht="29.1" customHeight="1" thickBot="1">
      <c r="A36" s="8" t="str">
        <f t="shared" si="0"/>
        <v/>
      </c>
      <c r="B36" s="9">
        <f t="shared" si="1"/>
        <v>6</v>
      </c>
      <c r="C36" s="16"/>
      <c r="D36" s="11" t="str">
        <f t="shared" si="2"/>
        <v>Sat</v>
      </c>
      <c r="E36" s="17">
        <f t="shared" si="3"/>
        <v>41573</v>
      </c>
      <c r="F36" s="19"/>
      <c r="G36" s="19"/>
      <c r="H36" s="94"/>
      <c r="I36" s="94"/>
      <c r="J36" s="18"/>
      <c r="K36" s="19"/>
      <c r="L36" s="19"/>
      <c r="M36" s="20"/>
    </row>
    <row r="37" spans="1:13" ht="29.1" customHeight="1" thickBot="1">
      <c r="A37" s="8" t="str">
        <f t="shared" si="0"/>
        <v/>
      </c>
      <c r="B37" s="9">
        <f t="shared" si="1"/>
        <v>7</v>
      </c>
      <c r="C37" s="16"/>
      <c r="D37" s="11" t="str">
        <f t="shared" si="2"/>
        <v>Sun</v>
      </c>
      <c r="E37" s="17">
        <f t="shared" si="3"/>
        <v>41574</v>
      </c>
      <c r="F37" s="19"/>
      <c r="G37" s="19"/>
      <c r="H37" s="94"/>
      <c r="I37" s="94"/>
      <c r="J37" s="18"/>
      <c r="K37" s="19"/>
      <c r="L37" s="19"/>
      <c r="M37" s="20"/>
    </row>
    <row r="38" spans="1:13" ht="29.1" customHeight="1" thickBot="1">
      <c r="A38" s="8">
        <f t="shared" si="0"/>
        <v>1</v>
      </c>
      <c r="B38" s="9">
        <f t="shared" si="1"/>
        <v>1</v>
      </c>
      <c r="C38" s="16"/>
      <c r="D38" s="11" t="str">
        <f t="shared" si="2"/>
        <v>Mo</v>
      </c>
      <c r="E38" s="17">
        <f t="shared" si="3"/>
        <v>41575</v>
      </c>
      <c r="F38" s="19"/>
      <c r="G38" s="19"/>
      <c r="H38" s="94"/>
      <c r="I38" s="94"/>
      <c r="J38" s="18"/>
      <c r="K38" s="19"/>
      <c r="L38" s="19"/>
      <c r="M38" s="20"/>
    </row>
    <row r="39" spans="1:13" ht="29.1" customHeight="1" thickBot="1">
      <c r="A39" s="8">
        <f t="shared" si="0"/>
        <v>1</v>
      </c>
      <c r="B39" s="9">
        <f>WEEKDAY(E38+1,2)</f>
        <v>2</v>
      </c>
      <c r="C39" s="16"/>
      <c r="D39" s="11" t="str">
        <f t="shared" si="2"/>
        <v>Tue</v>
      </c>
      <c r="E39" s="21">
        <f>IF(MONTH(E38+1)&gt;MONTH(E38),"",E38+1)</f>
        <v>41576</v>
      </c>
      <c r="F39" s="19"/>
      <c r="G39" s="19"/>
      <c r="H39" s="94"/>
      <c r="I39" s="94"/>
      <c r="J39" s="22"/>
      <c r="K39" s="19"/>
      <c r="L39" s="19"/>
      <c r="M39" s="20"/>
    </row>
    <row r="40" spans="1:13" ht="29.1" customHeight="1" thickBot="1">
      <c r="A40" s="8">
        <f t="shared" si="0"/>
        <v>1</v>
      </c>
      <c r="B40" s="9">
        <f>WEEKDAY(E38+2,2)</f>
        <v>3</v>
      </c>
      <c r="C40" s="16"/>
      <c r="D40" s="11" t="str">
        <f t="shared" si="2"/>
        <v>Wed</v>
      </c>
      <c r="E40" s="17">
        <f>IF(MONTH(E38+2)&gt;MONTH(E38),"",E38+2)</f>
        <v>41577</v>
      </c>
      <c r="F40" s="19"/>
      <c r="G40" s="19"/>
      <c r="H40" s="94"/>
      <c r="I40" s="94"/>
      <c r="J40" s="18"/>
      <c r="K40" s="19"/>
      <c r="L40" s="19"/>
      <c r="M40" s="20"/>
    </row>
    <row r="41" spans="1:13" ht="29.1" customHeight="1" thickBot="1">
      <c r="A41" s="8">
        <f t="shared" si="0"/>
        <v>1</v>
      </c>
      <c r="B41" s="9">
        <f>WEEKDAY(E38+3,2)</f>
        <v>4</v>
      </c>
      <c r="C41" s="16"/>
      <c r="D41" s="11" t="str">
        <f t="shared" si="2"/>
        <v>Thu</v>
      </c>
      <c r="E41" s="23">
        <f>IF(MONTH(E38+3)&gt;MONTH(E38),"",E38+3)</f>
        <v>41578</v>
      </c>
      <c r="F41" s="19"/>
      <c r="G41" s="68"/>
      <c r="H41" s="94"/>
      <c r="I41" s="94"/>
      <c r="J41" s="24"/>
      <c r="K41" s="19"/>
      <c r="L41" s="46"/>
      <c r="M41" s="25"/>
    </row>
    <row r="42" spans="1:13" ht="30" customHeight="1" thickBot="1">
      <c r="D42" s="26"/>
      <c r="E42" s="27"/>
      <c r="F42" s="28"/>
      <c r="G42" s="41"/>
      <c r="H42" s="28"/>
      <c r="I42" s="29" t="s">
        <v>4</v>
      </c>
      <c r="J42" s="30"/>
      <c r="K42" s="30"/>
      <c r="L42" s="27"/>
      <c r="M42" s="31">
        <f>SUM(M11:M41)</f>
        <v>0</v>
      </c>
    </row>
    <row r="43" spans="1:13" ht="30" customHeight="1" thickBot="1">
      <c r="D43" s="26"/>
      <c r="E43" s="27"/>
      <c r="F43" s="28"/>
      <c r="G43" s="28"/>
      <c r="H43" s="28"/>
      <c r="I43" s="29" t="s">
        <v>5</v>
      </c>
      <c r="J43" s="30"/>
      <c r="K43" s="30"/>
      <c r="L43" s="27"/>
      <c r="M43" s="31">
        <f>SUM(M42/9)</f>
        <v>0</v>
      </c>
    </row>
    <row r="44" spans="1:13" ht="13.5" thickBot="1"/>
    <row r="45" spans="1:13" ht="15.75">
      <c r="D45" s="95" t="s">
        <v>95</v>
      </c>
      <c r="E45" s="96"/>
      <c r="F45" s="56" t="s">
        <v>96</v>
      </c>
      <c r="G45" s="56"/>
      <c r="H45" s="57"/>
    </row>
    <row r="46" spans="1:13" ht="15.75">
      <c r="D46" s="47" t="s">
        <v>85</v>
      </c>
      <c r="E46" s="48"/>
      <c r="F46" s="49"/>
      <c r="G46" s="49"/>
      <c r="H46" s="50"/>
      <c r="L46" s="32"/>
    </row>
    <row r="47" spans="1:13" ht="15.75">
      <c r="D47" s="47"/>
      <c r="E47" s="48"/>
      <c r="F47" s="49"/>
      <c r="G47" s="49"/>
      <c r="H47" s="50"/>
    </row>
    <row r="48" spans="1:13" ht="15.75">
      <c r="D48" s="47"/>
      <c r="E48" s="48"/>
      <c r="F48" s="49"/>
      <c r="G48" s="49"/>
      <c r="H48" s="50"/>
    </row>
    <row r="49" spans="4:8">
      <c r="D49" s="51"/>
      <c r="E49" s="48"/>
      <c r="F49" s="49"/>
      <c r="G49" s="49"/>
      <c r="H49" s="50"/>
    </row>
    <row r="50" spans="4:8">
      <c r="D50" s="51"/>
      <c r="E50" s="48" t="s">
        <v>86</v>
      </c>
      <c r="F50" s="49"/>
      <c r="G50" s="49"/>
      <c r="H50" s="50"/>
    </row>
    <row r="51" spans="4:8">
      <c r="D51" s="51"/>
      <c r="E51" s="48"/>
      <c r="F51" s="49"/>
      <c r="G51" s="49"/>
      <c r="H51" s="50"/>
    </row>
    <row r="52" spans="4:8" ht="15.75">
      <c r="D52" s="47" t="s">
        <v>87</v>
      </c>
      <c r="E52" s="48"/>
      <c r="F52" s="49"/>
      <c r="G52" s="49"/>
      <c r="H52" s="50"/>
    </row>
    <row r="53" spans="4:8" ht="15.75">
      <c r="D53" s="47"/>
      <c r="E53" s="48"/>
      <c r="F53" s="49"/>
      <c r="G53" s="49"/>
      <c r="H53" s="50"/>
    </row>
    <row r="54" spans="4:8">
      <c r="D54" s="51"/>
      <c r="E54" s="48"/>
      <c r="F54" s="49"/>
      <c r="G54" s="49"/>
      <c r="H54" s="50"/>
    </row>
    <row r="55" spans="4:8">
      <c r="D55" s="51"/>
      <c r="E55" s="48" t="s">
        <v>88</v>
      </c>
      <c r="F55" s="49"/>
      <c r="G55" s="49"/>
      <c r="H55" s="50"/>
    </row>
    <row r="56" spans="4:8">
      <c r="D56" s="51"/>
      <c r="E56" s="48"/>
      <c r="F56" s="49"/>
      <c r="G56" s="49"/>
      <c r="H56" s="50"/>
    </row>
    <row r="57" spans="4:8">
      <c r="D57" s="51"/>
      <c r="E57" s="48"/>
      <c r="F57" s="49"/>
      <c r="G57" s="49"/>
      <c r="H57" s="50"/>
    </row>
    <row r="58" spans="4:8" ht="15">
      <c r="D58" s="52" t="s">
        <v>89</v>
      </c>
      <c r="E58" s="48"/>
      <c r="F58" s="49"/>
      <c r="G58" s="49"/>
      <c r="H58" s="50"/>
    </row>
    <row r="59" spans="4:8" ht="15.75">
      <c r="D59" s="47"/>
      <c r="E59" s="48"/>
      <c r="F59" s="49"/>
      <c r="G59" s="49"/>
      <c r="H59" s="50"/>
    </row>
    <row r="60" spans="4:8" ht="15.75">
      <c r="D60" s="47"/>
      <c r="E60" s="48"/>
      <c r="F60" s="49"/>
      <c r="G60" s="49"/>
      <c r="H60" s="50"/>
    </row>
    <row r="61" spans="4:8">
      <c r="D61" s="51"/>
      <c r="E61" s="48"/>
      <c r="F61" s="49"/>
      <c r="G61" s="49"/>
      <c r="H61" s="50"/>
    </row>
    <row r="62" spans="4:8">
      <c r="D62" s="51"/>
      <c r="E62" s="48"/>
      <c r="F62" s="49"/>
      <c r="G62" s="49"/>
      <c r="H62" s="50"/>
    </row>
    <row r="63" spans="4:8" ht="15.75">
      <c r="D63" s="47" t="s">
        <v>90</v>
      </c>
      <c r="E63" s="48"/>
      <c r="F63" s="49"/>
      <c r="G63" s="49"/>
      <c r="H63" s="50"/>
    </row>
    <row r="64" spans="4:8" ht="15.75">
      <c r="D64" s="47"/>
      <c r="E64" s="48"/>
      <c r="F64" s="49"/>
      <c r="G64" s="49"/>
      <c r="H64" s="50"/>
    </row>
    <row r="65" spans="4:8" ht="15.75">
      <c r="D65" s="47"/>
      <c r="E65" s="48"/>
      <c r="F65" s="49"/>
      <c r="G65" s="49"/>
      <c r="H65" s="50"/>
    </row>
    <row r="66" spans="4:8" ht="15.75">
      <c r="D66" s="47"/>
      <c r="E66" s="48" t="s">
        <v>91</v>
      </c>
      <c r="F66" s="49"/>
      <c r="G66" s="49"/>
      <c r="H66" s="50"/>
    </row>
    <row r="67" spans="4:8" ht="13.5" thickBot="1">
      <c r="D67" s="53"/>
      <c r="E67" s="54"/>
      <c r="F67" s="54"/>
      <c r="G67" s="54"/>
      <c r="H67" s="55"/>
    </row>
    <row r="68" spans="4:8" ht="13.5" thickBot="1"/>
    <row r="69" spans="4:8" ht="15.75">
      <c r="D69" s="95" t="s">
        <v>95</v>
      </c>
      <c r="E69" s="96"/>
      <c r="F69" s="56" t="s">
        <v>96</v>
      </c>
      <c r="G69" s="56"/>
      <c r="H69" s="57"/>
    </row>
    <row r="70" spans="4:8" ht="15.75">
      <c r="D70" s="47" t="s">
        <v>85</v>
      </c>
      <c r="E70" s="48"/>
      <c r="F70" s="49"/>
      <c r="G70" s="49"/>
      <c r="H70" s="50"/>
    </row>
    <row r="71" spans="4:8" ht="15.75">
      <c r="D71" s="47"/>
      <c r="E71" s="48"/>
      <c r="F71" s="49"/>
      <c r="G71" s="49"/>
      <c r="H71" s="50"/>
    </row>
    <row r="72" spans="4:8" ht="15.75">
      <c r="D72" s="47"/>
      <c r="E72" s="48"/>
      <c r="F72" s="49"/>
      <c r="G72" s="49"/>
      <c r="H72" s="50"/>
    </row>
    <row r="73" spans="4:8">
      <c r="D73" s="51"/>
      <c r="E73" s="48"/>
      <c r="F73" s="49"/>
      <c r="G73" s="49"/>
      <c r="H73" s="50"/>
    </row>
    <row r="74" spans="4:8">
      <c r="D74" s="51"/>
      <c r="E74" s="48" t="s">
        <v>86</v>
      </c>
      <c r="F74" s="49"/>
      <c r="G74" s="49"/>
      <c r="H74" s="50"/>
    </row>
    <row r="75" spans="4:8">
      <c r="D75" s="51"/>
      <c r="E75" s="48"/>
      <c r="F75" s="49"/>
      <c r="G75" s="49"/>
      <c r="H75" s="50"/>
    </row>
    <row r="76" spans="4:8" ht="15.75">
      <c r="D76" s="47" t="s">
        <v>87</v>
      </c>
      <c r="E76" s="48"/>
      <c r="F76" s="49"/>
      <c r="G76" s="49"/>
      <c r="H76" s="50"/>
    </row>
    <row r="77" spans="4:8" ht="15.75">
      <c r="D77" s="47"/>
      <c r="E77" s="48"/>
      <c r="F77" s="49"/>
      <c r="G77" s="49"/>
      <c r="H77" s="50"/>
    </row>
    <row r="78" spans="4:8">
      <c r="D78" s="51"/>
      <c r="E78" s="48"/>
      <c r="F78" s="49"/>
      <c r="G78" s="49"/>
      <c r="H78" s="50"/>
    </row>
    <row r="79" spans="4:8">
      <c r="D79" s="51"/>
      <c r="E79" s="48" t="s">
        <v>88</v>
      </c>
      <c r="F79" s="49"/>
      <c r="G79" s="49"/>
      <c r="H79" s="50"/>
    </row>
    <row r="80" spans="4:8">
      <c r="D80" s="51"/>
      <c r="E80" s="48"/>
      <c r="F80" s="49"/>
      <c r="G80" s="49"/>
      <c r="H80" s="50"/>
    </row>
    <row r="81" spans="4:8">
      <c r="D81" s="51"/>
      <c r="E81" s="48"/>
      <c r="F81" s="49"/>
      <c r="G81" s="49"/>
      <c r="H81" s="50"/>
    </row>
    <row r="82" spans="4:8" ht="15">
      <c r="D82" s="52" t="s">
        <v>89</v>
      </c>
      <c r="E82" s="48"/>
      <c r="F82" s="49"/>
      <c r="G82" s="49"/>
      <c r="H82" s="50"/>
    </row>
    <row r="83" spans="4:8" ht="15.75">
      <c r="D83" s="47"/>
      <c r="E83" s="48"/>
      <c r="F83" s="49"/>
      <c r="G83" s="49"/>
      <c r="H83" s="50"/>
    </row>
    <row r="84" spans="4:8" ht="15.75">
      <c r="D84" s="47"/>
      <c r="E84" s="48"/>
      <c r="F84" s="49"/>
      <c r="G84" s="49"/>
      <c r="H84" s="50"/>
    </row>
    <row r="85" spans="4:8">
      <c r="D85" s="51"/>
      <c r="E85" s="48"/>
      <c r="F85" s="49"/>
      <c r="G85" s="49"/>
      <c r="H85" s="50"/>
    </row>
    <row r="86" spans="4:8">
      <c r="D86" s="51"/>
      <c r="E86" s="48"/>
      <c r="F86" s="49"/>
      <c r="G86" s="49"/>
      <c r="H86" s="50"/>
    </row>
    <row r="87" spans="4:8" ht="15.75">
      <c r="D87" s="47" t="s">
        <v>90</v>
      </c>
      <c r="E87" s="48"/>
      <c r="F87" s="49"/>
      <c r="G87" s="49"/>
      <c r="H87" s="50"/>
    </row>
    <row r="88" spans="4:8" ht="15.75">
      <c r="D88" s="47"/>
      <c r="E88" s="48"/>
      <c r="F88" s="49"/>
      <c r="G88" s="49"/>
      <c r="H88" s="50"/>
    </row>
    <row r="89" spans="4:8" ht="15.75">
      <c r="D89" s="47"/>
      <c r="E89" s="48"/>
      <c r="F89" s="49"/>
      <c r="G89" s="49"/>
      <c r="H89" s="50"/>
    </row>
    <row r="90" spans="4:8" ht="15.75">
      <c r="D90" s="47"/>
      <c r="E90" s="48" t="s">
        <v>91</v>
      </c>
      <c r="F90" s="49"/>
      <c r="G90" s="49"/>
      <c r="H90" s="50"/>
    </row>
    <row r="91" spans="4:8" ht="13.5" thickBot="1">
      <c r="D91" s="53"/>
      <c r="E91" s="54"/>
      <c r="F91" s="54"/>
      <c r="G91" s="54"/>
      <c r="H91" s="55"/>
    </row>
  </sheetData>
  <mergeCells count="46">
    <mergeCell ref="D1:M1"/>
    <mergeCell ref="H40:I40"/>
    <mergeCell ref="H41:I41"/>
    <mergeCell ref="H36:I36"/>
    <mergeCell ref="H37:I37"/>
    <mergeCell ref="H38:I38"/>
    <mergeCell ref="H39:I39"/>
    <mergeCell ref="H24:I24"/>
    <mergeCell ref="H22:I22"/>
    <mergeCell ref="H23:I23"/>
    <mergeCell ref="H21:I21"/>
    <mergeCell ref="H16:I16"/>
    <mergeCell ref="H17:I17"/>
    <mergeCell ref="H18:I18"/>
    <mergeCell ref="H19:I19"/>
    <mergeCell ref="H29:I29"/>
    <mergeCell ref="H31:I31"/>
    <mergeCell ref="H32:I32"/>
    <mergeCell ref="H33:I33"/>
    <mergeCell ref="K3:M3"/>
    <mergeCell ref="K4:M4"/>
    <mergeCell ref="K5:M5"/>
    <mergeCell ref="K6:N6"/>
    <mergeCell ref="K7:M7"/>
    <mergeCell ref="L9:L10"/>
    <mergeCell ref="D45:E45"/>
    <mergeCell ref="D69:E69"/>
    <mergeCell ref="K8:M8"/>
    <mergeCell ref="H15:I15"/>
    <mergeCell ref="H14:I14"/>
    <mergeCell ref="H11:I11"/>
    <mergeCell ref="H12:I12"/>
    <mergeCell ref="H13:I13"/>
    <mergeCell ref="K9:K10"/>
    <mergeCell ref="M9:M10"/>
    <mergeCell ref="H9:I10"/>
    <mergeCell ref="H20:I20"/>
    <mergeCell ref="H35:I35"/>
    <mergeCell ref="H28:I28"/>
    <mergeCell ref="H34:I34"/>
    <mergeCell ref="H30:I30"/>
    <mergeCell ref="C9:C10"/>
    <mergeCell ref="D9:E10"/>
    <mergeCell ref="D5:E5"/>
    <mergeCell ref="F9:F10"/>
    <mergeCell ref="G9:G10"/>
  </mergeCells>
  <phoneticPr fontId="0" type="noConversion"/>
  <conditionalFormatting sqref="C11:C41">
    <cfRule type="expression" dxfId="2710" priority="51" stopIfTrue="1">
      <formula>IF($A11=1,B11,)</formula>
    </cfRule>
    <cfRule type="expression" dxfId="2709" priority="52" stopIfTrue="1">
      <formula>IF($A11="",B11,)</formula>
    </cfRule>
  </conditionalFormatting>
  <conditionalFormatting sqref="E11">
    <cfRule type="expression" dxfId="2708" priority="53" stopIfTrue="1">
      <formula>IF($A11="",B11,"")</formula>
    </cfRule>
  </conditionalFormatting>
  <conditionalFormatting sqref="E12:E41">
    <cfRule type="expression" dxfId="2707" priority="54" stopIfTrue="1">
      <formula>IF($A12&lt;&gt;1,B12,"")</formula>
    </cfRule>
  </conditionalFormatting>
  <conditionalFormatting sqref="D11:D41">
    <cfRule type="expression" dxfId="2706" priority="55" stopIfTrue="1">
      <formula>IF($A11="",B11,)</formula>
    </cfRule>
  </conditionalFormatting>
  <conditionalFormatting sqref="G11:G41">
    <cfRule type="expression" dxfId="2705" priority="56" stopIfTrue="1">
      <formula>$F$5="Freelancer"</formula>
    </cfRule>
    <cfRule type="expression" dxfId="2704" priority="57" stopIfTrue="1">
      <formula>$F$5="DTC Int. Staff"</formula>
    </cfRule>
  </conditionalFormatting>
  <conditionalFormatting sqref="G11:G26">
    <cfRule type="expression" dxfId="2703" priority="49" stopIfTrue="1">
      <formula>$F$5="Freelancer"</formula>
    </cfRule>
    <cfRule type="expression" dxfId="2702" priority="50" stopIfTrue="1">
      <formula>$F$5="DTC Int. Staff"</formula>
    </cfRule>
  </conditionalFormatting>
  <conditionalFormatting sqref="G14:G16">
    <cfRule type="expression" dxfId="2701" priority="47" stopIfTrue="1">
      <formula>$F$5="Freelancer"</formula>
    </cfRule>
    <cfRule type="expression" dxfId="2700" priority="48" stopIfTrue="1">
      <formula>$F$5="DTC Int. Staff"</formula>
    </cfRule>
  </conditionalFormatting>
  <conditionalFormatting sqref="G14:G16">
    <cfRule type="expression" dxfId="2699" priority="45" stopIfTrue="1">
      <formula>$F$5="Freelancer"</formula>
    </cfRule>
    <cfRule type="expression" dxfId="2698" priority="46" stopIfTrue="1">
      <formula>$F$5="DTC Int. Staff"</formula>
    </cfRule>
  </conditionalFormatting>
  <conditionalFormatting sqref="G21:G22">
    <cfRule type="expression" dxfId="2697" priority="43" stopIfTrue="1">
      <formula>$F$5="Freelancer"</formula>
    </cfRule>
    <cfRule type="expression" dxfId="2696" priority="44" stopIfTrue="1">
      <formula>$F$5="DTC Int. Staff"</formula>
    </cfRule>
  </conditionalFormatting>
  <conditionalFormatting sqref="G21:G22">
    <cfRule type="expression" dxfId="2695" priority="41" stopIfTrue="1">
      <formula>$F$5="Freelancer"</formula>
    </cfRule>
    <cfRule type="expression" dxfId="2694" priority="42" stopIfTrue="1">
      <formula>$F$5="DTC Int. Staff"</formula>
    </cfRule>
  </conditionalFormatting>
  <conditionalFormatting sqref="G27">
    <cfRule type="expression" dxfId="2693" priority="39" stopIfTrue="1">
      <formula>$F$5="Freelancer"</formula>
    </cfRule>
    <cfRule type="expression" dxfId="2692" priority="40" stopIfTrue="1">
      <formula>$F$5="DTC Int. Staff"</formula>
    </cfRule>
  </conditionalFormatting>
  <conditionalFormatting sqref="G28">
    <cfRule type="expression" dxfId="2691" priority="37" stopIfTrue="1">
      <formula>$F$5="Freelancer"</formula>
    </cfRule>
    <cfRule type="expression" dxfId="2690" priority="38" stopIfTrue="1">
      <formula>$F$5="DTC Int. Staff"</formula>
    </cfRule>
  </conditionalFormatting>
  <conditionalFormatting sqref="G29">
    <cfRule type="expression" dxfId="2689" priority="35" stopIfTrue="1">
      <formula>$F$5="Freelancer"</formula>
    </cfRule>
    <cfRule type="expression" dxfId="2688" priority="36" stopIfTrue="1">
      <formula>$F$5="DTC Int. Staff"</formula>
    </cfRule>
  </conditionalFormatting>
  <conditionalFormatting sqref="G32:G36">
    <cfRule type="expression" dxfId="2687" priority="33" stopIfTrue="1">
      <formula>$F$5="Freelancer"</formula>
    </cfRule>
    <cfRule type="expression" dxfId="2686" priority="34" stopIfTrue="1">
      <formula>$F$5="DTC Int. Staff"</formula>
    </cfRule>
  </conditionalFormatting>
  <conditionalFormatting sqref="G35:G36">
    <cfRule type="expression" dxfId="2685" priority="31" stopIfTrue="1">
      <formula>$F$5="Freelancer"</formula>
    </cfRule>
    <cfRule type="expression" dxfId="2684" priority="32" stopIfTrue="1">
      <formula>$F$5="DTC Int. Staff"</formula>
    </cfRule>
  </conditionalFormatting>
  <conditionalFormatting sqref="G35:G36">
    <cfRule type="expression" dxfId="2683" priority="29" stopIfTrue="1">
      <formula>$F$5="Freelancer"</formula>
    </cfRule>
    <cfRule type="expression" dxfId="2682" priority="30" stopIfTrue="1">
      <formula>$F$5="DTC Int. Staff"</formula>
    </cfRule>
  </conditionalFormatting>
  <conditionalFormatting sqref="G38">
    <cfRule type="expression" dxfId="2681" priority="27" stopIfTrue="1">
      <formula>$F$5="Freelancer"</formula>
    </cfRule>
    <cfRule type="expression" dxfId="2680" priority="28" stopIfTrue="1">
      <formula>$F$5="DTC Int. Staff"</formula>
    </cfRule>
  </conditionalFormatting>
  <conditionalFormatting sqref="G38">
    <cfRule type="expression" dxfId="2679" priority="25" stopIfTrue="1">
      <formula>$F$5="Freelancer"</formula>
    </cfRule>
    <cfRule type="expression" dxfId="2678" priority="26" stopIfTrue="1">
      <formula>$F$5="DTC Int. Staff"</formula>
    </cfRule>
  </conditionalFormatting>
  <conditionalFormatting sqref="G38">
    <cfRule type="expression" dxfId="2677" priority="23" stopIfTrue="1">
      <formula>$F$5="Freelancer"</formula>
    </cfRule>
    <cfRule type="expression" dxfId="2676" priority="24" stopIfTrue="1">
      <formula>$F$5="DTC Int. Staff"</formula>
    </cfRule>
  </conditionalFormatting>
  <conditionalFormatting sqref="G31">
    <cfRule type="expression" dxfId="2675" priority="21" stopIfTrue="1">
      <formula>$F$5="Freelancer"</formula>
    </cfRule>
    <cfRule type="expression" dxfId="2674" priority="22" stopIfTrue="1">
      <formula>$F$5="DTC Int. Staff"</formula>
    </cfRule>
  </conditionalFormatting>
  <conditionalFormatting sqref="G32">
    <cfRule type="expression" dxfId="2673" priority="19" stopIfTrue="1">
      <formula>$F$5="Freelancer"</formula>
    </cfRule>
    <cfRule type="expression" dxfId="2672" priority="20" stopIfTrue="1">
      <formula>$F$5="DTC Int. Staff"</formula>
    </cfRule>
  </conditionalFormatting>
  <conditionalFormatting sqref="G33">
    <cfRule type="expression" dxfId="2671" priority="17" stopIfTrue="1">
      <formula>$F$5="Freelancer"</formula>
    </cfRule>
    <cfRule type="expression" dxfId="2670" priority="18" stopIfTrue="1">
      <formula>$F$5="DTC Int. Staff"</formula>
    </cfRule>
  </conditionalFormatting>
  <conditionalFormatting sqref="G28">
    <cfRule type="expression" dxfId="2669" priority="15" stopIfTrue="1">
      <formula>$F$5="Freelancer"</formula>
    </cfRule>
    <cfRule type="expression" dxfId="2668" priority="16" stopIfTrue="1">
      <formula>$F$5="DTC Int. Staff"</formula>
    </cfRule>
  </conditionalFormatting>
  <conditionalFormatting sqref="G28">
    <cfRule type="expression" dxfId="2667" priority="13" stopIfTrue="1">
      <formula>$F$5="Freelancer"</formula>
    </cfRule>
    <cfRule type="expression" dxfId="2666" priority="14" stopIfTrue="1">
      <formula>$F$5="DTC Int. Staff"</formula>
    </cfRule>
  </conditionalFormatting>
  <conditionalFormatting sqref="G28">
    <cfRule type="expression" dxfId="2665" priority="11" stopIfTrue="1">
      <formula>$F$5="Freelancer"</formula>
    </cfRule>
    <cfRule type="expression" dxfId="2664" priority="12" stopIfTrue="1">
      <formula>$F$5="DTC Int. Staff"</formula>
    </cfRule>
  </conditionalFormatting>
  <conditionalFormatting sqref="G31">
    <cfRule type="expression" dxfId="2663" priority="9" stopIfTrue="1">
      <formula>$F$5="Freelancer"</formula>
    </cfRule>
    <cfRule type="expression" dxfId="2662" priority="10" stopIfTrue="1">
      <formula>$F$5="DTC Int. Staff"</formula>
    </cfRule>
  </conditionalFormatting>
  <conditionalFormatting sqref="G31">
    <cfRule type="expression" dxfId="2661" priority="7" stopIfTrue="1">
      <formula>$F$5="Freelancer"</formula>
    </cfRule>
    <cfRule type="expression" dxfId="2660" priority="8" stopIfTrue="1">
      <formula>$F$5="DTC Int. Staff"</formula>
    </cfRule>
  </conditionalFormatting>
  <conditionalFormatting sqref="G29">
    <cfRule type="expression" dxfId="2659" priority="5" stopIfTrue="1">
      <formula>$F$5="Freelancer"</formula>
    </cfRule>
    <cfRule type="expression" dxfId="2658" priority="6" stopIfTrue="1">
      <formula>$F$5="DTC Int. Staff"</formula>
    </cfRule>
  </conditionalFormatting>
  <conditionalFormatting sqref="G29">
    <cfRule type="expression" dxfId="2657" priority="3" stopIfTrue="1">
      <formula>$F$5="Freelancer"</formula>
    </cfRule>
    <cfRule type="expression" dxfId="2656" priority="4" stopIfTrue="1">
      <formula>$F$5="DTC Int. Staff"</formula>
    </cfRule>
  </conditionalFormatting>
  <conditionalFormatting sqref="G29">
    <cfRule type="expression" dxfId="2655" priority="1" stopIfTrue="1">
      <formula>$F$5="Freelancer"</formula>
    </cfRule>
    <cfRule type="expression" dxfId="2654" priority="2" stopIfTrue="1">
      <formula>$F$5="DTC Int. Staff"</formula>
    </cfRule>
  </conditionalFormatting>
  <dataValidations count="2">
    <dataValidation type="list" allowBlank="1" showInputMessage="1" showErrorMessage="1" sqref="F11:F41">
      <formula1>Project_Number</formula1>
    </dataValidation>
    <dataValidation type="list" allowBlank="1" showInputMessage="1" showErrorMessage="1" sqref="G11:G41">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sheetPr>
    <pageSetUpPr fitToPage="1"/>
  </sheetPr>
  <dimension ref="A1:P91"/>
  <sheetViews>
    <sheetView showGridLines="0" topLeftCell="D1" zoomScale="75" workbookViewId="0">
      <selection activeCell="O10" sqref="O10"/>
    </sheetView>
  </sheetViews>
  <sheetFormatPr defaultColWidth="11.42578125" defaultRowHeight="12.75"/>
  <cols>
    <col min="1" max="1" width="2.42578125" style="1" hidden="1" customWidth="1"/>
    <col min="2" max="2" width="3.140625" style="1" hidden="1" customWidth="1"/>
    <col min="3" max="3" width="3.5703125" style="1" hidden="1" customWidth="1"/>
    <col min="4" max="4" width="4" style="1" customWidth="1"/>
    <col min="5" max="5" width="17" style="1" customWidth="1"/>
    <col min="6" max="6" width="21.28515625" style="1" customWidth="1"/>
    <col min="7" max="7" width="19.42578125" style="1" customWidth="1"/>
    <col min="8" max="8" width="73.85546875" style="1" customWidth="1"/>
    <col min="9" max="9" width="28" style="1" customWidth="1"/>
    <col min="10" max="10" width="11.42578125" style="1" hidden="1" customWidth="1"/>
    <col min="11" max="12" width="13" style="1" customWidth="1"/>
    <col min="13" max="16384" width="11.42578125" style="1"/>
  </cols>
  <sheetData>
    <row r="1" spans="1:16" ht="51.75" customHeight="1" thickBot="1">
      <c r="D1" s="118" t="s">
        <v>75</v>
      </c>
      <c r="E1" s="119"/>
      <c r="F1" s="119"/>
      <c r="G1" s="119"/>
      <c r="H1" s="119"/>
      <c r="I1" s="119"/>
      <c r="J1" s="119"/>
      <c r="K1" s="119"/>
      <c r="L1" s="119"/>
      <c r="M1" s="120"/>
    </row>
    <row r="2" spans="1:16" ht="15" customHeight="1">
      <c r="D2" s="64"/>
      <c r="E2" s="64"/>
      <c r="F2" s="64"/>
      <c r="G2" s="64"/>
      <c r="H2" s="64"/>
      <c r="I2" s="64"/>
      <c r="J2" s="64"/>
      <c r="K2" s="64"/>
      <c r="L2" s="64"/>
      <c r="M2" s="64"/>
    </row>
    <row r="3" spans="1:16" ht="19.5" customHeight="1">
      <c r="D3" s="33" t="s">
        <v>0</v>
      </c>
      <c r="E3" s="34"/>
      <c r="F3" s="61" t="str">
        <f>'Information-General Settings'!$D$4</f>
        <v>Thanaporn</v>
      </c>
      <c r="G3" s="40"/>
      <c r="I3" s="3"/>
      <c r="J3" s="3"/>
      <c r="K3" s="108"/>
      <c r="L3" s="108"/>
      <c r="M3" s="108"/>
    </row>
    <row r="4" spans="1:16" ht="19.5" customHeight="1">
      <c r="D4" s="3" t="s">
        <v>1</v>
      </c>
      <c r="E4" s="35"/>
      <c r="F4" s="61" t="str">
        <f>'Information-General Settings'!$D$5</f>
        <v>Supasatian</v>
      </c>
      <c r="G4" s="40"/>
      <c r="I4" s="3"/>
      <c r="J4" s="3"/>
      <c r="K4" s="108"/>
      <c r="L4" s="108"/>
      <c r="M4" s="108"/>
    </row>
    <row r="5" spans="1:16" ht="19.5" customHeight="1">
      <c r="D5" s="106" t="s">
        <v>94</v>
      </c>
      <c r="E5" s="107"/>
      <c r="F5" s="61">
        <f>'Information-General Settings'!$D$6</f>
        <v>103721</v>
      </c>
      <c r="G5" s="40"/>
      <c r="I5" s="3"/>
      <c r="J5" s="3"/>
      <c r="K5" s="108"/>
      <c r="L5" s="108"/>
      <c r="M5" s="108"/>
    </row>
    <row r="6" spans="1:16" ht="19.5" customHeight="1">
      <c r="D6" s="33" t="s">
        <v>2</v>
      </c>
      <c r="E6" s="34"/>
      <c r="F6" s="61" t="str">
        <f>'Information-General Settings'!$D$7</f>
        <v>DTC APAC Staff</v>
      </c>
      <c r="G6" s="40"/>
      <c r="I6" s="3"/>
      <c r="J6" s="3"/>
      <c r="K6" s="126"/>
      <c r="L6" s="126"/>
      <c r="M6" s="126"/>
      <c r="N6" s="126"/>
    </row>
    <row r="7" spans="1:16" ht="19.5" customHeight="1">
      <c r="D7" s="33" t="s">
        <v>3</v>
      </c>
      <c r="E7" s="34"/>
      <c r="F7" s="61" t="str">
        <f>'Information-General Settings'!$D$8</f>
        <v>Consultant</v>
      </c>
      <c r="G7" s="3"/>
      <c r="H7" s="4"/>
      <c r="I7" s="3"/>
      <c r="J7" s="3"/>
      <c r="K7" s="108"/>
      <c r="L7" s="108"/>
      <c r="M7" s="108"/>
    </row>
    <row r="8" spans="1:16" ht="19.5" customHeight="1" thickBot="1">
      <c r="D8" s="3"/>
      <c r="E8" s="3"/>
      <c r="F8" s="3"/>
      <c r="G8" s="3"/>
      <c r="H8" s="5"/>
      <c r="J8" s="3"/>
      <c r="K8" s="108"/>
      <c r="L8" s="108"/>
      <c r="M8" s="108"/>
    </row>
    <row r="9" spans="1:16" ht="12.75" customHeight="1">
      <c r="B9" s="1">
        <f>MONTH(E11)</f>
        <v>11</v>
      </c>
      <c r="C9" s="97"/>
      <c r="D9" s="99">
        <v>41579</v>
      </c>
      <c r="E9" s="100"/>
      <c r="F9" s="103" t="s">
        <v>68</v>
      </c>
      <c r="G9" s="103" t="s">
        <v>70</v>
      </c>
      <c r="H9" s="114" t="s">
        <v>8</v>
      </c>
      <c r="I9" s="115"/>
      <c r="J9" s="6"/>
      <c r="K9" s="110" t="s">
        <v>6</v>
      </c>
      <c r="L9" s="112" t="s">
        <v>93</v>
      </c>
      <c r="M9" s="110" t="s">
        <v>7</v>
      </c>
      <c r="O9" s="9"/>
      <c r="P9" s="2"/>
    </row>
    <row r="10" spans="1:16" ht="23.25" customHeight="1" thickBot="1">
      <c r="C10" s="98"/>
      <c r="D10" s="101"/>
      <c r="E10" s="102"/>
      <c r="F10" s="104"/>
      <c r="G10" s="104"/>
      <c r="H10" s="116"/>
      <c r="I10" s="117"/>
      <c r="J10" s="7"/>
      <c r="K10" s="111"/>
      <c r="L10" s="113"/>
      <c r="M10" s="111"/>
      <c r="O10" s="9"/>
      <c r="P10" s="2"/>
    </row>
    <row r="11" spans="1:16" ht="29.1" customHeight="1" thickBot="1">
      <c r="A11" s="8">
        <f t="shared" ref="A11:A41" si="0">IF(OR(C11="f",C11="u",C11="F",C11="U"),"",IF(OR(B11=1,B11=2,B11=3,B11=4,B11=5),1,""))</f>
        <v>1</v>
      </c>
      <c r="B11" s="9">
        <f t="shared" ref="B11:B38" si="1">WEEKDAY(E11,2)</f>
        <v>5</v>
      </c>
      <c r="C11" s="10"/>
      <c r="D11" s="11" t="str">
        <f t="shared" ref="D11:D41" si="2">IF(B11=1,"Mo",IF(B11=2,"Tue",IF(B11=3,"Wed",IF(B11=4,"Thu",IF(B11=5,"Fri",IF(B11=6,"Sat",IF(B11=7,"Sun","")))))))</f>
        <v>Fri</v>
      </c>
      <c r="E11" s="12">
        <f>+D9</f>
        <v>41579</v>
      </c>
      <c r="F11" s="19"/>
      <c r="G11" s="19"/>
      <c r="H11" s="134"/>
      <c r="I11" s="109"/>
      <c r="J11" s="13"/>
      <c r="K11" s="14"/>
      <c r="L11" s="14"/>
      <c r="M11" s="15"/>
    </row>
    <row r="12" spans="1:16" ht="29.1" customHeight="1" thickBot="1">
      <c r="A12" s="8" t="str">
        <f t="shared" si="0"/>
        <v/>
      </c>
      <c r="B12" s="9">
        <f t="shared" si="1"/>
        <v>6</v>
      </c>
      <c r="C12" s="16"/>
      <c r="D12" s="11" t="str">
        <f t="shared" si="2"/>
        <v>Sat</v>
      </c>
      <c r="E12" s="17">
        <f t="shared" ref="E12:E38" si="3">+E11+1</f>
        <v>41580</v>
      </c>
      <c r="F12" s="19"/>
      <c r="G12" s="19"/>
      <c r="H12" s="133"/>
      <c r="I12" s="127"/>
      <c r="J12" s="18"/>
      <c r="K12" s="19"/>
      <c r="L12" s="19"/>
      <c r="M12" s="20"/>
      <c r="O12" s="9" t="s">
        <v>107</v>
      </c>
      <c r="P12" s="2">
        <f>COUNTIF($G$11:$G$41, 9001)</f>
        <v>0</v>
      </c>
    </row>
    <row r="13" spans="1:16" ht="29.1" customHeight="1" thickBot="1">
      <c r="A13" s="8" t="str">
        <f t="shared" si="0"/>
        <v/>
      </c>
      <c r="B13" s="9">
        <f t="shared" si="1"/>
        <v>7</v>
      </c>
      <c r="C13" s="16"/>
      <c r="D13" s="11" t="str">
        <f t="shared" si="2"/>
        <v>Sun</v>
      </c>
      <c r="E13" s="17">
        <f t="shared" si="3"/>
        <v>41581</v>
      </c>
      <c r="F13" s="19"/>
      <c r="G13" s="19"/>
      <c r="H13" s="94"/>
      <c r="I13" s="94"/>
      <c r="J13" s="18"/>
      <c r="K13" s="19"/>
      <c r="L13" s="19"/>
      <c r="M13" s="20"/>
      <c r="O13" s="9" t="s">
        <v>106</v>
      </c>
      <c r="P13" s="2">
        <f>COUNTIF($G$11:$G$41, 9003)</f>
        <v>0</v>
      </c>
    </row>
    <row r="14" spans="1:16" ht="29.1" customHeight="1" thickBot="1">
      <c r="A14" s="8">
        <f t="shared" si="0"/>
        <v>1</v>
      </c>
      <c r="B14" s="9">
        <f t="shared" si="1"/>
        <v>1</v>
      </c>
      <c r="C14" s="16"/>
      <c r="D14" s="11" t="str">
        <f t="shared" si="2"/>
        <v>Mo</v>
      </c>
      <c r="E14" s="17">
        <f t="shared" si="3"/>
        <v>41582</v>
      </c>
      <c r="F14" s="19"/>
      <c r="G14" s="19"/>
      <c r="H14" s="133"/>
      <c r="I14" s="127"/>
      <c r="J14" s="18"/>
      <c r="K14" s="19"/>
      <c r="L14" s="19"/>
      <c r="M14" s="20"/>
      <c r="O14" s="1" t="s">
        <v>109</v>
      </c>
      <c r="P14" s="2">
        <f>COUNTIF($G$11:$G$41, 9005)</f>
        <v>0</v>
      </c>
    </row>
    <row r="15" spans="1:16" ht="29.1" customHeight="1" thickBot="1">
      <c r="A15" s="8">
        <f t="shared" si="0"/>
        <v>1</v>
      </c>
      <c r="B15" s="9">
        <f t="shared" si="1"/>
        <v>2</v>
      </c>
      <c r="C15" s="16"/>
      <c r="D15" s="11" t="str">
        <f t="shared" si="2"/>
        <v>Tue</v>
      </c>
      <c r="E15" s="17">
        <f t="shared" si="3"/>
        <v>41583</v>
      </c>
      <c r="F15" s="19"/>
      <c r="G15" s="19"/>
      <c r="H15" s="94"/>
      <c r="I15" s="94"/>
      <c r="J15" s="18"/>
      <c r="K15" s="19"/>
      <c r="L15" s="19"/>
      <c r="M15" s="20"/>
    </row>
    <row r="16" spans="1:16" ht="29.1" customHeight="1" thickBot="1">
      <c r="A16" s="8">
        <f t="shared" si="0"/>
        <v>1</v>
      </c>
      <c r="B16" s="9">
        <f t="shared" si="1"/>
        <v>3</v>
      </c>
      <c r="C16" s="16"/>
      <c r="D16" s="11" t="str">
        <f t="shared" si="2"/>
        <v>Wed</v>
      </c>
      <c r="E16" s="17">
        <f t="shared" si="3"/>
        <v>41584</v>
      </c>
      <c r="F16" s="19"/>
      <c r="G16" s="19"/>
      <c r="H16" s="94"/>
      <c r="I16" s="94"/>
      <c r="J16" s="18"/>
      <c r="K16" s="19"/>
      <c r="L16" s="19"/>
      <c r="M16" s="20"/>
    </row>
    <row r="17" spans="1:13" ht="29.1" customHeight="1" thickBot="1">
      <c r="A17" s="8">
        <f t="shared" si="0"/>
        <v>1</v>
      </c>
      <c r="B17" s="9">
        <f t="shared" si="1"/>
        <v>4</v>
      </c>
      <c r="C17" s="16"/>
      <c r="D17" s="11" t="str">
        <f t="shared" si="2"/>
        <v>Thu</v>
      </c>
      <c r="E17" s="17">
        <f t="shared" si="3"/>
        <v>41585</v>
      </c>
      <c r="F17" s="19"/>
      <c r="G17" s="19"/>
      <c r="H17" s="94"/>
      <c r="I17" s="94"/>
      <c r="J17" s="18"/>
      <c r="K17" s="19"/>
      <c r="L17" s="19"/>
      <c r="M17" s="20"/>
    </row>
    <row r="18" spans="1:13" ht="29.1" customHeight="1" thickBot="1">
      <c r="A18" s="8">
        <f t="shared" si="0"/>
        <v>1</v>
      </c>
      <c r="B18" s="9">
        <f t="shared" si="1"/>
        <v>5</v>
      </c>
      <c r="C18" s="16"/>
      <c r="D18" s="11" t="str">
        <f t="shared" si="2"/>
        <v>Fri</v>
      </c>
      <c r="E18" s="17">
        <f t="shared" si="3"/>
        <v>41586</v>
      </c>
      <c r="F18" s="19"/>
      <c r="G18" s="19"/>
      <c r="H18" s="94"/>
      <c r="I18" s="94"/>
      <c r="J18" s="18"/>
      <c r="K18" s="19"/>
      <c r="L18" s="19"/>
      <c r="M18" s="20"/>
    </row>
    <row r="19" spans="1:13" ht="29.1" customHeight="1" thickBot="1">
      <c r="A19" s="8" t="str">
        <f t="shared" si="0"/>
        <v/>
      </c>
      <c r="B19" s="9">
        <f t="shared" si="1"/>
        <v>6</v>
      </c>
      <c r="C19" s="16"/>
      <c r="D19" s="11" t="str">
        <f t="shared" si="2"/>
        <v>Sat</v>
      </c>
      <c r="E19" s="17">
        <f t="shared" si="3"/>
        <v>41587</v>
      </c>
      <c r="F19" s="19"/>
      <c r="G19" s="19"/>
      <c r="H19" s="127"/>
      <c r="I19" s="94"/>
      <c r="J19" s="18"/>
      <c r="K19" s="19"/>
      <c r="L19" s="19"/>
      <c r="M19" s="20"/>
    </row>
    <row r="20" spans="1:13" ht="29.1" customHeight="1" thickBot="1">
      <c r="A20" s="8" t="str">
        <f t="shared" si="0"/>
        <v/>
      </c>
      <c r="B20" s="9">
        <f t="shared" si="1"/>
        <v>7</v>
      </c>
      <c r="C20" s="16"/>
      <c r="D20" s="11" t="str">
        <f t="shared" si="2"/>
        <v>Sun</v>
      </c>
      <c r="E20" s="17">
        <f t="shared" si="3"/>
        <v>41588</v>
      </c>
      <c r="F20" s="19"/>
      <c r="G20" s="19"/>
      <c r="H20" s="94"/>
      <c r="I20" s="94"/>
      <c r="J20" s="18"/>
      <c r="K20" s="19"/>
      <c r="L20" s="19"/>
      <c r="M20" s="20"/>
    </row>
    <row r="21" spans="1:13" ht="29.1" customHeight="1" thickBot="1">
      <c r="A21" s="8">
        <f t="shared" si="0"/>
        <v>1</v>
      </c>
      <c r="B21" s="9">
        <f t="shared" si="1"/>
        <v>1</v>
      </c>
      <c r="C21" s="16"/>
      <c r="D21" s="11" t="str">
        <f t="shared" si="2"/>
        <v>Mo</v>
      </c>
      <c r="E21" s="17">
        <f t="shared" si="3"/>
        <v>41589</v>
      </c>
      <c r="F21" s="19"/>
      <c r="G21" s="19"/>
      <c r="H21" s="123"/>
      <c r="I21" s="94"/>
      <c r="J21" s="18"/>
      <c r="K21" s="19"/>
      <c r="L21" s="19"/>
      <c r="M21" s="20"/>
    </row>
    <row r="22" spans="1:13" ht="29.1" customHeight="1" thickBot="1">
      <c r="A22" s="8">
        <f t="shared" si="0"/>
        <v>1</v>
      </c>
      <c r="B22" s="9">
        <f t="shared" si="1"/>
        <v>2</v>
      </c>
      <c r="C22" s="16"/>
      <c r="D22" s="11" t="str">
        <f t="shared" si="2"/>
        <v>Tue</v>
      </c>
      <c r="E22" s="17">
        <f t="shared" si="3"/>
        <v>41590</v>
      </c>
      <c r="F22" s="19"/>
      <c r="G22" s="19"/>
      <c r="H22" s="123"/>
      <c r="I22" s="94"/>
      <c r="J22" s="18"/>
      <c r="K22" s="19"/>
      <c r="L22" s="19"/>
      <c r="M22" s="20"/>
    </row>
    <row r="23" spans="1:13" ht="29.1" customHeight="1" thickBot="1">
      <c r="A23" s="8">
        <f t="shared" si="0"/>
        <v>1</v>
      </c>
      <c r="B23" s="9">
        <f t="shared" si="1"/>
        <v>3</v>
      </c>
      <c r="C23" s="16"/>
      <c r="D23" s="11" t="str">
        <f t="shared" si="2"/>
        <v>Wed</v>
      </c>
      <c r="E23" s="17">
        <f t="shared" si="3"/>
        <v>41591</v>
      </c>
      <c r="F23" s="19"/>
      <c r="G23" s="19"/>
      <c r="H23" s="123"/>
      <c r="I23" s="94"/>
      <c r="J23" s="18"/>
      <c r="K23" s="19"/>
      <c r="L23" s="19"/>
      <c r="M23" s="20"/>
    </row>
    <row r="24" spans="1:13" ht="29.1" customHeight="1" thickBot="1">
      <c r="A24" s="8">
        <f t="shared" si="0"/>
        <v>1</v>
      </c>
      <c r="B24" s="9">
        <f t="shared" si="1"/>
        <v>4</v>
      </c>
      <c r="C24" s="16"/>
      <c r="D24" s="11" t="str">
        <f t="shared" si="2"/>
        <v>Thu</v>
      </c>
      <c r="E24" s="17">
        <f t="shared" si="3"/>
        <v>41592</v>
      </c>
      <c r="F24" s="19"/>
      <c r="G24" s="19"/>
      <c r="H24" s="133"/>
      <c r="I24" s="127"/>
      <c r="J24" s="18"/>
      <c r="K24" s="19"/>
      <c r="L24" s="19"/>
      <c r="M24" s="20"/>
    </row>
    <row r="25" spans="1:13" ht="29.1" customHeight="1" thickBot="1">
      <c r="A25" s="8">
        <f t="shared" si="0"/>
        <v>1</v>
      </c>
      <c r="B25" s="9">
        <f t="shared" si="1"/>
        <v>5</v>
      </c>
      <c r="C25" s="16"/>
      <c r="D25" s="11" t="str">
        <f t="shared" si="2"/>
        <v>Fri</v>
      </c>
      <c r="E25" s="17">
        <f t="shared" si="3"/>
        <v>41593</v>
      </c>
      <c r="F25" s="19"/>
      <c r="G25" s="19"/>
      <c r="H25" s="74"/>
      <c r="I25" s="73"/>
      <c r="J25" s="18"/>
      <c r="K25" s="19"/>
      <c r="L25" s="19"/>
      <c r="M25" s="20"/>
    </row>
    <row r="26" spans="1:13" ht="29.1" customHeight="1" thickBot="1">
      <c r="A26" s="8" t="str">
        <f t="shared" si="0"/>
        <v/>
      </c>
      <c r="B26" s="9">
        <f t="shared" si="1"/>
        <v>6</v>
      </c>
      <c r="C26" s="16"/>
      <c r="D26" s="11" t="str">
        <f t="shared" si="2"/>
        <v>Sat</v>
      </c>
      <c r="E26" s="17">
        <f t="shared" si="3"/>
        <v>41594</v>
      </c>
      <c r="F26" s="19"/>
      <c r="G26" s="19"/>
      <c r="H26" s="74"/>
      <c r="I26" s="73"/>
      <c r="J26" s="18"/>
      <c r="K26" s="19"/>
      <c r="L26" s="19"/>
      <c r="M26" s="20"/>
    </row>
    <row r="27" spans="1:13" ht="29.1" customHeight="1" thickBot="1">
      <c r="A27" s="8" t="str">
        <f t="shared" si="0"/>
        <v/>
      </c>
      <c r="B27" s="9">
        <f t="shared" si="1"/>
        <v>7</v>
      </c>
      <c r="C27" s="16"/>
      <c r="D27" s="11" t="str">
        <f t="shared" si="2"/>
        <v>Sun</v>
      </c>
      <c r="E27" s="17">
        <f t="shared" si="3"/>
        <v>41595</v>
      </c>
      <c r="F27" s="19"/>
      <c r="G27" s="19"/>
      <c r="H27" s="94"/>
      <c r="I27" s="94"/>
      <c r="J27" s="18"/>
      <c r="K27" s="19"/>
      <c r="L27" s="19"/>
      <c r="M27" s="20"/>
    </row>
    <row r="28" spans="1:13" ht="29.1" customHeight="1" thickBot="1">
      <c r="A28" s="8">
        <f t="shared" si="0"/>
        <v>1</v>
      </c>
      <c r="B28" s="9">
        <f t="shared" si="1"/>
        <v>1</v>
      </c>
      <c r="C28" s="16"/>
      <c r="D28" s="11" t="str">
        <f t="shared" si="2"/>
        <v>Mo</v>
      </c>
      <c r="E28" s="17">
        <f t="shared" si="3"/>
        <v>41596</v>
      </c>
      <c r="F28" s="19"/>
      <c r="G28" s="19"/>
      <c r="H28" s="127"/>
      <c r="I28" s="94"/>
      <c r="J28" s="18"/>
      <c r="K28" s="19"/>
      <c r="L28" s="19"/>
      <c r="M28" s="20"/>
    </row>
    <row r="29" spans="1:13" ht="29.1" customHeight="1" thickBot="1">
      <c r="A29" s="8">
        <f t="shared" si="0"/>
        <v>1</v>
      </c>
      <c r="B29" s="9">
        <f t="shared" si="1"/>
        <v>2</v>
      </c>
      <c r="C29" s="16"/>
      <c r="D29" s="11" t="str">
        <f t="shared" si="2"/>
        <v>Tue</v>
      </c>
      <c r="E29" s="17">
        <f t="shared" si="3"/>
        <v>41597</v>
      </c>
      <c r="F29" s="19"/>
      <c r="G29" s="19"/>
      <c r="H29" s="127"/>
      <c r="I29" s="94"/>
      <c r="J29" s="18"/>
      <c r="K29" s="19"/>
      <c r="L29" s="19"/>
      <c r="M29" s="20"/>
    </row>
    <row r="30" spans="1:13" ht="29.1" customHeight="1" thickBot="1">
      <c r="A30" s="8">
        <f t="shared" si="0"/>
        <v>1</v>
      </c>
      <c r="B30" s="9">
        <f t="shared" si="1"/>
        <v>3</v>
      </c>
      <c r="C30" s="16"/>
      <c r="D30" s="11" t="str">
        <f t="shared" si="2"/>
        <v>Wed</v>
      </c>
      <c r="E30" s="17">
        <f t="shared" si="3"/>
        <v>41598</v>
      </c>
      <c r="F30" s="19"/>
      <c r="G30" s="19"/>
      <c r="H30" s="94"/>
      <c r="I30" s="94"/>
      <c r="J30" s="18"/>
      <c r="K30" s="19"/>
      <c r="L30" s="19"/>
      <c r="M30" s="20"/>
    </row>
    <row r="31" spans="1:13" ht="29.1" customHeight="1" thickBot="1">
      <c r="A31" s="8">
        <f t="shared" si="0"/>
        <v>1</v>
      </c>
      <c r="B31" s="9">
        <f t="shared" si="1"/>
        <v>4</v>
      </c>
      <c r="C31" s="16"/>
      <c r="D31" s="11" t="str">
        <f t="shared" si="2"/>
        <v>Thu</v>
      </c>
      <c r="E31" s="17">
        <f t="shared" si="3"/>
        <v>41599</v>
      </c>
      <c r="F31" s="19"/>
      <c r="G31" s="19"/>
      <c r="H31" s="94"/>
      <c r="I31" s="94"/>
      <c r="J31" s="18"/>
      <c r="K31" s="19"/>
      <c r="L31" s="19"/>
      <c r="M31" s="20"/>
    </row>
    <row r="32" spans="1:13" ht="29.1" customHeight="1" thickBot="1">
      <c r="A32" s="8">
        <f t="shared" si="0"/>
        <v>1</v>
      </c>
      <c r="B32" s="9">
        <f t="shared" si="1"/>
        <v>5</v>
      </c>
      <c r="C32" s="16"/>
      <c r="D32" s="11" t="str">
        <f t="shared" si="2"/>
        <v>Fri</v>
      </c>
      <c r="E32" s="17">
        <f t="shared" si="3"/>
        <v>41600</v>
      </c>
      <c r="F32" s="19"/>
      <c r="G32" s="19"/>
      <c r="H32" s="94"/>
      <c r="I32" s="94"/>
      <c r="J32" s="18"/>
      <c r="K32" s="19"/>
      <c r="L32" s="19"/>
      <c r="M32" s="20"/>
    </row>
    <row r="33" spans="1:13" ht="29.1" customHeight="1" thickBot="1">
      <c r="A33" s="8" t="str">
        <f t="shared" si="0"/>
        <v/>
      </c>
      <c r="B33" s="9">
        <f t="shared" si="1"/>
        <v>6</v>
      </c>
      <c r="C33" s="16"/>
      <c r="D33" s="11" t="str">
        <f t="shared" si="2"/>
        <v>Sat</v>
      </c>
      <c r="E33" s="17">
        <f t="shared" si="3"/>
        <v>41601</v>
      </c>
      <c r="F33" s="19"/>
      <c r="G33" s="19"/>
      <c r="H33" s="94"/>
      <c r="I33" s="94"/>
      <c r="J33" s="18"/>
      <c r="K33" s="19"/>
      <c r="L33" s="19"/>
      <c r="M33" s="20"/>
    </row>
    <row r="34" spans="1:13" ht="29.1" customHeight="1" thickBot="1">
      <c r="A34" s="8" t="str">
        <f t="shared" si="0"/>
        <v/>
      </c>
      <c r="B34" s="9">
        <f t="shared" si="1"/>
        <v>7</v>
      </c>
      <c r="C34" s="16"/>
      <c r="D34" s="11" t="str">
        <f t="shared" si="2"/>
        <v>Sun</v>
      </c>
      <c r="E34" s="17">
        <f t="shared" si="3"/>
        <v>41602</v>
      </c>
      <c r="F34" s="19"/>
      <c r="G34" s="19"/>
      <c r="H34" s="127"/>
      <c r="I34" s="127"/>
      <c r="J34" s="18"/>
      <c r="K34" s="19"/>
      <c r="L34" s="19"/>
      <c r="M34" s="20"/>
    </row>
    <row r="35" spans="1:13" ht="29.1" customHeight="1" thickBot="1">
      <c r="A35" s="8">
        <f t="shared" si="0"/>
        <v>1</v>
      </c>
      <c r="B35" s="9">
        <f t="shared" si="1"/>
        <v>1</v>
      </c>
      <c r="C35" s="16"/>
      <c r="D35" s="11" t="str">
        <f t="shared" si="2"/>
        <v>Mo</v>
      </c>
      <c r="E35" s="17">
        <f t="shared" si="3"/>
        <v>41603</v>
      </c>
      <c r="F35" s="19"/>
      <c r="G35" s="19"/>
      <c r="H35" s="94"/>
      <c r="I35" s="94"/>
      <c r="J35" s="18"/>
      <c r="K35" s="19"/>
      <c r="L35" s="19"/>
      <c r="M35" s="20"/>
    </row>
    <row r="36" spans="1:13" ht="29.1" customHeight="1" thickBot="1">
      <c r="A36" s="8">
        <f t="shared" si="0"/>
        <v>1</v>
      </c>
      <c r="B36" s="9">
        <f t="shared" si="1"/>
        <v>2</v>
      </c>
      <c r="C36" s="16"/>
      <c r="D36" s="11" t="str">
        <f t="shared" si="2"/>
        <v>Tue</v>
      </c>
      <c r="E36" s="17">
        <f t="shared" si="3"/>
        <v>41604</v>
      </c>
      <c r="F36" s="19"/>
      <c r="G36" s="19"/>
      <c r="H36" s="94"/>
      <c r="I36" s="94"/>
      <c r="J36" s="18"/>
      <c r="K36" s="19"/>
      <c r="L36" s="19"/>
      <c r="M36" s="20"/>
    </row>
    <row r="37" spans="1:13" ht="29.1" customHeight="1" thickBot="1">
      <c r="A37" s="8">
        <f t="shared" si="0"/>
        <v>1</v>
      </c>
      <c r="B37" s="9">
        <f t="shared" si="1"/>
        <v>3</v>
      </c>
      <c r="C37" s="16"/>
      <c r="D37" s="11" t="str">
        <f t="shared" si="2"/>
        <v>Wed</v>
      </c>
      <c r="E37" s="17">
        <f t="shared" si="3"/>
        <v>41605</v>
      </c>
      <c r="F37" s="19"/>
      <c r="G37" s="19"/>
      <c r="H37" s="94"/>
      <c r="I37" s="94"/>
      <c r="J37" s="18"/>
      <c r="K37" s="19"/>
      <c r="L37" s="19"/>
      <c r="M37" s="20"/>
    </row>
    <row r="38" spans="1:13" ht="29.1" customHeight="1" thickBot="1">
      <c r="A38" s="8">
        <f t="shared" si="0"/>
        <v>1</v>
      </c>
      <c r="B38" s="9">
        <f t="shared" si="1"/>
        <v>4</v>
      </c>
      <c r="C38" s="16"/>
      <c r="D38" s="11" t="str">
        <f t="shared" si="2"/>
        <v>Thu</v>
      </c>
      <c r="E38" s="17">
        <f t="shared" si="3"/>
        <v>41606</v>
      </c>
      <c r="F38" s="19"/>
      <c r="G38" s="19"/>
      <c r="H38" s="94"/>
      <c r="I38" s="94"/>
      <c r="J38" s="18"/>
      <c r="K38" s="19"/>
      <c r="L38" s="19"/>
      <c r="M38" s="20"/>
    </row>
    <row r="39" spans="1:13" ht="29.1" customHeight="1" thickBot="1">
      <c r="A39" s="8">
        <f t="shared" si="0"/>
        <v>1</v>
      </c>
      <c r="B39" s="9">
        <f>WEEKDAY(E38+1,2)</f>
        <v>5</v>
      </c>
      <c r="C39" s="16"/>
      <c r="D39" s="11" t="str">
        <f t="shared" si="2"/>
        <v>Fri</v>
      </c>
      <c r="E39" s="21">
        <f>IF(MONTH(E38+1)&gt;MONTH(E38),"",E38+1)</f>
        <v>41607</v>
      </c>
      <c r="F39" s="19"/>
      <c r="G39" s="19"/>
      <c r="H39" s="94"/>
      <c r="I39" s="94"/>
      <c r="J39" s="22"/>
      <c r="K39" s="19"/>
      <c r="L39" s="19"/>
      <c r="M39" s="20"/>
    </row>
    <row r="40" spans="1:13" ht="29.1" customHeight="1" thickBot="1">
      <c r="A40" s="8" t="str">
        <f t="shared" si="0"/>
        <v/>
      </c>
      <c r="B40" s="9">
        <f>WEEKDAY(E38+2,2)</f>
        <v>6</v>
      </c>
      <c r="C40" s="16"/>
      <c r="D40" s="11" t="str">
        <f t="shared" si="2"/>
        <v>Sat</v>
      </c>
      <c r="E40" s="17">
        <f>IF(MONTH(E38+2)&gt;MONTH(E38),"",E38+2)</f>
        <v>41608</v>
      </c>
      <c r="F40" s="19"/>
      <c r="G40" s="19"/>
      <c r="H40" s="94"/>
      <c r="I40" s="94"/>
      <c r="J40" s="18"/>
      <c r="K40" s="19"/>
      <c r="L40" s="19"/>
      <c r="M40" s="20"/>
    </row>
    <row r="41" spans="1:13" ht="29.1" customHeight="1" thickBot="1">
      <c r="A41" s="8" t="str">
        <f t="shared" si="0"/>
        <v/>
      </c>
      <c r="B41" s="9">
        <f>WEEKDAY(E38+3,2)</f>
        <v>7</v>
      </c>
      <c r="C41" s="16"/>
      <c r="D41" s="11" t="str">
        <f t="shared" si="2"/>
        <v>Sun</v>
      </c>
      <c r="E41" s="23" t="str">
        <f>IF(MONTH(E38+3)&gt;MONTH(E38),"",E38+3)</f>
        <v/>
      </c>
      <c r="F41" s="19"/>
      <c r="G41" s="19"/>
      <c r="H41" s="94"/>
      <c r="I41" s="94"/>
      <c r="J41" s="24"/>
      <c r="K41" s="19"/>
      <c r="L41" s="46"/>
      <c r="M41" s="25"/>
    </row>
    <row r="42" spans="1:13" ht="30" customHeight="1" thickBot="1">
      <c r="D42" s="26"/>
      <c r="E42" s="27"/>
      <c r="F42" s="28"/>
      <c r="G42" s="41"/>
      <c r="H42" s="28"/>
      <c r="I42" s="29" t="s">
        <v>4</v>
      </c>
      <c r="J42" s="30"/>
      <c r="K42" s="30"/>
      <c r="L42" s="27"/>
      <c r="M42" s="31">
        <f>SUM(M11:M41)</f>
        <v>0</v>
      </c>
    </row>
    <row r="43" spans="1:13" ht="30" customHeight="1" thickBot="1">
      <c r="D43" s="26"/>
      <c r="E43" s="27"/>
      <c r="F43" s="28"/>
      <c r="G43" s="28"/>
      <c r="H43" s="28"/>
      <c r="I43" s="29" t="s">
        <v>5</v>
      </c>
      <c r="J43" s="30"/>
      <c r="K43" s="30"/>
      <c r="L43" s="27"/>
      <c r="M43" s="31">
        <f>SUM(M42/9)</f>
        <v>0</v>
      </c>
    </row>
    <row r="44" spans="1:13" ht="13.5" thickBot="1"/>
    <row r="45" spans="1:13" ht="15.75">
      <c r="D45" s="95" t="s">
        <v>95</v>
      </c>
      <c r="E45" s="96"/>
      <c r="F45" s="56" t="s">
        <v>96</v>
      </c>
      <c r="G45" s="56"/>
      <c r="H45" s="57"/>
    </row>
    <row r="46" spans="1:13" ht="15.75">
      <c r="D46" s="47" t="s">
        <v>85</v>
      </c>
      <c r="E46" s="48"/>
      <c r="F46" s="49"/>
      <c r="G46" s="49"/>
      <c r="H46" s="50"/>
      <c r="L46" s="32"/>
    </row>
    <row r="47" spans="1:13" ht="15.75">
      <c r="D47" s="47"/>
      <c r="E47" s="48"/>
      <c r="F47" s="49"/>
      <c r="G47" s="49"/>
      <c r="H47" s="50"/>
    </row>
    <row r="48" spans="1:13" ht="15.75">
      <c r="D48" s="47"/>
      <c r="E48" s="48"/>
      <c r="F48" s="49"/>
      <c r="G48" s="49"/>
      <c r="H48" s="50"/>
    </row>
    <row r="49" spans="4:8">
      <c r="D49" s="51"/>
      <c r="E49" s="48"/>
      <c r="F49" s="49"/>
      <c r="G49" s="49"/>
      <c r="H49" s="50"/>
    </row>
    <row r="50" spans="4:8">
      <c r="D50" s="51"/>
      <c r="E50" s="48" t="s">
        <v>86</v>
      </c>
      <c r="F50" s="49"/>
      <c r="G50" s="49"/>
      <c r="H50" s="50"/>
    </row>
    <row r="51" spans="4:8">
      <c r="D51" s="51"/>
      <c r="E51" s="48"/>
      <c r="F51" s="49"/>
      <c r="G51" s="49"/>
      <c r="H51" s="50"/>
    </row>
    <row r="52" spans="4:8" ht="15.75">
      <c r="D52" s="47" t="s">
        <v>87</v>
      </c>
      <c r="E52" s="48"/>
      <c r="F52" s="49"/>
      <c r="G52" s="49"/>
      <c r="H52" s="50"/>
    </row>
    <row r="53" spans="4:8" ht="15.75">
      <c r="D53" s="47"/>
      <c r="E53" s="48"/>
      <c r="F53" s="49"/>
      <c r="G53" s="49"/>
      <c r="H53" s="50"/>
    </row>
    <row r="54" spans="4:8">
      <c r="D54" s="51"/>
      <c r="E54" s="48"/>
      <c r="F54" s="49"/>
      <c r="G54" s="49"/>
      <c r="H54" s="50"/>
    </row>
    <row r="55" spans="4:8">
      <c r="D55" s="51"/>
      <c r="E55" s="48" t="s">
        <v>88</v>
      </c>
      <c r="F55" s="49"/>
      <c r="G55" s="49"/>
      <c r="H55" s="50"/>
    </row>
    <row r="56" spans="4:8">
      <c r="D56" s="51"/>
      <c r="E56" s="48"/>
      <c r="F56" s="49"/>
      <c r="G56" s="49"/>
      <c r="H56" s="50"/>
    </row>
    <row r="57" spans="4:8">
      <c r="D57" s="51"/>
      <c r="E57" s="48"/>
      <c r="F57" s="49"/>
      <c r="G57" s="49"/>
      <c r="H57" s="50"/>
    </row>
    <row r="58" spans="4:8" ht="15">
      <c r="D58" s="52" t="s">
        <v>89</v>
      </c>
      <c r="E58" s="48"/>
      <c r="F58" s="49"/>
      <c r="G58" s="49"/>
      <c r="H58" s="50"/>
    </row>
    <row r="59" spans="4:8" ht="15.75">
      <c r="D59" s="47"/>
      <c r="E59" s="48"/>
      <c r="F59" s="49"/>
      <c r="G59" s="49"/>
      <c r="H59" s="50"/>
    </row>
    <row r="60" spans="4:8" ht="15.75">
      <c r="D60" s="47"/>
      <c r="E60" s="48"/>
      <c r="F60" s="49"/>
      <c r="G60" s="49"/>
      <c r="H60" s="50"/>
    </row>
    <row r="61" spans="4:8">
      <c r="D61" s="51"/>
      <c r="E61" s="48"/>
      <c r="F61" s="49"/>
      <c r="G61" s="49"/>
      <c r="H61" s="50"/>
    </row>
    <row r="62" spans="4:8">
      <c r="D62" s="51"/>
      <c r="E62" s="48"/>
      <c r="F62" s="49"/>
      <c r="G62" s="49"/>
      <c r="H62" s="50"/>
    </row>
    <row r="63" spans="4:8" ht="15.75">
      <c r="D63" s="47" t="s">
        <v>90</v>
      </c>
      <c r="E63" s="48"/>
      <c r="F63" s="49"/>
      <c r="G63" s="49"/>
      <c r="H63" s="50"/>
    </row>
    <row r="64" spans="4:8" ht="15.75">
      <c r="D64" s="47"/>
      <c r="E64" s="48"/>
      <c r="F64" s="49"/>
      <c r="G64" s="49"/>
      <c r="H64" s="50"/>
    </row>
    <row r="65" spans="4:8" ht="15.75">
      <c r="D65" s="47"/>
      <c r="E65" s="48"/>
      <c r="F65" s="49"/>
      <c r="G65" s="49"/>
      <c r="H65" s="50"/>
    </row>
    <row r="66" spans="4:8" ht="15.75">
      <c r="D66" s="47"/>
      <c r="E66" s="48" t="s">
        <v>91</v>
      </c>
      <c r="F66" s="49"/>
      <c r="G66" s="49"/>
      <c r="H66" s="50"/>
    </row>
    <row r="67" spans="4:8" ht="13.5" thickBot="1">
      <c r="D67" s="53"/>
      <c r="E67" s="54"/>
      <c r="F67" s="54"/>
      <c r="G67" s="54"/>
      <c r="H67" s="55"/>
    </row>
    <row r="68" spans="4:8" ht="13.5" thickBot="1"/>
    <row r="69" spans="4:8" ht="15.75">
      <c r="D69" s="95" t="s">
        <v>95</v>
      </c>
      <c r="E69" s="96"/>
      <c r="F69" s="56" t="s">
        <v>96</v>
      </c>
      <c r="G69" s="56"/>
      <c r="H69" s="57"/>
    </row>
    <row r="70" spans="4:8" ht="15.75">
      <c r="D70" s="47" t="s">
        <v>85</v>
      </c>
      <c r="E70" s="48"/>
      <c r="F70" s="49"/>
      <c r="G70" s="49"/>
      <c r="H70" s="50"/>
    </row>
    <row r="71" spans="4:8" ht="15.75">
      <c r="D71" s="47"/>
      <c r="E71" s="48"/>
      <c r="F71" s="49"/>
      <c r="G71" s="49"/>
      <c r="H71" s="50"/>
    </row>
    <row r="72" spans="4:8" ht="15.75">
      <c r="D72" s="47"/>
      <c r="E72" s="48"/>
      <c r="F72" s="49"/>
      <c r="G72" s="49"/>
      <c r="H72" s="50"/>
    </row>
    <row r="73" spans="4:8">
      <c r="D73" s="51"/>
      <c r="E73" s="48"/>
      <c r="F73" s="49"/>
      <c r="G73" s="49"/>
      <c r="H73" s="50"/>
    </row>
    <row r="74" spans="4:8">
      <c r="D74" s="51"/>
      <c r="E74" s="48" t="s">
        <v>86</v>
      </c>
      <c r="F74" s="49"/>
      <c r="G74" s="49"/>
      <c r="H74" s="50"/>
    </row>
    <row r="75" spans="4:8">
      <c r="D75" s="51"/>
      <c r="E75" s="48"/>
      <c r="F75" s="49"/>
      <c r="G75" s="49"/>
      <c r="H75" s="50"/>
    </row>
    <row r="76" spans="4:8" ht="15.75">
      <c r="D76" s="47" t="s">
        <v>87</v>
      </c>
      <c r="E76" s="48"/>
      <c r="F76" s="49"/>
      <c r="G76" s="49"/>
      <c r="H76" s="50"/>
    </row>
    <row r="77" spans="4:8" ht="15.75">
      <c r="D77" s="47"/>
      <c r="E77" s="48"/>
      <c r="F77" s="49"/>
      <c r="G77" s="49"/>
      <c r="H77" s="50"/>
    </row>
    <row r="78" spans="4:8">
      <c r="D78" s="51"/>
      <c r="E78" s="48"/>
      <c r="F78" s="49"/>
      <c r="G78" s="49"/>
      <c r="H78" s="50"/>
    </row>
    <row r="79" spans="4:8">
      <c r="D79" s="51"/>
      <c r="E79" s="48" t="s">
        <v>88</v>
      </c>
      <c r="F79" s="49"/>
      <c r="G79" s="49"/>
      <c r="H79" s="50"/>
    </row>
    <row r="80" spans="4:8">
      <c r="D80" s="51"/>
      <c r="E80" s="48"/>
      <c r="F80" s="49"/>
      <c r="G80" s="49"/>
      <c r="H80" s="50"/>
    </row>
    <row r="81" spans="4:8">
      <c r="D81" s="51"/>
      <c r="E81" s="48"/>
      <c r="F81" s="49"/>
      <c r="G81" s="49"/>
      <c r="H81" s="50"/>
    </row>
    <row r="82" spans="4:8" ht="15">
      <c r="D82" s="52" t="s">
        <v>89</v>
      </c>
      <c r="E82" s="48"/>
      <c r="F82" s="49"/>
      <c r="G82" s="49"/>
      <c r="H82" s="50"/>
    </row>
    <row r="83" spans="4:8" ht="15.75">
      <c r="D83" s="47"/>
      <c r="E83" s="48"/>
      <c r="F83" s="49"/>
      <c r="G83" s="49"/>
      <c r="H83" s="50"/>
    </row>
    <row r="84" spans="4:8" ht="15.75">
      <c r="D84" s="47"/>
      <c r="E84" s="48"/>
      <c r="F84" s="49"/>
      <c r="G84" s="49"/>
      <c r="H84" s="50"/>
    </row>
    <row r="85" spans="4:8">
      <c r="D85" s="51"/>
      <c r="E85" s="48"/>
      <c r="F85" s="49"/>
      <c r="G85" s="49"/>
      <c r="H85" s="50"/>
    </row>
    <row r="86" spans="4:8">
      <c r="D86" s="51"/>
      <c r="E86" s="48"/>
      <c r="F86" s="49"/>
      <c r="G86" s="49"/>
      <c r="H86" s="50"/>
    </row>
    <row r="87" spans="4:8" ht="15.75">
      <c r="D87" s="47" t="s">
        <v>90</v>
      </c>
      <c r="E87" s="48"/>
      <c r="F87" s="49"/>
      <c r="G87" s="49"/>
      <c r="H87" s="50"/>
    </row>
    <row r="88" spans="4:8" ht="15.75">
      <c r="D88" s="47"/>
      <c r="E88" s="48"/>
      <c r="F88" s="49"/>
      <c r="G88" s="49"/>
      <c r="H88" s="50"/>
    </row>
    <row r="89" spans="4:8" ht="15.75">
      <c r="D89" s="47"/>
      <c r="E89" s="48"/>
      <c r="F89" s="49"/>
      <c r="G89" s="49"/>
      <c r="H89" s="50"/>
    </row>
    <row r="90" spans="4:8" ht="15.75">
      <c r="D90" s="47"/>
      <c r="E90" s="48" t="s">
        <v>91</v>
      </c>
      <c r="F90" s="49"/>
      <c r="G90" s="49"/>
      <c r="H90" s="50"/>
    </row>
    <row r="91" spans="4:8" ht="13.5" thickBot="1">
      <c r="D91" s="53"/>
      <c r="E91" s="54"/>
      <c r="F91" s="54"/>
      <c r="G91" s="54"/>
      <c r="H91" s="55"/>
    </row>
  </sheetData>
  <mergeCells count="47">
    <mergeCell ref="D1:M1"/>
    <mergeCell ref="H40:I40"/>
    <mergeCell ref="H41:I41"/>
    <mergeCell ref="H36:I36"/>
    <mergeCell ref="H37:I37"/>
    <mergeCell ref="H38:I38"/>
    <mergeCell ref="H39:I39"/>
    <mergeCell ref="H24:I24"/>
    <mergeCell ref="H22:I22"/>
    <mergeCell ref="H23:I23"/>
    <mergeCell ref="H21:I21"/>
    <mergeCell ref="H16:I16"/>
    <mergeCell ref="H17:I17"/>
    <mergeCell ref="H18:I18"/>
    <mergeCell ref="H19:I19"/>
    <mergeCell ref="H28:I28"/>
    <mergeCell ref="H29:I29"/>
    <mergeCell ref="H30:I30"/>
    <mergeCell ref="H31:I31"/>
    <mergeCell ref="H32:I32"/>
    <mergeCell ref="H33:I33"/>
    <mergeCell ref="K3:M3"/>
    <mergeCell ref="K4:M4"/>
    <mergeCell ref="K5:M5"/>
    <mergeCell ref="K6:N6"/>
    <mergeCell ref="K7:M7"/>
    <mergeCell ref="L9:L10"/>
    <mergeCell ref="D45:E45"/>
    <mergeCell ref="D69:E69"/>
    <mergeCell ref="K8:M8"/>
    <mergeCell ref="H15:I15"/>
    <mergeCell ref="H14:I14"/>
    <mergeCell ref="H11:I11"/>
    <mergeCell ref="H12:I12"/>
    <mergeCell ref="H13:I13"/>
    <mergeCell ref="K9:K10"/>
    <mergeCell ref="M9:M10"/>
    <mergeCell ref="H9:I10"/>
    <mergeCell ref="H20:I20"/>
    <mergeCell ref="H35:I35"/>
    <mergeCell ref="H27:I27"/>
    <mergeCell ref="H34:I34"/>
    <mergeCell ref="C9:C10"/>
    <mergeCell ref="D9:E10"/>
    <mergeCell ref="D5:E5"/>
    <mergeCell ref="F9:F10"/>
    <mergeCell ref="G9:G10"/>
  </mergeCells>
  <phoneticPr fontId="0" type="noConversion"/>
  <conditionalFormatting sqref="C11:C41">
    <cfRule type="expression" dxfId="2653" priority="1409" stopIfTrue="1">
      <formula>IF($A11=1,B11,)</formula>
    </cfRule>
    <cfRule type="expression" dxfId="2652" priority="1410" stopIfTrue="1">
      <formula>IF($A11="",B11,)</formula>
    </cfRule>
  </conditionalFormatting>
  <conditionalFormatting sqref="E11">
    <cfRule type="expression" dxfId="2651" priority="1411" stopIfTrue="1">
      <formula>IF($A11="",B11,"")</formula>
    </cfRule>
  </conditionalFormatting>
  <conditionalFormatting sqref="E12:E41">
    <cfRule type="expression" dxfId="2650" priority="1412" stopIfTrue="1">
      <formula>IF($A12&lt;&gt;1,B12,"")</formula>
    </cfRule>
  </conditionalFormatting>
  <conditionalFormatting sqref="D11:D41">
    <cfRule type="expression" dxfId="2649" priority="1413" stopIfTrue="1">
      <formula>IF($A11="",B11,)</formula>
    </cfRule>
  </conditionalFormatting>
  <conditionalFormatting sqref="G11:G41">
    <cfRule type="expression" dxfId="2648" priority="1414" stopIfTrue="1">
      <formula>$F$5="Freelancer"</formula>
    </cfRule>
    <cfRule type="expression" dxfId="2647" priority="1415" stopIfTrue="1">
      <formula>$F$5="DTC Int. Staff"</formula>
    </cfRule>
  </conditionalFormatting>
  <conditionalFormatting sqref="G11:G32">
    <cfRule type="expression" dxfId="2646" priority="1407" stopIfTrue="1">
      <formula>$F$5="Freelancer"</formula>
    </cfRule>
    <cfRule type="expression" dxfId="2645" priority="1408" stopIfTrue="1">
      <formula>$F$5="DTC Int. Staff"</formula>
    </cfRule>
  </conditionalFormatting>
  <conditionalFormatting sqref="G25 G17 G19 G29 G31 G27 G11:G15 G21 G23">
    <cfRule type="expression" dxfId="2644" priority="1405" stopIfTrue="1">
      <formula>$F$5="Freelancer"</formula>
    </cfRule>
    <cfRule type="expression" dxfId="2643" priority="1406" stopIfTrue="1">
      <formula>$F$5="DTC Int. Staff"</formula>
    </cfRule>
  </conditionalFormatting>
  <conditionalFormatting sqref="G18:G22">
    <cfRule type="expression" dxfId="2642" priority="1403" stopIfTrue="1">
      <formula>$F$5="Freelancer"</formula>
    </cfRule>
    <cfRule type="expression" dxfId="2641" priority="1404" stopIfTrue="1">
      <formula>$F$5="DTC Int. Staff"</formula>
    </cfRule>
  </conditionalFormatting>
  <conditionalFormatting sqref="G25:G29">
    <cfRule type="expression" dxfId="2640" priority="1401" stopIfTrue="1">
      <formula>$F$5="Freelancer"</formula>
    </cfRule>
    <cfRule type="expression" dxfId="2639" priority="1402" stopIfTrue="1">
      <formula>$F$5="DTC Int. Staff"</formula>
    </cfRule>
  </conditionalFormatting>
  <conditionalFormatting sqref="G25:G27">
    <cfRule type="expression" dxfId="2638" priority="1399" stopIfTrue="1">
      <formula>$F$5="Freelancer"</formula>
    </cfRule>
    <cfRule type="expression" dxfId="2637" priority="1400" stopIfTrue="1">
      <formula>$F$5="DTC Int. Staff"</formula>
    </cfRule>
  </conditionalFormatting>
  <conditionalFormatting sqref="G25:G27">
    <cfRule type="expression" dxfId="2636" priority="1397" stopIfTrue="1">
      <formula>$F$5="Freelancer"</formula>
    </cfRule>
    <cfRule type="expression" dxfId="2635" priority="1398" stopIfTrue="1">
      <formula>$F$5="DTC Int. Staff"</formula>
    </cfRule>
  </conditionalFormatting>
  <conditionalFormatting sqref="G11">
    <cfRule type="expression" dxfId="2634" priority="1395" stopIfTrue="1">
      <formula>$F$5="Freelancer"</formula>
    </cfRule>
    <cfRule type="expression" dxfId="2633" priority="1396" stopIfTrue="1">
      <formula>$F$5="DTC Int. Staff"</formula>
    </cfRule>
  </conditionalFormatting>
  <conditionalFormatting sqref="G11">
    <cfRule type="expression" dxfId="2632" priority="1393" stopIfTrue="1">
      <formula>$F$5="Freelancer"</formula>
    </cfRule>
    <cfRule type="expression" dxfId="2631" priority="1394" stopIfTrue="1">
      <formula>$F$5="DTC Int. Staff"</formula>
    </cfRule>
  </conditionalFormatting>
  <conditionalFormatting sqref="G12">
    <cfRule type="expression" dxfId="2630" priority="1391" stopIfTrue="1">
      <formula>$F$5="Freelancer"</formula>
    </cfRule>
    <cfRule type="expression" dxfId="2629" priority="1392" stopIfTrue="1">
      <formula>$F$5="DTC Int. Staff"</formula>
    </cfRule>
  </conditionalFormatting>
  <conditionalFormatting sqref="G12">
    <cfRule type="expression" dxfId="2628" priority="1389" stopIfTrue="1">
      <formula>$F$5="Freelancer"</formula>
    </cfRule>
    <cfRule type="expression" dxfId="2627" priority="1390" stopIfTrue="1">
      <formula>$F$5="DTC Int. Staff"</formula>
    </cfRule>
  </conditionalFormatting>
  <conditionalFormatting sqref="G13">
    <cfRule type="expression" dxfId="2626" priority="1387" stopIfTrue="1">
      <formula>$F$5="Freelancer"</formula>
    </cfRule>
    <cfRule type="expression" dxfId="2625" priority="1388" stopIfTrue="1">
      <formula>$F$5="DTC Int. Staff"</formula>
    </cfRule>
  </conditionalFormatting>
  <conditionalFormatting sqref="G13">
    <cfRule type="expression" dxfId="2624" priority="1385" stopIfTrue="1">
      <formula>$F$5="Freelancer"</formula>
    </cfRule>
    <cfRule type="expression" dxfId="2623" priority="1386" stopIfTrue="1">
      <formula>$F$5="DTC Int. Staff"</formula>
    </cfRule>
  </conditionalFormatting>
  <conditionalFormatting sqref="G14">
    <cfRule type="expression" dxfId="2622" priority="1383" stopIfTrue="1">
      <formula>$F$5="Freelancer"</formula>
    </cfRule>
    <cfRule type="expression" dxfId="2621" priority="1384" stopIfTrue="1">
      <formula>$F$5="DTC Int. Staff"</formula>
    </cfRule>
  </conditionalFormatting>
  <conditionalFormatting sqref="G14">
    <cfRule type="expression" dxfId="2620" priority="1381" stopIfTrue="1">
      <formula>$F$5="Freelancer"</formula>
    </cfRule>
    <cfRule type="expression" dxfId="2619" priority="1382" stopIfTrue="1">
      <formula>$F$5="DTC Int. Staff"</formula>
    </cfRule>
  </conditionalFormatting>
  <conditionalFormatting sqref="G15 G25 G29 G31 G17 G19 G27 G21 G23">
    <cfRule type="expression" dxfId="2618" priority="1379" stopIfTrue="1">
      <formula>$F$5="Freelancer"</formula>
    </cfRule>
    <cfRule type="expression" dxfId="2617" priority="1380" stopIfTrue="1">
      <formula>$F$5="DTC Int. Staff"</formula>
    </cfRule>
  </conditionalFormatting>
  <conditionalFormatting sqref="G15 G25 G29 G31 G17 G19 G27 G21 G23">
    <cfRule type="expression" dxfId="2616" priority="1377" stopIfTrue="1">
      <formula>$F$5="Freelancer"</formula>
    </cfRule>
    <cfRule type="expression" dxfId="2615" priority="1378" stopIfTrue="1">
      <formula>$F$5="DTC Int. Staff"</formula>
    </cfRule>
  </conditionalFormatting>
  <conditionalFormatting sqref="G18">
    <cfRule type="expression" dxfId="2614" priority="1375" stopIfTrue="1">
      <formula>$F$5="Freelancer"</formula>
    </cfRule>
    <cfRule type="expression" dxfId="2613" priority="1376" stopIfTrue="1">
      <formula>$F$5="DTC Int. Staff"</formula>
    </cfRule>
  </conditionalFormatting>
  <conditionalFormatting sqref="G18">
    <cfRule type="expression" dxfId="2612" priority="1373" stopIfTrue="1">
      <formula>$F$5="Freelancer"</formula>
    </cfRule>
    <cfRule type="expression" dxfId="2611" priority="1374" stopIfTrue="1">
      <formula>$F$5="DTC Int. Staff"</formula>
    </cfRule>
  </conditionalFormatting>
  <conditionalFormatting sqref="G20">
    <cfRule type="expression" dxfId="2610" priority="1371" stopIfTrue="1">
      <formula>$F$5="Freelancer"</formula>
    </cfRule>
    <cfRule type="expression" dxfId="2609" priority="1372" stopIfTrue="1">
      <formula>$F$5="DTC Int. Staff"</formula>
    </cfRule>
  </conditionalFormatting>
  <conditionalFormatting sqref="G20">
    <cfRule type="expression" dxfId="2608" priority="1369" stopIfTrue="1">
      <formula>$F$5="Freelancer"</formula>
    </cfRule>
    <cfRule type="expression" dxfId="2607" priority="1370" stopIfTrue="1">
      <formula>$F$5="DTC Int. Staff"</formula>
    </cfRule>
  </conditionalFormatting>
  <conditionalFormatting sqref="G19">
    <cfRule type="expression" dxfId="2606" priority="1367" stopIfTrue="1">
      <formula>$F$5="Freelancer"</formula>
    </cfRule>
    <cfRule type="expression" dxfId="2605" priority="1368" stopIfTrue="1">
      <formula>$F$5="DTC Int. Staff"</formula>
    </cfRule>
  </conditionalFormatting>
  <conditionalFormatting sqref="G19">
    <cfRule type="expression" dxfId="2604" priority="1365" stopIfTrue="1">
      <formula>$F$5="Freelancer"</formula>
    </cfRule>
    <cfRule type="expression" dxfId="2603" priority="1366" stopIfTrue="1">
      <formula>$F$5="DTC Int. Staff"</formula>
    </cfRule>
  </conditionalFormatting>
  <conditionalFormatting sqref="G21">
    <cfRule type="expression" dxfId="2602" priority="1363" stopIfTrue="1">
      <formula>$F$5="Freelancer"</formula>
    </cfRule>
    <cfRule type="expression" dxfId="2601" priority="1364" stopIfTrue="1">
      <formula>$F$5="DTC Int. Staff"</formula>
    </cfRule>
  </conditionalFormatting>
  <conditionalFormatting sqref="G21">
    <cfRule type="expression" dxfId="2600" priority="1361" stopIfTrue="1">
      <formula>$F$5="Freelancer"</formula>
    </cfRule>
    <cfRule type="expression" dxfId="2599" priority="1362" stopIfTrue="1">
      <formula>$F$5="DTC Int. Staff"</formula>
    </cfRule>
  </conditionalFormatting>
  <conditionalFormatting sqref="G22">
    <cfRule type="expression" dxfId="2598" priority="1359" stopIfTrue="1">
      <formula>$F$5="Freelancer"</formula>
    </cfRule>
    <cfRule type="expression" dxfId="2597" priority="1360" stopIfTrue="1">
      <formula>$F$5="DTC Int. Staff"</formula>
    </cfRule>
  </conditionalFormatting>
  <conditionalFormatting sqref="G22">
    <cfRule type="expression" dxfId="2596" priority="1357" stopIfTrue="1">
      <formula>$F$5="Freelancer"</formula>
    </cfRule>
    <cfRule type="expression" dxfId="2595" priority="1358" stopIfTrue="1">
      <formula>$F$5="DTC Int. Staff"</formula>
    </cfRule>
  </conditionalFormatting>
  <conditionalFormatting sqref="G25">
    <cfRule type="expression" dxfId="2594" priority="1355" stopIfTrue="1">
      <formula>$F$5="Freelancer"</formula>
    </cfRule>
    <cfRule type="expression" dxfId="2593" priority="1356" stopIfTrue="1">
      <formula>$F$5="DTC Int. Staff"</formula>
    </cfRule>
  </conditionalFormatting>
  <conditionalFormatting sqref="G25">
    <cfRule type="expression" dxfId="2592" priority="1353" stopIfTrue="1">
      <formula>$F$5="Freelancer"</formula>
    </cfRule>
    <cfRule type="expression" dxfId="2591" priority="1354" stopIfTrue="1">
      <formula>$F$5="DTC Int. Staff"</formula>
    </cfRule>
  </conditionalFormatting>
  <conditionalFormatting sqref="G26">
    <cfRule type="expression" dxfId="2590" priority="1351" stopIfTrue="1">
      <formula>$F$5="Freelancer"</formula>
    </cfRule>
    <cfRule type="expression" dxfId="2589" priority="1352" stopIfTrue="1">
      <formula>$F$5="DTC Int. Staff"</formula>
    </cfRule>
  </conditionalFormatting>
  <conditionalFormatting sqref="G26">
    <cfRule type="expression" dxfId="2588" priority="1349" stopIfTrue="1">
      <formula>$F$5="Freelancer"</formula>
    </cfRule>
    <cfRule type="expression" dxfId="2587" priority="1350" stopIfTrue="1">
      <formula>$F$5="DTC Int. Staff"</formula>
    </cfRule>
  </conditionalFormatting>
  <conditionalFormatting sqref="G27">
    <cfRule type="expression" dxfId="2586" priority="1347" stopIfTrue="1">
      <formula>$F$5="Freelancer"</formula>
    </cfRule>
    <cfRule type="expression" dxfId="2585" priority="1348" stopIfTrue="1">
      <formula>$F$5="DTC Int. Staff"</formula>
    </cfRule>
  </conditionalFormatting>
  <conditionalFormatting sqref="G27">
    <cfRule type="expression" dxfId="2584" priority="1345" stopIfTrue="1">
      <formula>$F$5="Freelancer"</formula>
    </cfRule>
    <cfRule type="expression" dxfId="2583" priority="1346" stopIfTrue="1">
      <formula>$F$5="DTC Int. Staff"</formula>
    </cfRule>
  </conditionalFormatting>
  <conditionalFormatting sqref="G28">
    <cfRule type="expression" dxfId="2582" priority="1343" stopIfTrue="1">
      <formula>$F$5="Freelancer"</formula>
    </cfRule>
    <cfRule type="expression" dxfId="2581" priority="1344" stopIfTrue="1">
      <formula>$F$5="DTC Int. Staff"</formula>
    </cfRule>
  </conditionalFormatting>
  <conditionalFormatting sqref="G28">
    <cfRule type="expression" dxfId="2580" priority="1341" stopIfTrue="1">
      <formula>$F$5="Freelancer"</formula>
    </cfRule>
    <cfRule type="expression" dxfId="2579" priority="1342" stopIfTrue="1">
      <formula>$F$5="DTC Int. Staff"</formula>
    </cfRule>
  </conditionalFormatting>
  <conditionalFormatting sqref="G29">
    <cfRule type="expression" dxfId="2578" priority="1339" stopIfTrue="1">
      <formula>$F$5="Freelancer"</formula>
    </cfRule>
    <cfRule type="expression" dxfId="2577" priority="1340" stopIfTrue="1">
      <formula>$F$5="DTC Int. Staff"</formula>
    </cfRule>
  </conditionalFormatting>
  <conditionalFormatting sqref="G29">
    <cfRule type="expression" dxfId="2576" priority="1337" stopIfTrue="1">
      <formula>$F$5="Freelancer"</formula>
    </cfRule>
    <cfRule type="expression" dxfId="2575" priority="1338" stopIfTrue="1">
      <formula>$F$5="DTC Int. Staff"</formula>
    </cfRule>
  </conditionalFormatting>
  <conditionalFormatting sqref="G11">
    <cfRule type="expression" dxfId="2574" priority="1335" stopIfTrue="1">
      <formula>$F$5="Freelancer"</formula>
    </cfRule>
    <cfRule type="expression" dxfId="2573" priority="1336" stopIfTrue="1">
      <formula>$F$5="DTC Int. Staff"</formula>
    </cfRule>
  </conditionalFormatting>
  <conditionalFormatting sqref="G11">
    <cfRule type="expression" dxfId="2572" priority="1333" stopIfTrue="1">
      <formula>$F$5="Freelancer"</formula>
    </cfRule>
    <cfRule type="expression" dxfId="2571" priority="1334" stopIfTrue="1">
      <formula>$F$5="DTC Int. Staff"</formula>
    </cfRule>
  </conditionalFormatting>
  <conditionalFormatting sqref="G11">
    <cfRule type="expression" dxfId="2570" priority="1331" stopIfTrue="1">
      <formula>$F$5="Freelancer"</formula>
    </cfRule>
    <cfRule type="expression" dxfId="2569" priority="1332" stopIfTrue="1">
      <formula>$F$5="DTC Int. Staff"</formula>
    </cfRule>
  </conditionalFormatting>
  <conditionalFormatting sqref="G12">
    <cfRule type="expression" dxfId="2568" priority="1329" stopIfTrue="1">
      <formula>$F$5="Freelancer"</formula>
    </cfRule>
    <cfRule type="expression" dxfId="2567" priority="1330" stopIfTrue="1">
      <formula>$F$5="DTC Int. Staff"</formula>
    </cfRule>
  </conditionalFormatting>
  <conditionalFormatting sqref="G12">
    <cfRule type="expression" dxfId="2566" priority="1327" stopIfTrue="1">
      <formula>$F$5="Freelancer"</formula>
    </cfRule>
    <cfRule type="expression" dxfId="2565" priority="1328" stopIfTrue="1">
      <formula>$F$5="DTC Int. Staff"</formula>
    </cfRule>
  </conditionalFormatting>
  <conditionalFormatting sqref="G12">
    <cfRule type="expression" dxfId="2564" priority="1325" stopIfTrue="1">
      <formula>$F$5="Freelancer"</formula>
    </cfRule>
    <cfRule type="expression" dxfId="2563" priority="1326" stopIfTrue="1">
      <formula>$F$5="DTC Int. Staff"</formula>
    </cfRule>
  </conditionalFormatting>
  <conditionalFormatting sqref="G15 G25 G29 G31 G17 G19 G27 G21 G23">
    <cfRule type="expression" dxfId="2562" priority="1323" stopIfTrue="1">
      <formula>$F$5="Freelancer"</formula>
    </cfRule>
    <cfRule type="expression" dxfId="2561" priority="1324" stopIfTrue="1">
      <formula>$F$5="DTC Int. Staff"</formula>
    </cfRule>
  </conditionalFormatting>
  <conditionalFormatting sqref="G15 G25 G29 G31 G17 G19 G27 G21 G23">
    <cfRule type="expression" dxfId="2560" priority="1321" stopIfTrue="1">
      <formula>$F$5="Freelancer"</formula>
    </cfRule>
    <cfRule type="expression" dxfId="2559" priority="1322" stopIfTrue="1">
      <formula>$F$5="DTC Int. Staff"</formula>
    </cfRule>
  </conditionalFormatting>
  <conditionalFormatting sqref="G15 G25 G29 G31 G17 G19 G27 G21 G23">
    <cfRule type="expression" dxfId="2558" priority="1319" stopIfTrue="1">
      <formula>$F$5="Freelancer"</formula>
    </cfRule>
    <cfRule type="expression" dxfId="2557" priority="1320" stopIfTrue="1">
      <formula>$F$5="DTC Int. Staff"</formula>
    </cfRule>
  </conditionalFormatting>
  <conditionalFormatting sqref="G16 G18 G20 G28 G30 G32 G24 G26 G22">
    <cfRule type="expression" dxfId="2556" priority="1317" stopIfTrue="1">
      <formula>$F$5="Freelancer"</formula>
    </cfRule>
    <cfRule type="expression" dxfId="2555" priority="1318" stopIfTrue="1">
      <formula>$F$5="DTC Int. Staff"</formula>
    </cfRule>
  </conditionalFormatting>
  <conditionalFormatting sqref="G16 G18 G20 G28 G30 G32 G24 G26 G22">
    <cfRule type="expression" dxfId="2554" priority="1315" stopIfTrue="1">
      <formula>$F$5="Freelancer"</formula>
    </cfRule>
    <cfRule type="expression" dxfId="2553" priority="1316" stopIfTrue="1">
      <formula>$F$5="DTC Int. Staff"</formula>
    </cfRule>
  </conditionalFormatting>
  <conditionalFormatting sqref="G16 G18 G20 G28 G30 G32 G24 G26 G22">
    <cfRule type="expression" dxfId="2552" priority="1313" stopIfTrue="1">
      <formula>$F$5="Freelancer"</formula>
    </cfRule>
    <cfRule type="expression" dxfId="2551" priority="1314" stopIfTrue="1">
      <formula>$F$5="DTC Int. Staff"</formula>
    </cfRule>
  </conditionalFormatting>
  <conditionalFormatting sqref="G17">
    <cfRule type="expression" dxfId="2550" priority="1311" stopIfTrue="1">
      <formula>$F$5="Freelancer"</formula>
    </cfRule>
    <cfRule type="expression" dxfId="2549" priority="1312" stopIfTrue="1">
      <formula>$F$5="DTC Int. Staff"</formula>
    </cfRule>
  </conditionalFormatting>
  <conditionalFormatting sqref="G17">
    <cfRule type="expression" dxfId="2548" priority="1309" stopIfTrue="1">
      <formula>$F$5="Freelancer"</formula>
    </cfRule>
    <cfRule type="expression" dxfId="2547" priority="1310" stopIfTrue="1">
      <formula>$F$5="DTC Int. Staff"</formula>
    </cfRule>
  </conditionalFormatting>
  <conditionalFormatting sqref="G17">
    <cfRule type="expression" dxfId="2546" priority="1307" stopIfTrue="1">
      <formula>$F$5="Freelancer"</formula>
    </cfRule>
    <cfRule type="expression" dxfId="2545" priority="1308" stopIfTrue="1">
      <formula>$F$5="DTC Int. Staff"</formula>
    </cfRule>
  </conditionalFormatting>
  <conditionalFormatting sqref="G18">
    <cfRule type="expression" dxfId="2544" priority="1305" stopIfTrue="1">
      <formula>$F$5="Freelancer"</formula>
    </cfRule>
    <cfRule type="expression" dxfId="2543" priority="1306" stopIfTrue="1">
      <formula>$F$5="DTC Int. Staff"</formula>
    </cfRule>
  </conditionalFormatting>
  <conditionalFormatting sqref="G18">
    <cfRule type="expression" dxfId="2542" priority="1303" stopIfTrue="1">
      <formula>$F$5="Freelancer"</formula>
    </cfRule>
    <cfRule type="expression" dxfId="2541" priority="1304" stopIfTrue="1">
      <formula>$F$5="DTC Int. Staff"</formula>
    </cfRule>
  </conditionalFormatting>
  <conditionalFormatting sqref="G18">
    <cfRule type="expression" dxfId="2540" priority="1301" stopIfTrue="1">
      <formula>$F$5="Freelancer"</formula>
    </cfRule>
    <cfRule type="expression" dxfId="2539" priority="1302" stopIfTrue="1">
      <formula>$F$5="DTC Int. Staff"</formula>
    </cfRule>
  </conditionalFormatting>
  <conditionalFormatting sqref="G19">
    <cfRule type="expression" dxfId="2538" priority="1299" stopIfTrue="1">
      <formula>$F$5="Freelancer"</formula>
    </cfRule>
    <cfRule type="expression" dxfId="2537" priority="1300" stopIfTrue="1">
      <formula>$F$5="DTC Int. Staff"</formula>
    </cfRule>
  </conditionalFormatting>
  <conditionalFormatting sqref="G19">
    <cfRule type="expression" dxfId="2536" priority="1297" stopIfTrue="1">
      <formula>$F$5="Freelancer"</formula>
    </cfRule>
    <cfRule type="expression" dxfId="2535" priority="1298" stopIfTrue="1">
      <formula>$F$5="DTC Int. Staff"</formula>
    </cfRule>
  </conditionalFormatting>
  <conditionalFormatting sqref="G22">
    <cfRule type="expression" dxfId="2534" priority="1295" stopIfTrue="1">
      <formula>$F$5="Freelancer"</formula>
    </cfRule>
    <cfRule type="expression" dxfId="2533" priority="1296" stopIfTrue="1">
      <formula>$F$5="DTC Int. Staff"</formula>
    </cfRule>
  </conditionalFormatting>
  <conditionalFormatting sqref="G22">
    <cfRule type="expression" dxfId="2532" priority="1293" stopIfTrue="1">
      <formula>$F$5="Freelancer"</formula>
    </cfRule>
    <cfRule type="expression" dxfId="2531" priority="1294" stopIfTrue="1">
      <formula>$F$5="DTC Int. Staff"</formula>
    </cfRule>
  </conditionalFormatting>
  <conditionalFormatting sqref="G22">
    <cfRule type="expression" dxfId="2530" priority="1291" stopIfTrue="1">
      <formula>$F$5="Freelancer"</formula>
    </cfRule>
    <cfRule type="expression" dxfId="2529" priority="1292" stopIfTrue="1">
      <formula>$F$5="DTC Int. Staff"</formula>
    </cfRule>
  </conditionalFormatting>
  <conditionalFormatting sqref="G22">
    <cfRule type="expression" dxfId="2528" priority="1289" stopIfTrue="1">
      <formula>$F$5="Freelancer"</formula>
    </cfRule>
    <cfRule type="expression" dxfId="2527" priority="1290" stopIfTrue="1">
      <formula>$F$5="DTC Int. Staff"</formula>
    </cfRule>
  </conditionalFormatting>
  <conditionalFormatting sqref="G22">
    <cfRule type="expression" dxfId="2526" priority="1287" stopIfTrue="1">
      <formula>$F$5="Freelancer"</formula>
    </cfRule>
    <cfRule type="expression" dxfId="2525" priority="1288" stopIfTrue="1">
      <formula>$F$5="DTC Int. Staff"</formula>
    </cfRule>
  </conditionalFormatting>
  <conditionalFormatting sqref="G22">
    <cfRule type="expression" dxfId="2524" priority="1285" stopIfTrue="1">
      <formula>$F$5="Freelancer"</formula>
    </cfRule>
    <cfRule type="expression" dxfId="2523" priority="1286" stopIfTrue="1">
      <formula>$F$5="DTC Int. Staff"</formula>
    </cfRule>
  </conditionalFormatting>
  <conditionalFormatting sqref="G24">
    <cfRule type="expression" dxfId="2522" priority="1283" stopIfTrue="1">
      <formula>$F$5="Freelancer"</formula>
    </cfRule>
    <cfRule type="expression" dxfId="2521" priority="1284" stopIfTrue="1">
      <formula>$F$5="DTC Int. Staff"</formula>
    </cfRule>
  </conditionalFormatting>
  <conditionalFormatting sqref="G24">
    <cfRule type="expression" dxfId="2520" priority="1281" stopIfTrue="1">
      <formula>$F$5="Freelancer"</formula>
    </cfRule>
    <cfRule type="expression" dxfId="2519" priority="1282" stopIfTrue="1">
      <formula>$F$5="DTC Int. Staff"</formula>
    </cfRule>
  </conditionalFormatting>
  <conditionalFormatting sqref="G24">
    <cfRule type="expression" dxfId="2518" priority="1279" stopIfTrue="1">
      <formula>$F$5="Freelancer"</formula>
    </cfRule>
    <cfRule type="expression" dxfId="2517" priority="1280" stopIfTrue="1">
      <formula>$F$5="DTC Int. Staff"</formula>
    </cfRule>
  </conditionalFormatting>
  <conditionalFormatting sqref="G24">
    <cfRule type="expression" dxfId="2516" priority="1277" stopIfTrue="1">
      <formula>$F$5="Freelancer"</formula>
    </cfRule>
    <cfRule type="expression" dxfId="2515" priority="1278" stopIfTrue="1">
      <formula>$F$5="DTC Int. Staff"</formula>
    </cfRule>
  </conditionalFormatting>
  <conditionalFormatting sqref="G24">
    <cfRule type="expression" dxfId="2514" priority="1275" stopIfTrue="1">
      <formula>$F$5="Freelancer"</formula>
    </cfRule>
    <cfRule type="expression" dxfId="2513" priority="1276" stopIfTrue="1">
      <formula>$F$5="DTC Int. Staff"</formula>
    </cfRule>
  </conditionalFormatting>
  <conditionalFormatting sqref="G24">
    <cfRule type="expression" dxfId="2512" priority="1273" stopIfTrue="1">
      <formula>$F$5="Freelancer"</formula>
    </cfRule>
    <cfRule type="expression" dxfId="2511" priority="1274" stopIfTrue="1">
      <formula>$F$5="DTC Int. Staff"</formula>
    </cfRule>
  </conditionalFormatting>
  <conditionalFormatting sqref="G26">
    <cfRule type="expression" dxfId="2510" priority="1271" stopIfTrue="1">
      <formula>$F$5="Freelancer"</formula>
    </cfRule>
    <cfRule type="expression" dxfId="2509" priority="1272" stopIfTrue="1">
      <formula>$F$5="DTC Int. Staff"</formula>
    </cfRule>
  </conditionalFormatting>
  <conditionalFormatting sqref="G26">
    <cfRule type="expression" dxfId="2508" priority="1269" stopIfTrue="1">
      <formula>$F$5="Freelancer"</formula>
    </cfRule>
    <cfRule type="expression" dxfId="2507" priority="1270" stopIfTrue="1">
      <formula>$F$5="DTC Int. Staff"</formula>
    </cfRule>
  </conditionalFormatting>
  <conditionalFormatting sqref="G26">
    <cfRule type="expression" dxfId="2506" priority="1267" stopIfTrue="1">
      <formula>$F$5="Freelancer"</formula>
    </cfRule>
    <cfRule type="expression" dxfId="2505" priority="1268" stopIfTrue="1">
      <formula>$F$5="DTC Int. Staff"</formula>
    </cfRule>
  </conditionalFormatting>
  <conditionalFormatting sqref="G26">
    <cfRule type="expression" dxfId="2504" priority="1265" stopIfTrue="1">
      <formula>$F$5="Freelancer"</formula>
    </cfRule>
    <cfRule type="expression" dxfId="2503" priority="1266" stopIfTrue="1">
      <formula>$F$5="DTC Int. Staff"</formula>
    </cfRule>
  </conditionalFormatting>
  <conditionalFormatting sqref="G26">
    <cfRule type="expression" dxfId="2502" priority="1263" stopIfTrue="1">
      <formula>$F$5="Freelancer"</formula>
    </cfRule>
    <cfRule type="expression" dxfId="2501" priority="1264" stopIfTrue="1">
      <formula>$F$5="DTC Int. Staff"</formula>
    </cfRule>
  </conditionalFormatting>
  <conditionalFormatting sqref="G26">
    <cfRule type="expression" dxfId="2500" priority="1261" stopIfTrue="1">
      <formula>$F$5="Freelancer"</formula>
    </cfRule>
    <cfRule type="expression" dxfId="2499" priority="1262" stopIfTrue="1">
      <formula>$F$5="DTC Int. Staff"</formula>
    </cfRule>
  </conditionalFormatting>
  <conditionalFormatting sqref="G30">
    <cfRule type="expression" dxfId="2498" priority="1259" stopIfTrue="1">
      <formula>$F$5="Freelancer"</formula>
    </cfRule>
    <cfRule type="expression" dxfId="2497" priority="1260" stopIfTrue="1">
      <formula>$F$5="DTC Int. Staff"</formula>
    </cfRule>
  </conditionalFormatting>
  <conditionalFormatting sqref="G30">
    <cfRule type="expression" dxfId="2496" priority="1257" stopIfTrue="1">
      <formula>$F$5="Freelancer"</formula>
    </cfRule>
    <cfRule type="expression" dxfId="2495" priority="1258" stopIfTrue="1">
      <formula>$F$5="DTC Int. Staff"</formula>
    </cfRule>
  </conditionalFormatting>
  <conditionalFormatting sqref="G30">
    <cfRule type="expression" dxfId="2494" priority="1255" stopIfTrue="1">
      <formula>$F$5="Freelancer"</formula>
    </cfRule>
    <cfRule type="expression" dxfId="2493" priority="1256" stopIfTrue="1">
      <formula>$F$5="DTC Int. Staff"</formula>
    </cfRule>
  </conditionalFormatting>
  <conditionalFormatting sqref="G30">
    <cfRule type="expression" dxfId="2492" priority="1253" stopIfTrue="1">
      <formula>$F$5="Freelancer"</formula>
    </cfRule>
    <cfRule type="expression" dxfId="2491" priority="1254" stopIfTrue="1">
      <formula>$F$5="DTC Int. Staff"</formula>
    </cfRule>
  </conditionalFormatting>
  <conditionalFormatting sqref="G30">
    <cfRule type="expression" dxfId="2490" priority="1251" stopIfTrue="1">
      <formula>$F$5="Freelancer"</formula>
    </cfRule>
    <cfRule type="expression" dxfId="2489" priority="1252" stopIfTrue="1">
      <formula>$F$5="DTC Int. Staff"</formula>
    </cfRule>
  </conditionalFormatting>
  <conditionalFormatting sqref="G30">
    <cfRule type="expression" dxfId="2488" priority="1249" stopIfTrue="1">
      <formula>$F$5="Freelancer"</formula>
    </cfRule>
    <cfRule type="expression" dxfId="2487" priority="1250" stopIfTrue="1">
      <formula>$F$5="DTC Int. Staff"</formula>
    </cfRule>
  </conditionalFormatting>
  <conditionalFormatting sqref="G33">
    <cfRule type="expression" dxfId="2486" priority="1247" stopIfTrue="1">
      <formula>$F$5="Freelancer"</formula>
    </cfRule>
    <cfRule type="expression" dxfId="2485" priority="1248" stopIfTrue="1">
      <formula>$F$5="DTC Int. Staff"</formula>
    </cfRule>
  </conditionalFormatting>
  <conditionalFormatting sqref="G33">
    <cfRule type="expression" dxfId="2484" priority="1245" stopIfTrue="1">
      <formula>$F$5="Freelancer"</formula>
    </cfRule>
    <cfRule type="expression" dxfId="2483" priority="1246" stopIfTrue="1">
      <formula>$F$5="DTC Int. Staff"</formula>
    </cfRule>
  </conditionalFormatting>
  <conditionalFormatting sqref="G33">
    <cfRule type="expression" dxfId="2482" priority="1243" stopIfTrue="1">
      <formula>$F$5="Freelancer"</formula>
    </cfRule>
    <cfRule type="expression" dxfId="2481" priority="1244" stopIfTrue="1">
      <formula>$F$5="DTC Int. Staff"</formula>
    </cfRule>
  </conditionalFormatting>
  <conditionalFormatting sqref="G33">
    <cfRule type="expression" dxfId="2480" priority="1241" stopIfTrue="1">
      <formula>$F$5="Freelancer"</formula>
    </cfRule>
    <cfRule type="expression" dxfId="2479" priority="1242" stopIfTrue="1">
      <formula>$F$5="DTC Int. Staff"</formula>
    </cfRule>
  </conditionalFormatting>
  <conditionalFormatting sqref="G33">
    <cfRule type="expression" dxfId="2478" priority="1239" stopIfTrue="1">
      <formula>$F$5="Freelancer"</formula>
    </cfRule>
    <cfRule type="expression" dxfId="2477" priority="1240" stopIfTrue="1">
      <formula>$F$5="DTC Int. Staff"</formula>
    </cfRule>
  </conditionalFormatting>
  <conditionalFormatting sqref="G33">
    <cfRule type="expression" dxfId="2476" priority="1237" stopIfTrue="1">
      <formula>$F$5="Freelancer"</formula>
    </cfRule>
    <cfRule type="expression" dxfId="2475" priority="1238" stopIfTrue="1">
      <formula>$F$5="DTC Int. Staff"</formula>
    </cfRule>
  </conditionalFormatting>
  <conditionalFormatting sqref="G33">
    <cfRule type="expression" dxfId="2474" priority="1235" stopIfTrue="1">
      <formula>$F$5="Freelancer"</formula>
    </cfRule>
    <cfRule type="expression" dxfId="2473" priority="1236" stopIfTrue="1">
      <formula>$F$5="DTC Int. Staff"</formula>
    </cfRule>
  </conditionalFormatting>
  <conditionalFormatting sqref="G32">
    <cfRule type="expression" dxfId="2472" priority="1233" stopIfTrue="1">
      <formula>$F$5="Freelancer"</formula>
    </cfRule>
    <cfRule type="expression" dxfId="2471" priority="1234" stopIfTrue="1">
      <formula>$F$5="DTC Int. Staff"</formula>
    </cfRule>
  </conditionalFormatting>
  <conditionalFormatting sqref="G32">
    <cfRule type="expression" dxfId="2470" priority="1231" stopIfTrue="1">
      <formula>$F$5="Freelancer"</formula>
    </cfRule>
    <cfRule type="expression" dxfId="2469" priority="1232" stopIfTrue="1">
      <formula>$F$5="DTC Int. Staff"</formula>
    </cfRule>
  </conditionalFormatting>
  <conditionalFormatting sqref="G32">
    <cfRule type="expression" dxfId="2468" priority="1229" stopIfTrue="1">
      <formula>$F$5="Freelancer"</formula>
    </cfRule>
    <cfRule type="expression" dxfId="2467" priority="1230" stopIfTrue="1">
      <formula>$F$5="DTC Int. Staff"</formula>
    </cfRule>
  </conditionalFormatting>
  <conditionalFormatting sqref="G32">
    <cfRule type="expression" dxfId="2466" priority="1227" stopIfTrue="1">
      <formula>$F$5="Freelancer"</formula>
    </cfRule>
    <cfRule type="expression" dxfId="2465" priority="1228" stopIfTrue="1">
      <formula>$F$5="DTC Int. Staff"</formula>
    </cfRule>
  </conditionalFormatting>
  <conditionalFormatting sqref="G32">
    <cfRule type="expression" dxfId="2464" priority="1225" stopIfTrue="1">
      <formula>$F$5="Freelancer"</formula>
    </cfRule>
    <cfRule type="expression" dxfId="2463" priority="1226" stopIfTrue="1">
      <formula>$F$5="DTC Int. Staff"</formula>
    </cfRule>
  </conditionalFormatting>
  <conditionalFormatting sqref="G32">
    <cfRule type="expression" dxfId="2462" priority="1223" stopIfTrue="1">
      <formula>$F$5="Freelancer"</formula>
    </cfRule>
    <cfRule type="expression" dxfId="2461" priority="1224" stopIfTrue="1">
      <formula>$F$5="DTC Int. Staff"</formula>
    </cfRule>
  </conditionalFormatting>
  <conditionalFormatting sqref="G36">
    <cfRule type="expression" dxfId="2460" priority="1221" stopIfTrue="1">
      <formula>$F$5="Freelancer"</formula>
    </cfRule>
    <cfRule type="expression" dxfId="2459" priority="1222" stopIfTrue="1">
      <formula>$F$5="DTC Int. Staff"</formula>
    </cfRule>
  </conditionalFormatting>
  <conditionalFormatting sqref="G36">
    <cfRule type="expression" dxfId="2458" priority="1219" stopIfTrue="1">
      <formula>$F$5="Freelancer"</formula>
    </cfRule>
    <cfRule type="expression" dxfId="2457" priority="1220" stopIfTrue="1">
      <formula>$F$5="DTC Int. Staff"</formula>
    </cfRule>
  </conditionalFormatting>
  <conditionalFormatting sqref="G36">
    <cfRule type="expression" dxfId="2456" priority="1217" stopIfTrue="1">
      <formula>$F$5="Freelancer"</formula>
    </cfRule>
    <cfRule type="expression" dxfId="2455" priority="1218" stopIfTrue="1">
      <formula>$F$5="DTC Int. Staff"</formula>
    </cfRule>
  </conditionalFormatting>
  <conditionalFormatting sqref="G36">
    <cfRule type="expression" dxfId="2454" priority="1215" stopIfTrue="1">
      <formula>$F$5="Freelancer"</formula>
    </cfRule>
    <cfRule type="expression" dxfId="2453" priority="1216" stopIfTrue="1">
      <formula>$F$5="DTC Int. Staff"</formula>
    </cfRule>
  </conditionalFormatting>
  <conditionalFormatting sqref="G36">
    <cfRule type="expression" dxfId="2452" priority="1213" stopIfTrue="1">
      <formula>$F$5="Freelancer"</formula>
    </cfRule>
    <cfRule type="expression" dxfId="2451" priority="1214" stopIfTrue="1">
      <formula>$F$5="DTC Int. Staff"</formula>
    </cfRule>
  </conditionalFormatting>
  <conditionalFormatting sqref="G36">
    <cfRule type="expression" dxfId="2450" priority="1211" stopIfTrue="1">
      <formula>$F$5="Freelancer"</formula>
    </cfRule>
    <cfRule type="expression" dxfId="2449" priority="1212" stopIfTrue="1">
      <formula>$F$5="DTC Int. Staff"</formula>
    </cfRule>
  </conditionalFormatting>
  <conditionalFormatting sqref="G36">
    <cfRule type="expression" dxfId="2448" priority="1209" stopIfTrue="1">
      <formula>$F$5="Freelancer"</formula>
    </cfRule>
    <cfRule type="expression" dxfId="2447" priority="1210" stopIfTrue="1">
      <formula>$F$5="DTC Int. Staff"</formula>
    </cfRule>
  </conditionalFormatting>
  <conditionalFormatting sqref="G37">
    <cfRule type="expression" dxfId="2446" priority="1207" stopIfTrue="1">
      <formula>$F$5="Freelancer"</formula>
    </cfRule>
    <cfRule type="expression" dxfId="2445" priority="1208" stopIfTrue="1">
      <formula>$F$5="DTC Int. Staff"</formula>
    </cfRule>
  </conditionalFormatting>
  <conditionalFormatting sqref="G37">
    <cfRule type="expression" dxfId="2444" priority="1205" stopIfTrue="1">
      <formula>$F$5="Freelancer"</formula>
    </cfRule>
    <cfRule type="expression" dxfId="2443" priority="1206" stopIfTrue="1">
      <formula>$F$5="DTC Int. Staff"</formula>
    </cfRule>
  </conditionalFormatting>
  <conditionalFormatting sqref="G37">
    <cfRule type="expression" dxfId="2442" priority="1203" stopIfTrue="1">
      <formula>$F$5="Freelancer"</formula>
    </cfRule>
    <cfRule type="expression" dxfId="2441" priority="1204" stopIfTrue="1">
      <formula>$F$5="DTC Int. Staff"</formula>
    </cfRule>
  </conditionalFormatting>
  <conditionalFormatting sqref="G37">
    <cfRule type="expression" dxfId="2440" priority="1201" stopIfTrue="1">
      <formula>$F$5="Freelancer"</formula>
    </cfRule>
    <cfRule type="expression" dxfId="2439" priority="1202" stopIfTrue="1">
      <formula>$F$5="DTC Int. Staff"</formula>
    </cfRule>
  </conditionalFormatting>
  <conditionalFormatting sqref="G37">
    <cfRule type="expression" dxfId="2438" priority="1199" stopIfTrue="1">
      <formula>$F$5="Freelancer"</formula>
    </cfRule>
    <cfRule type="expression" dxfId="2437" priority="1200" stopIfTrue="1">
      <formula>$F$5="DTC Int. Staff"</formula>
    </cfRule>
  </conditionalFormatting>
  <conditionalFormatting sqref="G37">
    <cfRule type="expression" dxfId="2436" priority="1197" stopIfTrue="1">
      <formula>$F$5="Freelancer"</formula>
    </cfRule>
    <cfRule type="expression" dxfId="2435" priority="1198" stopIfTrue="1">
      <formula>$F$5="DTC Int. Staff"</formula>
    </cfRule>
  </conditionalFormatting>
  <conditionalFormatting sqref="G37">
    <cfRule type="expression" dxfId="2434" priority="1195" stopIfTrue="1">
      <formula>$F$5="Freelancer"</formula>
    </cfRule>
    <cfRule type="expression" dxfId="2433" priority="1196" stopIfTrue="1">
      <formula>$F$5="DTC Int. Staff"</formula>
    </cfRule>
  </conditionalFormatting>
  <conditionalFormatting sqref="G38">
    <cfRule type="expression" dxfId="2432" priority="1193" stopIfTrue="1">
      <formula>$F$5="Freelancer"</formula>
    </cfRule>
    <cfRule type="expression" dxfId="2431" priority="1194" stopIfTrue="1">
      <formula>$F$5="DTC Int. Staff"</formula>
    </cfRule>
  </conditionalFormatting>
  <conditionalFormatting sqref="G38">
    <cfRule type="expression" dxfId="2430" priority="1191" stopIfTrue="1">
      <formula>$F$5="Freelancer"</formula>
    </cfRule>
    <cfRule type="expression" dxfId="2429" priority="1192" stopIfTrue="1">
      <formula>$F$5="DTC Int. Staff"</formula>
    </cfRule>
  </conditionalFormatting>
  <conditionalFormatting sqref="G38">
    <cfRule type="expression" dxfId="2428" priority="1189" stopIfTrue="1">
      <formula>$F$5="Freelancer"</formula>
    </cfRule>
    <cfRule type="expression" dxfId="2427" priority="1190" stopIfTrue="1">
      <formula>$F$5="DTC Int. Staff"</formula>
    </cfRule>
  </conditionalFormatting>
  <conditionalFormatting sqref="G38">
    <cfRule type="expression" dxfId="2426" priority="1187" stopIfTrue="1">
      <formula>$F$5="Freelancer"</formula>
    </cfRule>
    <cfRule type="expression" dxfId="2425" priority="1188" stopIfTrue="1">
      <formula>$F$5="DTC Int. Staff"</formula>
    </cfRule>
  </conditionalFormatting>
  <conditionalFormatting sqref="G38">
    <cfRule type="expression" dxfId="2424" priority="1185" stopIfTrue="1">
      <formula>$F$5="Freelancer"</formula>
    </cfRule>
    <cfRule type="expression" dxfId="2423" priority="1186" stopIfTrue="1">
      <formula>$F$5="DTC Int. Staff"</formula>
    </cfRule>
  </conditionalFormatting>
  <conditionalFormatting sqref="G38">
    <cfRule type="expression" dxfId="2422" priority="1183" stopIfTrue="1">
      <formula>$F$5="Freelancer"</formula>
    </cfRule>
    <cfRule type="expression" dxfId="2421" priority="1184" stopIfTrue="1">
      <formula>$F$5="DTC Int. Staff"</formula>
    </cfRule>
  </conditionalFormatting>
  <conditionalFormatting sqref="G38">
    <cfRule type="expression" dxfId="2420" priority="1181" stopIfTrue="1">
      <formula>$F$5="Freelancer"</formula>
    </cfRule>
    <cfRule type="expression" dxfId="2419" priority="1182" stopIfTrue="1">
      <formula>$F$5="DTC Int. Staff"</formula>
    </cfRule>
  </conditionalFormatting>
  <conditionalFormatting sqref="G39">
    <cfRule type="expression" dxfId="2418" priority="1179" stopIfTrue="1">
      <formula>$F$5="Freelancer"</formula>
    </cfRule>
    <cfRule type="expression" dxfId="2417" priority="1180" stopIfTrue="1">
      <formula>$F$5="DTC Int. Staff"</formula>
    </cfRule>
  </conditionalFormatting>
  <conditionalFormatting sqref="G39">
    <cfRule type="expression" dxfId="2416" priority="1177" stopIfTrue="1">
      <formula>$F$5="Freelancer"</formula>
    </cfRule>
    <cfRule type="expression" dxfId="2415" priority="1178" stopIfTrue="1">
      <formula>$F$5="DTC Int. Staff"</formula>
    </cfRule>
  </conditionalFormatting>
  <conditionalFormatting sqref="G39">
    <cfRule type="expression" dxfId="2414" priority="1175" stopIfTrue="1">
      <formula>$F$5="Freelancer"</formula>
    </cfRule>
    <cfRule type="expression" dxfId="2413" priority="1176" stopIfTrue="1">
      <formula>$F$5="DTC Int. Staff"</formula>
    </cfRule>
  </conditionalFormatting>
  <conditionalFormatting sqref="G39">
    <cfRule type="expression" dxfId="2412" priority="1173" stopIfTrue="1">
      <formula>$F$5="Freelancer"</formula>
    </cfRule>
    <cfRule type="expression" dxfId="2411" priority="1174" stopIfTrue="1">
      <formula>$F$5="DTC Int. Staff"</formula>
    </cfRule>
  </conditionalFormatting>
  <conditionalFormatting sqref="G39">
    <cfRule type="expression" dxfId="2410" priority="1171" stopIfTrue="1">
      <formula>$F$5="Freelancer"</formula>
    </cfRule>
    <cfRule type="expression" dxfId="2409" priority="1172" stopIfTrue="1">
      <formula>$F$5="DTC Int. Staff"</formula>
    </cfRule>
  </conditionalFormatting>
  <conditionalFormatting sqref="G39">
    <cfRule type="expression" dxfId="2408" priority="1169" stopIfTrue="1">
      <formula>$F$5="Freelancer"</formula>
    </cfRule>
    <cfRule type="expression" dxfId="2407" priority="1170" stopIfTrue="1">
      <formula>$F$5="DTC Int. Staff"</formula>
    </cfRule>
  </conditionalFormatting>
  <conditionalFormatting sqref="G39">
    <cfRule type="expression" dxfId="2406" priority="1167" stopIfTrue="1">
      <formula>$F$5="Freelancer"</formula>
    </cfRule>
    <cfRule type="expression" dxfId="2405" priority="1168" stopIfTrue="1">
      <formula>$F$5="DTC Int. Staff"</formula>
    </cfRule>
  </conditionalFormatting>
  <conditionalFormatting sqref="G40">
    <cfRule type="expression" dxfId="2404" priority="1165" stopIfTrue="1">
      <formula>$F$5="Freelancer"</formula>
    </cfRule>
    <cfRule type="expression" dxfId="2403" priority="1166" stopIfTrue="1">
      <formula>$F$5="DTC Int. Staff"</formula>
    </cfRule>
  </conditionalFormatting>
  <conditionalFormatting sqref="G40">
    <cfRule type="expression" dxfId="2402" priority="1163" stopIfTrue="1">
      <formula>$F$5="Freelancer"</formula>
    </cfRule>
    <cfRule type="expression" dxfId="2401" priority="1164" stopIfTrue="1">
      <formula>$F$5="DTC Int. Staff"</formula>
    </cfRule>
  </conditionalFormatting>
  <conditionalFormatting sqref="G40">
    <cfRule type="expression" dxfId="2400" priority="1161" stopIfTrue="1">
      <formula>$F$5="Freelancer"</formula>
    </cfRule>
    <cfRule type="expression" dxfId="2399" priority="1162" stopIfTrue="1">
      <formula>$F$5="DTC Int. Staff"</formula>
    </cfRule>
  </conditionalFormatting>
  <conditionalFormatting sqref="G40">
    <cfRule type="expression" dxfId="2398" priority="1159" stopIfTrue="1">
      <formula>$F$5="Freelancer"</formula>
    </cfRule>
    <cfRule type="expression" dxfId="2397" priority="1160" stopIfTrue="1">
      <formula>$F$5="DTC Int. Staff"</formula>
    </cfRule>
  </conditionalFormatting>
  <conditionalFormatting sqref="G40">
    <cfRule type="expression" dxfId="2396" priority="1157" stopIfTrue="1">
      <formula>$F$5="Freelancer"</formula>
    </cfRule>
    <cfRule type="expression" dxfId="2395" priority="1158" stopIfTrue="1">
      <formula>$F$5="DTC Int. Staff"</formula>
    </cfRule>
  </conditionalFormatting>
  <conditionalFormatting sqref="G40">
    <cfRule type="expression" dxfId="2394" priority="1155" stopIfTrue="1">
      <formula>$F$5="Freelancer"</formula>
    </cfRule>
    <cfRule type="expression" dxfId="2393" priority="1156" stopIfTrue="1">
      <formula>$F$5="DTC Int. Staff"</formula>
    </cfRule>
  </conditionalFormatting>
  <conditionalFormatting sqref="G40">
    <cfRule type="expression" dxfId="2392" priority="1153" stopIfTrue="1">
      <formula>$F$5="Freelancer"</formula>
    </cfRule>
    <cfRule type="expression" dxfId="2391" priority="1154" stopIfTrue="1">
      <formula>$F$5="DTC Int. Staff"</formula>
    </cfRule>
  </conditionalFormatting>
  <conditionalFormatting sqref="G35">
    <cfRule type="expression" dxfId="2390" priority="1151" stopIfTrue="1">
      <formula>$F$5="Freelancer"</formula>
    </cfRule>
    <cfRule type="expression" dxfId="2389" priority="1152" stopIfTrue="1">
      <formula>$F$5="DTC Int. Staff"</formula>
    </cfRule>
  </conditionalFormatting>
  <conditionalFormatting sqref="G35">
    <cfRule type="expression" dxfId="2388" priority="1149" stopIfTrue="1">
      <formula>$F$5="Freelancer"</formula>
    </cfRule>
    <cfRule type="expression" dxfId="2387" priority="1150" stopIfTrue="1">
      <formula>$F$5="DTC Int. Staff"</formula>
    </cfRule>
  </conditionalFormatting>
  <conditionalFormatting sqref="G35">
    <cfRule type="expression" dxfId="2386" priority="1147" stopIfTrue="1">
      <formula>$F$5="Freelancer"</formula>
    </cfRule>
    <cfRule type="expression" dxfId="2385" priority="1148" stopIfTrue="1">
      <formula>$F$5="DTC Int. Staff"</formula>
    </cfRule>
  </conditionalFormatting>
  <conditionalFormatting sqref="G35">
    <cfRule type="expression" dxfId="2384" priority="1145" stopIfTrue="1">
      <formula>$F$5="Freelancer"</formula>
    </cfRule>
    <cfRule type="expression" dxfId="2383" priority="1146" stopIfTrue="1">
      <formula>$F$5="DTC Int. Staff"</formula>
    </cfRule>
  </conditionalFormatting>
  <conditionalFormatting sqref="G35">
    <cfRule type="expression" dxfId="2382" priority="1143" stopIfTrue="1">
      <formula>$F$5="Freelancer"</formula>
    </cfRule>
    <cfRule type="expression" dxfId="2381" priority="1144" stopIfTrue="1">
      <formula>$F$5="DTC Int. Staff"</formula>
    </cfRule>
  </conditionalFormatting>
  <conditionalFormatting sqref="G35">
    <cfRule type="expression" dxfId="2380" priority="1141" stopIfTrue="1">
      <formula>$F$5="Freelancer"</formula>
    </cfRule>
    <cfRule type="expression" dxfId="2379" priority="1142" stopIfTrue="1">
      <formula>$F$5="DTC Int. Staff"</formula>
    </cfRule>
  </conditionalFormatting>
  <conditionalFormatting sqref="G35">
    <cfRule type="expression" dxfId="2378" priority="1139" stopIfTrue="1">
      <formula>$F$5="Freelancer"</formula>
    </cfRule>
    <cfRule type="expression" dxfId="2377" priority="1140" stopIfTrue="1">
      <formula>$F$5="DTC Int. Staff"</formula>
    </cfRule>
  </conditionalFormatting>
  <conditionalFormatting sqref="G15">
    <cfRule type="expression" dxfId="2376" priority="1137" stopIfTrue="1">
      <formula>$F$5="Freelancer"</formula>
    </cfRule>
    <cfRule type="expression" dxfId="2375" priority="1138" stopIfTrue="1">
      <formula>$F$5="DTC Int. Staff"</formula>
    </cfRule>
  </conditionalFormatting>
  <conditionalFormatting sqref="G15">
    <cfRule type="expression" dxfId="2374" priority="1135" stopIfTrue="1">
      <formula>$F$5="Freelancer"</formula>
    </cfRule>
    <cfRule type="expression" dxfId="2373" priority="1136" stopIfTrue="1">
      <formula>$F$5="DTC Int. Staff"</formula>
    </cfRule>
  </conditionalFormatting>
  <conditionalFormatting sqref="G15">
    <cfRule type="expression" dxfId="2372" priority="1133" stopIfTrue="1">
      <formula>$F$5="Freelancer"</formula>
    </cfRule>
    <cfRule type="expression" dxfId="2371" priority="1134" stopIfTrue="1">
      <formula>$F$5="DTC Int. Staff"</formula>
    </cfRule>
  </conditionalFormatting>
  <conditionalFormatting sqref="G15">
    <cfRule type="expression" dxfId="2370" priority="1131" stopIfTrue="1">
      <formula>$F$5="Freelancer"</formula>
    </cfRule>
    <cfRule type="expression" dxfId="2369" priority="1132" stopIfTrue="1">
      <formula>$F$5="DTC Int. Staff"</formula>
    </cfRule>
  </conditionalFormatting>
  <conditionalFormatting sqref="G15">
    <cfRule type="expression" dxfId="2368" priority="1129" stopIfTrue="1">
      <formula>$F$5="Freelancer"</formula>
    </cfRule>
    <cfRule type="expression" dxfId="2367" priority="1130" stopIfTrue="1">
      <formula>$F$5="DTC Int. Staff"</formula>
    </cfRule>
  </conditionalFormatting>
  <conditionalFormatting sqref="G16">
    <cfRule type="expression" dxfId="2366" priority="1127" stopIfTrue="1">
      <formula>$F$5="Freelancer"</formula>
    </cfRule>
    <cfRule type="expression" dxfId="2365" priority="1128" stopIfTrue="1">
      <formula>$F$5="DTC Int. Staff"</formula>
    </cfRule>
  </conditionalFormatting>
  <conditionalFormatting sqref="G16">
    <cfRule type="expression" dxfId="2364" priority="1125" stopIfTrue="1">
      <formula>$F$5="Freelancer"</formula>
    </cfRule>
    <cfRule type="expression" dxfId="2363" priority="1126" stopIfTrue="1">
      <formula>$F$5="DTC Int. Staff"</formula>
    </cfRule>
  </conditionalFormatting>
  <conditionalFormatting sqref="G16">
    <cfRule type="expression" dxfId="2362" priority="1123" stopIfTrue="1">
      <formula>$F$5="Freelancer"</formula>
    </cfRule>
    <cfRule type="expression" dxfId="2361" priority="1124" stopIfTrue="1">
      <formula>$F$5="DTC Int. Staff"</formula>
    </cfRule>
  </conditionalFormatting>
  <conditionalFormatting sqref="G16">
    <cfRule type="expression" dxfId="2360" priority="1121" stopIfTrue="1">
      <formula>$F$5="Freelancer"</formula>
    </cfRule>
    <cfRule type="expression" dxfId="2359" priority="1122" stopIfTrue="1">
      <formula>$F$5="DTC Int. Staff"</formula>
    </cfRule>
  </conditionalFormatting>
  <conditionalFormatting sqref="G16">
    <cfRule type="expression" dxfId="2358" priority="1119" stopIfTrue="1">
      <formula>$F$5="Freelancer"</formula>
    </cfRule>
    <cfRule type="expression" dxfId="2357" priority="1120" stopIfTrue="1">
      <formula>$F$5="DTC Int. Staff"</formula>
    </cfRule>
  </conditionalFormatting>
  <conditionalFormatting sqref="G16">
    <cfRule type="expression" dxfId="2356" priority="1117" stopIfTrue="1">
      <formula>$F$5="Freelancer"</formula>
    </cfRule>
    <cfRule type="expression" dxfId="2355" priority="1118" stopIfTrue="1">
      <formula>$F$5="DTC Int. Staff"</formula>
    </cfRule>
  </conditionalFormatting>
  <conditionalFormatting sqref="G16">
    <cfRule type="expression" dxfId="2354" priority="1115" stopIfTrue="1">
      <formula>$F$5="Freelancer"</formula>
    </cfRule>
    <cfRule type="expression" dxfId="2353" priority="1116" stopIfTrue="1">
      <formula>$F$5="DTC Int. Staff"</formula>
    </cfRule>
  </conditionalFormatting>
  <conditionalFormatting sqref="G16">
    <cfRule type="expression" dxfId="2352" priority="1113" stopIfTrue="1">
      <formula>$F$5="Freelancer"</formula>
    </cfRule>
    <cfRule type="expression" dxfId="2351" priority="1114" stopIfTrue="1">
      <formula>$F$5="DTC Int. Staff"</formula>
    </cfRule>
  </conditionalFormatting>
  <conditionalFormatting sqref="G16">
    <cfRule type="expression" dxfId="2350" priority="1111" stopIfTrue="1">
      <formula>$F$5="Freelancer"</formula>
    </cfRule>
    <cfRule type="expression" dxfId="2349" priority="1112" stopIfTrue="1">
      <formula>$F$5="DTC Int. Staff"</formula>
    </cfRule>
  </conditionalFormatting>
  <conditionalFormatting sqref="G16">
    <cfRule type="expression" dxfId="2348" priority="1109" stopIfTrue="1">
      <formula>$F$5="Freelancer"</formula>
    </cfRule>
    <cfRule type="expression" dxfId="2347" priority="1110" stopIfTrue="1">
      <formula>$F$5="DTC Int. Staff"</formula>
    </cfRule>
  </conditionalFormatting>
  <conditionalFormatting sqref="G16">
    <cfRule type="expression" dxfId="2346" priority="1107" stopIfTrue="1">
      <formula>$F$5="Freelancer"</formula>
    </cfRule>
    <cfRule type="expression" dxfId="2345" priority="1108" stopIfTrue="1">
      <formula>$F$5="DTC Int. Staff"</formula>
    </cfRule>
  </conditionalFormatting>
  <conditionalFormatting sqref="G17">
    <cfRule type="expression" dxfId="2344" priority="1105" stopIfTrue="1">
      <formula>$F$5="Freelancer"</formula>
    </cfRule>
    <cfRule type="expression" dxfId="2343" priority="1106" stopIfTrue="1">
      <formula>$F$5="DTC Int. Staff"</formula>
    </cfRule>
  </conditionalFormatting>
  <conditionalFormatting sqref="G17">
    <cfRule type="expression" dxfId="2342" priority="1103" stopIfTrue="1">
      <formula>$F$5="Freelancer"</formula>
    </cfRule>
    <cfRule type="expression" dxfId="2341" priority="1104" stopIfTrue="1">
      <formula>$F$5="DTC Int. Staff"</formula>
    </cfRule>
  </conditionalFormatting>
  <conditionalFormatting sqref="G17">
    <cfRule type="expression" dxfId="2340" priority="1101" stopIfTrue="1">
      <formula>$F$5="Freelancer"</formula>
    </cfRule>
    <cfRule type="expression" dxfId="2339" priority="1102" stopIfTrue="1">
      <formula>$F$5="DTC Int. Staff"</formula>
    </cfRule>
  </conditionalFormatting>
  <conditionalFormatting sqref="G17">
    <cfRule type="expression" dxfId="2338" priority="1099" stopIfTrue="1">
      <formula>$F$5="Freelancer"</formula>
    </cfRule>
    <cfRule type="expression" dxfId="2337" priority="1100" stopIfTrue="1">
      <formula>$F$5="DTC Int. Staff"</formula>
    </cfRule>
  </conditionalFormatting>
  <conditionalFormatting sqref="G17">
    <cfRule type="expression" dxfId="2336" priority="1097" stopIfTrue="1">
      <formula>$F$5="Freelancer"</formula>
    </cfRule>
    <cfRule type="expression" dxfId="2335" priority="1098" stopIfTrue="1">
      <formula>$F$5="DTC Int. Staff"</formula>
    </cfRule>
  </conditionalFormatting>
  <conditionalFormatting sqref="G18">
    <cfRule type="expression" dxfId="2334" priority="1095" stopIfTrue="1">
      <formula>$F$5="Freelancer"</formula>
    </cfRule>
    <cfRule type="expression" dxfId="2333" priority="1096" stopIfTrue="1">
      <formula>$F$5="DTC Int. Staff"</formula>
    </cfRule>
  </conditionalFormatting>
  <conditionalFormatting sqref="G18">
    <cfRule type="expression" dxfId="2332" priority="1093" stopIfTrue="1">
      <formula>$F$5="Freelancer"</formula>
    </cfRule>
    <cfRule type="expression" dxfId="2331" priority="1094" stopIfTrue="1">
      <formula>$F$5="DTC Int. Staff"</formula>
    </cfRule>
  </conditionalFormatting>
  <conditionalFormatting sqref="G18">
    <cfRule type="expression" dxfId="2330" priority="1091" stopIfTrue="1">
      <formula>$F$5="Freelancer"</formula>
    </cfRule>
    <cfRule type="expression" dxfId="2329" priority="1092" stopIfTrue="1">
      <formula>$F$5="DTC Int. Staff"</formula>
    </cfRule>
  </conditionalFormatting>
  <conditionalFormatting sqref="G18">
    <cfRule type="expression" dxfId="2328" priority="1089" stopIfTrue="1">
      <formula>$F$5="Freelancer"</formula>
    </cfRule>
    <cfRule type="expression" dxfId="2327" priority="1090" stopIfTrue="1">
      <formula>$F$5="DTC Int. Staff"</formula>
    </cfRule>
  </conditionalFormatting>
  <conditionalFormatting sqref="G18">
    <cfRule type="expression" dxfId="2326" priority="1087" stopIfTrue="1">
      <formula>$F$5="Freelancer"</formula>
    </cfRule>
    <cfRule type="expression" dxfId="2325" priority="1088" stopIfTrue="1">
      <formula>$F$5="DTC Int. Staff"</formula>
    </cfRule>
  </conditionalFormatting>
  <conditionalFormatting sqref="G18">
    <cfRule type="expression" dxfId="2324" priority="1085" stopIfTrue="1">
      <formula>$F$5="Freelancer"</formula>
    </cfRule>
    <cfRule type="expression" dxfId="2323" priority="1086" stopIfTrue="1">
      <formula>$F$5="DTC Int. Staff"</formula>
    </cfRule>
  </conditionalFormatting>
  <conditionalFormatting sqref="G18">
    <cfRule type="expression" dxfId="2322" priority="1083" stopIfTrue="1">
      <formula>$F$5="Freelancer"</formula>
    </cfRule>
    <cfRule type="expression" dxfId="2321" priority="1084" stopIfTrue="1">
      <formula>$F$5="DTC Int. Staff"</formula>
    </cfRule>
  </conditionalFormatting>
  <conditionalFormatting sqref="G18">
    <cfRule type="expression" dxfId="2320" priority="1081" stopIfTrue="1">
      <formula>$F$5="Freelancer"</formula>
    </cfRule>
    <cfRule type="expression" dxfId="2319" priority="1082" stopIfTrue="1">
      <formula>$F$5="DTC Int. Staff"</formula>
    </cfRule>
  </conditionalFormatting>
  <conditionalFormatting sqref="G18">
    <cfRule type="expression" dxfId="2318" priority="1079" stopIfTrue="1">
      <formula>$F$5="Freelancer"</formula>
    </cfRule>
    <cfRule type="expression" dxfId="2317" priority="1080" stopIfTrue="1">
      <formula>$F$5="DTC Int. Staff"</formula>
    </cfRule>
  </conditionalFormatting>
  <conditionalFormatting sqref="G18">
    <cfRule type="expression" dxfId="2316" priority="1077" stopIfTrue="1">
      <formula>$F$5="Freelancer"</formula>
    </cfRule>
    <cfRule type="expression" dxfId="2315" priority="1078" stopIfTrue="1">
      <formula>$F$5="DTC Int. Staff"</formula>
    </cfRule>
  </conditionalFormatting>
  <conditionalFormatting sqref="G18">
    <cfRule type="expression" dxfId="2314" priority="1075" stopIfTrue="1">
      <formula>$F$5="Freelancer"</formula>
    </cfRule>
    <cfRule type="expression" dxfId="2313" priority="1076" stopIfTrue="1">
      <formula>$F$5="DTC Int. Staff"</formula>
    </cfRule>
  </conditionalFormatting>
  <conditionalFormatting sqref="G19">
    <cfRule type="expression" dxfId="2312" priority="1073" stopIfTrue="1">
      <formula>$F$5="Freelancer"</formula>
    </cfRule>
    <cfRule type="expression" dxfId="2311" priority="1074" stopIfTrue="1">
      <formula>$F$5="DTC Int. Staff"</formula>
    </cfRule>
  </conditionalFormatting>
  <conditionalFormatting sqref="G19">
    <cfRule type="expression" dxfId="2310" priority="1071" stopIfTrue="1">
      <formula>$F$5="Freelancer"</formula>
    </cfRule>
    <cfRule type="expression" dxfId="2309" priority="1072" stopIfTrue="1">
      <formula>$F$5="DTC Int. Staff"</formula>
    </cfRule>
  </conditionalFormatting>
  <conditionalFormatting sqref="G19">
    <cfRule type="expression" dxfId="2308" priority="1069" stopIfTrue="1">
      <formula>$F$5="Freelancer"</formula>
    </cfRule>
    <cfRule type="expression" dxfId="2307" priority="1070" stopIfTrue="1">
      <formula>$F$5="DTC Int. Staff"</formula>
    </cfRule>
  </conditionalFormatting>
  <conditionalFormatting sqref="G19">
    <cfRule type="expression" dxfId="2306" priority="1067" stopIfTrue="1">
      <formula>$F$5="Freelancer"</formula>
    </cfRule>
    <cfRule type="expression" dxfId="2305" priority="1068" stopIfTrue="1">
      <formula>$F$5="DTC Int. Staff"</formula>
    </cfRule>
  </conditionalFormatting>
  <conditionalFormatting sqref="G19">
    <cfRule type="expression" dxfId="2304" priority="1065" stopIfTrue="1">
      <formula>$F$5="Freelancer"</formula>
    </cfRule>
    <cfRule type="expression" dxfId="2303" priority="1066" stopIfTrue="1">
      <formula>$F$5="DTC Int. Staff"</formula>
    </cfRule>
  </conditionalFormatting>
  <conditionalFormatting sqref="G23">
    <cfRule type="expression" dxfId="2302" priority="1063" stopIfTrue="1">
      <formula>$F$5="Freelancer"</formula>
    </cfRule>
    <cfRule type="expression" dxfId="2301" priority="1064" stopIfTrue="1">
      <formula>$F$5="DTC Int. Staff"</formula>
    </cfRule>
  </conditionalFormatting>
  <conditionalFormatting sqref="G23">
    <cfRule type="expression" dxfId="2300" priority="1061" stopIfTrue="1">
      <formula>$F$5="Freelancer"</formula>
    </cfRule>
    <cfRule type="expression" dxfId="2299" priority="1062" stopIfTrue="1">
      <formula>$F$5="DTC Int. Staff"</formula>
    </cfRule>
  </conditionalFormatting>
  <conditionalFormatting sqref="G23">
    <cfRule type="expression" dxfId="2298" priority="1059" stopIfTrue="1">
      <formula>$F$5="Freelancer"</formula>
    </cfRule>
    <cfRule type="expression" dxfId="2297" priority="1060" stopIfTrue="1">
      <formula>$F$5="DTC Int. Staff"</formula>
    </cfRule>
  </conditionalFormatting>
  <conditionalFormatting sqref="G23">
    <cfRule type="expression" dxfId="2296" priority="1057" stopIfTrue="1">
      <formula>$F$5="Freelancer"</formula>
    </cfRule>
    <cfRule type="expression" dxfId="2295" priority="1058" stopIfTrue="1">
      <formula>$F$5="DTC Int. Staff"</formula>
    </cfRule>
  </conditionalFormatting>
  <conditionalFormatting sqref="G23">
    <cfRule type="expression" dxfId="2294" priority="1055" stopIfTrue="1">
      <formula>$F$5="Freelancer"</formula>
    </cfRule>
    <cfRule type="expression" dxfId="2293" priority="1056" stopIfTrue="1">
      <formula>$F$5="DTC Int. Staff"</formula>
    </cfRule>
  </conditionalFormatting>
  <conditionalFormatting sqref="G23">
    <cfRule type="expression" dxfId="2292" priority="1053" stopIfTrue="1">
      <formula>$F$5="Freelancer"</formula>
    </cfRule>
    <cfRule type="expression" dxfId="2291" priority="1054" stopIfTrue="1">
      <formula>$F$5="DTC Int. Staff"</formula>
    </cfRule>
  </conditionalFormatting>
  <conditionalFormatting sqref="G23">
    <cfRule type="expression" dxfId="2290" priority="1051" stopIfTrue="1">
      <formula>$F$5="Freelancer"</formula>
    </cfRule>
    <cfRule type="expression" dxfId="2289" priority="1052" stopIfTrue="1">
      <formula>$F$5="DTC Int. Staff"</formula>
    </cfRule>
  </conditionalFormatting>
  <conditionalFormatting sqref="G23">
    <cfRule type="expression" dxfId="2288" priority="1049" stopIfTrue="1">
      <formula>$F$5="Freelancer"</formula>
    </cfRule>
    <cfRule type="expression" dxfId="2287" priority="1050" stopIfTrue="1">
      <formula>$F$5="DTC Int. Staff"</formula>
    </cfRule>
  </conditionalFormatting>
  <conditionalFormatting sqref="G23">
    <cfRule type="expression" dxfId="2286" priority="1047" stopIfTrue="1">
      <formula>$F$5="Freelancer"</formula>
    </cfRule>
    <cfRule type="expression" dxfId="2285" priority="1048" stopIfTrue="1">
      <formula>$F$5="DTC Int. Staff"</formula>
    </cfRule>
  </conditionalFormatting>
  <conditionalFormatting sqref="G23">
    <cfRule type="expression" dxfId="2284" priority="1045" stopIfTrue="1">
      <formula>$F$5="Freelancer"</formula>
    </cfRule>
    <cfRule type="expression" dxfId="2283" priority="1046" stopIfTrue="1">
      <formula>$F$5="DTC Int. Staff"</formula>
    </cfRule>
  </conditionalFormatting>
  <conditionalFormatting sqref="G23">
    <cfRule type="expression" dxfId="2282" priority="1043" stopIfTrue="1">
      <formula>$F$5="Freelancer"</formula>
    </cfRule>
    <cfRule type="expression" dxfId="2281" priority="1044" stopIfTrue="1">
      <formula>$F$5="DTC Int. Staff"</formula>
    </cfRule>
  </conditionalFormatting>
  <conditionalFormatting sqref="G23">
    <cfRule type="expression" dxfId="2280" priority="1041" stopIfTrue="1">
      <formula>$F$5="Freelancer"</formula>
    </cfRule>
    <cfRule type="expression" dxfId="2279" priority="1042" stopIfTrue="1">
      <formula>$F$5="DTC Int. Staff"</formula>
    </cfRule>
  </conditionalFormatting>
  <conditionalFormatting sqref="G24">
    <cfRule type="expression" dxfId="2278" priority="1039" stopIfTrue="1">
      <formula>$F$5="Freelancer"</formula>
    </cfRule>
    <cfRule type="expression" dxfId="2277" priority="1040" stopIfTrue="1">
      <formula>$F$5="DTC Int. Staff"</formula>
    </cfRule>
  </conditionalFormatting>
  <conditionalFormatting sqref="G24">
    <cfRule type="expression" dxfId="2276" priority="1037" stopIfTrue="1">
      <formula>$F$5="Freelancer"</formula>
    </cfRule>
    <cfRule type="expression" dxfId="2275" priority="1038" stopIfTrue="1">
      <formula>$F$5="DTC Int. Staff"</formula>
    </cfRule>
  </conditionalFormatting>
  <conditionalFormatting sqref="G24">
    <cfRule type="expression" dxfId="2274" priority="1035" stopIfTrue="1">
      <formula>$F$5="Freelancer"</formula>
    </cfRule>
    <cfRule type="expression" dxfId="2273" priority="1036" stopIfTrue="1">
      <formula>$F$5="DTC Int. Staff"</formula>
    </cfRule>
  </conditionalFormatting>
  <conditionalFormatting sqref="G24">
    <cfRule type="expression" dxfId="2272" priority="1033" stopIfTrue="1">
      <formula>$F$5="Freelancer"</formula>
    </cfRule>
    <cfRule type="expression" dxfId="2271" priority="1034" stopIfTrue="1">
      <formula>$F$5="DTC Int. Staff"</formula>
    </cfRule>
  </conditionalFormatting>
  <conditionalFormatting sqref="G24">
    <cfRule type="expression" dxfId="2270" priority="1031" stopIfTrue="1">
      <formula>$F$5="Freelancer"</formula>
    </cfRule>
    <cfRule type="expression" dxfId="2269" priority="1032" stopIfTrue="1">
      <formula>$F$5="DTC Int. Staff"</formula>
    </cfRule>
  </conditionalFormatting>
  <conditionalFormatting sqref="G24">
    <cfRule type="expression" dxfId="2268" priority="1029" stopIfTrue="1">
      <formula>$F$5="Freelancer"</formula>
    </cfRule>
    <cfRule type="expression" dxfId="2267" priority="1030" stopIfTrue="1">
      <formula>$F$5="DTC Int. Staff"</formula>
    </cfRule>
  </conditionalFormatting>
  <conditionalFormatting sqref="G24">
    <cfRule type="expression" dxfId="2266" priority="1027" stopIfTrue="1">
      <formula>$F$5="Freelancer"</formula>
    </cfRule>
    <cfRule type="expression" dxfId="2265" priority="1028" stopIfTrue="1">
      <formula>$F$5="DTC Int. Staff"</formula>
    </cfRule>
  </conditionalFormatting>
  <conditionalFormatting sqref="G24">
    <cfRule type="expression" dxfId="2264" priority="1025" stopIfTrue="1">
      <formula>$F$5="Freelancer"</formula>
    </cfRule>
    <cfRule type="expression" dxfId="2263" priority="1026" stopIfTrue="1">
      <formula>$F$5="DTC Int. Staff"</formula>
    </cfRule>
  </conditionalFormatting>
  <conditionalFormatting sqref="G24">
    <cfRule type="expression" dxfId="2262" priority="1023" stopIfTrue="1">
      <formula>$F$5="Freelancer"</formula>
    </cfRule>
    <cfRule type="expression" dxfId="2261" priority="1024" stopIfTrue="1">
      <formula>$F$5="DTC Int. Staff"</formula>
    </cfRule>
  </conditionalFormatting>
  <conditionalFormatting sqref="G25">
    <cfRule type="expression" dxfId="2260" priority="1021" stopIfTrue="1">
      <formula>$F$5="Freelancer"</formula>
    </cfRule>
    <cfRule type="expression" dxfId="2259" priority="1022" stopIfTrue="1">
      <formula>$F$5="DTC Int. Staff"</formula>
    </cfRule>
  </conditionalFormatting>
  <conditionalFormatting sqref="G25">
    <cfRule type="expression" dxfId="2258" priority="1019" stopIfTrue="1">
      <formula>$F$5="Freelancer"</formula>
    </cfRule>
    <cfRule type="expression" dxfId="2257" priority="1020" stopIfTrue="1">
      <formula>$F$5="DTC Int. Staff"</formula>
    </cfRule>
  </conditionalFormatting>
  <conditionalFormatting sqref="G25">
    <cfRule type="expression" dxfId="2256" priority="1017" stopIfTrue="1">
      <formula>$F$5="Freelancer"</formula>
    </cfRule>
    <cfRule type="expression" dxfId="2255" priority="1018" stopIfTrue="1">
      <formula>$F$5="DTC Int. Staff"</formula>
    </cfRule>
  </conditionalFormatting>
  <conditionalFormatting sqref="G25">
    <cfRule type="expression" dxfId="2254" priority="1015" stopIfTrue="1">
      <formula>$F$5="Freelancer"</formula>
    </cfRule>
    <cfRule type="expression" dxfId="2253" priority="1016" stopIfTrue="1">
      <formula>$F$5="DTC Int. Staff"</formula>
    </cfRule>
  </conditionalFormatting>
  <conditionalFormatting sqref="G25">
    <cfRule type="expression" dxfId="2252" priority="1013" stopIfTrue="1">
      <formula>$F$5="Freelancer"</formula>
    </cfRule>
    <cfRule type="expression" dxfId="2251" priority="1014" stopIfTrue="1">
      <formula>$F$5="DTC Int. Staff"</formula>
    </cfRule>
  </conditionalFormatting>
  <conditionalFormatting sqref="G25">
    <cfRule type="expression" dxfId="2250" priority="1011" stopIfTrue="1">
      <formula>$F$5="Freelancer"</formula>
    </cfRule>
    <cfRule type="expression" dxfId="2249" priority="1012" stopIfTrue="1">
      <formula>$F$5="DTC Int. Staff"</formula>
    </cfRule>
  </conditionalFormatting>
  <conditionalFormatting sqref="G25">
    <cfRule type="expression" dxfId="2248" priority="1009" stopIfTrue="1">
      <formula>$F$5="Freelancer"</formula>
    </cfRule>
    <cfRule type="expression" dxfId="2247" priority="1010" stopIfTrue="1">
      <formula>$F$5="DTC Int. Staff"</formula>
    </cfRule>
  </conditionalFormatting>
  <conditionalFormatting sqref="G25">
    <cfRule type="expression" dxfId="2246" priority="1007" stopIfTrue="1">
      <formula>$F$5="Freelancer"</formula>
    </cfRule>
    <cfRule type="expression" dxfId="2245" priority="1008" stopIfTrue="1">
      <formula>$F$5="DTC Int. Staff"</formula>
    </cfRule>
  </conditionalFormatting>
  <conditionalFormatting sqref="G25">
    <cfRule type="expression" dxfId="2244" priority="1005" stopIfTrue="1">
      <formula>$F$5="Freelancer"</formula>
    </cfRule>
    <cfRule type="expression" dxfId="2243" priority="1006" stopIfTrue="1">
      <formula>$F$5="DTC Int. Staff"</formula>
    </cfRule>
  </conditionalFormatting>
  <conditionalFormatting sqref="G25">
    <cfRule type="expression" dxfId="2242" priority="1003" stopIfTrue="1">
      <formula>$F$5="Freelancer"</formula>
    </cfRule>
    <cfRule type="expression" dxfId="2241" priority="1004" stopIfTrue="1">
      <formula>$F$5="DTC Int. Staff"</formula>
    </cfRule>
  </conditionalFormatting>
  <conditionalFormatting sqref="G25">
    <cfRule type="expression" dxfId="2240" priority="1001" stopIfTrue="1">
      <formula>$F$5="Freelancer"</formula>
    </cfRule>
    <cfRule type="expression" dxfId="2239" priority="1002" stopIfTrue="1">
      <formula>$F$5="DTC Int. Staff"</formula>
    </cfRule>
  </conditionalFormatting>
  <conditionalFormatting sqref="G25">
    <cfRule type="expression" dxfId="2238" priority="999" stopIfTrue="1">
      <formula>$F$5="Freelancer"</formula>
    </cfRule>
    <cfRule type="expression" dxfId="2237" priority="1000" stopIfTrue="1">
      <formula>$F$5="DTC Int. Staff"</formula>
    </cfRule>
  </conditionalFormatting>
  <conditionalFormatting sqref="G26">
    <cfRule type="expression" dxfId="2236" priority="997" stopIfTrue="1">
      <formula>$F$5="Freelancer"</formula>
    </cfRule>
    <cfRule type="expression" dxfId="2235" priority="998" stopIfTrue="1">
      <formula>$F$5="DTC Int. Staff"</formula>
    </cfRule>
  </conditionalFormatting>
  <conditionalFormatting sqref="G26">
    <cfRule type="expression" dxfId="2234" priority="995" stopIfTrue="1">
      <formula>$F$5="Freelancer"</formula>
    </cfRule>
    <cfRule type="expression" dxfId="2233" priority="996" stopIfTrue="1">
      <formula>$F$5="DTC Int. Staff"</formula>
    </cfRule>
  </conditionalFormatting>
  <conditionalFormatting sqref="G26">
    <cfRule type="expression" dxfId="2232" priority="993" stopIfTrue="1">
      <formula>$F$5="Freelancer"</formula>
    </cfRule>
    <cfRule type="expression" dxfId="2231" priority="994" stopIfTrue="1">
      <formula>$F$5="DTC Int. Staff"</formula>
    </cfRule>
  </conditionalFormatting>
  <conditionalFormatting sqref="G26">
    <cfRule type="expression" dxfId="2230" priority="991" stopIfTrue="1">
      <formula>$F$5="Freelancer"</formula>
    </cfRule>
    <cfRule type="expression" dxfId="2229" priority="992" stopIfTrue="1">
      <formula>$F$5="DTC Int. Staff"</formula>
    </cfRule>
  </conditionalFormatting>
  <conditionalFormatting sqref="G26">
    <cfRule type="expression" dxfId="2228" priority="989" stopIfTrue="1">
      <formula>$F$5="Freelancer"</formula>
    </cfRule>
    <cfRule type="expression" dxfId="2227" priority="990" stopIfTrue="1">
      <formula>$F$5="DTC Int. Staff"</formula>
    </cfRule>
  </conditionalFormatting>
  <conditionalFormatting sqref="G26">
    <cfRule type="expression" dxfId="2226" priority="987" stopIfTrue="1">
      <formula>$F$5="Freelancer"</formula>
    </cfRule>
    <cfRule type="expression" dxfId="2225" priority="988" stopIfTrue="1">
      <formula>$F$5="DTC Int. Staff"</formula>
    </cfRule>
  </conditionalFormatting>
  <conditionalFormatting sqref="G26">
    <cfRule type="expression" dxfId="2224" priority="985" stopIfTrue="1">
      <formula>$F$5="Freelancer"</formula>
    </cfRule>
    <cfRule type="expression" dxfId="2223" priority="986" stopIfTrue="1">
      <formula>$F$5="DTC Int. Staff"</formula>
    </cfRule>
  </conditionalFormatting>
  <conditionalFormatting sqref="G26">
    <cfRule type="expression" dxfId="2222" priority="983" stopIfTrue="1">
      <formula>$F$5="Freelancer"</formula>
    </cfRule>
    <cfRule type="expression" dxfId="2221" priority="984" stopIfTrue="1">
      <formula>$F$5="DTC Int. Staff"</formula>
    </cfRule>
  </conditionalFormatting>
  <conditionalFormatting sqref="G26">
    <cfRule type="expression" dxfId="2220" priority="981" stopIfTrue="1">
      <formula>$F$5="Freelancer"</formula>
    </cfRule>
    <cfRule type="expression" dxfId="2219" priority="982" stopIfTrue="1">
      <formula>$F$5="DTC Int. Staff"</formula>
    </cfRule>
  </conditionalFormatting>
  <conditionalFormatting sqref="G13">
    <cfRule type="expression" dxfId="2218" priority="979" stopIfTrue="1">
      <formula>$F$5="Freelancer"</formula>
    </cfRule>
    <cfRule type="expression" dxfId="2217" priority="980" stopIfTrue="1">
      <formula>$F$5="DTC Int. Staff"</formula>
    </cfRule>
  </conditionalFormatting>
  <conditionalFormatting sqref="G13">
    <cfRule type="expression" dxfId="2216" priority="977" stopIfTrue="1">
      <formula>$F$5="Freelancer"</formula>
    </cfRule>
    <cfRule type="expression" dxfId="2215" priority="978" stopIfTrue="1">
      <formula>$F$5="DTC Int. Staff"</formula>
    </cfRule>
  </conditionalFormatting>
  <conditionalFormatting sqref="G13">
    <cfRule type="expression" dxfId="2214" priority="975" stopIfTrue="1">
      <formula>$F$5="Freelancer"</formula>
    </cfRule>
    <cfRule type="expression" dxfId="2213" priority="976" stopIfTrue="1">
      <formula>$F$5="DTC Int. Staff"</formula>
    </cfRule>
  </conditionalFormatting>
  <conditionalFormatting sqref="G13">
    <cfRule type="expression" dxfId="2212" priority="973" stopIfTrue="1">
      <formula>$F$5="Freelancer"</formula>
    </cfRule>
    <cfRule type="expression" dxfId="2211" priority="974" stopIfTrue="1">
      <formula>$F$5="DTC Int. Staff"</formula>
    </cfRule>
  </conditionalFormatting>
  <conditionalFormatting sqref="G13">
    <cfRule type="expression" dxfId="2210" priority="971" stopIfTrue="1">
      <formula>$F$5="Freelancer"</formula>
    </cfRule>
    <cfRule type="expression" dxfId="2209" priority="972" stopIfTrue="1">
      <formula>$F$5="DTC Int. Staff"</formula>
    </cfRule>
  </conditionalFormatting>
  <conditionalFormatting sqref="G20">
    <cfRule type="expression" dxfId="2208" priority="969" stopIfTrue="1">
      <formula>$F$5="Freelancer"</formula>
    </cfRule>
    <cfRule type="expression" dxfId="2207" priority="970" stopIfTrue="1">
      <formula>$F$5="DTC Int. Staff"</formula>
    </cfRule>
  </conditionalFormatting>
  <conditionalFormatting sqref="G20">
    <cfRule type="expression" dxfId="2206" priority="967" stopIfTrue="1">
      <formula>$F$5="Freelancer"</formula>
    </cfRule>
    <cfRule type="expression" dxfId="2205" priority="968" stopIfTrue="1">
      <formula>$F$5="DTC Int. Staff"</formula>
    </cfRule>
  </conditionalFormatting>
  <conditionalFormatting sqref="G20">
    <cfRule type="expression" dxfId="2204" priority="965" stopIfTrue="1">
      <formula>$F$5="Freelancer"</formula>
    </cfRule>
    <cfRule type="expression" dxfId="2203" priority="966" stopIfTrue="1">
      <formula>$F$5="DTC Int. Staff"</formula>
    </cfRule>
  </conditionalFormatting>
  <conditionalFormatting sqref="G20">
    <cfRule type="expression" dxfId="2202" priority="963" stopIfTrue="1">
      <formula>$F$5="Freelancer"</formula>
    </cfRule>
    <cfRule type="expression" dxfId="2201" priority="964" stopIfTrue="1">
      <formula>$F$5="DTC Int. Staff"</formula>
    </cfRule>
  </conditionalFormatting>
  <conditionalFormatting sqref="G20">
    <cfRule type="expression" dxfId="2200" priority="961" stopIfTrue="1">
      <formula>$F$5="Freelancer"</formula>
    </cfRule>
    <cfRule type="expression" dxfId="2199" priority="962" stopIfTrue="1">
      <formula>$F$5="DTC Int. Staff"</formula>
    </cfRule>
  </conditionalFormatting>
  <conditionalFormatting sqref="G20">
    <cfRule type="expression" dxfId="2198" priority="959" stopIfTrue="1">
      <formula>$F$5="Freelancer"</formula>
    </cfRule>
    <cfRule type="expression" dxfId="2197" priority="960" stopIfTrue="1">
      <formula>$F$5="DTC Int. Staff"</formula>
    </cfRule>
  </conditionalFormatting>
  <conditionalFormatting sqref="G28">
    <cfRule type="expression" dxfId="2196" priority="957" stopIfTrue="1">
      <formula>$F$5="Freelancer"</formula>
    </cfRule>
    <cfRule type="expression" dxfId="2195" priority="958" stopIfTrue="1">
      <formula>$F$5="DTC Int. Staff"</formula>
    </cfRule>
  </conditionalFormatting>
  <conditionalFormatting sqref="G28">
    <cfRule type="expression" dxfId="2194" priority="955" stopIfTrue="1">
      <formula>$F$5="Freelancer"</formula>
    </cfRule>
    <cfRule type="expression" dxfId="2193" priority="956" stopIfTrue="1">
      <formula>$F$5="DTC Int. Staff"</formula>
    </cfRule>
  </conditionalFormatting>
  <conditionalFormatting sqref="G28">
    <cfRule type="expression" dxfId="2192" priority="953" stopIfTrue="1">
      <formula>$F$5="Freelancer"</formula>
    </cfRule>
    <cfRule type="expression" dxfId="2191" priority="954" stopIfTrue="1">
      <formula>$F$5="DTC Int. Staff"</formula>
    </cfRule>
  </conditionalFormatting>
  <conditionalFormatting sqref="G28">
    <cfRule type="expression" dxfId="2190" priority="951" stopIfTrue="1">
      <formula>$F$5="Freelancer"</formula>
    </cfRule>
    <cfRule type="expression" dxfId="2189" priority="952" stopIfTrue="1">
      <formula>$F$5="DTC Int. Staff"</formula>
    </cfRule>
  </conditionalFormatting>
  <conditionalFormatting sqref="G28">
    <cfRule type="expression" dxfId="2188" priority="949" stopIfTrue="1">
      <formula>$F$5="Freelancer"</formula>
    </cfRule>
    <cfRule type="expression" dxfId="2187" priority="950" stopIfTrue="1">
      <formula>$F$5="DTC Int. Staff"</formula>
    </cfRule>
  </conditionalFormatting>
  <conditionalFormatting sqref="G28">
    <cfRule type="expression" dxfId="2186" priority="947" stopIfTrue="1">
      <formula>$F$5="Freelancer"</formula>
    </cfRule>
    <cfRule type="expression" dxfId="2185" priority="948" stopIfTrue="1">
      <formula>$F$5="DTC Int. Staff"</formula>
    </cfRule>
  </conditionalFormatting>
  <conditionalFormatting sqref="G29">
    <cfRule type="expression" dxfId="2184" priority="945" stopIfTrue="1">
      <formula>$F$5="Freelancer"</formula>
    </cfRule>
    <cfRule type="expression" dxfId="2183" priority="946" stopIfTrue="1">
      <formula>$F$5="DTC Int. Staff"</formula>
    </cfRule>
  </conditionalFormatting>
  <conditionalFormatting sqref="G29">
    <cfRule type="expression" dxfId="2182" priority="943" stopIfTrue="1">
      <formula>$F$5="Freelancer"</formula>
    </cfRule>
    <cfRule type="expression" dxfId="2181" priority="944" stopIfTrue="1">
      <formula>$F$5="DTC Int. Staff"</formula>
    </cfRule>
  </conditionalFormatting>
  <conditionalFormatting sqref="G29">
    <cfRule type="expression" dxfId="2180" priority="941" stopIfTrue="1">
      <formula>$F$5="Freelancer"</formula>
    </cfRule>
    <cfRule type="expression" dxfId="2179" priority="942" stopIfTrue="1">
      <formula>$F$5="DTC Int. Staff"</formula>
    </cfRule>
  </conditionalFormatting>
  <conditionalFormatting sqref="G29">
    <cfRule type="expression" dxfId="2178" priority="939" stopIfTrue="1">
      <formula>$F$5="Freelancer"</formula>
    </cfRule>
    <cfRule type="expression" dxfId="2177" priority="940" stopIfTrue="1">
      <formula>$F$5="DTC Int. Staff"</formula>
    </cfRule>
  </conditionalFormatting>
  <conditionalFormatting sqref="G29">
    <cfRule type="expression" dxfId="2176" priority="937" stopIfTrue="1">
      <formula>$F$5="Freelancer"</formula>
    </cfRule>
    <cfRule type="expression" dxfId="2175" priority="938" stopIfTrue="1">
      <formula>$F$5="DTC Int. Staff"</formula>
    </cfRule>
  </conditionalFormatting>
  <conditionalFormatting sqref="G30">
    <cfRule type="expression" dxfId="2174" priority="935" stopIfTrue="1">
      <formula>$F$5="Freelancer"</formula>
    </cfRule>
    <cfRule type="expression" dxfId="2173" priority="936" stopIfTrue="1">
      <formula>$F$5="DTC Int. Staff"</formula>
    </cfRule>
  </conditionalFormatting>
  <conditionalFormatting sqref="G30">
    <cfRule type="expression" dxfId="2172" priority="933" stopIfTrue="1">
      <formula>$F$5="Freelancer"</formula>
    </cfRule>
    <cfRule type="expression" dxfId="2171" priority="934" stopIfTrue="1">
      <formula>$F$5="DTC Int. Staff"</formula>
    </cfRule>
  </conditionalFormatting>
  <conditionalFormatting sqref="G30">
    <cfRule type="expression" dxfId="2170" priority="931" stopIfTrue="1">
      <formula>$F$5="Freelancer"</formula>
    </cfRule>
    <cfRule type="expression" dxfId="2169" priority="932" stopIfTrue="1">
      <formula>$F$5="DTC Int. Staff"</formula>
    </cfRule>
  </conditionalFormatting>
  <conditionalFormatting sqref="G30">
    <cfRule type="expression" dxfId="2168" priority="929" stopIfTrue="1">
      <formula>$F$5="Freelancer"</formula>
    </cfRule>
    <cfRule type="expression" dxfId="2167" priority="930" stopIfTrue="1">
      <formula>$F$5="DTC Int. Staff"</formula>
    </cfRule>
  </conditionalFormatting>
  <conditionalFormatting sqref="G30">
    <cfRule type="expression" dxfId="2166" priority="927" stopIfTrue="1">
      <formula>$F$5="Freelancer"</formula>
    </cfRule>
    <cfRule type="expression" dxfId="2165" priority="928" stopIfTrue="1">
      <formula>$F$5="DTC Int. Staff"</formula>
    </cfRule>
  </conditionalFormatting>
  <conditionalFormatting sqref="G30">
    <cfRule type="expression" dxfId="2164" priority="925" stopIfTrue="1">
      <formula>$F$5="Freelancer"</formula>
    </cfRule>
    <cfRule type="expression" dxfId="2163" priority="926" stopIfTrue="1">
      <formula>$F$5="DTC Int. Staff"</formula>
    </cfRule>
  </conditionalFormatting>
  <conditionalFormatting sqref="G31">
    <cfRule type="expression" dxfId="2162" priority="923" stopIfTrue="1">
      <formula>$F$5="Freelancer"</formula>
    </cfRule>
    <cfRule type="expression" dxfId="2161" priority="924" stopIfTrue="1">
      <formula>$F$5="DTC Int. Staff"</formula>
    </cfRule>
  </conditionalFormatting>
  <conditionalFormatting sqref="G31">
    <cfRule type="expression" dxfId="2160" priority="921" stopIfTrue="1">
      <formula>$F$5="Freelancer"</formula>
    </cfRule>
    <cfRule type="expression" dxfId="2159" priority="922" stopIfTrue="1">
      <formula>$F$5="DTC Int. Staff"</formula>
    </cfRule>
  </conditionalFormatting>
  <conditionalFormatting sqref="G31">
    <cfRule type="expression" dxfId="2158" priority="919" stopIfTrue="1">
      <formula>$F$5="Freelancer"</formula>
    </cfRule>
    <cfRule type="expression" dxfId="2157" priority="920" stopIfTrue="1">
      <formula>$F$5="DTC Int. Staff"</formula>
    </cfRule>
  </conditionalFormatting>
  <conditionalFormatting sqref="G31">
    <cfRule type="expression" dxfId="2156" priority="917" stopIfTrue="1">
      <formula>$F$5="Freelancer"</formula>
    </cfRule>
    <cfRule type="expression" dxfId="2155" priority="918" stopIfTrue="1">
      <formula>$F$5="DTC Int. Staff"</formula>
    </cfRule>
  </conditionalFormatting>
  <conditionalFormatting sqref="G31">
    <cfRule type="expression" dxfId="2154" priority="915" stopIfTrue="1">
      <formula>$F$5="Freelancer"</formula>
    </cfRule>
    <cfRule type="expression" dxfId="2153" priority="916" stopIfTrue="1">
      <formula>$F$5="DTC Int. Staff"</formula>
    </cfRule>
  </conditionalFormatting>
  <conditionalFormatting sqref="G32">
    <cfRule type="expression" dxfId="2152" priority="913" stopIfTrue="1">
      <formula>$F$5="Freelancer"</formula>
    </cfRule>
    <cfRule type="expression" dxfId="2151" priority="914" stopIfTrue="1">
      <formula>$F$5="DTC Int. Staff"</formula>
    </cfRule>
  </conditionalFormatting>
  <conditionalFormatting sqref="G32">
    <cfRule type="expression" dxfId="2150" priority="911" stopIfTrue="1">
      <formula>$F$5="Freelancer"</formula>
    </cfRule>
    <cfRule type="expression" dxfId="2149" priority="912" stopIfTrue="1">
      <formula>$F$5="DTC Int. Staff"</formula>
    </cfRule>
  </conditionalFormatting>
  <conditionalFormatting sqref="G32">
    <cfRule type="expression" dxfId="2148" priority="909" stopIfTrue="1">
      <formula>$F$5="Freelancer"</formula>
    </cfRule>
    <cfRule type="expression" dxfId="2147" priority="910" stopIfTrue="1">
      <formula>$F$5="DTC Int. Staff"</formula>
    </cfRule>
  </conditionalFormatting>
  <conditionalFormatting sqref="G32">
    <cfRule type="expression" dxfId="2146" priority="907" stopIfTrue="1">
      <formula>$F$5="Freelancer"</formula>
    </cfRule>
    <cfRule type="expression" dxfId="2145" priority="908" stopIfTrue="1">
      <formula>$F$5="DTC Int. Staff"</formula>
    </cfRule>
  </conditionalFormatting>
  <conditionalFormatting sqref="G32">
    <cfRule type="expression" dxfId="2144" priority="905" stopIfTrue="1">
      <formula>$F$5="Freelancer"</formula>
    </cfRule>
    <cfRule type="expression" dxfId="2143" priority="906" stopIfTrue="1">
      <formula>$F$5="DTC Int. Staff"</formula>
    </cfRule>
  </conditionalFormatting>
  <conditionalFormatting sqref="G32">
    <cfRule type="expression" dxfId="2142" priority="903" stopIfTrue="1">
      <formula>$F$5="Freelancer"</formula>
    </cfRule>
    <cfRule type="expression" dxfId="2141" priority="904" stopIfTrue="1">
      <formula>$F$5="DTC Int. Staff"</formula>
    </cfRule>
  </conditionalFormatting>
  <conditionalFormatting sqref="G33">
    <cfRule type="expression" dxfId="2140" priority="901" stopIfTrue="1">
      <formula>$F$5="Freelancer"</formula>
    </cfRule>
    <cfRule type="expression" dxfId="2139" priority="902" stopIfTrue="1">
      <formula>$F$5="DTC Int. Staff"</formula>
    </cfRule>
  </conditionalFormatting>
  <conditionalFormatting sqref="G33">
    <cfRule type="expression" dxfId="2138" priority="899" stopIfTrue="1">
      <formula>$F$5="Freelancer"</formula>
    </cfRule>
    <cfRule type="expression" dxfId="2137" priority="900" stopIfTrue="1">
      <formula>$F$5="DTC Int. Staff"</formula>
    </cfRule>
  </conditionalFormatting>
  <conditionalFormatting sqref="G33">
    <cfRule type="expression" dxfId="2136" priority="897" stopIfTrue="1">
      <formula>$F$5="Freelancer"</formula>
    </cfRule>
    <cfRule type="expression" dxfId="2135" priority="898" stopIfTrue="1">
      <formula>$F$5="DTC Int. Staff"</formula>
    </cfRule>
  </conditionalFormatting>
  <conditionalFormatting sqref="G33">
    <cfRule type="expression" dxfId="2134" priority="895" stopIfTrue="1">
      <formula>$F$5="Freelancer"</formula>
    </cfRule>
    <cfRule type="expression" dxfId="2133" priority="896" stopIfTrue="1">
      <formula>$F$5="DTC Int. Staff"</formula>
    </cfRule>
  </conditionalFormatting>
  <conditionalFormatting sqref="G33">
    <cfRule type="expression" dxfId="2132" priority="893" stopIfTrue="1">
      <formula>$F$5="Freelancer"</formula>
    </cfRule>
    <cfRule type="expression" dxfId="2131" priority="894" stopIfTrue="1">
      <formula>$F$5="DTC Int. Staff"</formula>
    </cfRule>
  </conditionalFormatting>
  <conditionalFormatting sqref="G33">
    <cfRule type="expression" dxfId="2130" priority="891" stopIfTrue="1">
      <formula>$F$5="Freelancer"</formula>
    </cfRule>
    <cfRule type="expression" dxfId="2129" priority="892" stopIfTrue="1">
      <formula>$F$5="DTC Int. Staff"</formula>
    </cfRule>
  </conditionalFormatting>
  <conditionalFormatting sqref="G33">
    <cfRule type="expression" dxfId="2128" priority="889" stopIfTrue="1">
      <formula>$F$5="Freelancer"</formula>
    </cfRule>
    <cfRule type="expression" dxfId="2127" priority="890" stopIfTrue="1">
      <formula>$F$5="DTC Int. Staff"</formula>
    </cfRule>
  </conditionalFormatting>
  <conditionalFormatting sqref="G21">
    <cfRule type="expression" dxfId="2126" priority="887" stopIfTrue="1">
      <formula>$F$5="Freelancer"</formula>
    </cfRule>
    <cfRule type="expression" dxfId="2125" priority="888" stopIfTrue="1">
      <formula>$F$5="DTC Int. Staff"</formula>
    </cfRule>
  </conditionalFormatting>
  <conditionalFormatting sqref="G21">
    <cfRule type="expression" dxfId="2124" priority="885" stopIfTrue="1">
      <formula>$F$5="Freelancer"</formula>
    </cfRule>
    <cfRule type="expression" dxfId="2123" priority="886" stopIfTrue="1">
      <formula>$F$5="DTC Int. Staff"</formula>
    </cfRule>
  </conditionalFormatting>
  <conditionalFormatting sqref="G21">
    <cfRule type="expression" dxfId="2122" priority="883" stopIfTrue="1">
      <formula>$F$5="Freelancer"</formula>
    </cfRule>
    <cfRule type="expression" dxfId="2121" priority="884" stopIfTrue="1">
      <formula>$F$5="DTC Int. Staff"</formula>
    </cfRule>
  </conditionalFormatting>
  <conditionalFormatting sqref="G21">
    <cfRule type="expression" dxfId="2120" priority="881" stopIfTrue="1">
      <formula>$F$5="Freelancer"</formula>
    </cfRule>
    <cfRule type="expression" dxfId="2119" priority="882" stopIfTrue="1">
      <formula>$F$5="DTC Int. Staff"</formula>
    </cfRule>
  </conditionalFormatting>
  <conditionalFormatting sqref="G21">
    <cfRule type="expression" dxfId="2118" priority="879" stopIfTrue="1">
      <formula>$F$5="Freelancer"</formula>
    </cfRule>
    <cfRule type="expression" dxfId="2117" priority="880" stopIfTrue="1">
      <formula>$F$5="DTC Int. Staff"</formula>
    </cfRule>
  </conditionalFormatting>
  <conditionalFormatting sqref="G21">
    <cfRule type="expression" dxfId="2116" priority="877" stopIfTrue="1">
      <formula>$F$5="Freelancer"</formula>
    </cfRule>
    <cfRule type="expression" dxfId="2115" priority="878" stopIfTrue="1">
      <formula>$F$5="DTC Int. Staff"</formula>
    </cfRule>
  </conditionalFormatting>
  <conditionalFormatting sqref="G21">
    <cfRule type="expression" dxfId="2114" priority="875" stopIfTrue="1">
      <formula>$F$5="Freelancer"</formula>
    </cfRule>
    <cfRule type="expression" dxfId="2113" priority="876" stopIfTrue="1">
      <formula>$F$5="DTC Int. Staff"</formula>
    </cfRule>
  </conditionalFormatting>
  <conditionalFormatting sqref="G21">
    <cfRule type="expression" dxfId="2112" priority="873" stopIfTrue="1">
      <formula>$F$5="Freelancer"</formula>
    </cfRule>
    <cfRule type="expression" dxfId="2111" priority="874" stopIfTrue="1">
      <formula>$F$5="DTC Int. Staff"</formula>
    </cfRule>
  </conditionalFormatting>
  <conditionalFormatting sqref="G21">
    <cfRule type="expression" dxfId="2110" priority="871" stopIfTrue="1">
      <formula>$F$5="Freelancer"</formula>
    </cfRule>
    <cfRule type="expression" dxfId="2109" priority="872" stopIfTrue="1">
      <formula>$F$5="DTC Int. Staff"</formula>
    </cfRule>
  </conditionalFormatting>
  <conditionalFormatting sqref="G21">
    <cfRule type="expression" dxfId="2108" priority="869" stopIfTrue="1">
      <formula>$F$5="Freelancer"</formula>
    </cfRule>
    <cfRule type="expression" dxfId="2107" priority="870" stopIfTrue="1">
      <formula>$F$5="DTC Int. Staff"</formula>
    </cfRule>
  </conditionalFormatting>
  <conditionalFormatting sqref="G21">
    <cfRule type="expression" dxfId="2106" priority="867" stopIfTrue="1">
      <formula>$F$5="Freelancer"</formula>
    </cfRule>
    <cfRule type="expression" dxfId="2105" priority="868" stopIfTrue="1">
      <formula>$F$5="DTC Int. Staff"</formula>
    </cfRule>
  </conditionalFormatting>
  <conditionalFormatting sqref="G13">
    <cfRule type="expression" dxfId="2104" priority="865" stopIfTrue="1">
      <formula>$F$5="Freelancer"</formula>
    </cfRule>
    <cfRule type="expression" dxfId="2103" priority="866" stopIfTrue="1">
      <formula>$F$5="DTC Int. Staff"</formula>
    </cfRule>
  </conditionalFormatting>
  <conditionalFormatting sqref="G13">
    <cfRule type="expression" dxfId="2102" priority="863" stopIfTrue="1">
      <formula>$F$5="Freelancer"</formula>
    </cfRule>
    <cfRule type="expression" dxfId="2101" priority="864" stopIfTrue="1">
      <formula>$F$5="DTC Int. Staff"</formula>
    </cfRule>
  </conditionalFormatting>
  <conditionalFormatting sqref="G13">
    <cfRule type="expression" dxfId="2100" priority="861" stopIfTrue="1">
      <formula>$F$5="Freelancer"</formula>
    </cfRule>
    <cfRule type="expression" dxfId="2099" priority="862" stopIfTrue="1">
      <formula>$F$5="DTC Int. Staff"</formula>
    </cfRule>
  </conditionalFormatting>
  <conditionalFormatting sqref="G13">
    <cfRule type="expression" dxfId="2098" priority="859" stopIfTrue="1">
      <formula>$F$5="Freelancer"</formula>
    </cfRule>
    <cfRule type="expression" dxfId="2097" priority="860" stopIfTrue="1">
      <formula>$F$5="DTC Int. Staff"</formula>
    </cfRule>
  </conditionalFormatting>
  <conditionalFormatting sqref="G13">
    <cfRule type="expression" dxfId="2096" priority="857" stopIfTrue="1">
      <formula>$F$5="Freelancer"</formula>
    </cfRule>
    <cfRule type="expression" dxfId="2095" priority="858" stopIfTrue="1">
      <formula>$F$5="DTC Int. Staff"</formula>
    </cfRule>
  </conditionalFormatting>
  <conditionalFormatting sqref="G20">
    <cfRule type="expression" dxfId="2094" priority="855" stopIfTrue="1">
      <formula>$F$5="Freelancer"</formula>
    </cfRule>
    <cfRule type="expression" dxfId="2093" priority="856" stopIfTrue="1">
      <formula>$F$5="DTC Int. Staff"</formula>
    </cfRule>
  </conditionalFormatting>
  <conditionalFormatting sqref="G20">
    <cfRule type="expression" dxfId="2092" priority="853" stopIfTrue="1">
      <formula>$F$5="Freelancer"</formula>
    </cfRule>
    <cfRule type="expression" dxfId="2091" priority="854" stopIfTrue="1">
      <formula>$F$5="DTC Int. Staff"</formula>
    </cfRule>
  </conditionalFormatting>
  <conditionalFormatting sqref="G20">
    <cfRule type="expression" dxfId="2090" priority="851" stopIfTrue="1">
      <formula>$F$5="Freelancer"</formula>
    </cfRule>
    <cfRule type="expression" dxfId="2089" priority="852" stopIfTrue="1">
      <formula>$F$5="DTC Int. Staff"</formula>
    </cfRule>
  </conditionalFormatting>
  <conditionalFormatting sqref="G20">
    <cfRule type="expression" dxfId="2088" priority="849" stopIfTrue="1">
      <formula>$F$5="Freelancer"</formula>
    </cfRule>
    <cfRule type="expression" dxfId="2087" priority="850" stopIfTrue="1">
      <formula>$F$5="DTC Int. Staff"</formula>
    </cfRule>
  </conditionalFormatting>
  <conditionalFormatting sqref="G20">
    <cfRule type="expression" dxfId="2086" priority="847" stopIfTrue="1">
      <formula>$F$5="Freelancer"</formula>
    </cfRule>
    <cfRule type="expression" dxfId="2085" priority="848" stopIfTrue="1">
      <formula>$F$5="DTC Int. Staff"</formula>
    </cfRule>
  </conditionalFormatting>
  <conditionalFormatting sqref="G20">
    <cfRule type="expression" dxfId="2084" priority="845" stopIfTrue="1">
      <formula>$F$5="Freelancer"</formula>
    </cfRule>
    <cfRule type="expression" dxfId="2083" priority="846" stopIfTrue="1">
      <formula>$F$5="DTC Int. Staff"</formula>
    </cfRule>
  </conditionalFormatting>
  <conditionalFormatting sqref="G20">
    <cfRule type="expression" dxfId="2082" priority="843" stopIfTrue="1">
      <formula>$F$5="Freelancer"</formula>
    </cfRule>
    <cfRule type="expression" dxfId="2081" priority="844" stopIfTrue="1">
      <formula>$F$5="DTC Int. Staff"</formula>
    </cfRule>
  </conditionalFormatting>
  <conditionalFormatting sqref="G20">
    <cfRule type="expression" dxfId="2080" priority="841" stopIfTrue="1">
      <formula>$F$5="Freelancer"</formula>
    </cfRule>
    <cfRule type="expression" dxfId="2079" priority="842" stopIfTrue="1">
      <formula>$F$5="DTC Int. Staff"</formula>
    </cfRule>
  </conditionalFormatting>
  <conditionalFormatting sqref="G20">
    <cfRule type="expression" dxfId="2078" priority="839" stopIfTrue="1">
      <formula>$F$5="Freelancer"</formula>
    </cfRule>
    <cfRule type="expression" dxfId="2077" priority="840" stopIfTrue="1">
      <formula>$F$5="DTC Int. Staff"</formula>
    </cfRule>
  </conditionalFormatting>
  <conditionalFormatting sqref="G20">
    <cfRule type="expression" dxfId="2076" priority="837" stopIfTrue="1">
      <formula>$F$5="Freelancer"</formula>
    </cfRule>
    <cfRule type="expression" dxfId="2075" priority="838" stopIfTrue="1">
      <formula>$F$5="DTC Int. Staff"</formula>
    </cfRule>
  </conditionalFormatting>
  <conditionalFormatting sqref="G20">
    <cfRule type="expression" dxfId="2074" priority="835" stopIfTrue="1">
      <formula>$F$5="Freelancer"</formula>
    </cfRule>
    <cfRule type="expression" dxfId="2073" priority="836" stopIfTrue="1">
      <formula>$F$5="DTC Int. Staff"</formula>
    </cfRule>
  </conditionalFormatting>
  <conditionalFormatting sqref="G20">
    <cfRule type="expression" dxfId="2072" priority="833" stopIfTrue="1">
      <formula>$F$5="Freelancer"</formula>
    </cfRule>
    <cfRule type="expression" dxfId="2071" priority="834" stopIfTrue="1">
      <formula>$F$5="DTC Int. Staff"</formula>
    </cfRule>
  </conditionalFormatting>
  <conditionalFormatting sqref="G20">
    <cfRule type="expression" dxfId="2070" priority="831" stopIfTrue="1">
      <formula>$F$5="Freelancer"</formula>
    </cfRule>
    <cfRule type="expression" dxfId="2069" priority="832" stopIfTrue="1">
      <formula>$F$5="DTC Int. Staff"</formula>
    </cfRule>
  </conditionalFormatting>
  <conditionalFormatting sqref="G27">
    <cfRule type="expression" dxfId="2068" priority="829" stopIfTrue="1">
      <formula>$F$5="Freelancer"</formula>
    </cfRule>
    <cfRule type="expression" dxfId="2067" priority="830" stopIfTrue="1">
      <formula>$F$5="DTC Int. Staff"</formula>
    </cfRule>
  </conditionalFormatting>
  <conditionalFormatting sqref="G27">
    <cfRule type="expression" dxfId="2066" priority="827" stopIfTrue="1">
      <formula>$F$5="Freelancer"</formula>
    </cfRule>
    <cfRule type="expression" dxfId="2065" priority="828" stopIfTrue="1">
      <formula>$F$5="DTC Int. Staff"</formula>
    </cfRule>
  </conditionalFormatting>
  <conditionalFormatting sqref="G27">
    <cfRule type="expression" dxfId="2064" priority="825" stopIfTrue="1">
      <formula>$F$5="Freelancer"</formula>
    </cfRule>
    <cfRule type="expression" dxfId="2063" priority="826" stopIfTrue="1">
      <formula>$F$5="DTC Int. Staff"</formula>
    </cfRule>
  </conditionalFormatting>
  <conditionalFormatting sqref="G27">
    <cfRule type="expression" dxfId="2062" priority="823" stopIfTrue="1">
      <formula>$F$5="Freelancer"</formula>
    </cfRule>
    <cfRule type="expression" dxfId="2061" priority="824" stopIfTrue="1">
      <formula>$F$5="DTC Int. Staff"</formula>
    </cfRule>
  </conditionalFormatting>
  <conditionalFormatting sqref="G27">
    <cfRule type="expression" dxfId="2060" priority="821" stopIfTrue="1">
      <formula>$F$5="Freelancer"</formula>
    </cfRule>
    <cfRule type="expression" dxfId="2059" priority="822" stopIfTrue="1">
      <formula>$F$5="DTC Int. Staff"</formula>
    </cfRule>
  </conditionalFormatting>
  <conditionalFormatting sqref="G27">
    <cfRule type="expression" dxfId="2058" priority="819" stopIfTrue="1">
      <formula>$F$5="Freelancer"</formula>
    </cfRule>
    <cfRule type="expression" dxfId="2057" priority="820" stopIfTrue="1">
      <formula>$F$5="DTC Int. Staff"</formula>
    </cfRule>
  </conditionalFormatting>
  <conditionalFormatting sqref="G27">
    <cfRule type="expression" dxfId="2056" priority="817" stopIfTrue="1">
      <formula>$F$5="Freelancer"</formula>
    </cfRule>
    <cfRule type="expression" dxfId="2055" priority="818" stopIfTrue="1">
      <formula>$F$5="DTC Int. Staff"</formula>
    </cfRule>
  </conditionalFormatting>
  <conditionalFormatting sqref="G34">
    <cfRule type="expression" dxfId="2054" priority="815" stopIfTrue="1">
      <formula>$F$5="Freelancer"</formula>
    </cfRule>
    <cfRule type="expression" dxfId="2053" priority="816" stopIfTrue="1">
      <formula>$F$5="DTC Int. Staff"</formula>
    </cfRule>
  </conditionalFormatting>
  <conditionalFormatting sqref="G34">
    <cfRule type="expression" dxfId="2052" priority="813" stopIfTrue="1">
      <formula>$F$5="Freelancer"</formula>
    </cfRule>
    <cfRule type="expression" dxfId="2051" priority="814" stopIfTrue="1">
      <formula>$F$5="DTC Int. Staff"</formula>
    </cfRule>
  </conditionalFormatting>
  <conditionalFormatting sqref="G34">
    <cfRule type="expression" dxfId="2050" priority="811" stopIfTrue="1">
      <formula>$F$5="Freelancer"</formula>
    </cfRule>
    <cfRule type="expression" dxfId="2049" priority="812" stopIfTrue="1">
      <formula>$F$5="DTC Int. Staff"</formula>
    </cfRule>
  </conditionalFormatting>
  <conditionalFormatting sqref="G34">
    <cfRule type="expression" dxfId="2048" priority="809" stopIfTrue="1">
      <formula>$F$5="Freelancer"</formula>
    </cfRule>
    <cfRule type="expression" dxfId="2047" priority="810" stopIfTrue="1">
      <formula>$F$5="DTC Int. Staff"</formula>
    </cfRule>
  </conditionalFormatting>
  <conditionalFormatting sqref="G34">
    <cfRule type="expression" dxfId="2046" priority="807" stopIfTrue="1">
      <formula>$F$5="Freelancer"</formula>
    </cfRule>
    <cfRule type="expression" dxfId="2045" priority="808" stopIfTrue="1">
      <formula>$F$5="DTC Int. Staff"</formula>
    </cfRule>
  </conditionalFormatting>
  <conditionalFormatting sqref="G34">
    <cfRule type="expression" dxfId="2044" priority="805" stopIfTrue="1">
      <formula>$F$5="Freelancer"</formula>
    </cfRule>
    <cfRule type="expression" dxfId="2043" priority="806" stopIfTrue="1">
      <formula>$F$5="DTC Int. Staff"</formula>
    </cfRule>
  </conditionalFormatting>
  <conditionalFormatting sqref="G34">
    <cfRule type="expression" dxfId="2042" priority="803" stopIfTrue="1">
      <formula>$F$5="Freelancer"</formula>
    </cfRule>
    <cfRule type="expression" dxfId="2041" priority="804" stopIfTrue="1">
      <formula>$F$5="DTC Int. Staff"</formula>
    </cfRule>
  </conditionalFormatting>
  <conditionalFormatting sqref="G34">
    <cfRule type="expression" dxfId="2040" priority="801" stopIfTrue="1">
      <formula>$F$5="Freelancer"</formula>
    </cfRule>
    <cfRule type="expression" dxfId="2039" priority="802" stopIfTrue="1">
      <formula>$F$5="DTC Int. Staff"</formula>
    </cfRule>
  </conditionalFormatting>
  <conditionalFormatting sqref="G34">
    <cfRule type="expression" dxfId="2038" priority="799" stopIfTrue="1">
      <formula>$F$5="Freelancer"</formula>
    </cfRule>
    <cfRule type="expression" dxfId="2037" priority="800" stopIfTrue="1">
      <formula>$F$5="DTC Int. Staff"</formula>
    </cfRule>
  </conditionalFormatting>
  <conditionalFormatting sqref="G34">
    <cfRule type="expression" dxfId="2036" priority="797" stopIfTrue="1">
      <formula>$F$5="Freelancer"</formula>
    </cfRule>
    <cfRule type="expression" dxfId="2035" priority="798" stopIfTrue="1">
      <formula>$F$5="DTC Int. Staff"</formula>
    </cfRule>
  </conditionalFormatting>
  <conditionalFormatting sqref="G34">
    <cfRule type="expression" dxfId="2034" priority="795" stopIfTrue="1">
      <formula>$F$5="Freelancer"</formula>
    </cfRule>
    <cfRule type="expression" dxfId="2033" priority="796" stopIfTrue="1">
      <formula>$F$5="DTC Int. Staff"</formula>
    </cfRule>
  </conditionalFormatting>
  <conditionalFormatting sqref="G34">
    <cfRule type="expression" dxfId="2032" priority="793" stopIfTrue="1">
      <formula>$F$5="Freelancer"</formula>
    </cfRule>
    <cfRule type="expression" dxfId="2031" priority="794" stopIfTrue="1">
      <formula>$F$5="DTC Int. Staff"</formula>
    </cfRule>
  </conditionalFormatting>
  <conditionalFormatting sqref="G34">
    <cfRule type="expression" dxfId="2030" priority="791" stopIfTrue="1">
      <formula>$F$5="Freelancer"</formula>
    </cfRule>
    <cfRule type="expression" dxfId="2029" priority="792" stopIfTrue="1">
      <formula>$F$5="DTC Int. Staff"</formula>
    </cfRule>
  </conditionalFormatting>
  <conditionalFormatting sqref="G34">
    <cfRule type="expression" dxfId="2028" priority="789" stopIfTrue="1">
      <formula>$F$5="Freelancer"</formula>
    </cfRule>
    <cfRule type="expression" dxfId="2027" priority="790" stopIfTrue="1">
      <formula>$F$5="DTC Int. Staff"</formula>
    </cfRule>
  </conditionalFormatting>
  <conditionalFormatting sqref="G36">
    <cfRule type="expression" dxfId="2026" priority="787" stopIfTrue="1">
      <formula>$F$5="Freelancer"</formula>
    </cfRule>
    <cfRule type="expression" dxfId="2025" priority="788" stopIfTrue="1">
      <formula>$F$5="DTC Int. Staff"</formula>
    </cfRule>
  </conditionalFormatting>
  <conditionalFormatting sqref="G36">
    <cfRule type="expression" dxfId="2024" priority="785" stopIfTrue="1">
      <formula>$F$5="Freelancer"</formula>
    </cfRule>
    <cfRule type="expression" dxfId="2023" priority="786" stopIfTrue="1">
      <formula>$F$5="DTC Int. Staff"</formula>
    </cfRule>
  </conditionalFormatting>
  <conditionalFormatting sqref="G36">
    <cfRule type="expression" dxfId="2022" priority="783" stopIfTrue="1">
      <formula>$F$5="Freelancer"</formula>
    </cfRule>
    <cfRule type="expression" dxfId="2021" priority="784" stopIfTrue="1">
      <formula>$F$5="DTC Int. Staff"</formula>
    </cfRule>
  </conditionalFormatting>
  <conditionalFormatting sqref="G36">
    <cfRule type="expression" dxfId="2020" priority="781" stopIfTrue="1">
      <formula>$F$5="Freelancer"</formula>
    </cfRule>
    <cfRule type="expression" dxfId="2019" priority="782" stopIfTrue="1">
      <formula>$F$5="DTC Int. Staff"</formula>
    </cfRule>
  </conditionalFormatting>
  <conditionalFormatting sqref="G36">
    <cfRule type="expression" dxfId="2018" priority="779" stopIfTrue="1">
      <formula>$F$5="Freelancer"</formula>
    </cfRule>
    <cfRule type="expression" dxfId="2017" priority="780" stopIfTrue="1">
      <formula>$F$5="DTC Int. Staff"</formula>
    </cfRule>
  </conditionalFormatting>
  <conditionalFormatting sqref="G36">
    <cfRule type="expression" dxfId="2016" priority="777" stopIfTrue="1">
      <formula>$F$5="Freelancer"</formula>
    </cfRule>
    <cfRule type="expression" dxfId="2015" priority="778" stopIfTrue="1">
      <formula>$F$5="DTC Int. Staff"</formula>
    </cfRule>
  </conditionalFormatting>
  <conditionalFormatting sqref="G36">
    <cfRule type="expression" dxfId="2014" priority="775" stopIfTrue="1">
      <formula>$F$5="Freelancer"</formula>
    </cfRule>
    <cfRule type="expression" dxfId="2013" priority="776" stopIfTrue="1">
      <formula>$F$5="DTC Int. Staff"</formula>
    </cfRule>
  </conditionalFormatting>
  <conditionalFormatting sqref="G36">
    <cfRule type="expression" dxfId="2012" priority="773" stopIfTrue="1">
      <formula>$F$5="Freelancer"</formula>
    </cfRule>
    <cfRule type="expression" dxfId="2011" priority="774" stopIfTrue="1">
      <formula>$F$5="DTC Int. Staff"</formula>
    </cfRule>
  </conditionalFormatting>
  <conditionalFormatting sqref="G36">
    <cfRule type="expression" dxfId="2010" priority="771" stopIfTrue="1">
      <formula>$F$5="Freelancer"</formula>
    </cfRule>
    <cfRule type="expression" dxfId="2009" priority="772" stopIfTrue="1">
      <formula>$F$5="DTC Int. Staff"</formula>
    </cfRule>
  </conditionalFormatting>
  <conditionalFormatting sqref="G36">
    <cfRule type="expression" dxfId="2008" priority="769" stopIfTrue="1">
      <formula>$F$5="Freelancer"</formula>
    </cfRule>
    <cfRule type="expression" dxfId="2007" priority="770" stopIfTrue="1">
      <formula>$F$5="DTC Int. Staff"</formula>
    </cfRule>
  </conditionalFormatting>
  <conditionalFormatting sqref="G36">
    <cfRule type="expression" dxfId="2006" priority="767" stopIfTrue="1">
      <formula>$F$5="Freelancer"</formula>
    </cfRule>
    <cfRule type="expression" dxfId="2005" priority="768" stopIfTrue="1">
      <formula>$F$5="DTC Int. Staff"</formula>
    </cfRule>
  </conditionalFormatting>
  <conditionalFormatting sqref="G36">
    <cfRule type="expression" dxfId="2004" priority="765" stopIfTrue="1">
      <formula>$F$5="Freelancer"</formula>
    </cfRule>
    <cfRule type="expression" dxfId="2003" priority="766" stopIfTrue="1">
      <formula>$F$5="DTC Int. Staff"</formula>
    </cfRule>
  </conditionalFormatting>
  <conditionalFormatting sqref="G36">
    <cfRule type="expression" dxfId="2002" priority="763" stopIfTrue="1">
      <formula>$F$5="Freelancer"</formula>
    </cfRule>
    <cfRule type="expression" dxfId="2001" priority="764" stopIfTrue="1">
      <formula>$F$5="DTC Int. Staff"</formula>
    </cfRule>
  </conditionalFormatting>
  <conditionalFormatting sqref="G36">
    <cfRule type="expression" dxfId="2000" priority="761" stopIfTrue="1">
      <formula>$F$5="Freelancer"</formula>
    </cfRule>
    <cfRule type="expression" dxfId="1999" priority="762" stopIfTrue="1">
      <formula>$F$5="DTC Int. Staff"</formula>
    </cfRule>
  </conditionalFormatting>
  <conditionalFormatting sqref="G37">
    <cfRule type="expression" dxfId="1998" priority="759" stopIfTrue="1">
      <formula>$F$5="Freelancer"</formula>
    </cfRule>
    <cfRule type="expression" dxfId="1997" priority="760" stopIfTrue="1">
      <formula>$F$5="DTC Int. Staff"</formula>
    </cfRule>
  </conditionalFormatting>
  <conditionalFormatting sqref="G37">
    <cfRule type="expression" dxfId="1996" priority="757" stopIfTrue="1">
      <formula>$F$5="Freelancer"</formula>
    </cfRule>
    <cfRule type="expression" dxfId="1995" priority="758" stopIfTrue="1">
      <formula>$F$5="DTC Int. Staff"</formula>
    </cfRule>
  </conditionalFormatting>
  <conditionalFormatting sqref="G37">
    <cfRule type="expression" dxfId="1994" priority="755" stopIfTrue="1">
      <formula>$F$5="Freelancer"</formula>
    </cfRule>
    <cfRule type="expression" dxfId="1993" priority="756" stopIfTrue="1">
      <formula>$F$5="DTC Int. Staff"</formula>
    </cfRule>
  </conditionalFormatting>
  <conditionalFormatting sqref="G37">
    <cfRule type="expression" dxfId="1992" priority="753" stopIfTrue="1">
      <formula>$F$5="Freelancer"</formula>
    </cfRule>
    <cfRule type="expression" dxfId="1991" priority="754" stopIfTrue="1">
      <formula>$F$5="DTC Int. Staff"</formula>
    </cfRule>
  </conditionalFormatting>
  <conditionalFormatting sqref="G37">
    <cfRule type="expression" dxfId="1990" priority="751" stopIfTrue="1">
      <formula>$F$5="Freelancer"</formula>
    </cfRule>
    <cfRule type="expression" dxfId="1989" priority="752" stopIfTrue="1">
      <formula>$F$5="DTC Int. Staff"</formula>
    </cfRule>
  </conditionalFormatting>
  <conditionalFormatting sqref="G37">
    <cfRule type="expression" dxfId="1988" priority="749" stopIfTrue="1">
      <formula>$F$5="Freelancer"</formula>
    </cfRule>
    <cfRule type="expression" dxfId="1987" priority="750" stopIfTrue="1">
      <formula>$F$5="DTC Int. Staff"</formula>
    </cfRule>
  </conditionalFormatting>
  <conditionalFormatting sqref="G37">
    <cfRule type="expression" dxfId="1986" priority="747" stopIfTrue="1">
      <formula>$F$5="Freelancer"</formula>
    </cfRule>
    <cfRule type="expression" dxfId="1985" priority="748" stopIfTrue="1">
      <formula>$F$5="DTC Int. Staff"</formula>
    </cfRule>
  </conditionalFormatting>
  <conditionalFormatting sqref="G37">
    <cfRule type="expression" dxfId="1984" priority="745" stopIfTrue="1">
      <formula>$F$5="Freelancer"</formula>
    </cfRule>
    <cfRule type="expression" dxfId="1983" priority="746" stopIfTrue="1">
      <formula>$F$5="DTC Int. Staff"</formula>
    </cfRule>
  </conditionalFormatting>
  <conditionalFormatting sqref="G37">
    <cfRule type="expression" dxfId="1982" priority="743" stopIfTrue="1">
      <formula>$F$5="Freelancer"</formula>
    </cfRule>
    <cfRule type="expression" dxfId="1981" priority="744" stopIfTrue="1">
      <formula>$F$5="DTC Int. Staff"</formula>
    </cfRule>
  </conditionalFormatting>
  <conditionalFormatting sqref="G37">
    <cfRule type="expression" dxfId="1980" priority="741" stopIfTrue="1">
      <formula>$F$5="Freelancer"</formula>
    </cfRule>
    <cfRule type="expression" dxfId="1979" priority="742" stopIfTrue="1">
      <formula>$F$5="DTC Int. Staff"</formula>
    </cfRule>
  </conditionalFormatting>
  <conditionalFormatting sqref="G37">
    <cfRule type="expression" dxfId="1978" priority="739" stopIfTrue="1">
      <formula>$F$5="Freelancer"</formula>
    </cfRule>
    <cfRule type="expression" dxfId="1977" priority="740" stopIfTrue="1">
      <formula>$F$5="DTC Int. Staff"</formula>
    </cfRule>
  </conditionalFormatting>
  <conditionalFormatting sqref="G37">
    <cfRule type="expression" dxfId="1976" priority="737" stopIfTrue="1">
      <formula>$F$5="Freelancer"</formula>
    </cfRule>
    <cfRule type="expression" dxfId="1975" priority="738" stopIfTrue="1">
      <formula>$F$5="DTC Int. Staff"</formula>
    </cfRule>
  </conditionalFormatting>
  <conditionalFormatting sqref="G37">
    <cfRule type="expression" dxfId="1974" priority="735" stopIfTrue="1">
      <formula>$F$5="Freelancer"</formula>
    </cfRule>
    <cfRule type="expression" dxfId="1973" priority="736" stopIfTrue="1">
      <formula>$F$5="DTC Int. Staff"</formula>
    </cfRule>
  </conditionalFormatting>
  <conditionalFormatting sqref="G37">
    <cfRule type="expression" dxfId="1972" priority="733" stopIfTrue="1">
      <formula>$F$5="Freelancer"</formula>
    </cfRule>
    <cfRule type="expression" dxfId="1971" priority="734" stopIfTrue="1">
      <formula>$F$5="DTC Int. Staff"</formula>
    </cfRule>
  </conditionalFormatting>
  <conditionalFormatting sqref="G38">
    <cfRule type="expression" dxfId="1970" priority="731" stopIfTrue="1">
      <formula>$F$5="Freelancer"</formula>
    </cfRule>
    <cfRule type="expression" dxfId="1969" priority="732" stopIfTrue="1">
      <formula>$F$5="DTC Int. Staff"</formula>
    </cfRule>
  </conditionalFormatting>
  <conditionalFormatting sqref="G38">
    <cfRule type="expression" dxfId="1968" priority="729" stopIfTrue="1">
      <formula>$F$5="Freelancer"</formula>
    </cfRule>
    <cfRule type="expression" dxfId="1967" priority="730" stopIfTrue="1">
      <formula>$F$5="DTC Int. Staff"</formula>
    </cfRule>
  </conditionalFormatting>
  <conditionalFormatting sqref="G38">
    <cfRule type="expression" dxfId="1966" priority="727" stopIfTrue="1">
      <formula>$F$5="Freelancer"</formula>
    </cfRule>
    <cfRule type="expression" dxfId="1965" priority="728" stopIfTrue="1">
      <formula>$F$5="DTC Int. Staff"</formula>
    </cfRule>
  </conditionalFormatting>
  <conditionalFormatting sqref="G38">
    <cfRule type="expression" dxfId="1964" priority="725" stopIfTrue="1">
      <formula>$F$5="Freelancer"</formula>
    </cfRule>
    <cfRule type="expression" dxfId="1963" priority="726" stopIfTrue="1">
      <formula>$F$5="DTC Int. Staff"</formula>
    </cfRule>
  </conditionalFormatting>
  <conditionalFormatting sqref="G38">
    <cfRule type="expression" dxfId="1962" priority="723" stopIfTrue="1">
      <formula>$F$5="Freelancer"</formula>
    </cfRule>
    <cfRule type="expression" dxfId="1961" priority="724" stopIfTrue="1">
      <formula>$F$5="DTC Int. Staff"</formula>
    </cfRule>
  </conditionalFormatting>
  <conditionalFormatting sqref="G38">
    <cfRule type="expression" dxfId="1960" priority="721" stopIfTrue="1">
      <formula>$F$5="Freelancer"</formula>
    </cfRule>
    <cfRule type="expression" dxfId="1959" priority="722" stopIfTrue="1">
      <formula>$F$5="DTC Int. Staff"</formula>
    </cfRule>
  </conditionalFormatting>
  <conditionalFormatting sqref="G38">
    <cfRule type="expression" dxfId="1958" priority="719" stopIfTrue="1">
      <formula>$F$5="Freelancer"</formula>
    </cfRule>
    <cfRule type="expression" dxfId="1957" priority="720" stopIfTrue="1">
      <formula>$F$5="DTC Int. Staff"</formula>
    </cfRule>
  </conditionalFormatting>
  <conditionalFormatting sqref="G38">
    <cfRule type="expression" dxfId="1956" priority="717" stopIfTrue="1">
      <formula>$F$5="Freelancer"</formula>
    </cfRule>
    <cfRule type="expression" dxfId="1955" priority="718" stopIfTrue="1">
      <formula>$F$5="DTC Int. Staff"</formula>
    </cfRule>
  </conditionalFormatting>
  <conditionalFormatting sqref="G38">
    <cfRule type="expression" dxfId="1954" priority="715" stopIfTrue="1">
      <formula>$F$5="Freelancer"</formula>
    </cfRule>
    <cfRule type="expression" dxfId="1953" priority="716" stopIfTrue="1">
      <formula>$F$5="DTC Int. Staff"</formula>
    </cfRule>
  </conditionalFormatting>
  <conditionalFormatting sqref="G38">
    <cfRule type="expression" dxfId="1952" priority="713" stopIfTrue="1">
      <formula>$F$5="Freelancer"</formula>
    </cfRule>
    <cfRule type="expression" dxfId="1951" priority="714" stopIfTrue="1">
      <formula>$F$5="DTC Int. Staff"</formula>
    </cfRule>
  </conditionalFormatting>
  <conditionalFormatting sqref="G38">
    <cfRule type="expression" dxfId="1950" priority="711" stopIfTrue="1">
      <formula>$F$5="Freelancer"</formula>
    </cfRule>
    <cfRule type="expression" dxfId="1949" priority="712" stopIfTrue="1">
      <formula>$F$5="DTC Int. Staff"</formula>
    </cfRule>
  </conditionalFormatting>
  <conditionalFormatting sqref="G38">
    <cfRule type="expression" dxfId="1948" priority="709" stopIfTrue="1">
      <formula>$F$5="Freelancer"</formula>
    </cfRule>
    <cfRule type="expression" dxfId="1947" priority="710" stopIfTrue="1">
      <formula>$F$5="DTC Int. Staff"</formula>
    </cfRule>
  </conditionalFormatting>
  <conditionalFormatting sqref="G38">
    <cfRule type="expression" dxfId="1946" priority="707" stopIfTrue="1">
      <formula>$F$5="Freelancer"</formula>
    </cfRule>
    <cfRule type="expression" dxfId="1945" priority="708" stopIfTrue="1">
      <formula>$F$5="DTC Int. Staff"</formula>
    </cfRule>
  </conditionalFormatting>
  <conditionalFormatting sqref="G38">
    <cfRule type="expression" dxfId="1944" priority="705" stopIfTrue="1">
      <formula>$F$5="Freelancer"</formula>
    </cfRule>
    <cfRule type="expression" dxfId="1943" priority="706" stopIfTrue="1">
      <formula>$F$5="DTC Int. Staff"</formula>
    </cfRule>
  </conditionalFormatting>
  <conditionalFormatting sqref="G39">
    <cfRule type="expression" dxfId="1942" priority="703" stopIfTrue="1">
      <formula>$F$5="Freelancer"</formula>
    </cfRule>
    <cfRule type="expression" dxfId="1941" priority="704" stopIfTrue="1">
      <formula>$F$5="DTC Int. Staff"</formula>
    </cfRule>
  </conditionalFormatting>
  <conditionalFormatting sqref="G39">
    <cfRule type="expression" dxfId="1940" priority="701" stopIfTrue="1">
      <formula>$F$5="Freelancer"</formula>
    </cfRule>
    <cfRule type="expression" dxfId="1939" priority="702" stopIfTrue="1">
      <formula>$F$5="DTC Int. Staff"</formula>
    </cfRule>
  </conditionalFormatting>
  <conditionalFormatting sqref="G39">
    <cfRule type="expression" dxfId="1938" priority="699" stopIfTrue="1">
      <formula>$F$5="Freelancer"</formula>
    </cfRule>
    <cfRule type="expression" dxfId="1937" priority="700" stopIfTrue="1">
      <formula>$F$5="DTC Int. Staff"</formula>
    </cfRule>
  </conditionalFormatting>
  <conditionalFormatting sqref="G39">
    <cfRule type="expression" dxfId="1936" priority="697" stopIfTrue="1">
      <formula>$F$5="Freelancer"</formula>
    </cfRule>
    <cfRule type="expression" dxfId="1935" priority="698" stopIfTrue="1">
      <formula>$F$5="DTC Int. Staff"</formula>
    </cfRule>
  </conditionalFormatting>
  <conditionalFormatting sqref="G39">
    <cfRule type="expression" dxfId="1934" priority="695" stopIfTrue="1">
      <formula>$F$5="Freelancer"</formula>
    </cfRule>
    <cfRule type="expression" dxfId="1933" priority="696" stopIfTrue="1">
      <formula>$F$5="DTC Int. Staff"</formula>
    </cfRule>
  </conditionalFormatting>
  <conditionalFormatting sqref="G39">
    <cfRule type="expression" dxfId="1932" priority="693" stopIfTrue="1">
      <formula>$F$5="Freelancer"</formula>
    </cfRule>
    <cfRule type="expression" dxfId="1931" priority="694" stopIfTrue="1">
      <formula>$F$5="DTC Int. Staff"</formula>
    </cfRule>
  </conditionalFormatting>
  <conditionalFormatting sqref="G39">
    <cfRule type="expression" dxfId="1930" priority="691" stopIfTrue="1">
      <formula>$F$5="Freelancer"</formula>
    </cfRule>
    <cfRule type="expression" dxfId="1929" priority="692" stopIfTrue="1">
      <formula>$F$5="DTC Int. Staff"</formula>
    </cfRule>
  </conditionalFormatting>
  <conditionalFormatting sqref="G39">
    <cfRule type="expression" dxfId="1928" priority="689" stopIfTrue="1">
      <formula>$F$5="Freelancer"</formula>
    </cfRule>
    <cfRule type="expression" dxfId="1927" priority="690" stopIfTrue="1">
      <formula>$F$5="DTC Int. Staff"</formula>
    </cfRule>
  </conditionalFormatting>
  <conditionalFormatting sqref="G39">
    <cfRule type="expression" dxfId="1926" priority="687" stopIfTrue="1">
      <formula>$F$5="Freelancer"</formula>
    </cfRule>
    <cfRule type="expression" dxfId="1925" priority="688" stopIfTrue="1">
      <formula>$F$5="DTC Int. Staff"</formula>
    </cfRule>
  </conditionalFormatting>
  <conditionalFormatting sqref="G39">
    <cfRule type="expression" dxfId="1924" priority="685" stopIfTrue="1">
      <formula>$F$5="Freelancer"</formula>
    </cfRule>
    <cfRule type="expression" dxfId="1923" priority="686" stopIfTrue="1">
      <formula>$F$5="DTC Int. Staff"</formula>
    </cfRule>
  </conditionalFormatting>
  <conditionalFormatting sqref="G39">
    <cfRule type="expression" dxfId="1922" priority="683" stopIfTrue="1">
      <formula>$F$5="Freelancer"</formula>
    </cfRule>
    <cfRule type="expression" dxfId="1921" priority="684" stopIfTrue="1">
      <formula>$F$5="DTC Int. Staff"</formula>
    </cfRule>
  </conditionalFormatting>
  <conditionalFormatting sqref="G39">
    <cfRule type="expression" dxfId="1920" priority="681" stopIfTrue="1">
      <formula>$F$5="Freelancer"</formula>
    </cfRule>
    <cfRule type="expression" dxfId="1919" priority="682" stopIfTrue="1">
      <formula>$F$5="DTC Int. Staff"</formula>
    </cfRule>
  </conditionalFormatting>
  <conditionalFormatting sqref="G39">
    <cfRule type="expression" dxfId="1918" priority="679" stopIfTrue="1">
      <formula>$F$5="Freelancer"</formula>
    </cfRule>
    <cfRule type="expression" dxfId="1917" priority="680" stopIfTrue="1">
      <formula>$F$5="DTC Int. Staff"</formula>
    </cfRule>
  </conditionalFormatting>
  <conditionalFormatting sqref="G39">
    <cfRule type="expression" dxfId="1916" priority="677" stopIfTrue="1">
      <formula>$F$5="Freelancer"</formula>
    </cfRule>
    <cfRule type="expression" dxfId="1915" priority="678" stopIfTrue="1">
      <formula>$F$5="DTC Int. Staff"</formula>
    </cfRule>
  </conditionalFormatting>
  <conditionalFormatting sqref="G40">
    <cfRule type="expression" dxfId="1914" priority="675" stopIfTrue="1">
      <formula>$F$5="Freelancer"</formula>
    </cfRule>
    <cfRule type="expression" dxfId="1913" priority="676" stopIfTrue="1">
      <formula>$F$5="DTC Int. Staff"</formula>
    </cfRule>
  </conditionalFormatting>
  <conditionalFormatting sqref="G40">
    <cfRule type="expression" dxfId="1912" priority="673" stopIfTrue="1">
      <formula>$F$5="Freelancer"</formula>
    </cfRule>
    <cfRule type="expression" dxfId="1911" priority="674" stopIfTrue="1">
      <formula>$F$5="DTC Int. Staff"</formula>
    </cfRule>
  </conditionalFormatting>
  <conditionalFormatting sqref="G40">
    <cfRule type="expression" dxfId="1910" priority="671" stopIfTrue="1">
      <formula>$F$5="Freelancer"</formula>
    </cfRule>
    <cfRule type="expression" dxfId="1909" priority="672" stopIfTrue="1">
      <formula>$F$5="DTC Int. Staff"</formula>
    </cfRule>
  </conditionalFormatting>
  <conditionalFormatting sqref="G40">
    <cfRule type="expression" dxfId="1908" priority="669" stopIfTrue="1">
      <formula>$F$5="Freelancer"</formula>
    </cfRule>
    <cfRule type="expression" dxfId="1907" priority="670" stopIfTrue="1">
      <formula>$F$5="DTC Int. Staff"</formula>
    </cfRule>
  </conditionalFormatting>
  <conditionalFormatting sqref="G40">
    <cfRule type="expression" dxfId="1906" priority="667" stopIfTrue="1">
      <formula>$F$5="Freelancer"</formula>
    </cfRule>
    <cfRule type="expression" dxfId="1905" priority="668" stopIfTrue="1">
      <formula>$F$5="DTC Int. Staff"</formula>
    </cfRule>
  </conditionalFormatting>
  <conditionalFormatting sqref="G40">
    <cfRule type="expression" dxfId="1904" priority="665" stopIfTrue="1">
      <formula>$F$5="Freelancer"</formula>
    </cfRule>
    <cfRule type="expression" dxfId="1903" priority="666" stopIfTrue="1">
      <formula>$F$5="DTC Int. Staff"</formula>
    </cfRule>
  </conditionalFormatting>
  <conditionalFormatting sqref="G40">
    <cfRule type="expression" dxfId="1902" priority="663" stopIfTrue="1">
      <formula>$F$5="Freelancer"</formula>
    </cfRule>
    <cfRule type="expression" dxfId="1901" priority="664" stopIfTrue="1">
      <formula>$F$5="DTC Int. Staff"</formula>
    </cfRule>
  </conditionalFormatting>
  <conditionalFormatting sqref="G40">
    <cfRule type="expression" dxfId="1900" priority="661" stopIfTrue="1">
      <formula>$F$5="Freelancer"</formula>
    </cfRule>
    <cfRule type="expression" dxfId="1899" priority="662" stopIfTrue="1">
      <formula>$F$5="DTC Int. Staff"</formula>
    </cfRule>
  </conditionalFormatting>
  <conditionalFormatting sqref="G40">
    <cfRule type="expression" dxfId="1898" priority="659" stopIfTrue="1">
      <formula>$F$5="Freelancer"</formula>
    </cfRule>
    <cfRule type="expression" dxfId="1897" priority="660" stopIfTrue="1">
      <formula>$F$5="DTC Int. Staff"</formula>
    </cfRule>
  </conditionalFormatting>
  <conditionalFormatting sqref="G40">
    <cfRule type="expression" dxfId="1896" priority="657" stopIfTrue="1">
      <formula>$F$5="Freelancer"</formula>
    </cfRule>
    <cfRule type="expression" dxfId="1895" priority="658" stopIfTrue="1">
      <formula>$F$5="DTC Int. Staff"</formula>
    </cfRule>
  </conditionalFormatting>
  <conditionalFormatting sqref="G40">
    <cfRule type="expression" dxfId="1894" priority="655" stopIfTrue="1">
      <formula>$F$5="Freelancer"</formula>
    </cfRule>
    <cfRule type="expression" dxfId="1893" priority="656" stopIfTrue="1">
      <formula>$F$5="DTC Int. Staff"</formula>
    </cfRule>
  </conditionalFormatting>
  <conditionalFormatting sqref="G40">
    <cfRule type="expression" dxfId="1892" priority="653" stopIfTrue="1">
      <formula>$F$5="Freelancer"</formula>
    </cfRule>
    <cfRule type="expression" dxfId="1891" priority="654" stopIfTrue="1">
      <formula>$F$5="DTC Int. Staff"</formula>
    </cfRule>
  </conditionalFormatting>
  <conditionalFormatting sqref="G40">
    <cfRule type="expression" dxfId="1890" priority="651" stopIfTrue="1">
      <formula>$F$5="Freelancer"</formula>
    </cfRule>
    <cfRule type="expression" dxfId="1889" priority="652" stopIfTrue="1">
      <formula>$F$5="DTC Int. Staff"</formula>
    </cfRule>
  </conditionalFormatting>
  <conditionalFormatting sqref="G40">
    <cfRule type="expression" dxfId="1888" priority="649" stopIfTrue="1">
      <formula>$F$5="Freelancer"</formula>
    </cfRule>
    <cfRule type="expression" dxfId="1887" priority="650" stopIfTrue="1">
      <formula>$F$5="DTC Int. Staff"</formula>
    </cfRule>
  </conditionalFormatting>
  <conditionalFormatting sqref="G41">
    <cfRule type="expression" dxfId="1886" priority="647" stopIfTrue="1">
      <formula>$F$5="Freelancer"</formula>
    </cfRule>
    <cfRule type="expression" dxfId="1885" priority="648" stopIfTrue="1">
      <formula>$F$5="DTC Int. Staff"</formula>
    </cfRule>
  </conditionalFormatting>
  <conditionalFormatting sqref="G41">
    <cfRule type="expression" dxfId="1884" priority="645" stopIfTrue="1">
      <formula>$F$5="Freelancer"</formula>
    </cfRule>
    <cfRule type="expression" dxfId="1883" priority="646" stopIfTrue="1">
      <formula>$F$5="DTC Int. Staff"</formula>
    </cfRule>
  </conditionalFormatting>
  <conditionalFormatting sqref="G41">
    <cfRule type="expression" dxfId="1882" priority="643" stopIfTrue="1">
      <formula>$F$5="Freelancer"</formula>
    </cfRule>
    <cfRule type="expression" dxfId="1881" priority="644" stopIfTrue="1">
      <formula>$F$5="DTC Int. Staff"</formula>
    </cfRule>
  </conditionalFormatting>
  <conditionalFormatting sqref="G41">
    <cfRule type="expression" dxfId="1880" priority="641" stopIfTrue="1">
      <formula>$F$5="Freelancer"</formula>
    </cfRule>
    <cfRule type="expression" dxfId="1879" priority="642" stopIfTrue="1">
      <formula>$F$5="DTC Int. Staff"</formula>
    </cfRule>
  </conditionalFormatting>
  <conditionalFormatting sqref="G41">
    <cfRule type="expression" dxfId="1878" priority="639" stopIfTrue="1">
      <formula>$F$5="Freelancer"</formula>
    </cfRule>
    <cfRule type="expression" dxfId="1877" priority="640" stopIfTrue="1">
      <formula>$F$5="DTC Int. Staff"</formula>
    </cfRule>
  </conditionalFormatting>
  <conditionalFormatting sqref="G41">
    <cfRule type="expression" dxfId="1876" priority="637" stopIfTrue="1">
      <formula>$F$5="Freelancer"</formula>
    </cfRule>
    <cfRule type="expression" dxfId="1875" priority="638" stopIfTrue="1">
      <formula>$F$5="DTC Int. Staff"</formula>
    </cfRule>
  </conditionalFormatting>
  <conditionalFormatting sqref="G41">
    <cfRule type="expression" dxfId="1874" priority="635" stopIfTrue="1">
      <formula>$F$5="Freelancer"</formula>
    </cfRule>
    <cfRule type="expression" dxfId="1873" priority="636" stopIfTrue="1">
      <formula>$F$5="DTC Int. Staff"</formula>
    </cfRule>
  </conditionalFormatting>
  <conditionalFormatting sqref="G41">
    <cfRule type="expression" dxfId="1872" priority="633" stopIfTrue="1">
      <formula>$F$5="Freelancer"</formula>
    </cfRule>
    <cfRule type="expression" dxfId="1871" priority="634" stopIfTrue="1">
      <formula>$F$5="DTC Int. Staff"</formula>
    </cfRule>
  </conditionalFormatting>
  <conditionalFormatting sqref="G41">
    <cfRule type="expression" dxfId="1870" priority="631" stopIfTrue="1">
      <formula>$F$5="Freelancer"</formula>
    </cfRule>
    <cfRule type="expression" dxfId="1869" priority="632" stopIfTrue="1">
      <formula>$F$5="DTC Int. Staff"</formula>
    </cfRule>
  </conditionalFormatting>
  <conditionalFormatting sqref="G41">
    <cfRule type="expression" dxfId="1868" priority="629" stopIfTrue="1">
      <formula>$F$5="Freelancer"</formula>
    </cfRule>
    <cfRule type="expression" dxfId="1867" priority="630" stopIfTrue="1">
      <formula>$F$5="DTC Int. Staff"</formula>
    </cfRule>
  </conditionalFormatting>
  <conditionalFormatting sqref="G41">
    <cfRule type="expression" dxfId="1866" priority="627" stopIfTrue="1">
      <formula>$F$5="Freelancer"</formula>
    </cfRule>
    <cfRule type="expression" dxfId="1865" priority="628" stopIfTrue="1">
      <formula>$F$5="DTC Int. Staff"</formula>
    </cfRule>
  </conditionalFormatting>
  <conditionalFormatting sqref="G41">
    <cfRule type="expression" dxfId="1864" priority="625" stopIfTrue="1">
      <formula>$F$5="Freelancer"</formula>
    </cfRule>
    <cfRule type="expression" dxfId="1863" priority="626" stopIfTrue="1">
      <formula>$F$5="DTC Int. Staff"</formula>
    </cfRule>
  </conditionalFormatting>
  <conditionalFormatting sqref="G41">
    <cfRule type="expression" dxfId="1862" priority="623" stopIfTrue="1">
      <formula>$F$5="Freelancer"</formula>
    </cfRule>
    <cfRule type="expression" dxfId="1861" priority="624" stopIfTrue="1">
      <formula>$F$5="DTC Int. Staff"</formula>
    </cfRule>
  </conditionalFormatting>
  <conditionalFormatting sqref="G41">
    <cfRule type="expression" dxfId="1860" priority="621" stopIfTrue="1">
      <formula>$F$5="Freelancer"</formula>
    </cfRule>
    <cfRule type="expression" dxfId="1859" priority="622" stopIfTrue="1">
      <formula>$F$5="DTC Int. Staff"</formula>
    </cfRule>
  </conditionalFormatting>
  <conditionalFormatting sqref="G13">
    <cfRule type="expression" dxfId="1858" priority="619" stopIfTrue="1">
      <formula>$F$5="Freelancer"</formula>
    </cfRule>
    <cfRule type="expression" dxfId="1857" priority="620" stopIfTrue="1">
      <formula>$F$5="DTC Int. Staff"</formula>
    </cfRule>
  </conditionalFormatting>
  <conditionalFormatting sqref="G13">
    <cfRule type="expression" dxfId="1856" priority="617" stopIfTrue="1">
      <formula>$F$5="Freelancer"</formula>
    </cfRule>
    <cfRule type="expression" dxfId="1855" priority="618" stopIfTrue="1">
      <formula>$F$5="DTC Int. Staff"</formula>
    </cfRule>
  </conditionalFormatting>
  <conditionalFormatting sqref="G13">
    <cfRule type="expression" dxfId="1854" priority="615" stopIfTrue="1">
      <formula>$F$5="Freelancer"</formula>
    </cfRule>
    <cfRule type="expression" dxfId="1853" priority="616" stopIfTrue="1">
      <formula>$F$5="DTC Int. Staff"</formula>
    </cfRule>
  </conditionalFormatting>
  <conditionalFormatting sqref="G20">
    <cfRule type="expression" dxfId="1852" priority="613" stopIfTrue="1">
      <formula>$F$5="Freelancer"</formula>
    </cfRule>
    <cfRule type="expression" dxfId="1851" priority="614" stopIfTrue="1">
      <formula>$F$5="DTC Int. Staff"</formula>
    </cfRule>
  </conditionalFormatting>
  <conditionalFormatting sqref="G20">
    <cfRule type="expression" dxfId="1850" priority="611" stopIfTrue="1">
      <formula>$F$5="Freelancer"</formula>
    </cfRule>
    <cfRule type="expression" dxfId="1849" priority="612" stopIfTrue="1">
      <formula>$F$5="DTC Int. Staff"</formula>
    </cfRule>
  </conditionalFormatting>
  <conditionalFormatting sqref="G20">
    <cfRule type="expression" dxfId="1848" priority="609" stopIfTrue="1">
      <formula>$F$5="Freelancer"</formula>
    </cfRule>
    <cfRule type="expression" dxfId="1847" priority="610" stopIfTrue="1">
      <formula>$F$5="DTC Int. Staff"</formula>
    </cfRule>
  </conditionalFormatting>
  <conditionalFormatting sqref="G27">
    <cfRule type="expression" dxfId="1846" priority="607" stopIfTrue="1">
      <formula>$F$5="Freelancer"</formula>
    </cfRule>
    <cfRule type="expression" dxfId="1845" priority="608" stopIfTrue="1">
      <formula>$F$5="DTC Int. Staff"</formula>
    </cfRule>
  </conditionalFormatting>
  <conditionalFormatting sqref="G27">
    <cfRule type="expression" dxfId="1844" priority="605" stopIfTrue="1">
      <formula>$F$5="Freelancer"</formula>
    </cfRule>
    <cfRule type="expression" dxfId="1843" priority="606" stopIfTrue="1">
      <formula>$F$5="DTC Int. Staff"</formula>
    </cfRule>
  </conditionalFormatting>
  <conditionalFormatting sqref="G27">
    <cfRule type="expression" dxfId="1842" priority="603" stopIfTrue="1">
      <formula>$F$5="Freelancer"</formula>
    </cfRule>
    <cfRule type="expression" dxfId="1841" priority="604" stopIfTrue="1">
      <formula>$F$5="DTC Int. Staff"</formula>
    </cfRule>
  </conditionalFormatting>
  <conditionalFormatting sqref="G34">
    <cfRule type="expression" dxfId="1840" priority="601" stopIfTrue="1">
      <formula>$F$5="Freelancer"</formula>
    </cfRule>
    <cfRule type="expression" dxfId="1839" priority="602" stopIfTrue="1">
      <formula>$F$5="DTC Int. Staff"</formula>
    </cfRule>
  </conditionalFormatting>
  <conditionalFormatting sqref="G34">
    <cfRule type="expression" dxfId="1838" priority="599" stopIfTrue="1">
      <formula>$F$5="Freelancer"</formula>
    </cfRule>
    <cfRule type="expression" dxfId="1837" priority="600" stopIfTrue="1">
      <formula>$F$5="DTC Int. Staff"</formula>
    </cfRule>
  </conditionalFormatting>
  <conditionalFormatting sqref="G34">
    <cfRule type="expression" dxfId="1836" priority="597" stopIfTrue="1">
      <formula>$F$5="Freelancer"</formula>
    </cfRule>
    <cfRule type="expression" dxfId="1835" priority="598" stopIfTrue="1">
      <formula>$F$5="DTC Int. Staff"</formula>
    </cfRule>
  </conditionalFormatting>
  <conditionalFormatting sqref="G12">
    <cfRule type="expression" dxfId="1834" priority="595" stopIfTrue="1">
      <formula>$F$5="Freelancer"</formula>
    </cfRule>
    <cfRule type="expression" dxfId="1833" priority="596" stopIfTrue="1">
      <formula>$F$5="DTC Int. Staff"</formula>
    </cfRule>
  </conditionalFormatting>
  <conditionalFormatting sqref="G12">
    <cfRule type="expression" dxfId="1832" priority="593" stopIfTrue="1">
      <formula>$F$5="Freelancer"</formula>
    </cfRule>
    <cfRule type="expression" dxfId="1831" priority="594" stopIfTrue="1">
      <formula>$F$5="DTC Int. Staff"</formula>
    </cfRule>
  </conditionalFormatting>
  <conditionalFormatting sqref="G12">
    <cfRule type="expression" dxfId="1830" priority="591" stopIfTrue="1">
      <formula>$F$5="Freelancer"</formula>
    </cfRule>
    <cfRule type="expression" dxfId="1829" priority="592" stopIfTrue="1">
      <formula>$F$5="DTC Int. Staff"</formula>
    </cfRule>
  </conditionalFormatting>
  <conditionalFormatting sqref="G12">
    <cfRule type="expression" dxfId="1828" priority="589" stopIfTrue="1">
      <formula>$F$5="Freelancer"</formula>
    </cfRule>
    <cfRule type="expression" dxfId="1827" priority="590" stopIfTrue="1">
      <formula>$F$5="DTC Int. Staff"</formula>
    </cfRule>
  </conditionalFormatting>
  <conditionalFormatting sqref="G12">
    <cfRule type="expression" dxfId="1826" priority="587" stopIfTrue="1">
      <formula>$F$5="Freelancer"</formula>
    </cfRule>
    <cfRule type="expression" dxfId="1825" priority="588" stopIfTrue="1">
      <formula>$F$5="DTC Int. Staff"</formula>
    </cfRule>
  </conditionalFormatting>
  <conditionalFormatting sqref="G29">
    <cfRule type="expression" dxfId="1824" priority="585" stopIfTrue="1">
      <formula>$F$5="Freelancer"</formula>
    </cfRule>
    <cfRule type="expression" dxfId="1823" priority="586" stopIfTrue="1">
      <formula>$F$5="DTC Int. Staff"</formula>
    </cfRule>
  </conditionalFormatting>
  <conditionalFormatting sqref="G29">
    <cfRule type="expression" dxfId="1822" priority="583" stopIfTrue="1">
      <formula>$F$5="Freelancer"</formula>
    </cfRule>
    <cfRule type="expression" dxfId="1821" priority="584" stopIfTrue="1">
      <formula>$F$5="DTC Int. Staff"</formula>
    </cfRule>
  </conditionalFormatting>
  <conditionalFormatting sqref="G29">
    <cfRule type="expression" dxfId="1820" priority="581" stopIfTrue="1">
      <formula>$F$5="Freelancer"</formula>
    </cfRule>
    <cfRule type="expression" dxfId="1819" priority="582" stopIfTrue="1">
      <formula>$F$5="DTC Int. Staff"</formula>
    </cfRule>
  </conditionalFormatting>
  <conditionalFormatting sqref="G29">
    <cfRule type="expression" dxfId="1818" priority="579" stopIfTrue="1">
      <formula>$F$5="Freelancer"</formula>
    </cfRule>
    <cfRule type="expression" dxfId="1817" priority="580" stopIfTrue="1">
      <formula>$F$5="DTC Int. Staff"</formula>
    </cfRule>
  </conditionalFormatting>
  <conditionalFormatting sqref="G29">
    <cfRule type="expression" dxfId="1816" priority="577" stopIfTrue="1">
      <formula>$F$5="Freelancer"</formula>
    </cfRule>
    <cfRule type="expression" dxfId="1815" priority="578" stopIfTrue="1">
      <formula>$F$5="DTC Int. Staff"</formula>
    </cfRule>
  </conditionalFormatting>
  <conditionalFormatting sqref="G29">
    <cfRule type="expression" dxfId="1814" priority="575" stopIfTrue="1">
      <formula>$F$5="Freelancer"</formula>
    </cfRule>
    <cfRule type="expression" dxfId="1813" priority="576" stopIfTrue="1">
      <formula>$F$5="DTC Int. Staff"</formula>
    </cfRule>
  </conditionalFormatting>
  <conditionalFormatting sqref="G29">
    <cfRule type="expression" dxfId="1812" priority="573" stopIfTrue="1">
      <formula>$F$5="Freelancer"</formula>
    </cfRule>
    <cfRule type="expression" dxfId="1811" priority="574" stopIfTrue="1">
      <formula>$F$5="DTC Int. Staff"</formula>
    </cfRule>
  </conditionalFormatting>
  <conditionalFormatting sqref="G29">
    <cfRule type="expression" dxfId="1810" priority="571" stopIfTrue="1">
      <formula>$F$5="Freelancer"</formula>
    </cfRule>
    <cfRule type="expression" dxfId="1809" priority="572" stopIfTrue="1">
      <formula>$F$5="DTC Int. Staff"</formula>
    </cfRule>
  </conditionalFormatting>
  <conditionalFormatting sqref="G29">
    <cfRule type="expression" dxfId="1808" priority="569" stopIfTrue="1">
      <formula>$F$5="Freelancer"</formula>
    </cfRule>
    <cfRule type="expression" dxfId="1807" priority="570" stopIfTrue="1">
      <formula>$F$5="DTC Int. Staff"</formula>
    </cfRule>
  </conditionalFormatting>
  <conditionalFormatting sqref="G29">
    <cfRule type="expression" dxfId="1806" priority="567" stopIfTrue="1">
      <formula>$F$5="Freelancer"</formula>
    </cfRule>
    <cfRule type="expression" dxfId="1805" priority="568" stopIfTrue="1">
      <formula>$F$5="DTC Int. Staff"</formula>
    </cfRule>
  </conditionalFormatting>
  <conditionalFormatting sqref="G29">
    <cfRule type="expression" dxfId="1804" priority="565" stopIfTrue="1">
      <formula>$F$5="Freelancer"</formula>
    </cfRule>
    <cfRule type="expression" dxfId="1803" priority="566" stopIfTrue="1">
      <formula>$F$5="DTC Int. Staff"</formula>
    </cfRule>
  </conditionalFormatting>
  <conditionalFormatting sqref="G29">
    <cfRule type="expression" dxfId="1802" priority="563" stopIfTrue="1">
      <formula>$F$5="Freelancer"</formula>
    </cfRule>
    <cfRule type="expression" dxfId="1801" priority="564" stopIfTrue="1">
      <formula>$F$5="DTC Int. Staff"</formula>
    </cfRule>
  </conditionalFormatting>
  <conditionalFormatting sqref="G29">
    <cfRule type="expression" dxfId="1800" priority="561" stopIfTrue="1">
      <formula>$F$5="Freelancer"</formula>
    </cfRule>
    <cfRule type="expression" dxfId="1799" priority="562" stopIfTrue="1">
      <formula>$F$5="DTC Int. Staff"</formula>
    </cfRule>
  </conditionalFormatting>
  <conditionalFormatting sqref="G29">
    <cfRule type="expression" dxfId="1798" priority="559" stopIfTrue="1">
      <formula>$F$5="Freelancer"</formula>
    </cfRule>
    <cfRule type="expression" dxfId="1797" priority="560" stopIfTrue="1">
      <formula>$F$5="DTC Int. Staff"</formula>
    </cfRule>
  </conditionalFormatting>
  <conditionalFormatting sqref="G29">
    <cfRule type="expression" dxfId="1796" priority="557" stopIfTrue="1">
      <formula>$F$5="Freelancer"</formula>
    </cfRule>
    <cfRule type="expression" dxfId="1795" priority="558" stopIfTrue="1">
      <formula>$F$5="DTC Int. Staff"</formula>
    </cfRule>
  </conditionalFormatting>
  <conditionalFormatting sqref="G29">
    <cfRule type="expression" dxfId="1794" priority="555" stopIfTrue="1">
      <formula>$F$5="Freelancer"</formula>
    </cfRule>
    <cfRule type="expression" dxfId="1793" priority="556" stopIfTrue="1">
      <formula>$F$5="DTC Int. Staff"</formula>
    </cfRule>
  </conditionalFormatting>
  <conditionalFormatting sqref="G29">
    <cfRule type="expression" dxfId="1792" priority="553" stopIfTrue="1">
      <formula>$F$5="Freelancer"</formula>
    </cfRule>
    <cfRule type="expression" dxfId="1791" priority="554" stopIfTrue="1">
      <formula>$F$5="DTC Int. Staff"</formula>
    </cfRule>
  </conditionalFormatting>
  <conditionalFormatting sqref="G29">
    <cfRule type="expression" dxfId="1790" priority="551" stopIfTrue="1">
      <formula>$F$5="Freelancer"</formula>
    </cfRule>
    <cfRule type="expression" dxfId="1789" priority="552" stopIfTrue="1">
      <formula>$F$5="DTC Int. Staff"</formula>
    </cfRule>
  </conditionalFormatting>
  <conditionalFormatting sqref="G29">
    <cfRule type="expression" dxfId="1788" priority="549" stopIfTrue="1">
      <formula>$F$5="Freelancer"</formula>
    </cfRule>
    <cfRule type="expression" dxfId="1787" priority="550" stopIfTrue="1">
      <formula>$F$5="DTC Int. Staff"</formula>
    </cfRule>
  </conditionalFormatting>
  <conditionalFormatting sqref="G29">
    <cfRule type="expression" dxfId="1786" priority="547" stopIfTrue="1">
      <formula>$F$5="Freelancer"</formula>
    </cfRule>
    <cfRule type="expression" dxfId="1785" priority="548" stopIfTrue="1">
      <formula>$F$5="DTC Int. Staff"</formula>
    </cfRule>
  </conditionalFormatting>
  <conditionalFormatting sqref="G29">
    <cfRule type="expression" dxfId="1784" priority="545" stopIfTrue="1">
      <formula>$F$5="Freelancer"</formula>
    </cfRule>
    <cfRule type="expression" dxfId="1783" priority="546" stopIfTrue="1">
      <formula>$F$5="DTC Int. Staff"</formula>
    </cfRule>
  </conditionalFormatting>
  <conditionalFormatting sqref="G29">
    <cfRule type="expression" dxfId="1782" priority="543" stopIfTrue="1">
      <formula>$F$5="Freelancer"</formula>
    </cfRule>
    <cfRule type="expression" dxfId="1781" priority="544" stopIfTrue="1">
      <formula>$F$5="DTC Int. Staff"</formula>
    </cfRule>
  </conditionalFormatting>
  <conditionalFormatting sqref="G36:G39">
    <cfRule type="expression" dxfId="1780" priority="541" stopIfTrue="1">
      <formula>$F$5="Freelancer"</formula>
    </cfRule>
    <cfRule type="expression" dxfId="1779" priority="542" stopIfTrue="1">
      <formula>$F$5="DTC Int. Staff"</formula>
    </cfRule>
  </conditionalFormatting>
  <conditionalFormatting sqref="G38 G36">
    <cfRule type="expression" dxfId="1778" priority="539" stopIfTrue="1">
      <formula>$F$5="Freelancer"</formula>
    </cfRule>
    <cfRule type="expression" dxfId="1777" priority="540" stopIfTrue="1">
      <formula>$F$5="DTC Int. Staff"</formula>
    </cfRule>
  </conditionalFormatting>
  <conditionalFormatting sqref="G39">
    <cfRule type="expression" dxfId="1776" priority="537" stopIfTrue="1">
      <formula>$F$5="Freelancer"</formula>
    </cfRule>
    <cfRule type="expression" dxfId="1775" priority="538" stopIfTrue="1">
      <formula>$F$5="DTC Int. Staff"</formula>
    </cfRule>
  </conditionalFormatting>
  <conditionalFormatting sqref="G36 G38">
    <cfRule type="expression" dxfId="1774" priority="535" stopIfTrue="1">
      <formula>$F$5="Freelancer"</formula>
    </cfRule>
    <cfRule type="expression" dxfId="1773" priority="536" stopIfTrue="1">
      <formula>$F$5="DTC Int. Staff"</formula>
    </cfRule>
  </conditionalFormatting>
  <conditionalFormatting sqref="G36 G38">
    <cfRule type="expression" dxfId="1772" priority="533" stopIfTrue="1">
      <formula>$F$5="Freelancer"</formula>
    </cfRule>
    <cfRule type="expression" dxfId="1771" priority="534" stopIfTrue="1">
      <formula>$F$5="DTC Int. Staff"</formula>
    </cfRule>
  </conditionalFormatting>
  <conditionalFormatting sqref="G39">
    <cfRule type="expression" dxfId="1770" priority="531" stopIfTrue="1">
      <formula>$F$5="Freelancer"</formula>
    </cfRule>
    <cfRule type="expression" dxfId="1769" priority="532" stopIfTrue="1">
      <formula>$F$5="DTC Int. Staff"</formula>
    </cfRule>
  </conditionalFormatting>
  <conditionalFormatting sqref="G39">
    <cfRule type="expression" dxfId="1768" priority="529" stopIfTrue="1">
      <formula>$F$5="Freelancer"</formula>
    </cfRule>
    <cfRule type="expression" dxfId="1767" priority="530" stopIfTrue="1">
      <formula>$F$5="DTC Int. Staff"</formula>
    </cfRule>
  </conditionalFormatting>
  <conditionalFormatting sqref="G36 G38">
    <cfRule type="expression" dxfId="1766" priority="527" stopIfTrue="1">
      <formula>$F$5="Freelancer"</formula>
    </cfRule>
    <cfRule type="expression" dxfId="1765" priority="528" stopIfTrue="1">
      <formula>$F$5="DTC Int. Staff"</formula>
    </cfRule>
  </conditionalFormatting>
  <conditionalFormatting sqref="G36 G38">
    <cfRule type="expression" dxfId="1764" priority="525" stopIfTrue="1">
      <formula>$F$5="Freelancer"</formula>
    </cfRule>
    <cfRule type="expression" dxfId="1763" priority="526" stopIfTrue="1">
      <formula>$F$5="DTC Int. Staff"</formula>
    </cfRule>
  </conditionalFormatting>
  <conditionalFormatting sqref="G36 G38">
    <cfRule type="expression" dxfId="1762" priority="523" stopIfTrue="1">
      <formula>$F$5="Freelancer"</formula>
    </cfRule>
    <cfRule type="expression" dxfId="1761" priority="524" stopIfTrue="1">
      <formula>$F$5="DTC Int. Staff"</formula>
    </cfRule>
  </conditionalFormatting>
  <conditionalFormatting sqref="G37 G39">
    <cfRule type="expression" dxfId="1760" priority="521" stopIfTrue="1">
      <formula>$F$5="Freelancer"</formula>
    </cfRule>
    <cfRule type="expression" dxfId="1759" priority="522" stopIfTrue="1">
      <formula>$F$5="DTC Int. Staff"</formula>
    </cfRule>
  </conditionalFormatting>
  <conditionalFormatting sqref="G37 G39">
    <cfRule type="expression" dxfId="1758" priority="519" stopIfTrue="1">
      <formula>$F$5="Freelancer"</formula>
    </cfRule>
    <cfRule type="expression" dxfId="1757" priority="520" stopIfTrue="1">
      <formula>$F$5="DTC Int. Staff"</formula>
    </cfRule>
  </conditionalFormatting>
  <conditionalFormatting sqref="G37 G39">
    <cfRule type="expression" dxfId="1756" priority="517" stopIfTrue="1">
      <formula>$F$5="Freelancer"</formula>
    </cfRule>
    <cfRule type="expression" dxfId="1755" priority="518" stopIfTrue="1">
      <formula>$F$5="DTC Int. Staff"</formula>
    </cfRule>
  </conditionalFormatting>
  <conditionalFormatting sqref="G38">
    <cfRule type="expression" dxfId="1754" priority="515" stopIfTrue="1">
      <formula>$F$5="Freelancer"</formula>
    </cfRule>
    <cfRule type="expression" dxfId="1753" priority="516" stopIfTrue="1">
      <formula>$F$5="DTC Int. Staff"</formula>
    </cfRule>
  </conditionalFormatting>
  <conditionalFormatting sqref="G38">
    <cfRule type="expression" dxfId="1752" priority="513" stopIfTrue="1">
      <formula>$F$5="Freelancer"</formula>
    </cfRule>
    <cfRule type="expression" dxfId="1751" priority="514" stopIfTrue="1">
      <formula>$F$5="DTC Int. Staff"</formula>
    </cfRule>
  </conditionalFormatting>
  <conditionalFormatting sqref="G38">
    <cfRule type="expression" dxfId="1750" priority="511" stopIfTrue="1">
      <formula>$F$5="Freelancer"</formula>
    </cfRule>
    <cfRule type="expression" dxfId="1749" priority="512" stopIfTrue="1">
      <formula>$F$5="DTC Int. Staff"</formula>
    </cfRule>
  </conditionalFormatting>
  <conditionalFormatting sqref="G39">
    <cfRule type="expression" dxfId="1748" priority="509" stopIfTrue="1">
      <formula>$F$5="Freelancer"</formula>
    </cfRule>
    <cfRule type="expression" dxfId="1747" priority="510" stopIfTrue="1">
      <formula>$F$5="DTC Int. Staff"</formula>
    </cfRule>
  </conditionalFormatting>
  <conditionalFormatting sqref="G39">
    <cfRule type="expression" dxfId="1746" priority="507" stopIfTrue="1">
      <formula>$F$5="Freelancer"</formula>
    </cfRule>
    <cfRule type="expression" dxfId="1745" priority="508" stopIfTrue="1">
      <formula>$F$5="DTC Int. Staff"</formula>
    </cfRule>
  </conditionalFormatting>
  <conditionalFormatting sqref="G39">
    <cfRule type="expression" dxfId="1744" priority="505" stopIfTrue="1">
      <formula>$F$5="Freelancer"</formula>
    </cfRule>
    <cfRule type="expression" dxfId="1743" priority="506" stopIfTrue="1">
      <formula>$F$5="DTC Int. Staff"</formula>
    </cfRule>
  </conditionalFormatting>
  <conditionalFormatting sqref="G36">
    <cfRule type="expression" dxfId="1742" priority="503" stopIfTrue="1">
      <formula>$F$5="Freelancer"</formula>
    </cfRule>
    <cfRule type="expression" dxfId="1741" priority="504" stopIfTrue="1">
      <formula>$F$5="DTC Int. Staff"</formula>
    </cfRule>
  </conditionalFormatting>
  <conditionalFormatting sqref="G36">
    <cfRule type="expression" dxfId="1740" priority="501" stopIfTrue="1">
      <formula>$F$5="Freelancer"</formula>
    </cfRule>
    <cfRule type="expression" dxfId="1739" priority="502" stopIfTrue="1">
      <formula>$F$5="DTC Int. Staff"</formula>
    </cfRule>
  </conditionalFormatting>
  <conditionalFormatting sqref="G36">
    <cfRule type="expression" dxfId="1738" priority="499" stopIfTrue="1">
      <formula>$F$5="Freelancer"</formula>
    </cfRule>
    <cfRule type="expression" dxfId="1737" priority="500" stopIfTrue="1">
      <formula>$F$5="DTC Int. Staff"</formula>
    </cfRule>
  </conditionalFormatting>
  <conditionalFormatting sqref="G36">
    <cfRule type="expression" dxfId="1736" priority="497" stopIfTrue="1">
      <formula>$F$5="Freelancer"</formula>
    </cfRule>
    <cfRule type="expression" dxfId="1735" priority="498" stopIfTrue="1">
      <formula>$F$5="DTC Int. Staff"</formula>
    </cfRule>
  </conditionalFormatting>
  <conditionalFormatting sqref="G36">
    <cfRule type="expression" dxfId="1734" priority="495" stopIfTrue="1">
      <formula>$F$5="Freelancer"</formula>
    </cfRule>
    <cfRule type="expression" dxfId="1733" priority="496" stopIfTrue="1">
      <formula>$F$5="DTC Int. Staff"</formula>
    </cfRule>
  </conditionalFormatting>
  <conditionalFormatting sqref="G37">
    <cfRule type="expression" dxfId="1732" priority="493" stopIfTrue="1">
      <formula>$F$5="Freelancer"</formula>
    </cfRule>
    <cfRule type="expression" dxfId="1731" priority="494" stopIfTrue="1">
      <formula>$F$5="DTC Int. Staff"</formula>
    </cfRule>
  </conditionalFormatting>
  <conditionalFormatting sqref="G37">
    <cfRule type="expression" dxfId="1730" priority="491" stopIfTrue="1">
      <formula>$F$5="Freelancer"</formula>
    </cfRule>
    <cfRule type="expression" dxfId="1729" priority="492" stopIfTrue="1">
      <formula>$F$5="DTC Int. Staff"</formula>
    </cfRule>
  </conditionalFormatting>
  <conditionalFormatting sqref="G37">
    <cfRule type="expression" dxfId="1728" priority="489" stopIfTrue="1">
      <formula>$F$5="Freelancer"</formula>
    </cfRule>
    <cfRule type="expression" dxfId="1727" priority="490" stopIfTrue="1">
      <formula>$F$5="DTC Int. Staff"</formula>
    </cfRule>
  </conditionalFormatting>
  <conditionalFormatting sqref="G37">
    <cfRule type="expression" dxfId="1726" priority="487" stopIfTrue="1">
      <formula>$F$5="Freelancer"</formula>
    </cfRule>
    <cfRule type="expression" dxfId="1725" priority="488" stopIfTrue="1">
      <formula>$F$5="DTC Int. Staff"</formula>
    </cfRule>
  </conditionalFormatting>
  <conditionalFormatting sqref="G37">
    <cfRule type="expression" dxfId="1724" priority="485" stopIfTrue="1">
      <formula>$F$5="Freelancer"</formula>
    </cfRule>
    <cfRule type="expression" dxfId="1723" priority="486" stopIfTrue="1">
      <formula>$F$5="DTC Int. Staff"</formula>
    </cfRule>
  </conditionalFormatting>
  <conditionalFormatting sqref="G37">
    <cfRule type="expression" dxfId="1722" priority="483" stopIfTrue="1">
      <formula>$F$5="Freelancer"</formula>
    </cfRule>
    <cfRule type="expression" dxfId="1721" priority="484" stopIfTrue="1">
      <formula>$F$5="DTC Int. Staff"</formula>
    </cfRule>
  </conditionalFormatting>
  <conditionalFormatting sqref="G37">
    <cfRule type="expression" dxfId="1720" priority="481" stopIfTrue="1">
      <formula>$F$5="Freelancer"</formula>
    </cfRule>
    <cfRule type="expression" dxfId="1719" priority="482" stopIfTrue="1">
      <formula>$F$5="DTC Int. Staff"</formula>
    </cfRule>
  </conditionalFormatting>
  <conditionalFormatting sqref="G37">
    <cfRule type="expression" dxfId="1718" priority="479" stopIfTrue="1">
      <formula>$F$5="Freelancer"</formula>
    </cfRule>
    <cfRule type="expression" dxfId="1717" priority="480" stopIfTrue="1">
      <formula>$F$5="DTC Int. Staff"</formula>
    </cfRule>
  </conditionalFormatting>
  <conditionalFormatting sqref="G37">
    <cfRule type="expression" dxfId="1716" priority="477" stopIfTrue="1">
      <formula>$F$5="Freelancer"</formula>
    </cfRule>
    <cfRule type="expression" dxfId="1715" priority="478" stopIfTrue="1">
      <formula>$F$5="DTC Int. Staff"</formula>
    </cfRule>
  </conditionalFormatting>
  <conditionalFormatting sqref="G37">
    <cfRule type="expression" dxfId="1714" priority="475" stopIfTrue="1">
      <formula>$F$5="Freelancer"</formula>
    </cfRule>
    <cfRule type="expression" dxfId="1713" priority="476" stopIfTrue="1">
      <formula>$F$5="DTC Int. Staff"</formula>
    </cfRule>
  </conditionalFormatting>
  <conditionalFormatting sqref="G37">
    <cfRule type="expression" dxfId="1712" priority="473" stopIfTrue="1">
      <formula>$F$5="Freelancer"</formula>
    </cfRule>
    <cfRule type="expression" dxfId="1711" priority="474" stopIfTrue="1">
      <formula>$F$5="DTC Int. Staff"</formula>
    </cfRule>
  </conditionalFormatting>
  <conditionalFormatting sqref="G38">
    <cfRule type="expression" dxfId="1710" priority="471" stopIfTrue="1">
      <formula>$F$5="Freelancer"</formula>
    </cfRule>
    <cfRule type="expression" dxfId="1709" priority="472" stopIfTrue="1">
      <formula>$F$5="DTC Int. Staff"</formula>
    </cfRule>
  </conditionalFormatting>
  <conditionalFormatting sqref="G38">
    <cfRule type="expression" dxfId="1708" priority="469" stopIfTrue="1">
      <formula>$F$5="Freelancer"</formula>
    </cfRule>
    <cfRule type="expression" dxfId="1707" priority="470" stopIfTrue="1">
      <formula>$F$5="DTC Int. Staff"</formula>
    </cfRule>
  </conditionalFormatting>
  <conditionalFormatting sqref="G38">
    <cfRule type="expression" dxfId="1706" priority="467" stopIfTrue="1">
      <formula>$F$5="Freelancer"</formula>
    </cfRule>
    <cfRule type="expression" dxfId="1705" priority="468" stopIfTrue="1">
      <formula>$F$5="DTC Int. Staff"</formula>
    </cfRule>
  </conditionalFormatting>
  <conditionalFormatting sqref="G38">
    <cfRule type="expression" dxfId="1704" priority="465" stopIfTrue="1">
      <formula>$F$5="Freelancer"</formula>
    </cfRule>
    <cfRule type="expression" dxfId="1703" priority="466" stopIfTrue="1">
      <formula>$F$5="DTC Int. Staff"</formula>
    </cfRule>
  </conditionalFormatting>
  <conditionalFormatting sqref="G38">
    <cfRule type="expression" dxfId="1702" priority="463" stopIfTrue="1">
      <formula>$F$5="Freelancer"</formula>
    </cfRule>
    <cfRule type="expression" dxfId="1701" priority="464" stopIfTrue="1">
      <formula>$F$5="DTC Int. Staff"</formula>
    </cfRule>
  </conditionalFormatting>
  <conditionalFormatting sqref="G39">
    <cfRule type="expression" dxfId="1700" priority="461" stopIfTrue="1">
      <formula>$F$5="Freelancer"</formula>
    </cfRule>
    <cfRule type="expression" dxfId="1699" priority="462" stopIfTrue="1">
      <formula>$F$5="DTC Int. Staff"</formula>
    </cfRule>
  </conditionalFormatting>
  <conditionalFormatting sqref="G39">
    <cfRule type="expression" dxfId="1698" priority="459" stopIfTrue="1">
      <formula>$F$5="Freelancer"</formula>
    </cfRule>
    <cfRule type="expression" dxfId="1697" priority="460" stopIfTrue="1">
      <formula>$F$5="DTC Int. Staff"</formula>
    </cfRule>
  </conditionalFormatting>
  <conditionalFormatting sqref="G39">
    <cfRule type="expression" dxfId="1696" priority="457" stopIfTrue="1">
      <formula>$F$5="Freelancer"</formula>
    </cfRule>
    <cfRule type="expression" dxfId="1695" priority="458" stopIfTrue="1">
      <formula>$F$5="DTC Int. Staff"</formula>
    </cfRule>
  </conditionalFormatting>
  <conditionalFormatting sqref="G39">
    <cfRule type="expression" dxfId="1694" priority="455" stopIfTrue="1">
      <formula>$F$5="Freelancer"</formula>
    </cfRule>
    <cfRule type="expression" dxfId="1693" priority="456" stopIfTrue="1">
      <formula>$F$5="DTC Int. Staff"</formula>
    </cfRule>
  </conditionalFormatting>
  <conditionalFormatting sqref="G39">
    <cfRule type="expression" dxfId="1692" priority="453" stopIfTrue="1">
      <formula>$F$5="Freelancer"</formula>
    </cfRule>
    <cfRule type="expression" dxfId="1691" priority="454" stopIfTrue="1">
      <formula>$F$5="DTC Int. Staff"</formula>
    </cfRule>
  </conditionalFormatting>
  <conditionalFormatting sqref="G39">
    <cfRule type="expression" dxfId="1690" priority="451" stopIfTrue="1">
      <formula>$F$5="Freelancer"</formula>
    </cfRule>
    <cfRule type="expression" dxfId="1689" priority="452" stopIfTrue="1">
      <formula>$F$5="DTC Int. Staff"</formula>
    </cfRule>
  </conditionalFormatting>
  <conditionalFormatting sqref="G39">
    <cfRule type="expression" dxfId="1688" priority="449" stopIfTrue="1">
      <formula>$F$5="Freelancer"</formula>
    </cfRule>
    <cfRule type="expression" dxfId="1687" priority="450" stopIfTrue="1">
      <formula>$F$5="DTC Int. Staff"</formula>
    </cfRule>
  </conditionalFormatting>
  <conditionalFormatting sqref="G39">
    <cfRule type="expression" dxfId="1686" priority="447" stopIfTrue="1">
      <formula>$F$5="Freelancer"</formula>
    </cfRule>
    <cfRule type="expression" dxfId="1685" priority="448" stopIfTrue="1">
      <formula>$F$5="DTC Int. Staff"</formula>
    </cfRule>
  </conditionalFormatting>
  <conditionalFormatting sqref="G39">
    <cfRule type="expression" dxfId="1684" priority="445" stopIfTrue="1">
      <formula>$F$5="Freelancer"</formula>
    </cfRule>
    <cfRule type="expression" dxfId="1683" priority="446" stopIfTrue="1">
      <formula>$F$5="DTC Int. Staff"</formula>
    </cfRule>
  </conditionalFormatting>
  <conditionalFormatting sqref="G39">
    <cfRule type="expression" dxfId="1682" priority="443" stopIfTrue="1">
      <formula>$F$5="Freelancer"</formula>
    </cfRule>
    <cfRule type="expression" dxfId="1681" priority="444" stopIfTrue="1">
      <formula>$F$5="DTC Int. Staff"</formula>
    </cfRule>
  </conditionalFormatting>
  <conditionalFormatting sqref="G39">
    <cfRule type="expression" dxfId="1680" priority="441" stopIfTrue="1">
      <formula>$F$5="Freelancer"</formula>
    </cfRule>
    <cfRule type="expression" dxfId="1679" priority="442" stopIfTrue="1">
      <formula>$F$5="DTC Int. Staff"</formula>
    </cfRule>
  </conditionalFormatting>
  <conditionalFormatting sqref="G40">
    <cfRule type="expression" dxfId="1678" priority="439" stopIfTrue="1">
      <formula>$F$5="Freelancer"</formula>
    </cfRule>
    <cfRule type="expression" dxfId="1677" priority="440" stopIfTrue="1">
      <formula>$F$5="DTC Int. Staff"</formula>
    </cfRule>
  </conditionalFormatting>
  <conditionalFormatting sqref="G40">
    <cfRule type="expression" dxfId="1676" priority="437" stopIfTrue="1">
      <formula>$F$5="Freelancer"</formula>
    </cfRule>
    <cfRule type="expression" dxfId="1675" priority="438" stopIfTrue="1">
      <formula>$F$5="DTC Int. Staff"</formula>
    </cfRule>
  </conditionalFormatting>
  <conditionalFormatting sqref="G40">
    <cfRule type="expression" dxfId="1674" priority="435" stopIfTrue="1">
      <formula>$F$5="Freelancer"</formula>
    </cfRule>
    <cfRule type="expression" dxfId="1673" priority="436" stopIfTrue="1">
      <formula>$F$5="DTC Int. Staff"</formula>
    </cfRule>
  </conditionalFormatting>
  <conditionalFormatting sqref="G40">
    <cfRule type="expression" dxfId="1672" priority="433" stopIfTrue="1">
      <formula>$F$5="Freelancer"</formula>
    </cfRule>
    <cfRule type="expression" dxfId="1671" priority="434" stopIfTrue="1">
      <formula>$F$5="DTC Int. Staff"</formula>
    </cfRule>
  </conditionalFormatting>
  <conditionalFormatting sqref="G40">
    <cfRule type="expression" dxfId="1670" priority="431" stopIfTrue="1">
      <formula>$F$5="Freelancer"</formula>
    </cfRule>
    <cfRule type="expression" dxfId="1669" priority="432" stopIfTrue="1">
      <formula>$F$5="DTC Int. Staff"</formula>
    </cfRule>
  </conditionalFormatting>
  <conditionalFormatting sqref="G40">
    <cfRule type="expression" dxfId="1668" priority="429" stopIfTrue="1">
      <formula>$F$5="Freelancer"</formula>
    </cfRule>
    <cfRule type="expression" dxfId="1667" priority="430" stopIfTrue="1">
      <formula>$F$5="DTC Int. Staff"</formula>
    </cfRule>
  </conditionalFormatting>
  <conditionalFormatting sqref="G40">
    <cfRule type="expression" dxfId="1666" priority="427" stopIfTrue="1">
      <formula>$F$5="Freelancer"</formula>
    </cfRule>
    <cfRule type="expression" dxfId="1665" priority="428" stopIfTrue="1">
      <formula>$F$5="DTC Int. Staff"</formula>
    </cfRule>
  </conditionalFormatting>
  <conditionalFormatting sqref="G40">
    <cfRule type="expression" dxfId="1664" priority="425" stopIfTrue="1">
      <formula>$F$5="Freelancer"</formula>
    </cfRule>
    <cfRule type="expression" dxfId="1663" priority="426" stopIfTrue="1">
      <formula>$F$5="DTC Int. Staff"</formula>
    </cfRule>
  </conditionalFormatting>
  <conditionalFormatting sqref="G40">
    <cfRule type="expression" dxfId="1662" priority="423" stopIfTrue="1">
      <formula>$F$5="Freelancer"</formula>
    </cfRule>
    <cfRule type="expression" dxfId="1661" priority="424" stopIfTrue="1">
      <formula>$F$5="DTC Int. Staff"</formula>
    </cfRule>
  </conditionalFormatting>
  <conditionalFormatting sqref="G40">
    <cfRule type="expression" dxfId="1660" priority="421" stopIfTrue="1">
      <formula>$F$5="Freelancer"</formula>
    </cfRule>
    <cfRule type="expression" dxfId="1659" priority="422" stopIfTrue="1">
      <formula>$F$5="DTC Int. Staff"</formula>
    </cfRule>
  </conditionalFormatting>
  <conditionalFormatting sqref="G40">
    <cfRule type="expression" dxfId="1658" priority="419" stopIfTrue="1">
      <formula>$F$5="Freelancer"</formula>
    </cfRule>
    <cfRule type="expression" dxfId="1657" priority="420" stopIfTrue="1">
      <formula>$F$5="DTC Int. Staff"</formula>
    </cfRule>
  </conditionalFormatting>
  <conditionalFormatting sqref="G40">
    <cfRule type="expression" dxfId="1656" priority="417" stopIfTrue="1">
      <formula>$F$5="Freelancer"</formula>
    </cfRule>
    <cfRule type="expression" dxfId="1655" priority="418" stopIfTrue="1">
      <formula>$F$5="DTC Int. Staff"</formula>
    </cfRule>
  </conditionalFormatting>
  <conditionalFormatting sqref="G40">
    <cfRule type="expression" dxfId="1654" priority="415" stopIfTrue="1">
      <formula>$F$5="Freelancer"</formula>
    </cfRule>
    <cfRule type="expression" dxfId="1653" priority="416" stopIfTrue="1">
      <formula>$F$5="DTC Int. Staff"</formula>
    </cfRule>
  </conditionalFormatting>
  <conditionalFormatting sqref="G40">
    <cfRule type="expression" dxfId="1652" priority="413" stopIfTrue="1">
      <formula>$F$5="Freelancer"</formula>
    </cfRule>
    <cfRule type="expression" dxfId="1651" priority="414" stopIfTrue="1">
      <formula>$F$5="DTC Int. Staff"</formula>
    </cfRule>
  </conditionalFormatting>
  <conditionalFormatting sqref="G40">
    <cfRule type="expression" dxfId="1650" priority="411" stopIfTrue="1">
      <formula>$F$5="Freelancer"</formula>
    </cfRule>
    <cfRule type="expression" dxfId="1649" priority="412" stopIfTrue="1">
      <formula>$F$5="DTC Int. Staff"</formula>
    </cfRule>
  </conditionalFormatting>
  <conditionalFormatting sqref="G40">
    <cfRule type="expression" dxfId="1648" priority="409" stopIfTrue="1">
      <formula>$F$5="Freelancer"</formula>
    </cfRule>
    <cfRule type="expression" dxfId="1647" priority="410" stopIfTrue="1">
      <formula>$F$5="DTC Int. Staff"</formula>
    </cfRule>
  </conditionalFormatting>
  <conditionalFormatting sqref="G40">
    <cfRule type="expression" dxfId="1646" priority="407" stopIfTrue="1">
      <formula>$F$5="Freelancer"</formula>
    </cfRule>
    <cfRule type="expression" dxfId="1645" priority="408" stopIfTrue="1">
      <formula>$F$5="DTC Int. Staff"</formula>
    </cfRule>
  </conditionalFormatting>
  <conditionalFormatting sqref="G40">
    <cfRule type="expression" dxfId="1644" priority="405" stopIfTrue="1">
      <formula>$F$5="Freelancer"</formula>
    </cfRule>
    <cfRule type="expression" dxfId="1643" priority="406" stopIfTrue="1">
      <formula>$F$5="DTC Int. Staff"</formula>
    </cfRule>
  </conditionalFormatting>
  <conditionalFormatting sqref="G40">
    <cfRule type="expression" dxfId="1642" priority="403" stopIfTrue="1">
      <formula>$F$5="Freelancer"</formula>
    </cfRule>
    <cfRule type="expression" dxfId="1641" priority="404" stopIfTrue="1">
      <formula>$F$5="DTC Int. Staff"</formula>
    </cfRule>
  </conditionalFormatting>
  <conditionalFormatting sqref="G40">
    <cfRule type="expression" dxfId="1640" priority="401" stopIfTrue="1">
      <formula>$F$5="Freelancer"</formula>
    </cfRule>
    <cfRule type="expression" dxfId="1639" priority="402" stopIfTrue="1">
      <formula>$F$5="DTC Int. Staff"</formula>
    </cfRule>
  </conditionalFormatting>
  <conditionalFormatting sqref="G40">
    <cfRule type="expression" dxfId="1638" priority="399" stopIfTrue="1">
      <formula>$F$5="Freelancer"</formula>
    </cfRule>
    <cfRule type="expression" dxfId="1637" priority="400" stopIfTrue="1">
      <formula>$F$5="DTC Int. Staff"</formula>
    </cfRule>
  </conditionalFormatting>
  <conditionalFormatting sqref="G40">
    <cfRule type="expression" dxfId="1636" priority="397" stopIfTrue="1">
      <formula>$F$5="Freelancer"</formula>
    </cfRule>
    <cfRule type="expression" dxfId="1635" priority="398" stopIfTrue="1">
      <formula>$F$5="DTC Int. Staff"</formula>
    </cfRule>
  </conditionalFormatting>
  <conditionalFormatting sqref="G40">
    <cfRule type="expression" dxfId="1634" priority="395" stopIfTrue="1">
      <formula>$F$5="Freelancer"</formula>
    </cfRule>
    <cfRule type="expression" dxfId="1633" priority="396" stopIfTrue="1">
      <formula>$F$5="DTC Int. Staff"</formula>
    </cfRule>
  </conditionalFormatting>
  <conditionalFormatting sqref="G40">
    <cfRule type="expression" dxfId="1632" priority="393" stopIfTrue="1">
      <formula>$F$5="Freelancer"</formula>
    </cfRule>
    <cfRule type="expression" dxfId="1631" priority="394" stopIfTrue="1">
      <formula>$F$5="DTC Int. Staff"</formula>
    </cfRule>
  </conditionalFormatting>
  <conditionalFormatting sqref="G40">
    <cfRule type="expression" dxfId="1630" priority="391" stopIfTrue="1">
      <formula>$F$5="Freelancer"</formula>
    </cfRule>
    <cfRule type="expression" dxfId="1629" priority="392" stopIfTrue="1">
      <formula>$F$5="DTC Int. Staff"</formula>
    </cfRule>
  </conditionalFormatting>
  <conditionalFormatting sqref="G40">
    <cfRule type="expression" dxfId="1628" priority="389" stopIfTrue="1">
      <formula>$F$5="Freelancer"</formula>
    </cfRule>
    <cfRule type="expression" dxfId="1627" priority="390" stopIfTrue="1">
      <formula>$F$5="DTC Int. Staff"</formula>
    </cfRule>
  </conditionalFormatting>
  <conditionalFormatting sqref="G40">
    <cfRule type="expression" dxfId="1626" priority="387" stopIfTrue="1">
      <formula>$F$5="Freelancer"</formula>
    </cfRule>
    <cfRule type="expression" dxfId="1625" priority="388" stopIfTrue="1">
      <formula>$F$5="DTC Int. Staff"</formula>
    </cfRule>
  </conditionalFormatting>
  <conditionalFormatting sqref="G40">
    <cfRule type="expression" dxfId="1624" priority="385" stopIfTrue="1">
      <formula>$F$5="Freelancer"</formula>
    </cfRule>
    <cfRule type="expression" dxfId="1623" priority="386" stopIfTrue="1">
      <formula>$F$5="DTC Int. Staff"</formula>
    </cfRule>
  </conditionalFormatting>
  <conditionalFormatting sqref="G40">
    <cfRule type="expression" dxfId="1622" priority="383" stopIfTrue="1">
      <formula>$F$5="Freelancer"</formula>
    </cfRule>
    <cfRule type="expression" dxfId="1621" priority="384" stopIfTrue="1">
      <formula>$F$5="DTC Int. Staff"</formula>
    </cfRule>
  </conditionalFormatting>
  <conditionalFormatting sqref="G40">
    <cfRule type="expression" dxfId="1620" priority="381" stopIfTrue="1">
      <formula>$F$5="Freelancer"</formula>
    </cfRule>
    <cfRule type="expression" dxfId="1619" priority="382" stopIfTrue="1">
      <formula>$F$5="DTC Int. Staff"</formula>
    </cfRule>
  </conditionalFormatting>
  <conditionalFormatting sqref="G40">
    <cfRule type="expression" dxfId="1618" priority="379" stopIfTrue="1">
      <formula>$F$5="Freelancer"</formula>
    </cfRule>
    <cfRule type="expression" dxfId="1617" priority="380" stopIfTrue="1">
      <formula>$F$5="DTC Int. Staff"</formula>
    </cfRule>
  </conditionalFormatting>
  <conditionalFormatting sqref="G40">
    <cfRule type="expression" dxfId="1616" priority="377" stopIfTrue="1">
      <formula>$F$5="Freelancer"</formula>
    </cfRule>
    <cfRule type="expression" dxfId="1615" priority="378" stopIfTrue="1">
      <formula>$F$5="DTC Int. Staff"</formula>
    </cfRule>
  </conditionalFormatting>
  <conditionalFormatting sqref="G40">
    <cfRule type="expression" dxfId="1614" priority="375" stopIfTrue="1">
      <formula>$F$5="Freelancer"</formula>
    </cfRule>
    <cfRule type="expression" dxfId="1613" priority="376" stopIfTrue="1">
      <formula>$F$5="DTC Int. Staff"</formula>
    </cfRule>
  </conditionalFormatting>
  <conditionalFormatting sqref="G40">
    <cfRule type="expression" dxfId="1612" priority="373" stopIfTrue="1">
      <formula>$F$5="Freelancer"</formula>
    </cfRule>
    <cfRule type="expression" dxfId="1611" priority="374" stopIfTrue="1">
      <formula>$F$5="DTC Int. Staff"</formula>
    </cfRule>
  </conditionalFormatting>
  <conditionalFormatting sqref="G40">
    <cfRule type="expression" dxfId="1610" priority="371" stopIfTrue="1">
      <formula>$F$5="Freelancer"</formula>
    </cfRule>
    <cfRule type="expression" dxfId="1609" priority="372" stopIfTrue="1">
      <formula>$F$5="DTC Int. Staff"</formula>
    </cfRule>
  </conditionalFormatting>
  <conditionalFormatting sqref="G40">
    <cfRule type="expression" dxfId="1608" priority="369" stopIfTrue="1">
      <formula>$F$5="Freelancer"</formula>
    </cfRule>
    <cfRule type="expression" dxfId="1607" priority="370" stopIfTrue="1">
      <formula>$F$5="DTC Int. Staff"</formula>
    </cfRule>
  </conditionalFormatting>
  <conditionalFormatting sqref="G40">
    <cfRule type="expression" dxfId="1606" priority="367" stopIfTrue="1">
      <formula>$F$5="Freelancer"</formula>
    </cfRule>
    <cfRule type="expression" dxfId="1605" priority="368" stopIfTrue="1">
      <formula>$F$5="DTC Int. Staff"</formula>
    </cfRule>
  </conditionalFormatting>
  <conditionalFormatting sqref="G40">
    <cfRule type="expression" dxfId="1604" priority="365" stopIfTrue="1">
      <formula>$F$5="Freelancer"</formula>
    </cfRule>
    <cfRule type="expression" dxfId="1603" priority="366" stopIfTrue="1">
      <formula>$F$5="DTC Int. Staff"</formula>
    </cfRule>
  </conditionalFormatting>
  <conditionalFormatting sqref="G40">
    <cfRule type="expression" dxfId="1602" priority="363" stopIfTrue="1">
      <formula>$F$5="Freelancer"</formula>
    </cfRule>
    <cfRule type="expression" dxfId="1601" priority="364" stopIfTrue="1">
      <formula>$F$5="DTC Int. Staff"</formula>
    </cfRule>
  </conditionalFormatting>
  <conditionalFormatting sqref="G40">
    <cfRule type="expression" dxfId="1600" priority="361" stopIfTrue="1">
      <formula>$F$5="Freelancer"</formula>
    </cfRule>
    <cfRule type="expression" dxfId="1599" priority="362" stopIfTrue="1">
      <formula>$F$5="DTC Int. Staff"</formula>
    </cfRule>
  </conditionalFormatting>
  <conditionalFormatting sqref="G40">
    <cfRule type="expression" dxfId="1598" priority="359" stopIfTrue="1">
      <formula>$F$5="Freelancer"</formula>
    </cfRule>
    <cfRule type="expression" dxfId="1597" priority="360" stopIfTrue="1">
      <formula>$F$5="DTC Int. Staff"</formula>
    </cfRule>
  </conditionalFormatting>
  <conditionalFormatting sqref="G40">
    <cfRule type="expression" dxfId="1596" priority="357" stopIfTrue="1">
      <formula>$F$5="Freelancer"</formula>
    </cfRule>
    <cfRule type="expression" dxfId="1595" priority="358" stopIfTrue="1">
      <formula>$F$5="DTC Int. Staff"</formula>
    </cfRule>
  </conditionalFormatting>
  <conditionalFormatting sqref="G21">
    <cfRule type="expression" dxfId="1594" priority="355" stopIfTrue="1">
      <formula>$F$5="Freelancer"</formula>
    </cfRule>
    <cfRule type="expression" dxfId="1593" priority="356" stopIfTrue="1">
      <formula>$F$5="DTC Int. Staff"</formula>
    </cfRule>
  </conditionalFormatting>
  <conditionalFormatting sqref="G21">
    <cfRule type="expression" dxfId="1592" priority="353" stopIfTrue="1">
      <formula>$F$5="Freelancer"</formula>
    </cfRule>
    <cfRule type="expression" dxfId="1591" priority="354" stopIfTrue="1">
      <formula>$F$5="DTC Int. Staff"</formula>
    </cfRule>
  </conditionalFormatting>
  <conditionalFormatting sqref="G21">
    <cfRule type="expression" dxfId="1590" priority="351" stopIfTrue="1">
      <formula>$F$5="Freelancer"</formula>
    </cfRule>
    <cfRule type="expression" dxfId="1589" priority="352" stopIfTrue="1">
      <formula>$F$5="DTC Int. Staff"</formula>
    </cfRule>
  </conditionalFormatting>
  <conditionalFormatting sqref="G21">
    <cfRule type="expression" dxfId="1588" priority="349" stopIfTrue="1">
      <formula>$F$5="Freelancer"</formula>
    </cfRule>
    <cfRule type="expression" dxfId="1587" priority="350" stopIfTrue="1">
      <formula>$F$5="DTC Int. Staff"</formula>
    </cfRule>
  </conditionalFormatting>
  <conditionalFormatting sqref="G21">
    <cfRule type="expression" dxfId="1586" priority="347" stopIfTrue="1">
      <formula>$F$5="Freelancer"</formula>
    </cfRule>
    <cfRule type="expression" dxfId="1585" priority="348" stopIfTrue="1">
      <formula>$F$5="DTC Int. Staff"</formula>
    </cfRule>
  </conditionalFormatting>
  <conditionalFormatting sqref="G21">
    <cfRule type="expression" dxfId="1584" priority="345" stopIfTrue="1">
      <formula>$F$5="Freelancer"</formula>
    </cfRule>
    <cfRule type="expression" dxfId="1583" priority="346" stopIfTrue="1">
      <formula>$F$5="DTC Int. Staff"</formula>
    </cfRule>
  </conditionalFormatting>
  <conditionalFormatting sqref="G21">
    <cfRule type="expression" dxfId="1582" priority="343" stopIfTrue="1">
      <formula>$F$5="Freelancer"</formula>
    </cfRule>
    <cfRule type="expression" dxfId="1581" priority="344" stopIfTrue="1">
      <formula>$F$5="DTC Int. Staff"</formula>
    </cfRule>
  </conditionalFormatting>
  <conditionalFormatting sqref="G21">
    <cfRule type="expression" dxfId="1580" priority="341" stopIfTrue="1">
      <formula>$F$5="Freelancer"</formula>
    </cfRule>
    <cfRule type="expression" dxfId="1579" priority="342" stopIfTrue="1">
      <formula>$F$5="DTC Int. Staff"</formula>
    </cfRule>
  </conditionalFormatting>
  <conditionalFormatting sqref="G21">
    <cfRule type="expression" dxfId="1578" priority="339" stopIfTrue="1">
      <formula>$F$5="Freelancer"</formula>
    </cfRule>
    <cfRule type="expression" dxfId="1577" priority="340" stopIfTrue="1">
      <formula>$F$5="DTC Int. Staff"</formula>
    </cfRule>
  </conditionalFormatting>
  <conditionalFormatting sqref="G21">
    <cfRule type="expression" dxfId="1576" priority="337" stopIfTrue="1">
      <formula>$F$5="Freelancer"</formula>
    </cfRule>
    <cfRule type="expression" dxfId="1575" priority="338" stopIfTrue="1">
      <formula>$F$5="DTC Int. Staff"</formula>
    </cfRule>
  </conditionalFormatting>
  <conditionalFormatting sqref="G21">
    <cfRule type="expression" dxfId="1574" priority="335" stopIfTrue="1">
      <formula>$F$5="Freelancer"</formula>
    </cfRule>
    <cfRule type="expression" dxfId="1573" priority="336" stopIfTrue="1">
      <formula>$F$5="DTC Int. Staff"</formula>
    </cfRule>
  </conditionalFormatting>
  <conditionalFormatting sqref="G28">
    <cfRule type="expression" dxfId="1572" priority="333" stopIfTrue="1">
      <formula>$F$5="Freelancer"</formula>
    </cfRule>
    <cfRule type="expression" dxfId="1571" priority="334" stopIfTrue="1">
      <formula>$F$5="DTC Int. Staff"</formula>
    </cfRule>
  </conditionalFormatting>
  <conditionalFormatting sqref="G28">
    <cfRule type="expression" dxfId="1570" priority="331" stopIfTrue="1">
      <formula>$F$5="Freelancer"</formula>
    </cfRule>
    <cfRule type="expression" dxfId="1569" priority="332" stopIfTrue="1">
      <formula>$F$5="DTC Int. Staff"</formula>
    </cfRule>
  </conditionalFormatting>
  <conditionalFormatting sqref="G28">
    <cfRule type="expression" dxfId="1568" priority="329" stopIfTrue="1">
      <formula>$F$5="Freelancer"</formula>
    </cfRule>
    <cfRule type="expression" dxfId="1567" priority="330" stopIfTrue="1">
      <formula>$F$5="DTC Int. Staff"</formula>
    </cfRule>
  </conditionalFormatting>
  <conditionalFormatting sqref="G28">
    <cfRule type="expression" dxfId="1566" priority="327" stopIfTrue="1">
      <formula>$F$5="Freelancer"</formula>
    </cfRule>
    <cfRule type="expression" dxfId="1565" priority="328" stopIfTrue="1">
      <formula>$F$5="DTC Int. Staff"</formula>
    </cfRule>
  </conditionalFormatting>
  <conditionalFormatting sqref="G28">
    <cfRule type="expression" dxfId="1564" priority="325" stopIfTrue="1">
      <formula>$F$5="Freelancer"</formula>
    </cfRule>
    <cfRule type="expression" dxfId="1563" priority="326" stopIfTrue="1">
      <formula>$F$5="DTC Int. Staff"</formula>
    </cfRule>
  </conditionalFormatting>
  <conditionalFormatting sqref="G28">
    <cfRule type="expression" dxfId="1562" priority="323" stopIfTrue="1">
      <formula>$F$5="Freelancer"</formula>
    </cfRule>
    <cfRule type="expression" dxfId="1561" priority="324" stopIfTrue="1">
      <formula>$F$5="DTC Int. Staff"</formula>
    </cfRule>
  </conditionalFormatting>
  <conditionalFormatting sqref="G28">
    <cfRule type="expression" dxfId="1560" priority="321" stopIfTrue="1">
      <formula>$F$5="Freelancer"</formula>
    </cfRule>
    <cfRule type="expression" dxfId="1559" priority="322" stopIfTrue="1">
      <formula>$F$5="DTC Int. Staff"</formula>
    </cfRule>
  </conditionalFormatting>
  <conditionalFormatting sqref="G28">
    <cfRule type="expression" dxfId="1558" priority="319" stopIfTrue="1">
      <formula>$F$5="Freelancer"</formula>
    </cfRule>
    <cfRule type="expression" dxfId="1557" priority="320" stopIfTrue="1">
      <formula>$F$5="DTC Int. Staff"</formula>
    </cfRule>
  </conditionalFormatting>
  <conditionalFormatting sqref="G28">
    <cfRule type="expression" dxfId="1556" priority="317" stopIfTrue="1">
      <formula>$F$5="Freelancer"</formula>
    </cfRule>
    <cfRule type="expression" dxfId="1555" priority="318" stopIfTrue="1">
      <formula>$F$5="DTC Int. Staff"</formula>
    </cfRule>
  </conditionalFormatting>
  <conditionalFormatting sqref="G28">
    <cfRule type="expression" dxfId="1554" priority="315" stopIfTrue="1">
      <formula>$F$5="Freelancer"</formula>
    </cfRule>
    <cfRule type="expression" dxfId="1553" priority="316" stopIfTrue="1">
      <formula>$F$5="DTC Int. Staff"</formula>
    </cfRule>
  </conditionalFormatting>
  <conditionalFormatting sqref="G28">
    <cfRule type="expression" dxfId="1552" priority="313" stopIfTrue="1">
      <formula>$F$5="Freelancer"</formula>
    </cfRule>
    <cfRule type="expression" dxfId="1551" priority="314" stopIfTrue="1">
      <formula>$F$5="DTC Int. Staff"</formula>
    </cfRule>
  </conditionalFormatting>
  <conditionalFormatting sqref="G28">
    <cfRule type="expression" dxfId="1550" priority="311" stopIfTrue="1">
      <formula>$F$5="Freelancer"</formula>
    </cfRule>
    <cfRule type="expression" dxfId="1549" priority="312" stopIfTrue="1">
      <formula>$F$5="DTC Int. Staff"</formula>
    </cfRule>
  </conditionalFormatting>
  <conditionalFormatting sqref="G28">
    <cfRule type="expression" dxfId="1548" priority="309" stopIfTrue="1">
      <formula>$F$5="Freelancer"</formula>
    </cfRule>
    <cfRule type="expression" dxfId="1547" priority="310" stopIfTrue="1">
      <formula>$F$5="DTC Int. Staff"</formula>
    </cfRule>
  </conditionalFormatting>
  <conditionalFormatting sqref="G28">
    <cfRule type="expression" dxfId="1546" priority="307" stopIfTrue="1">
      <formula>$F$5="Freelancer"</formula>
    </cfRule>
    <cfRule type="expression" dxfId="1545" priority="308" stopIfTrue="1">
      <formula>$F$5="DTC Int. Staff"</formula>
    </cfRule>
  </conditionalFormatting>
  <conditionalFormatting sqref="G28">
    <cfRule type="expression" dxfId="1544" priority="305" stopIfTrue="1">
      <formula>$F$5="Freelancer"</formula>
    </cfRule>
    <cfRule type="expression" dxfId="1543" priority="306" stopIfTrue="1">
      <formula>$F$5="DTC Int. Staff"</formula>
    </cfRule>
  </conditionalFormatting>
  <conditionalFormatting sqref="G28">
    <cfRule type="expression" dxfId="1542" priority="303" stopIfTrue="1">
      <formula>$F$5="Freelancer"</formula>
    </cfRule>
    <cfRule type="expression" dxfId="1541" priority="304" stopIfTrue="1">
      <formula>$F$5="DTC Int. Staff"</formula>
    </cfRule>
  </conditionalFormatting>
  <conditionalFormatting sqref="G28">
    <cfRule type="expression" dxfId="1540" priority="301" stopIfTrue="1">
      <formula>$F$5="Freelancer"</formula>
    </cfRule>
    <cfRule type="expression" dxfId="1539" priority="302" stopIfTrue="1">
      <formula>$F$5="DTC Int. Staff"</formula>
    </cfRule>
  </conditionalFormatting>
  <conditionalFormatting sqref="G28">
    <cfRule type="expression" dxfId="1538" priority="299" stopIfTrue="1">
      <formula>$F$5="Freelancer"</formula>
    </cfRule>
    <cfRule type="expression" dxfId="1537" priority="300" stopIfTrue="1">
      <formula>$F$5="DTC Int. Staff"</formula>
    </cfRule>
  </conditionalFormatting>
  <conditionalFormatting sqref="G26">
    <cfRule type="expression" dxfId="1536" priority="297" stopIfTrue="1">
      <formula>$F$5="Freelancer"</formula>
    </cfRule>
    <cfRule type="expression" dxfId="1535" priority="298" stopIfTrue="1">
      <formula>$F$5="DTC Int. Staff"</formula>
    </cfRule>
  </conditionalFormatting>
  <conditionalFormatting sqref="G26">
    <cfRule type="expression" dxfId="1534" priority="295" stopIfTrue="1">
      <formula>$F$5="Freelancer"</formula>
    </cfRule>
    <cfRule type="expression" dxfId="1533" priority="296" stopIfTrue="1">
      <formula>$F$5="DTC Int. Staff"</formula>
    </cfRule>
  </conditionalFormatting>
  <conditionalFormatting sqref="G26">
    <cfRule type="expression" dxfId="1532" priority="293" stopIfTrue="1">
      <formula>$F$5="Freelancer"</formula>
    </cfRule>
    <cfRule type="expression" dxfId="1531" priority="294" stopIfTrue="1">
      <formula>$F$5="DTC Int. Staff"</formula>
    </cfRule>
  </conditionalFormatting>
  <conditionalFormatting sqref="G26">
    <cfRule type="expression" dxfId="1530" priority="291" stopIfTrue="1">
      <formula>$F$5="Freelancer"</formula>
    </cfRule>
    <cfRule type="expression" dxfId="1529" priority="292" stopIfTrue="1">
      <formula>$F$5="DTC Int. Staff"</formula>
    </cfRule>
  </conditionalFormatting>
  <conditionalFormatting sqref="G26">
    <cfRule type="expression" dxfId="1528" priority="289" stopIfTrue="1">
      <formula>$F$5="Freelancer"</formula>
    </cfRule>
    <cfRule type="expression" dxfId="1527" priority="290" stopIfTrue="1">
      <formula>$F$5="DTC Int. Staff"</formula>
    </cfRule>
  </conditionalFormatting>
  <conditionalFormatting sqref="G26">
    <cfRule type="expression" dxfId="1526" priority="287" stopIfTrue="1">
      <formula>$F$5="Freelancer"</formula>
    </cfRule>
    <cfRule type="expression" dxfId="1525" priority="288" stopIfTrue="1">
      <formula>$F$5="DTC Int. Staff"</formula>
    </cfRule>
  </conditionalFormatting>
  <conditionalFormatting sqref="G26">
    <cfRule type="expression" dxfId="1524" priority="285" stopIfTrue="1">
      <formula>$F$5="Freelancer"</formula>
    </cfRule>
    <cfRule type="expression" dxfId="1523" priority="286" stopIfTrue="1">
      <formula>$F$5="DTC Int. Staff"</formula>
    </cfRule>
  </conditionalFormatting>
  <conditionalFormatting sqref="G26">
    <cfRule type="expression" dxfId="1522" priority="283" stopIfTrue="1">
      <formula>$F$5="Freelancer"</formula>
    </cfRule>
    <cfRule type="expression" dxfId="1521" priority="284" stopIfTrue="1">
      <formula>$F$5="DTC Int. Staff"</formula>
    </cfRule>
  </conditionalFormatting>
  <conditionalFormatting sqref="G26">
    <cfRule type="expression" dxfId="1520" priority="281" stopIfTrue="1">
      <formula>$F$5="Freelancer"</formula>
    </cfRule>
    <cfRule type="expression" dxfId="1519" priority="282" stopIfTrue="1">
      <formula>$F$5="DTC Int. Staff"</formula>
    </cfRule>
  </conditionalFormatting>
  <conditionalFormatting sqref="G26">
    <cfRule type="expression" dxfId="1518" priority="279" stopIfTrue="1">
      <formula>$F$5="Freelancer"</formula>
    </cfRule>
    <cfRule type="expression" dxfId="1517" priority="280" stopIfTrue="1">
      <formula>$F$5="DTC Int. Staff"</formula>
    </cfRule>
  </conditionalFormatting>
  <conditionalFormatting sqref="G26">
    <cfRule type="expression" dxfId="1516" priority="277" stopIfTrue="1">
      <formula>$F$5="Freelancer"</formula>
    </cfRule>
    <cfRule type="expression" dxfId="1515" priority="278" stopIfTrue="1">
      <formula>$F$5="DTC Int. Staff"</formula>
    </cfRule>
  </conditionalFormatting>
  <conditionalFormatting sqref="G26">
    <cfRule type="expression" dxfId="1514" priority="275" stopIfTrue="1">
      <formula>$F$5="Freelancer"</formula>
    </cfRule>
    <cfRule type="expression" dxfId="1513" priority="276" stopIfTrue="1">
      <formula>$F$5="DTC Int. Staff"</formula>
    </cfRule>
  </conditionalFormatting>
  <conditionalFormatting sqref="G26">
    <cfRule type="expression" dxfId="1512" priority="273" stopIfTrue="1">
      <formula>$F$5="Freelancer"</formula>
    </cfRule>
    <cfRule type="expression" dxfId="1511" priority="274" stopIfTrue="1">
      <formula>$F$5="DTC Int. Staff"</formula>
    </cfRule>
  </conditionalFormatting>
  <conditionalFormatting sqref="G26">
    <cfRule type="expression" dxfId="1510" priority="271" stopIfTrue="1">
      <formula>$F$5="Freelancer"</formula>
    </cfRule>
    <cfRule type="expression" dxfId="1509" priority="272" stopIfTrue="1">
      <formula>$F$5="DTC Int. Staff"</formula>
    </cfRule>
  </conditionalFormatting>
  <conditionalFormatting sqref="G26">
    <cfRule type="expression" dxfId="1508" priority="269" stopIfTrue="1">
      <formula>$F$5="Freelancer"</formula>
    </cfRule>
    <cfRule type="expression" dxfId="1507" priority="270" stopIfTrue="1">
      <formula>$F$5="DTC Int. Staff"</formula>
    </cfRule>
  </conditionalFormatting>
  <conditionalFormatting sqref="G26">
    <cfRule type="expression" dxfId="1506" priority="267" stopIfTrue="1">
      <formula>$F$5="Freelancer"</formula>
    </cfRule>
    <cfRule type="expression" dxfId="1505" priority="268" stopIfTrue="1">
      <formula>$F$5="DTC Int. Staff"</formula>
    </cfRule>
  </conditionalFormatting>
  <conditionalFormatting sqref="G26">
    <cfRule type="expression" dxfId="1504" priority="265" stopIfTrue="1">
      <formula>$F$5="Freelancer"</formula>
    </cfRule>
    <cfRule type="expression" dxfId="1503" priority="266" stopIfTrue="1">
      <formula>$F$5="DTC Int. Staff"</formula>
    </cfRule>
  </conditionalFormatting>
  <conditionalFormatting sqref="G26 G24">
    <cfRule type="expression" dxfId="1502" priority="263" stopIfTrue="1">
      <formula>$F$5="Freelancer"</formula>
    </cfRule>
    <cfRule type="expression" dxfId="1501" priority="264" stopIfTrue="1">
      <formula>$F$5="DTC Int. Staff"</formula>
    </cfRule>
  </conditionalFormatting>
  <conditionalFormatting sqref="G26 G24">
    <cfRule type="expression" dxfId="1500" priority="261" stopIfTrue="1">
      <formula>$F$5="Freelancer"</formula>
    </cfRule>
    <cfRule type="expression" dxfId="1499" priority="262" stopIfTrue="1">
      <formula>$F$5="DTC Int. Staff"</formula>
    </cfRule>
  </conditionalFormatting>
  <conditionalFormatting sqref="G26 G24">
    <cfRule type="expression" dxfId="1498" priority="259" stopIfTrue="1">
      <formula>$F$5="Freelancer"</formula>
    </cfRule>
    <cfRule type="expression" dxfId="1497" priority="260" stopIfTrue="1">
      <formula>$F$5="DTC Int. Staff"</formula>
    </cfRule>
  </conditionalFormatting>
  <conditionalFormatting sqref="G26">
    <cfRule type="expression" dxfId="1496" priority="257" stopIfTrue="1">
      <formula>$F$5="Freelancer"</formula>
    </cfRule>
    <cfRule type="expression" dxfId="1495" priority="258" stopIfTrue="1">
      <formula>$F$5="DTC Int. Staff"</formula>
    </cfRule>
  </conditionalFormatting>
  <conditionalFormatting sqref="G26">
    <cfRule type="expression" dxfId="1494" priority="255" stopIfTrue="1">
      <formula>$F$5="Freelancer"</formula>
    </cfRule>
    <cfRule type="expression" dxfId="1493" priority="256" stopIfTrue="1">
      <formula>$F$5="DTC Int. Staff"</formula>
    </cfRule>
  </conditionalFormatting>
  <conditionalFormatting sqref="G26 G24">
    <cfRule type="expression" dxfId="1492" priority="253" stopIfTrue="1">
      <formula>$F$5="Freelancer"</formula>
    </cfRule>
    <cfRule type="expression" dxfId="1491" priority="254" stopIfTrue="1">
      <formula>$F$5="DTC Int. Staff"</formula>
    </cfRule>
  </conditionalFormatting>
  <conditionalFormatting sqref="G26 G24">
    <cfRule type="expression" dxfId="1490" priority="251" stopIfTrue="1">
      <formula>$F$5="Freelancer"</formula>
    </cfRule>
    <cfRule type="expression" dxfId="1489" priority="252" stopIfTrue="1">
      <formula>$F$5="DTC Int. Staff"</formula>
    </cfRule>
  </conditionalFormatting>
  <conditionalFormatting sqref="G26 G24">
    <cfRule type="expression" dxfId="1488" priority="249" stopIfTrue="1">
      <formula>$F$5="Freelancer"</formula>
    </cfRule>
    <cfRule type="expression" dxfId="1487" priority="250" stopIfTrue="1">
      <formula>$F$5="DTC Int. Staff"</formula>
    </cfRule>
  </conditionalFormatting>
  <conditionalFormatting sqref="G25">
    <cfRule type="expression" dxfId="1486" priority="247" stopIfTrue="1">
      <formula>$F$5="Freelancer"</formula>
    </cfRule>
    <cfRule type="expression" dxfId="1485" priority="248" stopIfTrue="1">
      <formula>$F$5="DTC Int. Staff"</formula>
    </cfRule>
  </conditionalFormatting>
  <conditionalFormatting sqref="G25">
    <cfRule type="expression" dxfId="1484" priority="245" stopIfTrue="1">
      <formula>$F$5="Freelancer"</formula>
    </cfRule>
    <cfRule type="expression" dxfId="1483" priority="246" stopIfTrue="1">
      <formula>$F$5="DTC Int. Staff"</formula>
    </cfRule>
  </conditionalFormatting>
  <conditionalFormatting sqref="G25">
    <cfRule type="expression" dxfId="1482" priority="243" stopIfTrue="1">
      <formula>$F$5="Freelancer"</formula>
    </cfRule>
    <cfRule type="expression" dxfId="1481" priority="244" stopIfTrue="1">
      <formula>$F$5="DTC Int. Staff"</formula>
    </cfRule>
  </conditionalFormatting>
  <conditionalFormatting sqref="G25">
    <cfRule type="expression" dxfId="1480" priority="241" stopIfTrue="1">
      <formula>$F$5="Freelancer"</formula>
    </cfRule>
    <cfRule type="expression" dxfId="1479" priority="242" stopIfTrue="1">
      <formula>$F$5="DTC Int. Staff"</formula>
    </cfRule>
  </conditionalFormatting>
  <conditionalFormatting sqref="G25">
    <cfRule type="expression" dxfId="1478" priority="239" stopIfTrue="1">
      <formula>$F$5="Freelancer"</formula>
    </cfRule>
    <cfRule type="expression" dxfId="1477" priority="240" stopIfTrue="1">
      <formula>$F$5="DTC Int. Staff"</formula>
    </cfRule>
  </conditionalFormatting>
  <conditionalFormatting sqref="G25">
    <cfRule type="expression" dxfId="1476" priority="237" stopIfTrue="1">
      <formula>$F$5="Freelancer"</formula>
    </cfRule>
    <cfRule type="expression" dxfId="1475" priority="238" stopIfTrue="1">
      <formula>$F$5="DTC Int. Staff"</formula>
    </cfRule>
  </conditionalFormatting>
  <conditionalFormatting sqref="G25">
    <cfRule type="expression" dxfId="1474" priority="235" stopIfTrue="1">
      <formula>$F$5="Freelancer"</formula>
    </cfRule>
    <cfRule type="expression" dxfId="1473" priority="236" stopIfTrue="1">
      <formula>$F$5="DTC Int. Staff"</formula>
    </cfRule>
  </conditionalFormatting>
  <conditionalFormatting sqref="G25">
    <cfRule type="expression" dxfId="1472" priority="233" stopIfTrue="1">
      <formula>$F$5="Freelancer"</formula>
    </cfRule>
    <cfRule type="expression" dxfId="1471" priority="234" stopIfTrue="1">
      <formula>$F$5="DTC Int. Staff"</formula>
    </cfRule>
  </conditionalFormatting>
  <conditionalFormatting sqref="G25">
    <cfRule type="expression" dxfId="1470" priority="231" stopIfTrue="1">
      <formula>$F$5="Freelancer"</formula>
    </cfRule>
    <cfRule type="expression" dxfId="1469" priority="232" stopIfTrue="1">
      <formula>$F$5="DTC Int. Staff"</formula>
    </cfRule>
  </conditionalFormatting>
  <conditionalFormatting sqref="G24">
    <cfRule type="expression" dxfId="1468" priority="229" stopIfTrue="1">
      <formula>$F$5="Freelancer"</formula>
    </cfRule>
    <cfRule type="expression" dxfId="1467" priority="230" stopIfTrue="1">
      <formula>$F$5="DTC Int. Staff"</formula>
    </cfRule>
  </conditionalFormatting>
  <conditionalFormatting sqref="G24">
    <cfRule type="expression" dxfId="1466" priority="227" stopIfTrue="1">
      <formula>$F$5="Freelancer"</formula>
    </cfRule>
    <cfRule type="expression" dxfId="1465" priority="228" stopIfTrue="1">
      <formula>$F$5="DTC Int. Staff"</formula>
    </cfRule>
  </conditionalFormatting>
  <conditionalFormatting sqref="G24">
    <cfRule type="expression" dxfId="1464" priority="225" stopIfTrue="1">
      <formula>$F$5="Freelancer"</formula>
    </cfRule>
    <cfRule type="expression" dxfId="1463" priority="226" stopIfTrue="1">
      <formula>$F$5="DTC Int. Staff"</formula>
    </cfRule>
  </conditionalFormatting>
  <conditionalFormatting sqref="G24">
    <cfRule type="expression" dxfId="1462" priority="223" stopIfTrue="1">
      <formula>$F$5="Freelancer"</formula>
    </cfRule>
    <cfRule type="expression" dxfId="1461" priority="224" stopIfTrue="1">
      <formula>$F$5="DTC Int. Staff"</formula>
    </cfRule>
  </conditionalFormatting>
  <conditionalFormatting sqref="G24">
    <cfRule type="expression" dxfId="1460" priority="221" stopIfTrue="1">
      <formula>$F$5="Freelancer"</formula>
    </cfRule>
    <cfRule type="expression" dxfId="1459" priority="222" stopIfTrue="1">
      <formula>$F$5="DTC Int. Staff"</formula>
    </cfRule>
  </conditionalFormatting>
  <conditionalFormatting sqref="G24">
    <cfRule type="expression" dxfId="1458" priority="219" stopIfTrue="1">
      <formula>$F$5="Freelancer"</formula>
    </cfRule>
    <cfRule type="expression" dxfId="1457" priority="220" stopIfTrue="1">
      <formula>$F$5="DTC Int. Staff"</formula>
    </cfRule>
  </conditionalFormatting>
  <conditionalFormatting sqref="G24">
    <cfRule type="expression" dxfId="1456" priority="217" stopIfTrue="1">
      <formula>$F$5="Freelancer"</formula>
    </cfRule>
    <cfRule type="expression" dxfId="1455" priority="218" stopIfTrue="1">
      <formula>$F$5="DTC Int. Staff"</formula>
    </cfRule>
  </conditionalFormatting>
  <conditionalFormatting sqref="G24">
    <cfRule type="expression" dxfId="1454" priority="215" stopIfTrue="1">
      <formula>$F$5="Freelancer"</formula>
    </cfRule>
    <cfRule type="expression" dxfId="1453" priority="216" stopIfTrue="1">
      <formula>$F$5="DTC Int. Staff"</formula>
    </cfRule>
  </conditionalFormatting>
  <conditionalFormatting sqref="G24">
    <cfRule type="expression" dxfId="1452" priority="213" stopIfTrue="1">
      <formula>$F$5="Freelancer"</formula>
    </cfRule>
    <cfRule type="expression" dxfId="1451" priority="214" stopIfTrue="1">
      <formula>$F$5="DTC Int. Staff"</formula>
    </cfRule>
  </conditionalFormatting>
  <conditionalFormatting sqref="G24">
    <cfRule type="expression" dxfId="1450" priority="211" stopIfTrue="1">
      <formula>$F$5="Freelancer"</formula>
    </cfRule>
    <cfRule type="expression" dxfId="1449" priority="212" stopIfTrue="1">
      <formula>$F$5="DTC Int. Staff"</formula>
    </cfRule>
  </conditionalFormatting>
  <conditionalFormatting sqref="G24">
    <cfRule type="expression" dxfId="1448" priority="209" stopIfTrue="1">
      <formula>$F$5="Freelancer"</formula>
    </cfRule>
    <cfRule type="expression" dxfId="1447" priority="210" stopIfTrue="1">
      <formula>$F$5="DTC Int. Staff"</formula>
    </cfRule>
  </conditionalFormatting>
  <conditionalFormatting sqref="G24">
    <cfRule type="expression" dxfId="1446" priority="207" stopIfTrue="1">
      <formula>$F$5="Freelancer"</formula>
    </cfRule>
    <cfRule type="expression" dxfId="1445" priority="208" stopIfTrue="1">
      <formula>$F$5="DTC Int. Staff"</formula>
    </cfRule>
  </conditionalFormatting>
  <conditionalFormatting sqref="G25">
    <cfRule type="expression" dxfId="1444" priority="205" stopIfTrue="1">
      <formula>$F$5="Freelancer"</formula>
    </cfRule>
    <cfRule type="expression" dxfId="1443" priority="206" stopIfTrue="1">
      <formula>$F$5="DTC Int. Staff"</formula>
    </cfRule>
  </conditionalFormatting>
  <conditionalFormatting sqref="G25">
    <cfRule type="expression" dxfId="1442" priority="203" stopIfTrue="1">
      <formula>$F$5="Freelancer"</formula>
    </cfRule>
    <cfRule type="expression" dxfId="1441" priority="204" stopIfTrue="1">
      <formula>$F$5="DTC Int. Staff"</formula>
    </cfRule>
  </conditionalFormatting>
  <conditionalFormatting sqref="G25">
    <cfRule type="expression" dxfId="1440" priority="201" stopIfTrue="1">
      <formula>$F$5="Freelancer"</formula>
    </cfRule>
    <cfRule type="expression" dxfId="1439" priority="202" stopIfTrue="1">
      <formula>$F$5="DTC Int. Staff"</formula>
    </cfRule>
  </conditionalFormatting>
  <conditionalFormatting sqref="G25">
    <cfRule type="expression" dxfId="1438" priority="199" stopIfTrue="1">
      <formula>$F$5="Freelancer"</formula>
    </cfRule>
    <cfRule type="expression" dxfId="1437" priority="200" stopIfTrue="1">
      <formula>$F$5="DTC Int. Staff"</formula>
    </cfRule>
  </conditionalFormatting>
  <conditionalFormatting sqref="G25">
    <cfRule type="expression" dxfId="1436" priority="197" stopIfTrue="1">
      <formula>$F$5="Freelancer"</formula>
    </cfRule>
    <cfRule type="expression" dxfId="1435" priority="198" stopIfTrue="1">
      <formula>$F$5="DTC Int. Staff"</formula>
    </cfRule>
  </conditionalFormatting>
  <conditionalFormatting sqref="G25">
    <cfRule type="expression" dxfId="1434" priority="195" stopIfTrue="1">
      <formula>$F$5="Freelancer"</formula>
    </cfRule>
    <cfRule type="expression" dxfId="1433" priority="196" stopIfTrue="1">
      <formula>$F$5="DTC Int. Staff"</formula>
    </cfRule>
  </conditionalFormatting>
  <conditionalFormatting sqref="G25">
    <cfRule type="expression" dxfId="1432" priority="193" stopIfTrue="1">
      <formula>$F$5="Freelancer"</formula>
    </cfRule>
    <cfRule type="expression" dxfId="1431" priority="194" stopIfTrue="1">
      <formula>$F$5="DTC Int. Staff"</formula>
    </cfRule>
  </conditionalFormatting>
  <conditionalFormatting sqref="G25">
    <cfRule type="expression" dxfId="1430" priority="191" stopIfTrue="1">
      <formula>$F$5="Freelancer"</formula>
    </cfRule>
    <cfRule type="expression" dxfId="1429" priority="192" stopIfTrue="1">
      <formula>$F$5="DTC Int. Staff"</formula>
    </cfRule>
  </conditionalFormatting>
  <conditionalFormatting sqref="G25">
    <cfRule type="expression" dxfId="1428" priority="189" stopIfTrue="1">
      <formula>$F$5="Freelancer"</formula>
    </cfRule>
    <cfRule type="expression" dxfId="1427" priority="190" stopIfTrue="1">
      <formula>$F$5="DTC Int. Staff"</formula>
    </cfRule>
  </conditionalFormatting>
  <conditionalFormatting sqref="G26">
    <cfRule type="expression" dxfId="1426" priority="187" stopIfTrue="1">
      <formula>$F$5="Freelancer"</formula>
    </cfRule>
    <cfRule type="expression" dxfId="1425" priority="188" stopIfTrue="1">
      <formula>$F$5="DTC Int. Staff"</formula>
    </cfRule>
  </conditionalFormatting>
  <conditionalFormatting sqref="G26">
    <cfRule type="expression" dxfId="1424" priority="185" stopIfTrue="1">
      <formula>$F$5="Freelancer"</formula>
    </cfRule>
    <cfRule type="expression" dxfId="1423" priority="186" stopIfTrue="1">
      <formula>$F$5="DTC Int. Staff"</formula>
    </cfRule>
  </conditionalFormatting>
  <conditionalFormatting sqref="G26">
    <cfRule type="expression" dxfId="1422" priority="183" stopIfTrue="1">
      <formula>$F$5="Freelancer"</formula>
    </cfRule>
    <cfRule type="expression" dxfId="1421" priority="184" stopIfTrue="1">
      <formula>$F$5="DTC Int. Staff"</formula>
    </cfRule>
  </conditionalFormatting>
  <conditionalFormatting sqref="G26">
    <cfRule type="expression" dxfId="1420" priority="181" stopIfTrue="1">
      <formula>$F$5="Freelancer"</formula>
    </cfRule>
    <cfRule type="expression" dxfId="1419" priority="182" stopIfTrue="1">
      <formula>$F$5="DTC Int. Staff"</formula>
    </cfRule>
  </conditionalFormatting>
  <conditionalFormatting sqref="G26">
    <cfRule type="expression" dxfId="1418" priority="179" stopIfTrue="1">
      <formula>$F$5="Freelancer"</formula>
    </cfRule>
    <cfRule type="expression" dxfId="1417" priority="180" stopIfTrue="1">
      <formula>$F$5="DTC Int. Staff"</formula>
    </cfRule>
  </conditionalFormatting>
  <conditionalFormatting sqref="G26">
    <cfRule type="expression" dxfId="1416" priority="177" stopIfTrue="1">
      <formula>$F$5="Freelancer"</formula>
    </cfRule>
    <cfRule type="expression" dxfId="1415" priority="178" stopIfTrue="1">
      <formula>$F$5="DTC Int. Staff"</formula>
    </cfRule>
  </conditionalFormatting>
  <conditionalFormatting sqref="G26">
    <cfRule type="expression" dxfId="1414" priority="175" stopIfTrue="1">
      <formula>$F$5="Freelancer"</formula>
    </cfRule>
    <cfRule type="expression" dxfId="1413" priority="176" stopIfTrue="1">
      <formula>$F$5="DTC Int. Staff"</formula>
    </cfRule>
  </conditionalFormatting>
  <conditionalFormatting sqref="G26">
    <cfRule type="expression" dxfId="1412" priority="173" stopIfTrue="1">
      <formula>$F$5="Freelancer"</formula>
    </cfRule>
    <cfRule type="expression" dxfId="1411" priority="174" stopIfTrue="1">
      <formula>$F$5="DTC Int. Staff"</formula>
    </cfRule>
  </conditionalFormatting>
  <conditionalFormatting sqref="G26">
    <cfRule type="expression" dxfId="1410" priority="171" stopIfTrue="1">
      <formula>$F$5="Freelancer"</formula>
    </cfRule>
    <cfRule type="expression" dxfId="1409" priority="172" stopIfTrue="1">
      <formula>$F$5="DTC Int. Staff"</formula>
    </cfRule>
  </conditionalFormatting>
  <conditionalFormatting sqref="G26">
    <cfRule type="expression" dxfId="1408" priority="169" stopIfTrue="1">
      <formula>$F$5="Freelancer"</formula>
    </cfRule>
    <cfRule type="expression" dxfId="1407" priority="170" stopIfTrue="1">
      <formula>$F$5="DTC Int. Staff"</formula>
    </cfRule>
  </conditionalFormatting>
  <conditionalFormatting sqref="G26">
    <cfRule type="expression" dxfId="1406" priority="167" stopIfTrue="1">
      <formula>$F$5="Freelancer"</formula>
    </cfRule>
    <cfRule type="expression" dxfId="1405" priority="168" stopIfTrue="1">
      <formula>$F$5="DTC Int. Staff"</formula>
    </cfRule>
  </conditionalFormatting>
  <conditionalFormatting sqref="G26">
    <cfRule type="expression" dxfId="1404" priority="165" stopIfTrue="1">
      <formula>$F$5="Freelancer"</formula>
    </cfRule>
    <cfRule type="expression" dxfId="1403" priority="166" stopIfTrue="1">
      <formula>$F$5="DTC Int. Staff"</formula>
    </cfRule>
  </conditionalFormatting>
  <conditionalFormatting sqref="G23">
    <cfRule type="expression" dxfId="1402" priority="163" stopIfTrue="1">
      <formula>$F$5="Freelancer"</formula>
    </cfRule>
    <cfRule type="expression" dxfId="1401" priority="164" stopIfTrue="1">
      <formula>$F$5="DTC Int. Staff"</formula>
    </cfRule>
  </conditionalFormatting>
  <conditionalFormatting sqref="G23">
    <cfRule type="expression" dxfId="1400" priority="161" stopIfTrue="1">
      <formula>$F$5="Freelancer"</formula>
    </cfRule>
    <cfRule type="expression" dxfId="1399" priority="162" stopIfTrue="1">
      <formula>$F$5="DTC Int. Staff"</formula>
    </cfRule>
  </conditionalFormatting>
  <conditionalFormatting sqref="G23">
    <cfRule type="expression" dxfId="1398" priority="159" stopIfTrue="1">
      <formula>$F$5="Freelancer"</formula>
    </cfRule>
    <cfRule type="expression" dxfId="1397" priority="160" stopIfTrue="1">
      <formula>$F$5="DTC Int. Staff"</formula>
    </cfRule>
  </conditionalFormatting>
  <conditionalFormatting sqref="G23">
    <cfRule type="expression" dxfId="1396" priority="157" stopIfTrue="1">
      <formula>$F$5="Freelancer"</formula>
    </cfRule>
    <cfRule type="expression" dxfId="1395" priority="158" stopIfTrue="1">
      <formula>$F$5="DTC Int. Staff"</formula>
    </cfRule>
  </conditionalFormatting>
  <conditionalFormatting sqref="G23">
    <cfRule type="expression" dxfId="1394" priority="155" stopIfTrue="1">
      <formula>$F$5="Freelancer"</formula>
    </cfRule>
    <cfRule type="expression" dxfId="1393" priority="156" stopIfTrue="1">
      <formula>$F$5="DTC Int. Staff"</formula>
    </cfRule>
  </conditionalFormatting>
  <conditionalFormatting sqref="G23">
    <cfRule type="expression" dxfId="1392" priority="153" stopIfTrue="1">
      <formula>$F$5="Freelancer"</formula>
    </cfRule>
    <cfRule type="expression" dxfId="1391" priority="154" stopIfTrue="1">
      <formula>$F$5="DTC Int. Staff"</formula>
    </cfRule>
  </conditionalFormatting>
  <conditionalFormatting sqref="G23">
    <cfRule type="expression" dxfId="1390" priority="151" stopIfTrue="1">
      <formula>$F$5="Freelancer"</formula>
    </cfRule>
    <cfRule type="expression" dxfId="1389" priority="152" stopIfTrue="1">
      <formula>$F$5="DTC Int. Staff"</formula>
    </cfRule>
  </conditionalFormatting>
  <conditionalFormatting sqref="G23">
    <cfRule type="expression" dxfId="1388" priority="149" stopIfTrue="1">
      <formula>$F$5="Freelancer"</formula>
    </cfRule>
    <cfRule type="expression" dxfId="1387" priority="150" stopIfTrue="1">
      <formula>$F$5="DTC Int. Staff"</formula>
    </cfRule>
  </conditionalFormatting>
  <conditionalFormatting sqref="G23">
    <cfRule type="expression" dxfId="1386" priority="147" stopIfTrue="1">
      <formula>$F$5="Freelancer"</formula>
    </cfRule>
    <cfRule type="expression" dxfId="1385" priority="148" stopIfTrue="1">
      <formula>$F$5="DTC Int. Staff"</formula>
    </cfRule>
  </conditionalFormatting>
  <conditionalFormatting sqref="G23">
    <cfRule type="expression" dxfId="1384" priority="145" stopIfTrue="1">
      <formula>$F$5="Freelancer"</formula>
    </cfRule>
    <cfRule type="expression" dxfId="1383" priority="146" stopIfTrue="1">
      <formula>$F$5="DTC Int. Staff"</formula>
    </cfRule>
  </conditionalFormatting>
  <conditionalFormatting sqref="G23">
    <cfRule type="expression" dxfId="1382" priority="143" stopIfTrue="1">
      <formula>$F$5="Freelancer"</formula>
    </cfRule>
    <cfRule type="expression" dxfId="1381" priority="144" stopIfTrue="1">
      <formula>$F$5="DTC Int. Staff"</formula>
    </cfRule>
  </conditionalFormatting>
  <conditionalFormatting sqref="G23">
    <cfRule type="expression" dxfId="1380" priority="141" stopIfTrue="1">
      <formula>$F$5="Freelancer"</formula>
    </cfRule>
    <cfRule type="expression" dxfId="1379" priority="142" stopIfTrue="1">
      <formula>$F$5="DTC Int. Staff"</formula>
    </cfRule>
  </conditionalFormatting>
  <conditionalFormatting sqref="G11:G14">
    <cfRule type="expression" dxfId="1378" priority="139" stopIfTrue="1">
      <formula>$F$5="Freelancer"</formula>
    </cfRule>
    <cfRule type="expression" dxfId="1377" priority="140" stopIfTrue="1">
      <formula>$F$5="DTC Int. Staff"</formula>
    </cfRule>
  </conditionalFormatting>
  <conditionalFormatting sqref="G11:G14">
    <cfRule type="expression" dxfId="1376" priority="137" stopIfTrue="1">
      <formula>$F$5="Freelancer"</formula>
    </cfRule>
    <cfRule type="expression" dxfId="1375" priority="138" stopIfTrue="1">
      <formula>$F$5="DTC Int. Staff"</formula>
    </cfRule>
  </conditionalFormatting>
  <conditionalFormatting sqref="G11:G14">
    <cfRule type="expression" dxfId="1374" priority="135" stopIfTrue="1">
      <formula>$F$5="Freelancer"</formula>
    </cfRule>
    <cfRule type="expression" dxfId="1373" priority="136" stopIfTrue="1">
      <formula>$F$5="DTC Int. Staff"</formula>
    </cfRule>
  </conditionalFormatting>
  <conditionalFormatting sqref="G11">
    <cfRule type="expression" dxfId="1372" priority="133" stopIfTrue="1">
      <formula>$F$5="Freelancer"</formula>
    </cfRule>
    <cfRule type="expression" dxfId="1371" priority="134" stopIfTrue="1">
      <formula>$F$5="DTC Int. Staff"</formula>
    </cfRule>
  </conditionalFormatting>
  <conditionalFormatting sqref="G11">
    <cfRule type="expression" dxfId="1370" priority="131" stopIfTrue="1">
      <formula>$F$5="Freelancer"</formula>
    </cfRule>
    <cfRule type="expression" dxfId="1369" priority="132" stopIfTrue="1">
      <formula>$F$5="DTC Int. Staff"</formula>
    </cfRule>
  </conditionalFormatting>
  <conditionalFormatting sqref="G12">
    <cfRule type="expression" dxfId="1368" priority="129" stopIfTrue="1">
      <formula>$F$5="Freelancer"</formula>
    </cfRule>
    <cfRule type="expression" dxfId="1367" priority="130" stopIfTrue="1">
      <formula>$F$5="DTC Int. Staff"</formula>
    </cfRule>
  </conditionalFormatting>
  <conditionalFormatting sqref="G12">
    <cfRule type="expression" dxfId="1366" priority="127" stopIfTrue="1">
      <formula>$F$5="Freelancer"</formula>
    </cfRule>
    <cfRule type="expression" dxfId="1365" priority="128" stopIfTrue="1">
      <formula>$F$5="DTC Int. Staff"</formula>
    </cfRule>
  </conditionalFormatting>
  <conditionalFormatting sqref="G13">
    <cfRule type="expression" dxfId="1364" priority="125" stopIfTrue="1">
      <formula>$F$5="Freelancer"</formula>
    </cfRule>
    <cfRule type="expression" dxfId="1363" priority="126" stopIfTrue="1">
      <formula>$F$5="DTC Int. Staff"</formula>
    </cfRule>
  </conditionalFormatting>
  <conditionalFormatting sqref="G13">
    <cfRule type="expression" dxfId="1362" priority="123" stopIfTrue="1">
      <formula>$F$5="Freelancer"</formula>
    </cfRule>
    <cfRule type="expression" dxfId="1361" priority="124" stopIfTrue="1">
      <formula>$F$5="DTC Int. Staff"</formula>
    </cfRule>
  </conditionalFormatting>
  <conditionalFormatting sqref="G14">
    <cfRule type="expression" dxfId="1360" priority="121" stopIfTrue="1">
      <formula>$F$5="Freelancer"</formula>
    </cfRule>
    <cfRule type="expression" dxfId="1359" priority="122" stopIfTrue="1">
      <formula>$F$5="DTC Int. Staff"</formula>
    </cfRule>
  </conditionalFormatting>
  <conditionalFormatting sqref="G14">
    <cfRule type="expression" dxfId="1358" priority="119" stopIfTrue="1">
      <formula>$F$5="Freelancer"</formula>
    </cfRule>
    <cfRule type="expression" dxfId="1357" priority="120" stopIfTrue="1">
      <formula>$F$5="DTC Int. Staff"</formula>
    </cfRule>
  </conditionalFormatting>
  <conditionalFormatting sqref="G11">
    <cfRule type="expression" dxfId="1356" priority="117" stopIfTrue="1">
      <formula>$F$5="Freelancer"</formula>
    </cfRule>
    <cfRule type="expression" dxfId="1355" priority="118" stopIfTrue="1">
      <formula>$F$5="DTC Int. Staff"</formula>
    </cfRule>
  </conditionalFormatting>
  <conditionalFormatting sqref="G11">
    <cfRule type="expression" dxfId="1354" priority="115" stopIfTrue="1">
      <formula>$F$5="Freelancer"</formula>
    </cfRule>
    <cfRule type="expression" dxfId="1353" priority="116" stopIfTrue="1">
      <formula>$F$5="DTC Int. Staff"</formula>
    </cfRule>
  </conditionalFormatting>
  <conditionalFormatting sqref="G11">
    <cfRule type="expression" dxfId="1352" priority="113" stopIfTrue="1">
      <formula>$F$5="Freelancer"</formula>
    </cfRule>
    <cfRule type="expression" dxfId="1351" priority="114" stopIfTrue="1">
      <formula>$F$5="DTC Int. Staff"</formula>
    </cfRule>
  </conditionalFormatting>
  <conditionalFormatting sqref="G12">
    <cfRule type="expression" dxfId="1350" priority="111" stopIfTrue="1">
      <formula>$F$5="Freelancer"</formula>
    </cfRule>
    <cfRule type="expression" dxfId="1349" priority="112" stopIfTrue="1">
      <formula>$F$5="DTC Int. Staff"</formula>
    </cfRule>
  </conditionalFormatting>
  <conditionalFormatting sqref="G12">
    <cfRule type="expression" dxfId="1348" priority="109" stopIfTrue="1">
      <formula>$F$5="Freelancer"</formula>
    </cfRule>
    <cfRule type="expression" dxfId="1347" priority="110" stopIfTrue="1">
      <formula>$F$5="DTC Int. Staff"</formula>
    </cfRule>
  </conditionalFormatting>
  <conditionalFormatting sqref="G12">
    <cfRule type="expression" dxfId="1346" priority="107" stopIfTrue="1">
      <formula>$F$5="Freelancer"</formula>
    </cfRule>
    <cfRule type="expression" dxfId="1345" priority="108" stopIfTrue="1">
      <formula>$F$5="DTC Int. Staff"</formula>
    </cfRule>
  </conditionalFormatting>
  <conditionalFormatting sqref="G13">
    <cfRule type="expression" dxfId="1344" priority="105" stopIfTrue="1">
      <formula>$F$5="Freelancer"</formula>
    </cfRule>
    <cfRule type="expression" dxfId="1343" priority="106" stopIfTrue="1">
      <formula>$F$5="DTC Int. Staff"</formula>
    </cfRule>
  </conditionalFormatting>
  <conditionalFormatting sqref="G13">
    <cfRule type="expression" dxfId="1342" priority="103" stopIfTrue="1">
      <formula>$F$5="Freelancer"</formula>
    </cfRule>
    <cfRule type="expression" dxfId="1341" priority="104" stopIfTrue="1">
      <formula>$F$5="DTC Int. Staff"</formula>
    </cfRule>
  </conditionalFormatting>
  <conditionalFormatting sqref="G13">
    <cfRule type="expression" dxfId="1340" priority="101" stopIfTrue="1">
      <formula>$F$5="Freelancer"</formula>
    </cfRule>
    <cfRule type="expression" dxfId="1339" priority="102" stopIfTrue="1">
      <formula>$F$5="DTC Int. Staff"</formula>
    </cfRule>
  </conditionalFormatting>
  <conditionalFormatting sqref="G13">
    <cfRule type="expression" dxfId="1338" priority="99" stopIfTrue="1">
      <formula>$F$5="Freelancer"</formula>
    </cfRule>
    <cfRule type="expression" dxfId="1337" priority="100" stopIfTrue="1">
      <formula>$F$5="DTC Int. Staff"</formula>
    </cfRule>
  </conditionalFormatting>
  <conditionalFormatting sqref="G13">
    <cfRule type="expression" dxfId="1336" priority="97" stopIfTrue="1">
      <formula>$F$5="Freelancer"</formula>
    </cfRule>
    <cfRule type="expression" dxfId="1335" priority="98" stopIfTrue="1">
      <formula>$F$5="DTC Int. Staff"</formula>
    </cfRule>
  </conditionalFormatting>
  <conditionalFormatting sqref="G13">
    <cfRule type="expression" dxfId="1334" priority="95" stopIfTrue="1">
      <formula>$F$5="Freelancer"</formula>
    </cfRule>
    <cfRule type="expression" dxfId="1333" priority="96" stopIfTrue="1">
      <formula>$F$5="DTC Int. Staff"</formula>
    </cfRule>
  </conditionalFormatting>
  <conditionalFormatting sqref="G13">
    <cfRule type="expression" dxfId="1332" priority="93" stopIfTrue="1">
      <formula>$F$5="Freelancer"</formula>
    </cfRule>
    <cfRule type="expression" dxfId="1331" priority="94" stopIfTrue="1">
      <formula>$F$5="DTC Int. Staff"</formula>
    </cfRule>
  </conditionalFormatting>
  <conditionalFormatting sqref="G13">
    <cfRule type="expression" dxfId="1330" priority="91" stopIfTrue="1">
      <formula>$F$5="Freelancer"</formula>
    </cfRule>
    <cfRule type="expression" dxfId="1329" priority="92" stopIfTrue="1">
      <formula>$F$5="DTC Int. Staff"</formula>
    </cfRule>
  </conditionalFormatting>
  <conditionalFormatting sqref="G13">
    <cfRule type="expression" dxfId="1328" priority="89" stopIfTrue="1">
      <formula>$F$5="Freelancer"</formula>
    </cfRule>
    <cfRule type="expression" dxfId="1327" priority="90" stopIfTrue="1">
      <formula>$F$5="DTC Int. Staff"</formula>
    </cfRule>
  </conditionalFormatting>
  <conditionalFormatting sqref="G13">
    <cfRule type="expression" dxfId="1326" priority="87" stopIfTrue="1">
      <formula>$F$5="Freelancer"</formula>
    </cfRule>
    <cfRule type="expression" dxfId="1325" priority="88" stopIfTrue="1">
      <formula>$F$5="DTC Int. Staff"</formula>
    </cfRule>
  </conditionalFormatting>
  <conditionalFormatting sqref="G13">
    <cfRule type="expression" dxfId="1324" priority="85" stopIfTrue="1">
      <formula>$F$5="Freelancer"</formula>
    </cfRule>
    <cfRule type="expression" dxfId="1323" priority="86" stopIfTrue="1">
      <formula>$F$5="DTC Int. Staff"</formula>
    </cfRule>
  </conditionalFormatting>
  <conditionalFormatting sqref="G13">
    <cfRule type="expression" dxfId="1322" priority="83" stopIfTrue="1">
      <formula>$F$5="Freelancer"</formula>
    </cfRule>
    <cfRule type="expression" dxfId="1321" priority="84" stopIfTrue="1">
      <formula>$F$5="DTC Int. Staff"</formula>
    </cfRule>
  </conditionalFormatting>
  <conditionalFormatting sqref="G13">
    <cfRule type="expression" dxfId="1320" priority="81" stopIfTrue="1">
      <formula>$F$5="Freelancer"</formula>
    </cfRule>
    <cfRule type="expression" dxfId="1319" priority="82" stopIfTrue="1">
      <formula>$F$5="DTC Int. Staff"</formula>
    </cfRule>
  </conditionalFormatting>
  <conditionalFormatting sqref="G12">
    <cfRule type="expression" dxfId="1318" priority="79" stopIfTrue="1">
      <formula>$F$5="Freelancer"</formula>
    </cfRule>
    <cfRule type="expression" dxfId="1317" priority="80" stopIfTrue="1">
      <formula>$F$5="DTC Int. Staff"</formula>
    </cfRule>
  </conditionalFormatting>
  <conditionalFormatting sqref="G12">
    <cfRule type="expression" dxfId="1316" priority="77" stopIfTrue="1">
      <formula>$F$5="Freelancer"</formula>
    </cfRule>
    <cfRule type="expression" dxfId="1315" priority="78" stopIfTrue="1">
      <formula>$F$5="DTC Int. Staff"</formula>
    </cfRule>
  </conditionalFormatting>
  <conditionalFormatting sqref="G12">
    <cfRule type="expression" dxfId="1314" priority="75" stopIfTrue="1">
      <formula>$F$5="Freelancer"</formula>
    </cfRule>
    <cfRule type="expression" dxfId="1313" priority="76" stopIfTrue="1">
      <formula>$F$5="DTC Int. Staff"</formula>
    </cfRule>
  </conditionalFormatting>
  <conditionalFormatting sqref="G12">
    <cfRule type="expression" dxfId="1312" priority="73" stopIfTrue="1">
      <formula>$F$5="Freelancer"</formula>
    </cfRule>
    <cfRule type="expression" dxfId="1311" priority="74" stopIfTrue="1">
      <formula>$F$5="DTC Int. Staff"</formula>
    </cfRule>
  </conditionalFormatting>
  <conditionalFormatting sqref="G12">
    <cfRule type="expression" dxfId="1310" priority="71" stopIfTrue="1">
      <formula>$F$5="Freelancer"</formula>
    </cfRule>
    <cfRule type="expression" dxfId="1309" priority="72" stopIfTrue="1">
      <formula>$F$5="DTC Int. Staff"</formula>
    </cfRule>
  </conditionalFormatting>
  <conditionalFormatting sqref="G14">
    <cfRule type="expression" dxfId="1308" priority="69" stopIfTrue="1">
      <formula>$F$5="Freelancer"</formula>
    </cfRule>
    <cfRule type="expression" dxfId="1307" priority="70" stopIfTrue="1">
      <formula>$F$5="DTC Int. Staff"</formula>
    </cfRule>
  </conditionalFormatting>
  <conditionalFormatting sqref="G14">
    <cfRule type="expression" dxfId="1306" priority="67" stopIfTrue="1">
      <formula>$F$5="Freelancer"</formula>
    </cfRule>
    <cfRule type="expression" dxfId="1305" priority="68" stopIfTrue="1">
      <formula>$F$5="DTC Int. Staff"</formula>
    </cfRule>
  </conditionalFormatting>
  <conditionalFormatting sqref="G14">
    <cfRule type="expression" dxfId="1304" priority="65" stopIfTrue="1">
      <formula>$F$5="Freelancer"</formula>
    </cfRule>
    <cfRule type="expression" dxfId="1303" priority="66" stopIfTrue="1">
      <formula>$F$5="DTC Int. Staff"</formula>
    </cfRule>
  </conditionalFormatting>
  <conditionalFormatting sqref="G14">
    <cfRule type="expression" dxfId="1302" priority="63" stopIfTrue="1">
      <formula>$F$5="Freelancer"</formula>
    </cfRule>
    <cfRule type="expression" dxfId="1301" priority="64" stopIfTrue="1">
      <formula>$F$5="DTC Int. Staff"</formula>
    </cfRule>
  </conditionalFormatting>
  <conditionalFormatting sqref="G14">
    <cfRule type="expression" dxfId="1300" priority="61" stopIfTrue="1">
      <formula>$F$5="Freelancer"</formula>
    </cfRule>
    <cfRule type="expression" dxfId="1299" priority="62" stopIfTrue="1">
      <formula>$F$5="DTC Int. Staff"</formula>
    </cfRule>
  </conditionalFormatting>
  <conditionalFormatting sqref="G14">
    <cfRule type="expression" dxfId="1298" priority="59" stopIfTrue="1">
      <formula>$F$5="Freelancer"</formula>
    </cfRule>
    <cfRule type="expression" dxfId="1297" priority="60" stopIfTrue="1">
      <formula>$F$5="DTC Int. Staff"</formula>
    </cfRule>
  </conditionalFormatting>
  <conditionalFormatting sqref="G14">
    <cfRule type="expression" dxfId="1296" priority="57" stopIfTrue="1">
      <formula>$F$5="Freelancer"</formula>
    </cfRule>
    <cfRule type="expression" dxfId="1295" priority="58" stopIfTrue="1">
      <formula>$F$5="DTC Int. Staff"</formula>
    </cfRule>
  </conditionalFormatting>
  <conditionalFormatting sqref="G14">
    <cfRule type="expression" dxfId="1294" priority="55" stopIfTrue="1">
      <formula>$F$5="Freelancer"</formula>
    </cfRule>
    <cfRule type="expression" dxfId="1293" priority="56" stopIfTrue="1">
      <formula>$F$5="DTC Int. Staff"</formula>
    </cfRule>
  </conditionalFormatting>
  <conditionalFormatting sqref="G14">
    <cfRule type="expression" dxfId="1292" priority="53" stopIfTrue="1">
      <formula>$F$5="Freelancer"</formula>
    </cfRule>
    <cfRule type="expression" dxfId="1291" priority="54" stopIfTrue="1">
      <formula>$F$5="DTC Int. Staff"</formula>
    </cfRule>
  </conditionalFormatting>
  <conditionalFormatting sqref="G14">
    <cfRule type="expression" dxfId="1290" priority="51" stopIfTrue="1">
      <formula>$F$5="Freelancer"</formula>
    </cfRule>
    <cfRule type="expression" dxfId="1289" priority="52" stopIfTrue="1">
      <formula>$F$5="DTC Int. Staff"</formula>
    </cfRule>
  </conditionalFormatting>
  <conditionalFormatting sqref="G34">
    <cfRule type="expression" dxfId="1288" priority="49" stopIfTrue="1">
      <formula>$F$5="Freelancer"</formula>
    </cfRule>
    <cfRule type="expression" dxfId="1287" priority="50" stopIfTrue="1">
      <formula>$F$5="DTC Int. Staff"</formula>
    </cfRule>
  </conditionalFormatting>
  <conditionalFormatting sqref="G34">
    <cfRule type="expression" dxfId="1286" priority="47" stopIfTrue="1">
      <formula>$F$5="Freelancer"</formula>
    </cfRule>
    <cfRule type="expression" dxfId="1285" priority="48" stopIfTrue="1">
      <formula>$F$5="DTC Int. Staff"</formula>
    </cfRule>
  </conditionalFormatting>
  <conditionalFormatting sqref="G34">
    <cfRule type="expression" dxfId="1284" priority="45" stopIfTrue="1">
      <formula>$F$5="Freelancer"</formula>
    </cfRule>
    <cfRule type="expression" dxfId="1283" priority="46" stopIfTrue="1">
      <formula>$F$5="DTC Int. Staff"</formula>
    </cfRule>
  </conditionalFormatting>
  <conditionalFormatting sqref="G34">
    <cfRule type="expression" dxfId="1282" priority="43" stopIfTrue="1">
      <formula>$F$5="Freelancer"</formula>
    </cfRule>
    <cfRule type="expression" dxfId="1281" priority="44" stopIfTrue="1">
      <formula>$F$5="DTC Int. Staff"</formula>
    </cfRule>
  </conditionalFormatting>
  <conditionalFormatting sqref="G34">
    <cfRule type="expression" dxfId="1280" priority="41" stopIfTrue="1">
      <formula>$F$5="Freelancer"</formula>
    </cfRule>
    <cfRule type="expression" dxfId="1279" priority="42" stopIfTrue="1">
      <formula>$F$5="DTC Int. Staff"</formula>
    </cfRule>
  </conditionalFormatting>
  <conditionalFormatting sqref="G34">
    <cfRule type="expression" dxfId="1278" priority="39" stopIfTrue="1">
      <formula>$F$5="Freelancer"</formula>
    </cfRule>
    <cfRule type="expression" dxfId="1277" priority="40" stopIfTrue="1">
      <formula>$F$5="DTC Int. Staff"</formula>
    </cfRule>
  </conditionalFormatting>
  <conditionalFormatting sqref="G34">
    <cfRule type="expression" dxfId="1276" priority="37" stopIfTrue="1">
      <formula>$F$5="Freelancer"</formula>
    </cfRule>
    <cfRule type="expression" dxfId="1275" priority="38" stopIfTrue="1">
      <formula>$F$5="DTC Int. Staff"</formula>
    </cfRule>
  </conditionalFormatting>
  <conditionalFormatting sqref="G34">
    <cfRule type="expression" dxfId="1274" priority="35" stopIfTrue="1">
      <formula>$F$5="Freelancer"</formula>
    </cfRule>
    <cfRule type="expression" dxfId="1273" priority="36" stopIfTrue="1">
      <formula>$F$5="DTC Int. Staff"</formula>
    </cfRule>
  </conditionalFormatting>
  <conditionalFormatting sqref="G34">
    <cfRule type="expression" dxfId="1272" priority="33" stopIfTrue="1">
      <formula>$F$5="Freelancer"</formula>
    </cfRule>
    <cfRule type="expression" dxfId="1271" priority="34" stopIfTrue="1">
      <formula>$F$5="DTC Int. Staff"</formula>
    </cfRule>
  </conditionalFormatting>
  <conditionalFormatting sqref="G34">
    <cfRule type="expression" dxfId="1270" priority="31" stopIfTrue="1">
      <formula>$F$5="Freelancer"</formula>
    </cfRule>
    <cfRule type="expression" dxfId="1269" priority="32" stopIfTrue="1">
      <formula>$F$5="DTC Int. Staff"</formula>
    </cfRule>
  </conditionalFormatting>
  <conditionalFormatting sqref="G34">
    <cfRule type="expression" dxfId="1268" priority="29" stopIfTrue="1">
      <formula>$F$5="Freelancer"</formula>
    </cfRule>
    <cfRule type="expression" dxfId="1267" priority="30" stopIfTrue="1">
      <formula>$F$5="DTC Int. Staff"</formula>
    </cfRule>
  </conditionalFormatting>
  <conditionalFormatting sqref="G34">
    <cfRule type="expression" dxfId="1266" priority="27" stopIfTrue="1">
      <formula>$F$5="Freelancer"</formula>
    </cfRule>
    <cfRule type="expression" dxfId="1265" priority="28" stopIfTrue="1">
      <formula>$F$5="DTC Int. Staff"</formula>
    </cfRule>
  </conditionalFormatting>
  <conditionalFormatting sqref="G34">
    <cfRule type="expression" dxfId="1264" priority="25" stopIfTrue="1">
      <formula>$F$5="Freelancer"</formula>
    </cfRule>
    <cfRule type="expression" dxfId="1263" priority="26" stopIfTrue="1">
      <formula>$F$5="DTC Int. Staff"</formula>
    </cfRule>
  </conditionalFormatting>
  <conditionalFormatting sqref="G34">
    <cfRule type="expression" dxfId="1262" priority="23" stopIfTrue="1">
      <formula>$F$5="Freelancer"</formula>
    </cfRule>
    <cfRule type="expression" dxfId="1261" priority="24" stopIfTrue="1">
      <formula>$F$5="DTC Int. Staff"</formula>
    </cfRule>
  </conditionalFormatting>
  <conditionalFormatting sqref="G34">
    <cfRule type="expression" dxfId="1260" priority="21" stopIfTrue="1">
      <formula>$F$5="Freelancer"</formula>
    </cfRule>
    <cfRule type="expression" dxfId="1259" priority="22" stopIfTrue="1">
      <formula>$F$5="DTC Int. Staff"</formula>
    </cfRule>
  </conditionalFormatting>
  <conditionalFormatting sqref="G34">
    <cfRule type="expression" dxfId="1258" priority="19" stopIfTrue="1">
      <formula>$F$5="Freelancer"</formula>
    </cfRule>
    <cfRule type="expression" dxfId="1257" priority="20" stopIfTrue="1">
      <formula>$F$5="DTC Int. Staff"</formula>
    </cfRule>
  </conditionalFormatting>
  <conditionalFormatting sqref="G34">
    <cfRule type="expression" dxfId="1256" priority="17" stopIfTrue="1">
      <formula>$F$5="Freelancer"</formula>
    </cfRule>
    <cfRule type="expression" dxfId="1255" priority="18" stopIfTrue="1">
      <formula>$F$5="DTC Int. Staff"</formula>
    </cfRule>
  </conditionalFormatting>
  <conditionalFormatting sqref="G34">
    <cfRule type="expression" dxfId="1254" priority="15" stopIfTrue="1">
      <formula>$F$5="Freelancer"</formula>
    </cfRule>
    <cfRule type="expression" dxfId="1253" priority="16" stopIfTrue="1">
      <formula>$F$5="DTC Int. Staff"</formula>
    </cfRule>
  </conditionalFormatting>
  <conditionalFormatting sqref="G34">
    <cfRule type="expression" dxfId="1252" priority="13" stopIfTrue="1">
      <formula>$F$5="Freelancer"</formula>
    </cfRule>
    <cfRule type="expression" dxfId="1251" priority="14" stopIfTrue="1">
      <formula>$F$5="DTC Int. Staff"</formula>
    </cfRule>
  </conditionalFormatting>
  <conditionalFormatting sqref="G34">
    <cfRule type="expression" dxfId="1250" priority="11" stopIfTrue="1">
      <formula>$F$5="Freelancer"</formula>
    </cfRule>
    <cfRule type="expression" dxfId="1249" priority="12" stopIfTrue="1">
      <formula>$F$5="DTC Int. Staff"</formula>
    </cfRule>
  </conditionalFormatting>
  <conditionalFormatting sqref="G34">
    <cfRule type="expression" dxfId="1248" priority="9" stopIfTrue="1">
      <formula>$F$5="Freelancer"</formula>
    </cfRule>
    <cfRule type="expression" dxfId="1247" priority="10" stopIfTrue="1">
      <formula>$F$5="DTC Int. Staff"</formula>
    </cfRule>
  </conditionalFormatting>
  <conditionalFormatting sqref="G34">
    <cfRule type="expression" dxfId="1246" priority="7" stopIfTrue="1">
      <formula>$F$5="Freelancer"</formula>
    </cfRule>
    <cfRule type="expression" dxfId="1245" priority="8" stopIfTrue="1">
      <formula>$F$5="DTC Int. Staff"</formula>
    </cfRule>
  </conditionalFormatting>
  <conditionalFormatting sqref="G34">
    <cfRule type="expression" dxfId="1244" priority="5" stopIfTrue="1">
      <formula>$F$5="Freelancer"</formula>
    </cfRule>
    <cfRule type="expression" dxfId="1243" priority="6" stopIfTrue="1">
      <formula>$F$5="DTC Int. Staff"</formula>
    </cfRule>
  </conditionalFormatting>
  <conditionalFormatting sqref="G34">
    <cfRule type="expression" dxfId="1242" priority="3" stopIfTrue="1">
      <formula>$F$5="Freelancer"</formula>
    </cfRule>
    <cfRule type="expression" dxfId="1241" priority="4" stopIfTrue="1">
      <formula>$F$5="DTC Int. Staff"</formula>
    </cfRule>
  </conditionalFormatting>
  <conditionalFormatting sqref="G34">
    <cfRule type="expression" dxfId="1240" priority="1" stopIfTrue="1">
      <formula>$F$5="Freelancer"</formula>
    </cfRule>
    <cfRule type="expression" dxfId="1239" priority="2" stopIfTrue="1">
      <formula>$F$5="DTC Int. Staff"</formula>
    </cfRule>
  </conditionalFormatting>
  <dataValidations count="2">
    <dataValidation type="list" allowBlank="1" showInputMessage="1" showErrorMessage="1" sqref="F11:F41">
      <formula1>Project_Number</formula1>
    </dataValidation>
    <dataValidation type="list" allowBlank="1" showInputMessage="1" showErrorMessage="1" sqref="G11:G41">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sheetPr>
    <pageSetUpPr fitToPage="1"/>
  </sheetPr>
  <dimension ref="A1:P91"/>
  <sheetViews>
    <sheetView showGridLines="0" topLeftCell="D1" zoomScale="75" workbookViewId="0">
      <selection activeCell="H5" sqref="H5"/>
    </sheetView>
  </sheetViews>
  <sheetFormatPr defaultColWidth="11.42578125" defaultRowHeight="12.75"/>
  <cols>
    <col min="1" max="1" width="2.42578125" style="1" hidden="1" customWidth="1"/>
    <col min="2" max="2" width="3.140625" style="1" hidden="1" customWidth="1"/>
    <col min="3" max="3" width="3.5703125" style="1" hidden="1" customWidth="1"/>
    <col min="4" max="4" width="4" style="1" customWidth="1"/>
    <col min="5" max="5" width="17" style="1" customWidth="1"/>
    <col min="6" max="6" width="21.28515625" style="1" customWidth="1"/>
    <col min="7" max="7" width="19.42578125" style="1" customWidth="1"/>
    <col min="8" max="8" width="73.85546875" style="1" customWidth="1"/>
    <col min="9" max="9" width="28" style="1" customWidth="1"/>
    <col min="10" max="10" width="11.42578125" style="1" hidden="1" customWidth="1"/>
    <col min="11" max="13" width="13" style="1" customWidth="1"/>
    <col min="14" max="16384" width="11.42578125" style="1"/>
  </cols>
  <sheetData>
    <row r="1" spans="1:16" ht="51.75" customHeight="1" thickBot="1">
      <c r="D1" s="118" t="s">
        <v>75</v>
      </c>
      <c r="E1" s="119"/>
      <c r="F1" s="119"/>
      <c r="G1" s="119"/>
      <c r="H1" s="119"/>
      <c r="I1" s="119"/>
      <c r="J1" s="119"/>
      <c r="K1" s="119"/>
      <c r="L1" s="119"/>
      <c r="M1" s="120"/>
      <c r="N1" s="2"/>
    </row>
    <row r="2" spans="1:16" ht="21.75" customHeight="1">
      <c r="D2" s="64"/>
      <c r="E2" s="64"/>
      <c r="F2" s="64"/>
      <c r="G2" s="64"/>
      <c r="H2" s="64"/>
      <c r="I2" s="64"/>
      <c r="J2" s="64"/>
      <c r="K2" s="64"/>
      <c r="L2" s="64"/>
      <c r="M2" s="64"/>
      <c r="N2" s="2"/>
    </row>
    <row r="3" spans="1:16" ht="19.5" customHeight="1">
      <c r="D3" s="33" t="s">
        <v>0</v>
      </c>
      <c r="E3" s="34"/>
      <c r="F3" s="61" t="str">
        <f>'Information-General Settings'!$D$4</f>
        <v>Thanaporn</v>
      </c>
      <c r="G3" s="40"/>
      <c r="I3" s="3"/>
      <c r="J3" s="3"/>
      <c r="K3" s="108"/>
      <c r="L3" s="108"/>
      <c r="M3" s="108"/>
      <c r="N3" s="108"/>
    </row>
    <row r="4" spans="1:16" ht="19.5" customHeight="1">
      <c r="D4" s="65" t="s">
        <v>1</v>
      </c>
      <c r="E4" s="35"/>
      <c r="F4" s="61" t="str">
        <f>'Information-General Settings'!$D$5</f>
        <v>Supasatian</v>
      </c>
      <c r="G4" s="40"/>
      <c r="I4" s="3"/>
      <c r="J4" s="3"/>
      <c r="K4" s="108"/>
      <c r="L4" s="108"/>
      <c r="M4" s="108"/>
      <c r="N4" s="108"/>
    </row>
    <row r="5" spans="1:16" ht="19.5" customHeight="1">
      <c r="D5" s="106" t="s">
        <v>94</v>
      </c>
      <c r="E5" s="107"/>
      <c r="F5" s="61">
        <f>'Information-General Settings'!$D$6</f>
        <v>103721</v>
      </c>
      <c r="G5" s="40"/>
      <c r="I5" s="3"/>
      <c r="J5" s="3"/>
      <c r="K5" s="108"/>
      <c r="L5" s="108"/>
      <c r="M5" s="108"/>
      <c r="N5" s="108"/>
    </row>
    <row r="6" spans="1:16" ht="19.5" customHeight="1">
      <c r="D6" s="33" t="s">
        <v>2</v>
      </c>
      <c r="E6" s="34"/>
      <c r="F6" s="61" t="str">
        <f>'Information-General Settings'!$D$7</f>
        <v>DTC APAC Staff</v>
      </c>
      <c r="G6" s="40"/>
      <c r="I6" s="3"/>
      <c r="J6" s="3"/>
      <c r="K6" s="126"/>
      <c r="L6" s="126"/>
      <c r="M6" s="126"/>
      <c r="N6" s="126"/>
      <c r="O6" s="126"/>
    </row>
    <row r="7" spans="1:16" ht="19.5" customHeight="1">
      <c r="D7" s="33" t="s">
        <v>3</v>
      </c>
      <c r="E7" s="34"/>
      <c r="F7" s="61" t="str">
        <f>'Information-General Settings'!$D$8</f>
        <v>Consultant</v>
      </c>
      <c r="G7" s="3"/>
      <c r="H7" s="4"/>
      <c r="I7" s="3"/>
      <c r="J7" s="3"/>
      <c r="K7" s="108"/>
      <c r="L7" s="108"/>
      <c r="M7" s="108"/>
      <c r="N7" s="108"/>
    </row>
    <row r="8" spans="1:16" ht="19.5" customHeight="1" thickBot="1">
      <c r="D8" s="3"/>
      <c r="E8" s="3"/>
      <c r="F8" s="3"/>
      <c r="G8" s="3"/>
      <c r="H8" s="5"/>
      <c r="J8" s="3"/>
      <c r="K8" s="108"/>
      <c r="L8" s="108"/>
      <c r="M8" s="108"/>
      <c r="N8" s="108"/>
    </row>
    <row r="9" spans="1:16" ht="12.75" customHeight="1">
      <c r="B9" s="1">
        <f>MONTH(E11)</f>
        <v>12</v>
      </c>
      <c r="C9" s="97"/>
      <c r="D9" s="99">
        <v>41609</v>
      </c>
      <c r="E9" s="100"/>
      <c r="F9" s="103" t="s">
        <v>68</v>
      </c>
      <c r="G9" s="103" t="s">
        <v>70</v>
      </c>
      <c r="H9" s="114" t="s">
        <v>8</v>
      </c>
      <c r="I9" s="115"/>
      <c r="J9" s="6"/>
      <c r="K9" s="112" t="s">
        <v>92</v>
      </c>
      <c r="L9" s="112" t="s">
        <v>93</v>
      </c>
      <c r="M9" s="110" t="s">
        <v>7</v>
      </c>
      <c r="O9" s="9"/>
      <c r="P9" s="2"/>
    </row>
    <row r="10" spans="1:16" ht="23.25" customHeight="1" thickBot="1">
      <c r="C10" s="98"/>
      <c r="D10" s="101"/>
      <c r="E10" s="102"/>
      <c r="F10" s="104"/>
      <c r="G10" s="104"/>
      <c r="H10" s="116"/>
      <c r="I10" s="117"/>
      <c r="J10" s="7"/>
      <c r="K10" s="113"/>
      <c r="L10" s="113"/>
      <c r="M10" s="111"/>
      <c r="O10" s="9"/>
      <c r="P10" s="2"/>
    </row>
    <row r="11" spans="1:16" ht="29.1" customHeight="1" thickBot="1">
      <c r="A11" s="8" t="str">
        <f t="shared" ref="A11:A41" si="0">IF(OR(C11="f",C11="u",C11="F",C11="U"),"",IF(OR(B11=1,B11=2,B11=3,B11=4,B11=5),1,""))</f>
        <v/>
      </c>
      <c r="B11" s="9">
        <f t="shared" ref="B11:B38" si="1">WEEKDAY(E11,2)</f>
        <v>7</v>
      </c>
      <c r="C11" s="10"/>
      <c r="D11" s="11" t="str">
        <f t="shared" ref="D11:D41" si="2">IF(B11=1,"Mo",IF(B11=2,"Tue",IF(B11=3,"Wed",IF(B11=4,"Thu",IF(B11=5,"Fri",IF(B11=6,"Sat",IF(B11=7,"Sun","")))))))</f>
        <v>Sun</v>
      </c>
      <c r="E11" s="12">
        <f>+D9</f>
        <v>41609</v>
      </c>
      <c r="F11" s="19"/>
      <c r="G11" s="19"/>
      <c r="H11" s="94"/>
      <c r="I11" s="94"/>
      <c r="J11" s="13"/>
      <c r="K11" s="14"/>
      <c r="L11" s="14"/>
      <c r="M11" s="15"/>
    </row>
    <row r="12" spans="1:16" ht="29.1" customHeight="1" thickBot="1">
      <c r="A12" s="8">
        <f t="shared" si="0"/>
        <v>1</v>
      </c>
      <c r="B12" s="9">
        <f t="shared" si="1"/>
        <v>1</v>
      </c>
      <c r="C12" s="16"/>
      <c r="D12" s="11" t="str">
        <f t="shared" si="2"/>
        <v>Mo</v>
      </c>
      <c r="E12" s="17">
        <f t="shared" ref="E12:E38" si="3">+E11+1</f>
        <v>41610</v>
      </c>
      <c r="F12" s="19"/>
      <c r="G12" s="19"/>
      <c r="H12" s="94"/>
      <c r="I12" s="94"/>
      <c r="J12" s="24"/>
      <c r="K12" s="19"/>
      <c r="L12" s="19"/>
      <c r="M12" s="20"/>
      <c r="O12" s="9" t="s">
        <v>107</v>
      </c>
      <c r="P12" s="2">
        <f>COUNTIF($G$11:$G$41, 9001)</f>
        <v>0</v>
      </c>
    </row>
    <row r="13" spans="1:16" ht="29.1" customHeight="1" thickBot="1">
      <c r="A13" s="8">
        <f t="shared" si="0"/>
        <v>1</v>
      </c>
      <c r="B13" s="9">
        <f t="shared" si="1"/>
        <v>2</v>
      </c>
      <c r="C13" s="16"/>
      <c r="D13" s="11" t="str">
        <f t="shared" si="2"/>
        <v>Tue</v>
      </c>
      <c r="E13" s="17">
        <f t="shared" si="3"/>
        <v>41611</v>
      </c>
      <c r="F13" s="19"/>
      <c r="G13" s="19"/>
      <c r="H13" s="127"/>
      <c r="I13" s="94"/>
      <c r="J13" s="18"/>
      <c r="K13" s="19"/>
      <c r="L13" s="19"/>
      <c r="M13" s="20"/>
      <c r="O13" s="9" t="s">
        <v>106</v>
      </c>
      <c r="P13" s="2">
        <f>COUNTIF($G$11:$G$41, 9003)</f>
        <v>0</v>
      </c>
    </row>
    <row r="14" spans="1:16" ht="29.1" customHeight="1" thickBot="1">
      <c r="A14" s="8">
        <f t="shared" si="0"/>
        <v>1</v>
      </c>
      <c r="B14" s="9">
        <f t="shared" si="1"/>
        <v>3</v>
      </c>
      <c r="C14" s="16"/>
      <c r="D14" s="11" t="str">
        <f t="shared" si="2"/>
        <v>Wed</v>
      </c>
      <c r="E14" s="17">
        <f t="shared" si="3"/>
        <v>41612</v>
      </c>
      <c r="F14" s="19"/>
      <c r="G14" s="19"/>
      <c r="H14" s="127"/>
      <c r="I14" s="94"/>
      <c r="J14" s="18"/>
      <c r="K14" s="19"/>
      <c r="L14" s="19"/>
      <c r="M14" s="20"/>
      <c r="O14" s="1" t="s">
        <v>109</v>
      </c>
      <c r="P14" s="2">
        <f>COUNTIF($G$11:$G$41, 9005)</f>
        <v>0</v>
      </c>
    </row>
    <row r="15" spans="1:16" ht="29.1" customHeight="1" thickBot="1">
      <c r="A15" s="8">
        <f t="shared" si="0"/>
        <v>1</v>
      </c>
      <c r="B15" s="9">
        <f t="shared" si="1"/>
        <v>4</v>
      </c>
      <c r="C15" s="16"/>
      <c r="D15" s="11" t="str">
        <f t="shared" si="2"/>
        <v>Thu</v>
      </c>
      <c r="E15" s="17">
        <f t="shared" si="3"/>
        <v>41613</v>
      </c>
      <c r="F15" s="19"/>
      <c r="G15" s="19"/>
      <c r="H15" s="127"/>
      <c r="I15" s="127"/>
      <c r="J15" s="18"/>
      <c r="K15" s="19"/>
      <c r="L15" s="19"/>
      <c r="M15" s="20"/>
    </row>
    <row r="16" spans="1:16" ht="29.1" customHeight="1" thickBot="1">
      <c r="A16" s="8">
        <f t="shared" si="0"/>
        <v>1</v>
      </c>
      <c r="B16" s="9">
        <f t="shared" si="1"/>
        <v>5</v>
      </c>
      <c r="C16" s="16"/>
      <c r="D16" s="11" t="str">
        <f t="shared" si="2"/>
        <v>Fri</v>
      </c>
      <c r="E16" s="17">
        <f t="shared" si="3"/>
        <v>41614</v>
      </c>
      <c r="F16" s="19"/>
      <c r="G16" s="19"/>
      <c r="H16" s="127"/>
      <c r="I16" s="94"/>
      <c r="J16" s="18"/>
      <c r="K16" s="19"/>
      <c r="L16" s="19"/>
      <c r="M16" s="20"/>
    </row>
    <row r="17" spans="1:13" ht="29.1" customHeight="1" thickBot="1">
      <c r="A17" s="8" t="str">
        <f t="shared" si="0"/>
        <v/>
      </c>
      <c r="B17" s="9">
        <f t="shared" si="1"/>
        <v>6</v>
      </c>
      <c r="C17" s="16"/>
      <c r="D17" s="11" t="str">
        <f t="shared" si="2"/>
        <v>Sat</v>
      </c>
      <c r="E17" s="17">
        <f t="shared" si="3"/>
        <v>41615</v>
      </c>
      <c r="F17" s="19"/>
      <c r="G17" s="19"/>
      <c r="H17" s="127"/>
      <c r="I17" s="94"/>
      <c r="J17" s="18"/>
      <c r="K17" s="19"/>
      <c r="L17" s="19"/>
      <c r="M17" s="20"/>
    </row>
    <row r="18" spans="1:13" ht="29.1" customHeight="1" thickBot="1">
      <c r="A18" s="8" t="str">
        <f t="shared" si="0"/>
        <v/>
      </c>
      <c r="B18" s="9">
        <f t="shared" si="1"/>
        <v>7</v>
      </c>
      <c r="C18" s="16"/>
      <c r="D18" s="11" t="str">
        <f t="shared" si="2"/>
        <v>Sun</v>
      </c>
      <c r="E18" s="17">
        <f t="shared" si="3"/>
        <v>41616</v>
      </c>
      <c r="F18" s="19"/>
      <c r="G18" s="19"/>
      <c r="H18" s="94"/>
      <c r="I18" s="94"/>
      <c r="J18" s="18"/>
      <c r="K18" s="19"/>
      <c r="L18" s="19"/>
      <c r="M18" s="20"/>
    </row>
    <row r="19" spans="1:13" ht="29.1" customHeight="1" thickBot="1">
      <c r="A19" s="8">
        <f t="shared" si="0"/>
        <v>1</v>
      </c>
      <c r="B19" s="9">
        <f t="shared" si="1"/>
        <v>1</v>
      </c>
      <c r="C19" s="16"/>
      <c r="D19" s="11" t="str">
        <f t="shared" si="2"/>
        <v>Mo</v>
      </c>
      <c r="E19" s="17">
        <f t="shared" si="3"/>
        <v>41617</v>
      </c>
      <c r="F19" s="19"/>
      <c r="G19" s="19"/>
      <c r="H19" s="94"/>
      <c r="I19" s="94"/>
      <c r="J19" s="18"/>
      <c r="K19" s="19"/>
      <c r="L19" s="19"/>
      <c r="M19" s="20"/>
    </row>
    <row r="20" spans="1:13" ht="29.1" customHeight="1" thickBot="1">
      <c r="A20" s="8">
        <f t="shared" si="0"/>
        <v>1</v>
      </c>
      <c r="B20" s="9">
        <f t="shared" si="1"/>
        <v>2</v>
      </c>
      <c r="C20" s="16"/>
      <c r="D20" s="11" t="str">
        <f t="shared" si="2"/>
        <v>Tue</v>
      </c>
      <c r="E20" s="17">
        <f t="shared" si="3"/>
        <v>41618</v>
      </c>
      <c r="F20" s="19"/>
      <c r="G20" s="19"/>
      <c r="H20" s="127"/>
      <c r="I20" s="94"/>
      <c r="J20" s="18"/>
      <c r="K20" s="19"/>
      <c r="L20" s="19"/>
      <c r="M20" s="20"/>
    </row>
    <row r="21" spans="1:13" ht="29.1" customHeight="1" thickBot="1">
      <c r="A21" s="8">
        <f t="shared" si="0"/>
        <v>1</v>
      </c>
      <c r="B21" s="9">
        <f t="shared" si="1"/>
        <v>3</v>
      </c>
      <c r="C21" s="16"/>
      <c r="D21" s="11" t="str">
        <f t="shared" si="2"/>
        <v>Wed</v>
      </c>
      <c r="E21" s="17">
        <f t="shared" si="3"/>
        <v>41619</v>
      </c>
      <c r="F21" s="19"/>
      <c r="G21" s="19"/>
      <c r="H21" s="127"/>
      <c r="I21" s="94"/>
      <c r="J21" s="18"/>
      <c r="K21" s="19"/>
      <c r="L21" s="19"/>
      <c r="M21" s="20"/>
    </row>
    <row r="22" spans="1:13" ht="29.1" customHeight="1" thickBot="1">
      <c r="A22" s="8">
        <f t="shared" si="0"/>
        <v>1</v>
      </c>
      <c r="B22" s="9">
        <f t="shared" si="1"/>
        <v>4</v>
      </c>
      <c r="C22" s="16"/>
      <c r="D22" s="11" t="str">
        <f t="shared" si="2"/>
        <v>Thu</v>
      </c>
      <c r="E22" s="17">
        <f t="shared" si="3"/>
        <v>41620</v>
      </c>
      <c r="F22" s="19"/>
      <c r="G22" s="19"/>
      <c r="H22" s="94"/>
      <c r="I22" s="94"/>
      <c r="J22" s="18"/>
      <c r="K22" s="19"/>
      <c r="L22" s="19"/>
      <c r="M22" s="20"/>
    </row>
    <row r="23" spans="1:13" ht="29.1" customHeight="1" thickBot="1">
      <c r="A23" s="8">
        <f t="shared" si="0"/>
        <v>1</v>
      </c>
      <c r="B23" s="9">
        <f t="shared" si="1"/>
        <v>5</v>
      </c>
      <c r="C23" s="16"/>
      <c r="D23" s="11" t="str">
        <f t="shared" si="2"/>
        <v>Fri</v>
      </c>
      <c r="E23" s="17">
        <f t="shared" si="3"/>
        <v>41621</v>
      </c>
      <c r="F23" s="19"/>
      <c r="G23" s="19"/>
      <c r="H23" s="94"/>
      <c r="I23" s="94"/>
      <c r="J23" s="18"/>
      <c r="K23" s="19"/>
      <c r="L23" s="19"/>
      <c r="M23" s="20"/>
    </row>
    <row r="24" spans="1:13" ht="29.1" customHeight="1" thickBot="1">
      <c r="A24" s="8" t="str">
        <f t="shared" si="0"/>
        <v/>
      </c>
      <c r="B24" s="9">
        <f t="shared" si="1"/>
        <v>6</v>
      </c>
      <c r="C24" s="16"/>
      <c r="D24" s="11" t="str">
        <f t="shared" si="2"/>
        <v>Sat</v>
      </c>
      <c r="E24" s="17">
        <f t="shared" si="3"/>
        <v>41622</v>
      </c>
      <c r="F24" s="19"/>
      <c r="G24" s="19"/>
      <c r="H24" s="94"/>
      <c r="I24" s="94"/>
      <c r="J24" s="18"/>
      <c r="K24" s="19"/>
      <c r="L24" s="19"/>
      <c r="M24" s="20"/>
    </row>
    <row r="25" spans="1:13" ht="29.1" customHeight="1" thickBot="1">
      <c r="A25" s="8" t="str">
        <f t="shared" si="0"/>
        <v/>
      </c>
      <c r="B25" s="9">
        <f t="shared" si="1"/>
        <v>7</v>
      </c>
      <c r="C25" s="16"/>
      <c r="D25" s="11" t="str">
        <f t="shared" si="2"/>
        <v>Sun</v>
      </c>
      <c r="E25" s="17">
        <f t="shared" si="3"/>
        <v>41623</v>
      </c>
      <c r="F25" s="19"/>
      <c r="G25" s="19"/>
      <c r="H25" s="94"/>
      <c r="I25" s="94"/>
      <c r="J25" s="18"/>
      <c r="K25" s="19"/>
      <c r="L25" s="19"/>
      <c r="M25" s="20"/>
    </row>
    <row r="26" spans="1:13" ht="29.1" customHeight="1" thickBot="1">
      <c r="A26" s="8">
        <f t="shared" si="0"/>
        <v>1</v>
      </c>
      <c r="B26" s="9">
        <f t="shared" si="1"/>
        <v>1</v>
      </c>
      <c r="C26" s="16"/>
      <c r="D26" s="11" t="str">
        <f t="shared" si="2"/>
        <v>Mo</v>
      </c>
      <c r="E26" s="17">
        <f t="shared" si="3"/>
        <v>41624</v>
      </c>
      <c r="F26" s="19"/>
      <c r="G26" s="19"/>
      <c r="H26" s="94"/>
      <c r="I26" s="94"/>
      <c r="J26" s="18"/>
      <c r="K26" s="19"/>
      <c r="L26" s="19"/>
      <c r="M26" s="20"/>
    </row>
    <row r="27" spans="1:13" ht="29.1" customHeight="1" thickBot="1">
      <c r="A27" s="8">
        <f t="shared" si="0"/>
        <v>1</v>
      </c>
      <c r="B27" s="9">
        <f t="shared" si="1"/>
        <v>2</v>
      </c>
      <c r="C27" s="16"/>
      <c r="D27" s="11" t="str">
        <f t="shared" si="2"/>
        <v>Tue</v>
      </c>
      <c r="E27" s="17">
        <f t="shared" si="3"/>
        <v>41625</v>
      </c>
      <c r="F27" s="19"/>
      <c r="G27" s="19"/>
      <c r="H27" s="94"/>
      <c r="I27" s="94"/>
      <c r="J27" s="18"/>
      <c r="K27" s="19"/>
      <c r="L27" s="19"/>
      <c r="M27" s="20"/>
    </row>
    <row r="28" spans="1:13" ht="29.1" customHeight="1" thickBot="1">
      <c r="A28" s="8">
        <f t="shared" si="0"/>
        <v>1</v>
      </c>
      <c r="B28" s="9">
        <f t="shared" si="1"/>
        <v>3</v>
      </c>
      <c r="C28" s="16"/>
      <c r="D28" s="11" t="str">
        <f t="shared" si="2"/>
        <v>Wed</v>
      </c>
      <c r="E28" s="17">
        <f t="shared" si="3"/>
        <v>41626</v>
      </c>
      <c r="F28" s="19"/>
      <c r="G28" s="19"/>
      <c r="H28" s="94"/>
      <c r="I28" s="94"/>
      <c r="J28" s="18"/>
      <c r="K28" s="19"/>
      <c r="L28" s="19"/>
      <c r="M28" s="20"/>
    </row>
    <row r="29" spans="1:13" ht="29.1" customHeight="1" thickBot="1">
      <c r="A29" s="8">
        <f t="shared" si="0"/>
        <v>1</v>
      </c>
      <c r="B29" s="9">
        <f t="shared" si="1"/>
        <v>4</v>
      </c>
      <c r="C29" s="16"/>
      <c r="D29" s="11" t="str">
        <f t="shared" si="2"/>
        <v>Thu</v>
      </c>
      <c r="E29" s="17">
        <f t="shared" si="3"/>
        <v>41627</v>
      </c>
      <c r="F29" s="19"/>
      <c r="G29" s="19"/>
      <c r="H29" s="94"/>
      <c r="I29" s="94"/>
      <c r="J29" s="18"/>
      <c r="K29" s="19"/>
      <c r="L29" s="19"/>
      <c r="M29" s="20"/>
    </row>
    <row r="30" spans="1:13" ht="29.1" customHeight="1" thickBot="1">
      <c r="A30" s="8">
        <f t="shared" si="0"/>
        <v>1</v>
      </c>
      <c r="B30" s="9">
        <f t="shared" si="1"/>
        <v>5</v>
      </c>
      <c r="C30" s="16"/>
      <c r="D30" s="11" t="str">
        <f t="shared" si="2"/>
        <v>Fri</v>
      </c>
      <c r="E30" s="17">
        <f t="shared" si="3"/>
        <v>41628</v>
      </c>
      <c r="F30" s="19"/>
      <c r="G30" s="19"/>
      <c r="H30" s="94"/>
      <c r="I30" s="94"/>
      <c r="J30" s="18"/>
      <c r="K30" s="19"/>
      <c r="L30" s="19"/>
      <c r="M30" s="20"/>
    </row>
    <row r="31" spans="1:13" ht="29.1" customHeight="1" thickBot="1">
      <c r="A31" s="8" t="str">
        <f t="shared" si="0"/>
        <v/>
      </c>
      <c r="B31" s="9">
        <f t="shared" si="1"/>
        <v>6</v>
      </c>
      <c r="C31" s="16"/>
      <c r="D31" s="11" t="str">
        <f t="shared" si="2"/>
        <v>Sat</v>
      </c>
      <c r="E31" s="17">
        <f t="shared" si="3"/>
        <v>41629</v>
      </c>
      <c r="F31" s="19"/>
      <c r="G31" s="19"/>
      <c r="H31" s="94"/>
      <c r="I31" s="94"/>
      <c r="J31" s="18"/>
      <c r="K31" s="19"/>
      <c r="L31" s="19"/>
      <c r="M31" s="20"/>
    </row>
    <row r="32" spans="1:13" ht="29.1" customHeight="1" thickBot="1">
      <c r="A32" s="8" t="str">
        <f t="shared" si="0"/>
        <v/>
      </c>
      <c r="B32" s="9">
        <f t="shared" si="1"/>
        <v>7</v>
      </c>
      <c r="C32" s="16"/>
      <c r="D32" s="11" t="str">
        <f t="shared" si="2"/>
        <v>Sun</v>
      </c>
      <c r="E32" s="17">
        <f t="shared" si="3"/>
        <v>41630</v>
      </c>
      <c r="F32" s="19"/>
      <c r="G32" s="19"/>
      <c r="H32" s="94"/>
      <c r="I32" s="94"/>
      <c r="J32" s="18"/>
      <c r="K32" s="19"/>
      <c r="L32" s="19"/>
      <c r="M32" s="20"/>
    </row>
    <row r="33" spans="1:13" ht="29.1" customHeight="1" thickBot="1">
      <c r="A33" s="8">
        <f t="shared" si="0"/>
        <v>1</v>
      </c>
      <c r="B33" s="9">
        <f t="shared" si="1"/>
        <v>1</v>
      </c>
      <c r="C33" s="16"/>
      <c r="D33" s="11" t="str">
        <f t="shared" si="2"/>
        <v>Mo</v>
      </c>
      <c r="E33" s="17">
        <f t="shared" si="3"/>
        <v>41631</v>
      </c>
      <c r="F33" s="19"/>
      <c r="G33" s="19"/>
      <c r="H33" s="94"/>
      <c r="I33" s="94"/>
      <c r="J33" s="18"/>
      <c r="K33" s="19"/>
      <c r="L33" s="19"/>
      <c r="M33" s="20"/>
    </row>
    <row r="34" spans="1:13" ht="29.1" customHeight="1" thickBot="1">
      <c r="A34" s="8">
        <f t="shared" si="0"/>
        <v>1</v>
      </c>
      <c r="B34" s="9">
        <f t="shared" si="1"/>
        <v>2</v>
      </c>
      <c r="C34" s="16"/>
      <c r="D34" s="11" t="str">
        <f t="shared" si="2"/>
        <v>Tue</v>
      </c>
      <c r="E34" s="17">
        <f t="shared" si="3"/>
        <v>41632</v>
      </c>
      <c r="F34" s="19"/>
      <c r="G34" s="19"/>
      <c r="H34" s="127"/>
      <c r="I34" s="94"/>
      <c r="J34" s="18"/>
      <c r="K34" s="19"/>
      <c r="L34" s="19"/>
      <c r="M34" s="20"/>
    </row>
    <row r="35" spans="1:13" ht="29.1" customHeight="1" thickBot="1">
      <c r="A35" s="8">
        <f t="shared" si="0"/>
        <v>1</v>
      </c>
      <c r="B35" s="9">
        <f t="shared" si="1"/>
        <v>3</v>
      </c>
      <c r="C35" s="16"/>
      <c r="D35" s="11" t="str">
        <f t="shared" si="2"/>
        <v>Wed</v>
      </c>
      <c r="E35" s="17">
        <f t="shared" si="3"/>
        <v>41633</v>
      </c>
      <c r="F35" s="19"/>
      <c r="G35" s="19"/>
      <c r="H35" s="127"/>
      <c r="I35" s="94"/>
      <c r="J35" s="18"/>
      <c r="K35" s="19"/>
      <c r="L35" s="19"/>
      <c r="M35" s="20"/>
    </row>
    <row r="36" spans="1:13" ht="29.1" customHeight="1" thickBot="1">
      <c r="A36" s="8">
        <f t="shared" si="0"/>
        <v>1</v>
      </c>
      <c r="B36" s="9">
        <f t="shared" si="1"/>
        <v>4</v>
      </c>
      <c r="C36" s="16"/>
      <c r="D36" s="11" t="str">
        <f t="shared" si="2"/>
        <v>Thu</v>
      </c>
      <c r="E36" s="17">
        <f t="shared" si="3"/>
        <v>41634</v>
      </c>
      <c r="F36" s="19"/>
      <c r="G36" s="19"/>
      <c r="H36" s="127"/>
      <c r="I36" s="94"/>
      <c r="J36" s="18"/>
      <c r="K36" s="19"/>
      <c r="L36" s="19"/>
      <c r="M36" s="20"/>
    </row>
    <row r="37" spans="1:13" ht="29.1" customHeight="1" thickBot="1">
      <c r="A37" s="8">
        <f t="shared" si="0"/>
        <v>1</v>
      </c>
      <c r="B37" s="9">
        <f t="shared" si="1"/>
        <v>5</v>
      </c>
      <c r="C37" s="16"/>
      <c r="D37" s="11" t="str">
        <f t="shared" si="2"/>
        <v>Fri</v>
      </c>
      <c r="E37" s="17">
        <f t="shared" si="3"/>
        <v>41635</v>
      </c>
      <c r="F37" s="19"/>
      <c r="G37" s="19"/>
      <c r="H37" s="127"/>
      <c r="I37" s="94"/>
      <c r="J37" s="18"/>
      <c r="K37" s="19"/>
      <c r="L37" s="19"/>
      <c r="M37" s="20"/>
    </row>
    <row r="38" spans="1:13" ht="29.1" customHeight="1" thickBot="1">
      <c r="A38" s="8" t="str">
        <f t="shared" si="0"/>
        <v/>
      </c>
      <c r="B38" s="9">
        <f t="shared" si="1"/>
        <v>6</v>
      </c>
      <c r="C38" s="16"/>
      <c r="D38" s="11" t="str">
        <f t="shared" si="2"/>
        <v>Sat</v>
      </c>
      <c r="E38" s="17">
        <f t="shared" si="3"/>
        <v>41636</v>
      </c>
      <c r="F38" s="19"/>
      <c r="G38" s="19"/>
      <c r="H38" s="127"/>
      <c r="I38" s="94"/>
      <c r="J38" s="18"/>
      <c r="K38" s="19"/>
      <c r="L38" s="19"/>
      <c r="M38" s="20"/>
    </row>
    <row r="39" spans="1:13" ht="29.1" customHeight="1" thickBot="1">
      <c r="A39" s="8" t="str">
        <f t="shared" si="0"/>
        <v/>
      </c>
      <c r="B39" s="9">
        <f>WEEKDAY(E38+1,2)</f>
        <v>7</v>
      </c>
      <c r="C39" s="16"/>
      <c r="D39" s="11" t="str">
        <f t="shared" si="2"/>
        <v>Sun</v>
      </c>
      <c r="E39" s="21">
        <f>IF(MONTH(E38+1)&gt;MONTH(E38),"",E38+1)</f>
        <v>41637</v>
      </c>
      <c r="F39" s="19"/>
      <c r="G39" s="19"/>
      <c r="H39" s="94"/>
      <c r="I39" s="94"/>
      <c r="J39" s="22"/>
      <c r="K39" s="19"/>
      <c r="L39" s="19"/>
      <c r="M39" s="20"/>
    </row>
    <row r="40" spans="1:13" ht="29.1" customHeight="1" thickBot="1">
      <c r="A40" s="8">
        <f t="shared" si="0"/>
        <v>1</v>
      </c>
      <c r="B40" s="9">
        <f>WEEKDAY(E38+2,2)</f>
        <v>1</v>
      </c>
      <c r="C40" s="16"/>
      <c r="D40" s="11" t="str">
        <f t="shared" si="2"/>
        <v>Mo</v>
      </c>
      <c r="E40" s="17">
        <f>IF(MONTH(E38+2)&gt;MONTH(E38),"",E38+2)</f>
        <v>41638</v>
      </c>
      <c r="F40" s="19"/>
      <c r="G40" s="19"/>
      <c r="H40" s="94"/>
      <c r="I40" s="94"/>
      <c r="J40" s="18"/>
      <c r="K40" s="19"/>
      <c r="L40" s="19"/>
      <c r="M40" s="20"/>
    </row>
    <row r="41" spans="1:13" ht="29.1" customHeight="1" thickBot="1">
      <c r="A41" s="8">
        <f t="shared" si="0"/>
        <v>1</v>
      </c>
      <c r="B41" s="9">
        <f>WEEKDAY(E38+3,2)</f>
        <v>2</v>
      </c>
      <c r="C41" s="16"/>
      <c r="D41" s="11" t="str">
        <f t="shared" si="2"/>
        <v>Tue</v>
      </c>
      <c r="E41" s="23">
        <f>IF(MONTH(E38+3)&gt;MONTH(E38),"",E38+3)</f>
        <v>41639</v>
      </c>
      <c r="F41" s="19"/>
      <c r="G41" s="19"/>
      <c r="H41" s="127"/>
      <c r="I41" s="127"/>
      <c r="J41" s="24"/>
      <c r="K41" s="19"/>
      <c r="L41" s="19"/>
      <c r="M41" s="20"/>
    </row>
    <row r="42" spans="1:13" ht="30" customHeight="1" thickBot="1">
      <c r="D42" s="26"/>
      <c r="E42" s="27"/>
      <c r="F42" s="28"/>
      <c r="G42" s="41"/>
      <c r="H42" s="28"/>
      <c r="I42" s="29" t="s">
        <v>4</v>
      </c>
      <c r="J42" s="30"/>
      <c r="K42" s="30"/>
      <c r="L42" s="27"/>
      <c r="M42" s="31">
        <f>SUM(M11:M41)</f>
        <v>0</v>
      </c>
    </row>
    <row r="43" spans="1:13" ht="30" customHeight="1" thickBot="1">
      <c r="D43" s="26"/>
      <c r="E43" s="27"/>
      <c r="F43" s="28"/>
      <c r="G43" s="28"/>
      <c r="H43" s="28"/>
      <c r="I43" s="29" t="s">
        <v>5</v>
      </c>
      <c r="J43" s="30"/>
      <c r="K43" s="30"/>
      <c r="L43" s="27"/>
      <c r="M43" s="31">
        <f>SUM(M42/9)</f>
        <v>0</v>
      </c>
    </row>
    <row r="44" spans="1:13" ht="13.5" thickBot="1"/>
    <row r="45" spans="1:13" ht="15.75">
      <c r="D45" s="95" t="s">
        <v>95</v>
      </c>
      <c r="E45" s="96"/>
      <c r="F45" s="56" t="s">
        <v>96</v>
      </c>
      <c r="G45" s="56"/>
      <c r="H45" s="57"/>
    </row>
    <row r="46" spans="1:13" ht="15.75">
      <c r="D46" s="47" t="s">
        <v>85</v>
      </c>
      <c r="E46" s="48"/>
      <c r="F46" s="49"/>
      <c r="G46" s="49"/>
      <c r="H46" s="50"/>
      <c r="M46" s="32"/>
    </row>
    <row r="47" spans="1:13" ht="15.75">
      <c r="D47" s="47"/>
      <c r="E47" s="48"/>
      <c r="F47" s="49"/>
      <c r="G47" s="49"/>
      <c r="H47" s="50"/>
    </row>
    <row r="48" spans="1:13" ht="15.75">
      <c r="D48" s="47"/>
      <c r="E48" s="48"/>
      <c r="F48" s="49"/>
      <c r="G48" s="49"/>
      <c r="H48" s="50"/>
    </row>
    <row r="49" spans="4:8">
      <c r="D49" s="51"/>
      <c r="E49" s="48"/>
      <c r="F49" s="49"/>
      <c r="G49" s="49"/>
      <c r="H49" s="50"/>
    </row>
    <row r="50" spans="4:8">
      <c r="D50" s="51"/>
      <c r="E50" s="48" t="s">
        <v>86</v>
      </c>
      <c r="F50" s="49"/>
      <c r="G50" s="49"/>
      <c r="H50" s="50"/>
    </row>
    <row r="51" spans="4:8">
      <c r="D51" s="51"/>
      <c r="E51" s="48"/>
      <c r="F51" s="49"/>
      <c r="G51" s="49"/>
      <c r="H51" s="50"/>
    </row>
    <row r="52" spans="4:8" ht="15.75">
      <c r="D52" s="47" t="s">
        <v>87</v>
      </c>
      <c r="E52" s="48"/>
      <c r="F52" s="49"/>
      <c r="G52" s="49"/>
      <c r="H52" s="50"/>
    </row>
    <row r="53" spans="4:8" ht="15.75">
      <c r="D53" s="47"/>
      <c r="E53" s="48"/>
      <c r="F53" s="49"/>
      <c r="G53" s="49"/>
      <c r="H53" s="50"/>
    </row>
    <row r="54" spans="4:8">
      <c r="D54" s="51"/>
      <c r="E54" s="48"/>
      <c r="F54" s="49"/>
      <c r="G54" s="49"/>
      <c r="H54" s="50"/>
    </row>
    <row r="55" spans="4:8">
      <c r="D55" s="51"/>
      <c r="E55" s="48" t="s">
        <v>88</v>
      </c>
      <c r="F55" s="49"/>
      <c r="G55" s="49"/>
      <c r="H55" s="50"/>
    </row>
    <row r="56" spans="4:8">
      <c r="D56" s="51"/>
      <c r="E56" s="48"/>
      <c r="F56" s="49"/>
      <c r="G56" s="49"/>
      <c r="H56" s="50"/>
    </row>
    <row r="57" spans="4:8">
      <c r="D57" s="51"/>
      <c r="E57" s="48"/>
      <c r="F57" s="49"/>
      <c r="G57" s="49"/>
      <c r="H57" s="50"/>
    </row>
    <row r="58" spans="4:8" ht="15">
      <c r="D58" s="52" t="s">
        <v>89</v>
      </c>
      <c r="E58" s="48"/>
      <c r="F58" s="49"/>
      <c r="G58" s="49"/>
      <c r="H58" s="50"/>
    </row>
    <row r="59" spans="4:8" ht="15.75">
      <c r="D59" s="47"/>
      <c r="E59" s="48"/>
      <c r="F59" s="49"/>
      <c r="G59" s="49"/>
      <c r="H59" s="50"/>
    </row>
    <row r="60" spans="4:8" ht="15.75">
      <c r="D60" s="47"/>
      <c r="E60" s="48"/>
      <c r="F60" s="49"/>
      <c r="G60" s="49"/>
      <c r="H60" s="50"/>
    </row>
    <row r="61" spans="4:8">
      <c r="D61" s="51"/>
      <c r="E61" s="48"/>
      <c r="F61" s="49"/>
      <c r="G61" s="49"/>
      <c r="H61" s="50"/>
    </row>
    <row r="62" spans="4:8">
      <c r="D62" s="51"/>
      <c r="E62" s="48"/>
      <c r="F62" s="49"/>
      <c r="G62" s="49"/>
      <c r="H62" s="50"/>
    </row>
    <row r="63" spans="4:8" ht="15.75">
      <c r="D63" s="47" t="s">
        <v>90</v>
      </c>
      <c r="E63" s="48"/>
      <c r="F63" s="49"/>
      <c r="G63" s="49"/>
      <c r="H63" s="50"/>
    </row>
    <row r="64" spans="4:8" ht="15.75">
      <c r="D64" s="47"/>
      <c r="E64" s="48"/>
      <c r="F64" s="49"/>
      <c r="G64" s="49"/>
      <c r="H64" s="50"/>
    </row>
    <row r="65" spans="4:8" ht="15.75">
      <c r="D65" s="47"/>
      <c r="E65" s="48"/>
      <c r="F65" s="49"/>
      <c r="G65" s="49"/>
      <c r="H65" s="50"/>
    </row>
    <row r="66" spans="4:8" ht="15.75">
      <c r="D66" s="47"/>
      <c r="E66" s="48" t="s">
        <v>91</v>
      </c>
      <c r="F66" s="49"/>
      <c r="G66" s="49"/>
      <c r="H66" s="50"/>
    </row>
    <row r="67" spans="4:8" ht="13.5" thickBot="1">
      <c r="D67" s="53"/>
      <c r="E67" s="54"/>
      <c r="F67" s="54"/>
      <c r="G67" s="54"/>
      <c r="H67" s="55"/>
    </row>
    <row r="68" spans="4:8" ht="13.5" thickBot="1"/>
    <row r="69" spans="4:8" ht="15.75">
      <c r="D69" s="95" t="s">
        <v>95</v>
      </c>
      <c r="E69" s="96"/>
      <c r="F69" s="56" t="s">
        <v>96</v>
      </c>
      <c r="G69" s="56"/>
      <c r="H69" s="57"/>
    </row>
    <row r="70" spans="4:8" ht="15.75">
      <c r="D70" s="47" t="s">
        <v>85</v>
      </c>
      <c r="E70" s="48"/>
      <c r="F70" s="49"/>
      <c r="G70" s="49"/>
      <c r="H70" s="50"/>
    </row>
    <row r="71" spans="4:8" ht="15.75">
      <c r="D71" s="47"/>
      <c r="E71" s="48"/>
      <c r="F71" s="49"/>
      <c r="G71" s="49"/>
      <c r="H71" s="50"/>
    </row>
    <row r="72" spans="4:8" ht="15.75">
      <c r="D72" s="47"/>
      <c r="E72" s="48"/>
      <c r="F72" s="49"/>
      <c r="G72" s="49"/>
      <c r="H72" s="50"/>
    </row>
    <row r="73" spans="4:8">
      <c r="D73" s="51"/>
      <c r="E73" s="48"/>
      <c r="F73" s="49"/>
      <c r="G73" s="49"/>
      <c r="H73" s="50"/>
    </row>
    <row r="74" spans="4:8">
      <c r="D74" s="51"/>
      <c r="E74" s="48" t="s">
        <v>86</v>
      </c>
      <c r="F74" s="49"/>
      <c r="G74" s="49"/>
      <c r="H74" s="50"/>
    </row>
    <row r="75" spans="4:8">
      <c r="D75" s="51"/>
      <c r="E75" s="48"/>
      <c r="F75" s="49"/>
      <c r="G75" s="49"/>
      <c r="H75" s="50"/>
    </row>
    <row r="76" spans="4:8" ht="15.75">
      <c r="D76" s="47" t="s">
        <v>87</v>
      </c>
      <c r="E76" s="48"/>
      <c r="F76" s="49"/>
      <c r="G76" s="49"/>
      <c r="H76" s="50"/>
    </row>
    <row r="77" spans="4:8" ht="15.75">
      <c r="D77" s="47"/>
      <c r="E77" s="48"/>
      <c r="F77" s="49"/>
      <c r="G77" s="49"/>
      <c r="H77" s="50"/>
    </row>
    <row r="78" spans="4:8">
      <c r="D78" s="51"/>
      <c r="E78" s="48"/>
      <c r="F78" s="49"/>
      <c r="G78" s="49"/>
      <c r="H78" s="50"/>
    </row>
    <row r="79" spans="4:8">
      <c r="D79" s="51"/>
      <c r="E79" s="48" t="s">
        <v>88</v>
      </c>
      <c r="F79" s="49"/>
      <c r="G79" s="49"/>
      <c r="H79" s="50"/>
    </row>
    <row r="80" spans="4:8">
      <c r="D80" s="51"/>
      <c r="E80" s="48"/>
      <c r="F80" s="49"/>
      <c r="G80" s="49"/>
      <c r="H80" s="50"/>
    </row>
    <row r="81" spans="4:8">
      <c r="D81" s="51"/>
      <c r="E81" s="48"/>
      <c r="F81" s="49"/>
      <c r="G81" s="49"/>
      <c r="H81" s="50"/>
    </row>
    <row r="82" spans="4:8" ht="15">
      <c r="D82" s="52" t="s">
        <v>89</v>
      </c>
      <c r="E82" s="48"/>
      <c r="F82" s="49"/>
      <c r="G82" s="49"/>
      <c r="H82" s="50"/>
    </row>
    <row r="83" spans="4:8" ht="15.75">
      <c r="D83" s="47"/>
      <c r="E83" s="48"/>
      <c r="F83" s="49"/>
      <c r="G83" s="49"/>
      <c r="H83" s="50"/>
    </row>
    <row r="84" spans="4:8" ht="15.75">
      <c r="D84" s="47"/>
      <c r="E84" s="48"/>
      <c r="F84" s="49"/>
      <c r="G84" s="49"/>
      <c r="H84" s="50"/>
    </row>
    <row r="85" spans="4:8">
      <c r="D85" s="51"/>
      <c r="E85" s="48"/>
      <c r="F85" s="49"/>
      <c r="G85" s="49"/>
      <c r="H85" s="50"/>
    </row>
    <row r="86" spans="4:8">
      <c r="D86" s="51"/>
      <c r="E86" s="48"/>
      <c r="F86" s="49"/>
      <c r="G86" s="49"/>
      <c r="H86" s="50"/>
    </row>
    <row r="87" spans="4:8" ht="15.75">
      <c r="D87" s="47" t="s">
        <v>90</v>
      </c>
      <c r="E87" s="48"/>
      <c r="F87" s="49"/>
      <c r="G87" s="49"/>
      <c r="H87" s="50"/>
    </row>
    <row r="88" spans="4:8" ht="15.75">
      <c r="D88" s="47"/>
      <c r="E88" s="48"/>
      <c r="F88" s="49"/>
      <c r="G88" s="49"/>
      <c r="H88" s="50"/>
    </row>
    <row r="89" spans="4:8" ht="15.75">
      <c r="D89" s="47"/>
      <c r="E89" s="48"/>
      <c r="F89" s="49"/>
      <c r="G89" s="49"/>
      <c r="H89" s="50"/>
    </row>
    <row r="90" spans="4:8" ht="15.75">
      <c r="D90" s="47"/>
      <c r="E90" s="48" t="s">
        <v>91</v>
      </c>
      <c r="F90" s="49"/>
      <c r="G90" s="49"/>
      <c r="H90" s="50"/>
    </row>
    <row r="91" spans="4:8" ht="13.5" thickBot="1">
      <c r="D91" s="53"/>
      <c r="E91" s="54"/>
      <c r="F91" s="54"/>
      <c r="G91" s="54"/>
      <c r="H91" s="55"/>
    </row>
  </sheetData>
  <mergeCells count="49">
    <mergeCell ref="C9:C10"/>
    <mergeCell ref="D9:E10"/>
    <mergeCell ref="K9:K10"/>
    <mergeCell ref="M9:M10"/>
    <mergeCell ref="H9:I10"/>
    <mergeCell ref="F9:F10"/>
    <mergeCell ref="G9:G10"/>
    <mergeCell ref="D1:M1"/>
    <mergeCell ref="K8:N8"/>
    <mergeCell ref="H19:I19"/>
    <mergeCell ref="H20:I20"/>
    <mergeCell ref="K7:N7"/>
    <mergeCell ref="K3:N3"/>
    <mergeCell ref="K4:N4"/>
    <mergeCell ref="K5:N5"/>
    <mergeCell ref="K6:O6"/>
    <mergeCell ref="L9:L10"/>
    <mergeCell ref="H35:I35"/>
    <mergeCell ref="H26:I26"/>
    <mergeCell ref="H27:I27"/>
    <mergeCell ref="H28:I28"/>
    <mergeCell ref="H34:I34"/>
    <mergeCell ref="H29:I29"/>
    <mergeCell ref="H30:I30"/>
    <mergeCell ref="H31:I31"/>
    <mergeCell ref="H32:I32"/>
    <mergeCell ref="H33:I33"/>
    <mergeCell ref="H22:I22"/>
    <mergeCell ref="H11:I11"/>
    <mergeCell ref="H12:I12"/>
    <mergeCell ref="H13:I13"/>
    <mergeCell ref="H15:I15"/>
    <mergeCell ref="H18:I18"/>
    <mergeCell ref="H25:I25"/>
    <mergeCell ref="D5:E5"/>
    <mergeCell ref="D45:E45"/>
    <mergeCell ref="D69:E69"/>
    <mergeCell ref="H40:I40"/>
    <mergeCell ref="H41:I41"/>
    <mergeCell ref="H36:I36"/>
    <mergeCell ref="H37:I37"/>
    <mergeCell ref="H38:I38"/>
    <mergeCell ref="H39:I39"/>
    <mergeCell ref="H24:I24"/>
    <mergeCell ref="H14:I14"/>
    <mergeCell ref="H23:I23"/>
    <mergeCell ref="H21:I21"/>
    <mergeCell ref="H16:I16"/>
    <mergeCell ref="H17:I17"/>
  </mergeCells>
  <phoneticPr fontId="0" type="noConversion"/>
  <conditionalFormatting sqref="C11:C41">
    <cfRule type="expression" dxfId="1238" priority="1233" stopIfTrue="1">
      <formula>IF($A11=1,B11,)</formula>
    </cfRule>
    <cfRule type="expression" dxfId="1237" priority="1234" stopIfTrue="1">
      <formula>IF($A11="",B11,)</formula>
    </cfRule>
  </conditionalFormatting>
  <conditionalFormatting sqref="E11">
    <cfRule type="expression" dxfId="1236" priority="1235" stopIfTrue="1">
      <formula>IF($A11="",B11,"")</formula>
    </cfRule>
  </conditionalFormatting>
  <conditionalFormatting sqref="E12:E41">
    <cfRule type="expression" dxfId="1235" priority="1236" stopIfTrue="1">
      <formula>IF($A12&lt;&gt;1,B12,"")</formula>
    </cfRule>
  </conditionalFormatting>
  <conditionalFormatting sqref="D11:D41">
    <cfRule type="expression" dxfId="1234" priority="1237" stopIfTrue="1">
      <formula>IF($A11="",B11,)</formula>
    </cfRule>
  </conditionalFormatting>
  <conditionalFormatting sqref="G11:G41">
    <cfRule type="expression" dxfId="1233" priority="1238" stopIfTrue="1">
      <formula>$F$5="Freelancer"</formula>
    </cfRule>
    <cfRule type="expression" dxfId="1232" priority="1239" stopIfTrue="1">
      <formula>$F$5="DTC Int. Staff"</formula>
    </cfRule>
  </conditionalFormatting>
  <conditionalFormatting sqref="G11:G41">
    <cfRule type="expression" dxfId="1231" priority="1231" stopIfTrue="1">
      <formula>$F$5="Freelancer"</formula>
    </cfRule>
    <cfRule type="expression" dxfId="1230" priority="1232" stopIfTrue="1">
      <formula>$F$5="DTC Int. Staff"</formula>
    </cfRule>
  </conditionalFormatting>
  <conditionalFormatting sqref="G11:G41">
    <cfRule type="expression" dxfId="1229" priority="1229" stopIfTrue="1">
      <formula>$F$5="Freelancer"</formula>
    </cfRule>
    <cfRule type="expression" dxfId="1228" priority="1230" stopIfTrue="1">
      <formula>$F$5="DTC Int. Staff"</formula>
    </cfRule>
  </conditionalFormatting>
  <conditionalFormatting sqref="G11">
    <cfRule type="expression" dxfId="1227" priority="1227" stopIfTrue="1">
      <formula>$F$5="Freelancer"</formula>
    </cfRule>
    <cfRule type="expression" dxfId="1226" priority="1228" stopIfTrue="1">
      <formula>$F$5="DTC Int. Staff"</formula>
    </cfRule>
  </conditionalFormatting>
  <conditionalFormatting sqref="G11">
    <cfRule type="expression" dxfId="1225" priority="1225" stopIfTrue="1">
      <formula>$F$5="Freelancer"</formula>
    </cfRule>
    <cfRule type="expression" dxfId="1224" priority="1226" stopIfTrue="1">
      <formula>$F$5="DTC Int. Staff"</formula>
    </cfRule>
  </conditionalFormatting>
  <conditionalFormatting sqref="G11">
    <cfRule type="expression" dxfId="1223" priority="1223" stopIfTrue="1">
      <formula>$F$5="Freelancer"</formula>
    </cfRule>
    <cfRule type="expression" dxfId="1222" priority="1224" stopIfTrue="1">
      <formula>$F$5="DTC Int. Staff"</formula>
    </cfRule>
  </conditionalFormatting>
  <conditionalFormatting sqref="G11">
    <cfRule type="expression" dxfId="1221" priority="1221" stopIfTrue="1">
      <formula>$F$5="Freelancer"</formula>
    </cfRule>
    <cfRule type="expression" dxfId="1220" priority="1222" stopIfTrue="1">
      <formula>$F$5="DTC Int. Staff"</formula>
    </cfRule>
  </conditionalFormatting>
  <conditionalFormatting sqref="G11">
    <cfRule type="expression" dxfId="1219" priority="1219" stopIfTrue="1">
      <formula>$F$5="Freelancer"</formula>
    </cfRule>
    <cfRule type="expression" dxfId="1218" priority="1220" stopIfTrue="1">
      <formula>$F$5="DTC Int. Staff"</formula>
    </cfRule>
  </conditionalFormatting>
  <conditionalFormatting sqref="G11">
    <cfRule type="expression" dxfId="1217" priority="1217" stopIfTrue="1">
      <formula>$F$5="Freelancer"</formula>
    </cfRule>
    <cfRule type="expression" dxfId="1216" priority="1218" stopIfTrue="1">
      <formula>$F$5="DTC Int. Staff"</formula>
    </cfRule>
  </conditionalFormatting>
  <conditionalFormatting sqref="G11">
    <cfRule type="expression" dxfId="1215" priority="1215" stopIfTrue="1">
      <formula>$F$5="Freelancer"</formula>
    </cfRule>
    <cfRule type="expression" dxfId="1214" priority="1216" stopIfTrue="1">
      <formula>$F$5="DTC Int. Staff"</formula>
    </cfRule>
  </conditionalFormatting>
  <conditionalFormatting sqref="G11">
    <cfRule type="expression" dxfId="1213" priority="1213" stopIfTrue="1">
      <formula>$F$5="Freelancer"</formula>
    </cfRule>
    <cfRule type="expression" dxfId="1212" priority="1214" stopIfTrue="1">
      <formula>$F$5="DTC Int. Staff"</formula>
    </cfRule>
  </conditionalFormatting>
  <conditionalFormatting sqref="G12">
    <cfRule type="expression" dxfId="1211" priority="1211" stopIfTrue="1">
      <formula>$F$5="Freelancer"</formula>
    </cfRule>
    <cfRule type="expression" dxfId="1210" priority="1212" stopIfTrue="1">
      <formula>$F$5="DTC Int. Staff"</formula>
    </cfRule>
  </conditionalFormatting>
  <conditionalFormatting sqref="G12">
    <cfRule type="expression" dxfId="1209" priority="1209" stopIfTrue="1">
      <formula>$F$5="Freelancer"</formula>
    </cfRule>
    <cfRule type="expression" dxfId="1208" priority="1210" stopIfTrue="1">
      <formula>$F$5="DTC Int. Staff"</formula>
    </cfRule>
  </conditionalFormatting>
  <conditionalFormatting sqref="G12">
    <cfRule type="expression" dxfId="1207" priority="1207" stopIfTrue="1">
      <formula>$F$5="Freelancer"</formula>
    </cfRule>
    <cfRule type="expression" dxfId="1206" priority="1208" stopIfTrue="1">
      <formula>$F$5="DTC Int. Staff"</formula>
    </cfRule>
  </conditionalFormatting>
  <conditionalFormatting sqref="G12">
    <cfRule type="expression" dxfId="1205" priority="1205" stopIfTrue="1">
      <formula>$F$5="Freelancer"</formula>
    </cfRule>
    <cfRule type="expression" dxfId="1204" priority="1206" stopIfTrue="1">
      <formula>$F$5="DTC Int. Staff"</formula>
    </cfRule>
  </conditionalFormatting>
  <conditionalFormatting sqref="G12">
    <cfRule type="expression" dxfId="1203" priority="1203" stopIfTrue="1">
      <formula>$F$5="Freelancer"</formula>
    </cfRule>
    <cfRule type="expression" dxfId="1202" priority="1204" stopIfTrue="1">
      <formula>$F$5="DTC Int. Staff"</formula>
    </cfRule>
  </conditionalFormatting>
  <conditionalFormatting sqref="G12">
    <cfRule type="expression" dxfId="1201" priority="1201" stopIfTrue="1">
      <formula>$F$5="Freelancer"</formula>
    </cfRule>
    <cfRule type="expression" dxfId="1200" priority="1202" stopIfTrue="1">
      <formula>$F$5="DTC Int. Staff"</formula>
    </cfRule>
  </conditionalFormatting>
  <conditionalFormatting sqref="G12">
    <cfRule type="expression" dxfId="1199" priority="1199" stopIfTrue="1">
      <formula>$F$5="Freelancer"</formula>
    </cfRule>
    <cfRule type="expression" dxfId="1198" priority="1200" stopIfTrue="1">
      <formula>$F$5="DTC Int. Staff"</formula>
    </cfRule>
  </conditionalFormatting>
  <conditionalFormatting sqref="G12">
    <cfRule type="expression" dxfId="1197" priority="1197" stopIfTrue="1">
      <formula>$F$5="Freelancer"</formula>
    </cfRule>
    <cfRule type="expression" dxfId="1196" priority="1198" stopIfTrue="1">
      <formula>$F$5="DTC Int. Staff"</formula>
    </cfRule>
  </conditionalFormatting>
  <conditionalFormatting sqref="G13">
    <cfRule type="expression" dxfId="1195" priority="1195" stopIfTrue="1">
      <formula>$F$5="Freelancer"</formula>
    </cfRule>
    <cfRule type="expression" dxfId="1194" priority="1196" stopIfTrue="1">
      <formula>$F$5="DTC Int. Staff"</formula>
    </cfRule>
  </conditionalFormatting>
  <conditionalFormatting sqref="G13">
    <cfRule type="expression" dxfId="1193" priority="1193" stopIfTrue="1">
      <formula>$F$5="Freelancer"</formula>
    </cfRule>
    <cfRule type="expression" dxfId="1192" priority="1194" stopIfTrue="1">
      <formula>$F$5="DTC Int. Staff"</formula>
    </cfRule>
  </conditionalFormatting>
  <conditionalFormatting sqref="G13">
    <cfRule type="expression" dxfId="1191" priority="1191" stopIfTrue="1">
      <formula>$F$5="Freelancer"</formula>
    </cfRule>
    <cfRule type="expression" dxfId="1190" priority="1192" stopIfTrue="1">
      <formula>$F$5="DTC Int. Staff"</formula>
    </cfRule>
  </conditionalFormatting>
  <conditionalFormatting sqref="G13">
    <cfRule type="expression" dxfId="1189" priority="1189" stopIfTrue="1">
      <formula>$F$5="Freelancer"</formula>
    </cfRule>
    <cfRule type="expression" dxfId="1188" priority="1190" stopIfTrue="1">
      <formula>$F$5="DTC Int. Staff"</formula>
    </cfRule>
  </conditionalFormatting>
  <conditionalFormatting sqref="G13">
    <cfRule type="expression" dxfId="1187" priority="1187" stopIfTrue="1">
      <formula>$F$5="Freelancer"</formula>
    </cfRule>
    <cfRule type="expression" dxfId="1186" priority="1188" stopIfTrue="1">
      <formula>$F$5="DTC Int. Staff"</formula>
    </cfRule>
  </conditionalFormatting>
  <conditionalFormatting sqref="G13">
    <cfRule type="expression" dxfId="1185" priority="1185" stopIfTrue="1">
      <formula>$F$5="Freelancer"</formula>
    </cfRule>
    <cfRule type="expression" dxfId="1184" priority="1186" stopIfTrue="1">
      <formula>$F$5="DTC Int. Staff"</formula>
    </cfRule>
  </conditionalFormatting>
  <conditionalFormatting sqref="G13">
    <cfRule type="expression" dxfId="1183" priority="1183" stopIfTrue="1">
      <formula>$F$5="Freelancer"</formula>
    </cfRule>
    <cfRule type="expression" dxfId="1182" priority="1184" stopIfTrue="1">
      <formula>$F$5="DTC Int. Staff"</formula>
    </cfRule>
  </conditionalFormatting>
  <conditionalFormatting sqref="G13">
    <cfRule type="expression" dxfId="1181" priority="1181" stopIfTrue="1">
      <formula>$F$5="Freelancer"</formula>
    </cfRule>
    <cfRule type="expression" dxfId="1180" priority="1182" stopIfTrue="1">
      <formula>$F$5="DTC Int. Staff"</formula>
    </cfRule>
  </conditionalFormatting>
  <conditionalFormatting sqref="G19">
    <cfRule type="expression" dxfId="1179" priority="1179" stopIfTrue="1">
      <formula>$F$5="Freelancer"</formula>
    </cfRule>
    <cfRule type="expression" dxfId="1178" priority="1180" stopIfTrue="1">
      <formula>$F$5="DTC Int. Staff"</formula>
    </cfRule>
  </conditionalFormatting>
  <conditionalFormatting sqref="G19">
    <cfRule type="expression" dxfId="1177" priority="1177" stopIfTrue="1">
      <formula>$F$5="Freelancer"</formula>
    </cfRule>
    <cfRule type="expression" dxfId="1176" priority="1178" stopIfTrue="1">
      <formula>$F$5="DTC Int. Staff"</formula>
    </cfRule>
  </conditionalFormatting>
  <conditionalFormatting sqref="G19">
    <cfRule type="expression" dxfId="1175" priority="1175" stopIfTrue="1">
      <formula>$F$5="Freelancer"</formula>
    </cfRule>
    <cfRule type="expression" dxfId="1174" priority="1176" stopIfTrue="1">
      <formula>$F$5="DTC Int. Staff"</formula>
    </cfRule>
  </conditionalFormatting>
  <conditionalFormatting sqref="G19">
    <cfRule type="expression" dxfId="1173" priority="1173" stopIfTrue="1">
      <formula>$F$5="Freelancer"</formula>
    </cfRule>
    <cfRule type="expression" dxfId="1172" priority="1174" stopIfTrue="1">
      <formula>$F$5="DTC Int. Staff"</formula>
    </cfRule>
  </conditionalFormatting>
  <conditionalFormatting sqref="G19">
    <cfRule type="expression" dxfId="1171" priority="1171" stopIfTrue="1">
      <formula>$F$5="Freelancer"</formula>
    </cfRule>
    <cfRule type="expression" dxfId="1170" priority="1172" stopIfTrue="1">
      <formula>$F$5="DTC Int. Staff"</formula>
    </cfRule>
  </conditionalFormatting>
  <conditionalFormatting sqref="G19">
    <cfRule type="expression" dxfId="1169" priority="1169" stopIfTrue="1">
      <formula>$F$5="Freelancer"</formula>
    </cfRule>
    <cfRule type="expression" dxfId="1168" priority="1170" stopIfTrue="1">
      <formula>$F$5="DTC Int. Staff"</formula>
    </cfRule>
  </conditionalFormatting>
  <conditionalFormatting sqref="G19">
    <cfRule type="expression" dxfId="1167" priority="1167" stopIfTrue="1">
      <formula>$F$5="Freelancer"</formula>
    </cfRule>
    <cfRule type="expression" dxfId="1166" priority="1168" stopIfTrue="1">
      <formula>$F$5="DTC Int. Staff"</formula>
    </cfRule>
  </conditionalFormatting>
  <conditionalFormatting sqref="G19">
    <cfRule type="expression" dxfId="1165" priority="1165" stopIfTrue="1">
      <formula>$F$5="Freelancer"</formula>
    </cfRule>
    <cfRule type="expression" dxfId="1164" priority="1166" stopIfTrue="1">
      <formula>$F$5="DTC Int. Staff"</formula>
    </cfRule>
  </conditionalFormatting>
  <conditionalFormatting sqref="G20">
    <cfRule type="expression" dxfId="1163" priority="1163" stopIfTrue="1">
      <formula>$F$5="Freelancer"</formula>
    </cfRule>
    <cfRule type="expression" dxfId="1162" priority="1164" stopIfTrue="1">
      <formula>$F$5="DTC Int. Staff"</formula>
    </cfRule>
  </conditionalFormatting>
  <conditionalFormatting sqref="G20">
    <cfRule type="expression" dxfId="1161" priority="1161" stopIfTrue="1">
      <formula>$F$5="Freelancer"</formula>
    </cfRule>
    <cfRule type="expression" dxfId="1160" priority="1162" stopIfTrue="1">
      <formula>$F$5="DTC Int. Staff"</formula>
    </cfRule>
  </conditionalFormatting>
  <conditionalFormatting sqref="G20">
    <cfRule type="expression" dxfId="1159" priority="1159" stopIfTrue="1">
      <formula>$F$5="Freelancer"</formula>
    </cfRule>
    <cfRule type="expression" dxfId="1158" priority="1160" stopIfTrue="1">
      <formula>$F$5="DTC Int. Staff"</formula>
    </cfRule>
  </conditionalFormatting>
  <conditionalFormatting sqref="G20">
    <cfRule type="expression" dxfId="1157" priority="1157" stopIfTrue="1">
      <formula>$F$5="Freelancer"</formula>
    </cfRule>
    <cfRule type="expression" dxfId="1156" priority="1158" stopIfTrue="1">
      <formula>$F$5="DTC Int. Staff"</formula>
    </cfRule>
  </conditionalFormatting>
  <conditionalFormatting sqref="G20">
    <cfRule type="expression" dxfId="1155" priority="1155" stopIfTrue="1">
      <formula>$F$5="Freelancer"</formula>
    </cfRule>
    <cfRule type="expression" dxfId="1154" priority="1156" stopIfTrue="1">
      <formula>$F$5="DTC Int. Staff"</formula>
    </cfRule>
  </conditionalFormatting>
  <conditionalFormatting sqref="G20">
    <cfRule type="expression" dxfId="1153" priority="1153" stopIfTrue="1">
      <formula>$F$5="Freelancer"</formula>
    </cfRule>
    <cfRule type="expression" dxfId="1152" priority="1154" stopIfTrue="1">
      <formula>$F$5="DTC Int. Staff"</formula>
    </cfRule>
  </conditionalFormatting>
  <conditionalFormatting sqref="G20">
    <cfRule type="expression" dxfId="1151" priority="1151" stopIfTrue="1">
      <formula>$F$5="Freelancer"</formula>
    </cfRule>
    <cfRule type="expression" dxfId="1150" priority="1152" stopIfTrue="1">
      <formula>$F$5="DTC Int. Staff"</formula>
    </cfRule>
  </conditionalFormatting>
  <conditionalFormatting sqref="G20">
    <cfRule type="expression" dxfId="1149" priority="1149" stopIfTrue="1">
      <formula>$F$5="Freelancer"</formula>
    </cfRule>
    <cfRule type="expression" dxfId="1148" priority="1150" stopIfTrue="1">
      <formula>$F$5="DTC Int. Staff"</formula>
    </cfRule>
  </conditionalFormatting>
  <conditionalFormatting sqref="G21">
    <cfRule type="expression" dxfId="1147" priority="1147" stopIfTrue="1">
      <formula>$F$5="Freelancer"</formula>
    </cfRule>
    <cfRule type="expression" dxfId="1146" priority="1148" stopIfTrue="1">
      <formula>$F$5="DTC Int. Staff"</formula>
    </cfRule>
  </conditionalFormatting>
  <conditionalFormatting sqref="G21">
    <cfRule type="expression" dxfId="1145" priority="1145" stopIfTrue="1">
      <formula>$F$5="Freelancer"</formula>
    </cfRule>
    <cfRule type="expression" dxfId="1144" priority="1146" stopIfTrue="1">
      <formula>$F$5="DTC Int. Staff"</formula>
    </cfRule>
  </conditionalFormatting>
  <conditionalFormatting sqref="G21">
    <cfRule type="expression" dxfId="1143" priority="1143" stopIfTrue="1">
      <formula>$F$5="Freelancer"</formula>
    </cfRule>
    <cfRule type="expression" dxfId="1142" priority="1144" stopIfTrue="1">
      <formula>$F$5="DTC Int. Staff"</formula>
    </cfRule>
  </conditionalFormatting>
  <conditionalFormatting sqref="G21">
    <cfRule type="expression" dxfId="1141" priority="1141" stopIfTrue="1">
      <formula>$F$5="Freelancer"</formula>
    </cfRule>
    <cfRule type="expression" dxfId="1140" priority="1142" stopIfTrue="1">
      <formula>$F$5="DTC Int. Staff"</formula>
    </cfRule>
  </conditionalFormatting>
  <conditionalFormatting sqref="G21">
    <cfRule type="expression" dxfId="1139" priority="1139" stopIfTrue="1">
      <formula>$F$5="Freelancer"</formula>
    </cfRule>
    <cfRule type="expression" dxfId="1138" priority="1140" stopIfTrue="1">
      <formula>$F$5="DTC Int. Staff"</formula>
    </cfRule>
  </conditionalFormatting>
  <conditionalFormatting sqref="G21">
    <cfRule type="expression" dxfId="1137" priority="1137" stopIfTrue="1">
      <formula>$F$5="Freelancer"</formula>
    </cfRule>
    <cfRule type="expression" dxfId="1136" priority="1138" stopIfTrue="1">
      <formula>$F$5="DTC Int. Staff"</formula>
    </cfRule>
  </conditionalFormatting>
  <conditionalFormatting sqref="G21">
    <cfRule type="expression" dxfId="1135" priority="1135" stopIfTrue="1">
      <formula>$F$5="Freelancer"</formula>
    </cfRule>
    <cfRule type="expression" dxfId="1134" priority="1136" stopIfTrue="1">
      <formula>$F$5="DTC Int. Staff"</formula>
    </cfRule>
  </conditionalFormatting>
  <conditionalFormatting sqref="G21">
    <cfRule type="expression" dxfId="1133" priority="1133" stopIfTrue="1">
      <formula>$F$5="Freelancer"</formula>
    </cfRule>
    <cfRule type="expression" dxfId="1132" priority="1134" stopIfTrue="1">
      <formula>$F$5="DTC Int. Staff"</formula>
    </cfRule>
  </conditionalFormatting>
  <conditionalFormatting sqref="G22">
    <cfRule type="expression" dxfId="1131" priority="1131" stopIfTrue="1">
      <formula>$F$5="Freelancer"</formula>
    </cfRule>
    <cfRule type="expression" dxfId="1130" priority="1132" stopIfTrue="1">
      <formula>$F$5="DTC Int. Staff"</formula>
    </cfRule>
  </conditionalFormatting>
  <conditionalFormatting sqref="G22">
    <cfRule type="expression" dxfId="1129" priority="1129" stopIfTrue="1">
      <formula>$F$5="Freelancer"</formula>
    </cfRule>
    <cfRule type="expression" dxfId="1128" priority="1130" stopIfTrue="1">
      <formula>$F$5="DTC Int. Staff"</formula>
    </cfRule>
  </conditionalFormatting>
  <conditionalFormatting sqref="G22">
    <cfRule type="expression" dxfId="1127" priority="1127" stopIfTrue="1">
      <formula>$F$5="Freelancer"</formula>
    </cfRule>
    <cfRule type="expression" dxfId="1126" priority="1128" stopIfTrue="1">
      <formula>$F$5="DTC Int. Staff"</formula>
    </cfRule>
  </conditionalFormatting>
  <conditionalFormatting sqref="G22">
    <cfRule type="expression" dxfId="1125" priority="1125" stopIfTrue="1">
      <formula>$F$5="Freelancer"</formula>
    </cfRule>
    <cfRule type="expression" dxfId="1124" priority="1126" stopIfTrue="1">
      <formula>$F$5="DTC Int. Staff"</formula>
    </cfRule>
  </conditionalFormatting>
  <conditionalFormatting sqref="G22">
    <cfRule type="expression" dxfId="1123" priority="1123" stopIfTrue="1">
      <formula>$F$5="Freelancer"</formula>
    </cfRule>
    <cfRule type="expression" dxfId="1122" priority="1124" stopIfTrue="1">
      <formula>$F$5="DTC Int. Staff"</formula>
    </cfRule>
  </conditionalFormatting>
  <conditionalFormatting sqref="G22">
    <cfRule type="expression" dxfId="1121" priority="1121" stopIfTrue="1">
      <formula>$F$5="Freelancer"</formula>
    </cfRule>
    <cfRule type="expression" dxfId="1120" priority="1122" stopIfTrue="1">
      <formula>$F$5="DTC Int. Staff"</formula>
    </cfRule>
  </conditionalFormatting>
  <conditionalFormatting sqref="G22">
    <cfRule type="expression" dxfId="1119" priority="1119" stopIfTrue="1">
      <formula>$F$5="Freelancer"</formula>
    </cfRule>
    <cfRule type="expression" dxfId="1118" priority="1120" stopIfTrue="1">
      <formula>$F$5="DTC Int. Staff"</formula>
    </cfRule>
  </conditionalFormatting>
  <conditionalFormatting sqref="G22">
    <cfRule type="expression" dxfId="1117" priority="1117" stopIfTrue="1">
      <formula>$F$5="Freelancer"</formula>
    </cfRule>
    <cfRule type="expression" dxfId="1116" priority="1118" stopIfTrue="1">
      <formula>$F$5="DTC Int. Staff"</formula>
    </cfRule>
  </conditionalFormatting>
  <conditionalFormatting sqref="G23">
    <cfRule type="expression" dxfId="1115" priority="1115" stopIfTrue="1">
      <formula>$F$5="Freelancer"</formula>
    </cfRule>
    <cfRule type="expression" dxfId="1114" priority="1116" stopIfTrue="1">
      <formula>$F$5="DTC Int. Staff"</formula>
    </cfRule>
  </conditionalFormatting>
  <conditionalFormatting sqref="G23">
    <cfRule type="expression" dxfId="1113" priority="1113" stopIfTrue="1">
      <formula>$F$5="Freelancer"</formula>
    </cfRule>
    <cfRule type="expression" dxfId="1112" priority="1114" stopIfTrue="1">
      <formula>$F$5="DTC Int. Staff"</formula>
    </cfRule>
  </conditionalFormatting>
  <conditionalFormatting sqref="G23">
    <cfRule type="expression" dxfId="1111" priority="1111" stopIfTrue="1">
      <formula>$F$5="Freelancer"</formula>
    </cfRule>
    <cfRule type="expression" dxfId="1110" priority="1112" stopIfTrue="1">
      <formula>$F$5="DTC Int. Staff"</formula>
    </cfRule>
  </conditionalFormatting>
  <conditionalFormatting sqref="G23">
    <cfRule type="expression" dxfId="1109" priority="1109" stopIfTrue="1">
      <formula>$F$5="Freelancer"</formula>
    </cfRule>
    <cfRule type="expression" dxfId="1108" priority="1110" stopIfTrue="1">
      <formula>$F$5="DTC Int. Staff"</formula>
    </cfRule>
  </conditionalFormatting>
  <conditionalFormatting sqref="G23">
    <cfRule type="expression" dxfId="1107" priority="1107" stopIfTrue="1">
      <formula>$F$5="Freelancer"</formula>
    </cfRule>
    <cfRule type="expression" dxfId="1106" priority="1108" stopIfTrue="1">
      <formula>$F$5="DTC Int. Staff"</formula>
    </cfRule>
  </conditionalFormatting>
  <conditionalFormatting sqref="G23">
    <cfRule type="expression" dxfId="1105" priority="1105" stopIfTrue="1">
      <formula>$F$5="Freelancer"</formula>
    </cfRule>
    <cfRule type="expression" dxfId="1104" priority="1106" stopIfTrue="1">
      <formula>$F$5="DTC Int. Staff"</formula>
    </cfRule>
  </conditionalFormatting>
  <conditionalFormatting sqref="G23">
    <cfRule type="expression" dxfId="1103" priority="1103" stopIfTrue="1">
      <formula>$F$5="Freelancer"</formula>
    </cfRule>
    <cfRule type="expression" dxfId="1102" priority="1104" stopIfTrue="1">
      <formula>$F$5="DTC Int. Staff"</formula>
    </cfRule>
  </conditionalFormatting>
  <conditionalFormatting sqref="G23">
    <cfRule type="expression" dxfId="1101" priority="1101" stopIfTrue="1">
      <formula>$F$5="Freelancer"</formula>
    </cfRule>
    <cfRule type="expression" dxfId="1100" priority="1102" stopIfTrue="1">
      <formula>$F$5="DTC Int. Staff"</formula>
    </cfRule>
  </conditionalFormatting>
  <conditionalFormatting sqref="G24">
    <cfRule type="expression" dxfId="1099" priority="1099" stopIfTrue="1">
      <formula>$F$5="Freelancer"</formula>
    </cfRule>
    <cfRule type="expression" dxfId="1098" priority="1100" stopIfTrue="1">
      <formula>$F$5="DTC Int. Staff"</formula>
    </cfRule>
  </conditionalFormatting>
  <conditionalFormatting sqref="G24">
    <cfRule type="expression" dxfId="1097" priority="1097" stopIfTrue="1">
      <formula>$F$5="Freelancer"</formula>
    </cfRule>
    <cfRule type="expression" dxfId="1096" priority="1098" stopIfTrue="1">
      <formula>$F$5="DTC Int. Staff"</formula>
    </cfRule>
  </conditionalFormatting>
  <conditionalFormatting sqref="G24">
    <cfRule type="expression" dxfId="1095" priority="1095" stopIfTrue="1">
      <formula>$F$5="Freelancer"</formula>
    </cfRule>
    <cfRule type="expression" dxfId="1094" priority="1096" stopIfTrue="1">
      <formula>$F$5="DTC Int. Staff"</formula>
    </cfRule>
  </conditionalFormatting>
  <conditionalFormatting sqref="G24">
    <cfRule type="expression" dxfId="1093" priority="1093" stopIfTrue="1">
      <formula>$F$5="Freelancer"</formula>
    </cfRule>
    <cfRule type="expression" dxfId="1092" priority="1094" stopIfTrue="1">
      <formula>$F$5="DTC Int. Staff"</formula>
    </cfRule>
  </conditionalFormatting>
  <conditionalFormatting sqref="G24">
    <cfRule type="expression" dxfId="1091" priority="1091" stopIfTrue="1">
      <formula>$F$5="Freelancer"</formula>
    </cfRule>
    <cfRule type="expression" dxfId="1090" priority="1092" stopIfTrue="1">
      <formula>$F$5="DTC Int. Staff"</formula>
    </cfRule>
  </conditionalFormatting>
  <conditionalFormatting sqref="G24">
    <cfRule type="expression" dxfId="1089" priority="1089" stopIfTrue="1">
      <formula>$F$5="Freelancer"</formula>
    </cfRule>
    <cfRule type="expression" dxfId="1088" priority="1090" stopIfTrue="1">
      <formula>$F$5="DTC Int. Staff"</formula>
    </cfRule>
  </conditionalFormatting>
  <conditionalFormatting sqref="G24">
    <cfRule type="expression" dxfId="1087" priority="1087" stopIfTrue="1">
      <formula>$F$5="Freelancer"</formula>
    </cfRule>
    <cfRule type="expression" dxfId="1086" priority="1088" stopIfTrue="1">
      <formula>$F$5="DTC Int. Staff"</formula>
    </cfRule>
  </conditionalFormatting>
  <conditionalFormatting sqref="G24">
    <cfRule type="expression" dxfId="1085" priority="1085" stopIfTrue="1">
      <formula>$F$5="Freelancer"</formula>
    </cfRule>
    <cfRule type="expression" dxfId="1084" priority="1086" stopIfTrue="1">
      <formula>$F$5="DTC Int. Staff"</formula>
    </cfRule>
  </conditionalFormatting>
  <conditionalFormatting sqref="G27">
    <cfRule type="expression" dxfId="1083" priority="1083" stopIfTrue="1">
      <formula>$F$5="Freelancer"</formula>
    </cfRule>
    <cfRule type="expression" dxfId="1082" priority="1084" stopIfTrue="1">
      <formula>$F$5="DTC Int. Staff"</formula>
    </cfRule>
  </conditionalFormatting>
  <conditionalFormatting sqref="G27">
    <cfRule type="expression" dxfId="1081" priority="1081" stopIfTrue="1">
      <formula>$F$5="Freelancer"</formula>
    </cfRule>
    <cfRule type="expression" dxfId="1080" priority="1082" stopIfTrue="1">
      <formula>$F$5="DTC Int. Staff"</formula>
    </cfRule>
  </conditionalFormatting>
  <conditionalFormatting sqref="G27">
    <cfRule type="expression" dxfId="1079" priority="1079" stopIfTrue="1">
      <formula>$F$5="Freelancer"</formula>
    </cfRule>
    <cfRule type="expression" dxfId="1078" priority="1080" stopIfTrue="1">
      <formula>$F$5="DTC Int. Staff"</formula>
    </cfRule>
  </conditionalFormatting>
  <conditionalFormatting sqref="G27">
    <cfRule type="expression" dxfId="1077" priority="1077" stopIfTrue="1">
      <formula>$F$5="Freelancer"</formula>
    </cfRule>
    <cfRule type="expression" dxfId="1076" priority="1078" stopIfTrue="1">
      <formula>$F$5="DTC Int. Staff"</formula>
    </cfRule>
  </conditionalFormatting>
  <conditionalFormatting sqref="G27">
    <cfRule type="expression" dxfId="1075" priority="1075" stopIfTrue="1">
      <formula>$F$5="Freelancer"</formula>
    </cfRule>
    <cfRule type="expression" dxfId="1074" priority="1076" stopIfTrue="1">
      <formula>$F$5="DTC Int. Staff"</formula>
    </cfRule>
  </conditionalFormatting>
  <conditionalFormatting sqref="G27">
    <cfRule type="expression" dxfId="1073" priority="1073" stopIfTrue="1">
      <formula>$F$5="Freelancer"</formula>
    </cfRule>
    <cfRule type="expression" dxfId="1072" priority="1074" stopIfTrue="1">
      <formula>$F$5="DTC Int. Staff"</formula>
    </cfRule>
  </conditionalFormatting>
  <conditionalFormatting sqref="G27">
    <cfRule type="expression" dxfId="1071" priority="1071" stopIfTrue="1">
      <formula>$F$5="Freelancer"</formula>
    </cfRule>
    <cfRule type="expression" dxfId="1070" priority="1072" stopIfTrue="1">
      <formula>$F$5="DTC Int. Staff"</formula>
    </cfRule>
  </conditionalFormatting>
  <conditionalFormatting sqref="G27">
    <cfRule type="expression" dxfId="1069" priority="1069" stopIfTrue="1">
      <formula>$F$5="Freelancer"</formula>
    </cfRule>
    <cfRule type="expression" dxfId="1068" priority="1070" stopIfTrue="1">
      <formula>$F$5="DTC Int. Staff"</formula>
    </cfRule>
  </conditionalFormatting>
  <conditionalFormatting sqref="G28">
    <cfRule type="expression" dxfId="1067" priority="1067" stopIfTrue="1">
      <formula>$F$5="Freelancer"</formula>
    </cfRule>
    <cfRule type="expression" dxfId="1066" priority="1068" stopIfTrue="1">
      <formula>$F$5="DTC Int. Staff"</formula>
    </cfRule>
  </conditionalFormatting>
  <conditionalFormatting sqref="G28">
    <cfRule type="expression" dxfId="1065" priority="1065" stopIfTrue="1">
      <formula>$F$5="Freelancer"</formula>
    </cfRule>
    <cfRule type="expression" dxfId="1064" priority="1066" stopIfTrue="1">
      <formula>$F$5="DTC Int. Staff"</formula>
    </cfRule>
  </conditionalFormatting>
  <conditionalFormatting sqref="G28">
    <cfRule type="expression" dxfId="1063" priority="1063" stopIfTrue="1">
      <formula>$F$5="Freelancer"</formula>
    </cfRule>
    <cfRule type="expression" dxfId="1062" priority="1064" stopIfTrue="1">
      <formula>$F$5="DTC Int. Staff"</formula>
    </cfRule>
  </conditionalFormatting>
  <conditionalFormatting sqref="G28">
    <cfRule type="expression" dxfId="1061" priority="1061" stopIfTrue="1">
      <formula>$F$5="Freelancer"</formula>
    </cfRule>
    <cfRule type="expression" dxfId="1060" priority="1062" stopIfTrue="1">
      <formula>$F$5="DTC Int. Staff"</formula>
    </cfRule>
  </conditionalFormatting>
  <conditionalFormatting sqref="G28">
    <cfRule type="expression" dxfId="1059" priority="1059" stopIfTrue="1">
      <formula>$F$5="Freelancer"</formula>
    </cfRule>
    <cfRule type="expression" dxfId="1058" priority="1060" stopIfTrue="1">
      <formula>$F$5="DTC Int. Staff"</formula>
    </cfRule>
  </conditionalFormatting>
  <conditionalFormatting sqref="G28">
    <cfRule type="expression" dxfId="1057" priority="1057" stopIfTrue="1">
      <formula>$F$5="Freelancer"</formula>
    </cfRule>
    <cfRule type="expression" dxfId="1056" priority="1058" stopIfTrue="1">
      <formula>$F$5="DTC Int. Staff"</formula>
    </cfRule>
  </conditionalFormatting>
  <conditionalFormatting sqref="G28">
    <cfRule type="expression" dxfId="1055" priority="1055" stopIfTrue="1">
      <formula>$F$5="Freelancer"</formula>
    </cfRule>
    <cfRule type="expression" dxfId="1054" priority="1056" stopIfTrue="1">
      <formula>$F$5="DTC Int. Staff"</formula>
    </cfRule>
  </conditionalFormatting>
  <conditionalFormatting sqref="G28">
    <cfRule type="expression" dxfId="1053" priority="1053" stopIfTrue="1">
      <formula>$F$5="Freelancer"</formula>
    </cfRule>
    <cfRule type="expression" dxfId="1052" priority="1054" stopIfTrue="1">
      <formula>$F$5="DTC Int. Staff"</formula>
    </cfRule>
  </conditionalFormatting>
  <conditionalFormatting sqref="G29">
    <cfRule type="expression" dxfId="1051" priority="1051" stopIfTrue="1">
      <formula>$F$5="Freelancer"</formula>
    </cfRule>
    <cfRule type="expression" dxfId="1050" priority="1052" stopIfTrue="1">
      <formula>$F$5="DTC Int. Staff"</formula>
    </cfRule>
  </conditionalFormatting>
  <conditionalFormatting sqref="G29">
    <cfRule type="expression" dxfId="1049" priority="1049" stopIfTrue="1">
      <formula>$F$5="Freelancer"</formula>
    </cfRule>
    <cfRule type="expression" dxfId="1048" priority="1050" stopIfTrue="1">
      <formula>$F$5="DTC Int. Staff"</formula>
    </cfRule>
  </conditionalFormatting>
  <conditionalFormatting sqref="G29">
    <cfRule type="expression" dxfId="1047" priority="1047" stopIfTrue="1">
      <formula>$F$5="Freelancer"</formula>
    </cfRule>
    <cfRule type="expression" dxfId="1046" priority="1048" stopIfTrue="1">
      <formula>$F$5="DTC Int. Staff"</formula>
    </cfRule>
  </conditionalFormatting>
  <conditionalFormatting sqref="G29">
    <cfRule type="expression" dxfId="1045" priority="1045" stopIfTrue="1">
      <formula>$F$5="Freelancer"</formula>
    </cfRule>
    <cfRule type="expression" dxfId="1044" priority="1046" stopIfTrue="1">
      <formula>$F$5="DTC Int. Staff"</formula>
    </cfRule>
  </conditionalFormatting>
  <conditionalFormatting sqref="G29">
    <cfRule type="expression" dxfId="1043" priority="1043" stopIfTrue="1">
      <formula>$F$5="Freelancer"</formula>
    </cfRule>
    <cfRule type="expression" dxfId="1042" priority="1044" stopIfTrue="1">
      <formula>$F$5="DTC Int. Staff"</formula>
    </cfRule>
  </conditionalFormatting>
  <conditionalFormatting sqref="G29">
    <cfRule type="expression" dxfId="1041" priority="1041" stopIfTrue="1">
      <formula>$F$5="Freelancer"</formula>
    </cfRule>
    <cfRule type="expression" dxfId="1040" priority="1042" stopIfTrue="1">
      <formula>$F$5="DTC Int. Staff"</formula>
    </cfRule>
  </conditionalFormatting>
  <conditionalFormatting sqref="G29">
    <cfRule type="expression" dxfId="1039" priority="1039" stopIfTrue="1">
      <formula>$F$5="Freelancer"</formula>
    </cfRule>
    <cfRule type="expression" dxfId="1038" priority="1040" stopIfTrue="1">
      <formula>$F$5="DTC Int. Staff"</formula>
    </cfRule>
  </conditionalFormatting>
  <conditionalFormatting sqref="G29">
    <cfRule type="expression" dxfId="1037" priority="1037" stopIfTrue="1">
      <formula>$F$5="Freelancer"</formula>
    </cfRule>
    <cfRule type="expression" dxfId="1036" priority="1038" stopIfTrue="1">
      <formula>$F$5="DTC Int. Staff"</formula>
    </cfRule>
  </conditionalFormatting>
  <conditionalFormatting sqref="G30">
    <cfRule type="expression" dxfId="1035" priority="1035" stopIfTrue="1">
      <formula>$F$5="Freelancer"</formula>
    </cfRule>
    <cfRule type="expression" dxfId="1034" priority="1036" stopIfTrue="1">
      <formula>$F$5="DTC Int. Staff"</formula>
    </cfRule>
  </conditionalFormatting>
  <conditionalFormatting sqref="G30">
    <cfRule type="expression" dxfId="1033" priority="1033" stopIfTrue="1">
      <formula>$F$5="Freelancer"</formula>
    </cfRule>
    <cfRule type="expression" dxfId="1032" priority="1034" stopIfTrue="1">
      <formula>$F$5="DTC Int. Staff"</formula>
    </cfRule>
  </conditionalFormatting>
  <conditionalFormatting sqref="G30">
    <cfRule type="expression" dxfId="1031" priority="1031" stopIfTrue="1">
      <formula>$F$5="Freelancer"</formula>
    </cfRule>
    <cfRule type="expression" dxfId="1030" priority="1032" stopIfTrue="1">
      <formula>$F$5="DTC Int. Staff"</formula>
    </cfRule>
  </conditionalFormatting>
  <conditionalFormatting sqref="G30">
    <cfRule type="expression" dxfId="1029" priority="1029" stopIfTrue="1">
      <formula>$F$5="Freelancer"</formula>
    </cfRule>
    <cfRule type="expression" dxfId="1028" priority="1030" stopIfTrue="1">
      <formula>$F$5="DTC Int. Staff"</formula>
    </cfRule>
  </conditionalFormatting>
  <conditionalFormatting sqref="G30">
    <cfRule type="expression" dxfId="1027" priority="1027" stopIfTrue="1">
      <formula>$F$5="Freelancer"</formula>
    </cfRule>
    <cfRule type="expression" dxfId="1026" priority="1028" stopIfTrue="1">
      <formula>$F$5="DTC Int. Staff"</formula>
    </cfRule>
  </conditionalFormatting>
  <conditionalFormatting sqref="G30">
    <cfRule type="expression" dxfId="1025" priority="1025" stopIfTrue="1">
      <formula>$F$5="Freelancer"</formula>
    </cfRule>
    <cfRule type="expression" dxfId="1024" priority="1026" stopIfTrue="1">
      <formula>$F$5="DTC Int. Staff"</formula>
    </cfRule>
  </conditionalFormatting>
  <conditionalFormatting sqref="G30">
    <cfRule type="expression" dxfId="1023" priority="1023" stopIfTrue="1">
      <formula>$F$5="Freelancer"</formula>
    </cfRule>
    <cfRule type="expression" dxfId="1022" priority="1024" stopIfTrue="1">
      <formula>$F$5="DTC Int. Staff"</formula>
    </cfRule>
  </conditionalFormatting>
  <conditionalFormatting sqref="G30">
    <cfRule type="expression" dxfId="1021" priority="1021" stopIfTrue="1">
      <formula>$F$5="Freelancer"</formula>
    </cfRule>
    <cfRule type="expression" dxfId="1020" priority="1022" stopIfTrue="1">
      <formula>$F$5="DTC Int. Staff"</formula>
    </cfRule>
  </conditionalFormatting>
  <conditionalFormatting sqref="G31">
    <cfRule type="expression" dxfId="1019" priority="1019" stopIfTrue="1">
      <formula>$F$5="Freelancer"</formula>
    </cfRule>
    <cfRule type="expression" dxfId="1018" priority="1020" stopIfTrue="1">
      <formula>$F$5="DTC Int. Staff"</formula>
    </cfRule>
  </conditionalFormatting>
  <conditionalFormatting sqref="G31">
    <cfRule type="expression" dxfId="1017" priority="1017" stopIfTrue="1">
      <formula>$F$5="Freelancer"</formula>
    </cfRule>
    <cfRule type="expression" dxfId="1016" priority="1018" stopIfTrue="1">
      <formula>$F$5="DTC Int. Staff"</formula>
    </cfRule>
  </conditionalFormatting>
  <conditionalFormatting sqref="G31">
    <cfRule type="expression" dxfId="1015" priority="1015" stopIfTrue="1">
      <formula>$F$5="Freelancer"</formula>
    </cfRule>
    <cfRule type="expression" dxfId="1014" priority="1016" stopIfTrue="1">
      <formula>$F$5="DTC Int. Staff"</formula>
    </cfRule>
  </conditionalFormatting>
  <conditionalFormatting sqref="G31">
    <cfRule type="expression" dxfId="1013" priority="1013" stopIfTrue="1">
      <formula>$F$5="Freelancer"</formula>
    </cfRule>
    <cfRule type="expression" dxfId="1012" priority="1014" stopIfTrue="1">
      <formula>$F$5="DTC Int. Staff"</formula>
    </cfRule>
  </conditionalFormatting>
  <conditionalFormatting sqref="G31">
    <cfRule type="expression" dxfId="1011" priority="1011" stopIfTrue="1">
      <formula>$F$5="Freelancer"</formula>
    </cfRule>
    <cfRule type="expression" dxfId="1010" priority="1012" stopIfTrue="1">
      <formula>$F$5="DTC Int. Staff"</formula>
    </cfRule>
  </conditionalFormatting>
  <conditionalFormatting sqref="G31">
    <cfRule type="expression" dxfId="1009" priority="1009" stopIfTrue="1">
      <formula>$F$5="Freelancer"</formula>
    </cfRule>
    <cfRule type="expression" dxfId="1008" priority="1010" stopIfTrue="1">
      <formula>$F$5="DTC Int. Staff"</formula>
    </cfRule>
  </conditionalFormatting>
  <conditionalFormatting sqref="G31">
    <cfRule type="expression" dxfId="1007" priority="1007" stopIfTrue="1">
      <formula>$F$5="Freelancer"</formula>
    </cfRule>
    <cfRule type="expression" dxfId="1006" priority="1008" stopIfTrue="1">
      <formula>$F$5="DTC Int. Staff"</formula>
    </cfRule>
  </conditionalFormatting>
  <conditionalFormatting sqref="G31">
    <cfRule type="expression" dxfId="1005" priority="1005" stopIfTrue="1">
      <formula>$F$5="Freelancer"</formula>
    </cfRule>
    <cfRule type="expression" dxfId="1004" priority="1006" stopIfTrue="1">
      <formula>$F$5="DTC Int. Staff"</formula>
    </cfRule>
  </conditionalFormatting>
  <conditionalFormatting sqref="G34">
    <cfRule type="expression" dxfId="1003" priority="1003" stopIfTrue="1">
      <formula>$F$5="Freelancer"</formula>
    </cfRule>
    <cfRule type="expression" dxfId="1002" priority="1004" stopIfTrue="1">
      <formula>$F$5="DTC Int. Staff"</formula>
    </cfRule>
  </conditionalFormatting>
  <conditionalFormatting sqref="G34">
    <cfRule type="expression" dxfId="1001" priority="1001" stopIfTrue="1">
      <formula>$F$5="Freelancer"</formula>
    </cfRule>
    <cfRule type="expression" dxfId="1000" priority="1002" stopIfTrue="1">
      <formula>$F$5="DTC Int. Staff"</formula>
    </cfRule>
  </conditionalFormatting>
  <conditionalFormatting sqref="G34">
    <cfRule type="expression" dxfId="999" priority="999" stopIfTrue="1">
      <formula>$F$5="Freelancer"</formula>
    </cfRule>
    <cfRule type="expression" dxfId="998" priority="1000" stopIfTrue="1">
      <formula>$F$5="DTC Int. Staff"</formula>
    </cfRule>
  </conditionalFormatting>
  <conditionalFormatting sqref="G34">
    <cfRule type="expression" dxfId="997" priority="997" stopIfTrue="1">
      <formula>$F$5="Freelancer"</formula>
    </cfRule>
    <cfRule type="expression" dxfId="996" priority="998" stopIfTrue="1">
      <formula>$F$5="DTC Int. Staff"</formula>
    </cfRule>
  </conditionalFormatting>
  <conditionalFormatting sqref="G34">
    <cfRule type="expression" dxfId="995" priority="995" stopIfTrue="1">
      <formula>$F$5="Freelancer"</formula>
    </cfRule>
    <cfRule type="expression" dxfId="994" priority="996" stopIfTrue="1">
      <formula>$F$5="DTC Int. Staff"</formula>
    </cfRule>
  </conditionalFormatting>
  <conditionalFormatting sqref="G34">
    <cfRule type="expression" dxfId="993" priority="993" stopIfTrue="1">
      <formula>$F$5="Freelancer"</formula>
    </cfRule>
    <cfRule type="expression" dxfId="992" priority="994" stopIfTrue="1">
      <formula>$F$5="DTC Int. Staff"</formula>
    </cfRule>
  </conditionalFormatting>
  <conditionalFormatting sqref="G34">
    <cfRule type="expression" dxfId="991" priority="991" stopIfTrue="1">
      <formula>$F$5="Freelancer"</formula>
    </cfRule>
    <cfRule type="expression" dxfId="990" priority="992" stopIfTrue="1">
      <formula>$F$5="DTC Int. Staff"</formula>
    </cfRule>
  </conditionalFormatting>
  <conditionalFormatting sqref="G34">
    <cfRule type="expression" dxfId="989" priority="989" stopIfTrue="1">
      <formula>$F$5="Freelancer"</formula>
    </cfRule>
    <cfRule type="expression" dxfId="988" priority="990" stopIfTrue="1">
      <formula>$F$5="DTC Int. Staff"</formula>
    </cfRule>
  </conditionalFormatting>
  <conditionalFormatting sqref="G35">
    <cfRule type="expression" dxfId="987" priority="987" stopIfTrue="1">
      <formula>$F$5="Freelancer"</formula>
    </cfRule>
    <cfRule type="expression" dxfId="986" priority="988" stopIfTrue="1">
      <formula>$F$5="DTC Int. Staff"</formula>
    </cfRule>
  </conditionalFormatting>
  <conditionalFormatting sqref="G35">
    <cfRule type="expression" dxfId="985" priority="985" stopIfTrue="1">
      <formula>$F$5="Freelancer"</formula>
    </cfRule>
    <cfRule type="expression" dxfId="984" priority="986" stopIfTrue="1">
      <formula>$F$5="DTC Int. Staff"</formula>
    </cfRule>
  </conditionalFormatting>
  <conditionalFormatting sqref="G35">
    <cfRule type="expression" dxfId="983" priority="983" stopIfTrue="1">
      <formula>$F$5="Freelancer"</formula>
    </cfRule>
    <cfRule type="expression" dxfId="982" priority="984" stopIfTrue="1">
      <formula>$F$5="DTC Int. Staff"</formula>
    </cfRule>
  </conditionalFormatting>
  <conditionalFormatting sqref="G35">
    <cfRule type="expression" dxfId="981" priority="981" stopIfTrue="1">
      <formula>$F$5="Freelancer"</formula>
    </cfRule>
    <cfRule type="expression" dxfId="980" priority="982" stopIfTrue="1">
      <formula>$F$5="DTC Int. Staff"</formula>
    </cfRule>
  </conditionalFormatting>
  <conditionalFormatting sqref="G35">
    <cfRule type="expression" dxfId="979" priority="979" stopIfTrue="1">
      <formula>$F$5="Freelancer"</formula>
    </cfRule>
    <cfRule type="expression" dxfId="978" priority="980" stopIfTrue="1">
      <formula>$F$5="DTC Int. Staff"</formula>
    </cfRule>
  </conditionalFormatting>
  <conditionalFormatting sqref="G35">
    <cfRule type="expression" dxfId="977" priority="977" stopIfTrue="1">
      <formula>$F$5="Freelancer"</formula>
    </cfRule>
    <cfRule type="expression" dxfId="976" priority="978" stopIfTrue="1">
      <formula>$F$5="DTC Int. Staff"</formula>
    </cfRule>
  </conditionalFormatting>
  <conditionalFormatting sqref="G35">
    <cfRule type="expression" dxfId="975" priority="975" stopIfTrue="1">
      <formula>$F$5="Freelancer"</formula>
    </cfRule>
    <cfRule type="expression" dxfId="974" priority="976" stopIfTrue="1">
      <formula>$F$5="DTC Int. Staff"</formula>
    </cfRule>
  </conditionalFormatting>
  <conditionalFormatting sqref="G35">
    <cfRule type="expression" dxfId="973" priority="973" stopIfTrue="1">
      <formula>$F$5="Freelancer"</formula>
    </cfRule>
    <cfRule type="expression" dxfId="972" priority="974" stopIfTrue="1">
      <formula>$F$5="DTC Int. Staff"</formula>
    </cfRule>
  </conditionalFormatting>
  <conditionalFormatting sqref="G36">
    <cfRule type="expression" dxfId="971" priority="971" stopIfTrue="1">
      <formula>$F$5="Freelancer"</formula>
    </cfRule>
    <cfRule type="expression" dxfId="970" priority="972" stopIfTrue="1">
      <formula>$F$5="DTC Int. Staff"</formula>
    </cfRule>
  </conditionalFormatting>
  <conditionalFormatting sqref="G36">
    <cfRule type="expression" dxfId="969" priority="969" stopIfTrue="1">
      <formula>$F$5="Freelancer"</formula>
    </cfRule>
    <cfRule type="expression" dxfId="968" priority="970" stopIfTrue="1">
      <formula>$F$5="DTC Int. Staff"</formula>
    </cfRule>
  </conditionalFormatting>
  <conditionalFormatting sqref="G36">
    <cfRule type="expression" dxfId="967" priority="967" stopIfTrue="1">
      <formula>$F$5="Freelancer"</formula>
    </cfRule>
    <cfRule type="expression" dxfId="966" priority="968" stopIfTrue="1">
      <formula>$F$5="DTC Int. Staff"</formula>
    </cfRule>
  </conditionalFormatting>
  <conditionalFormatting sqref="G36">
    <cfRule type="expression" dxfId="965" priority="965" stopIfTrue="1">
      <formula>$F$5="Freelancer"</formula>
    </cfRule>
    <cfRule type="expression" dxfId="964" priority="966" stopIfTrue="1">
      <formula>$F$5="DTC Int. Staff"</formula>
    </cfRule>
  </conditionalFormatting>
  <conditionalFormatting sqref="G36">
    <cfRule type="expression" dxfId="963" priority="963" stopIfTrue="1">
      <formula>$F$5="Freelancer"</formula>
    </cfRule>
    <cfRule type="expression" dxfId="962" priority="964" stopIfTrue="1">
      <formula>$F$5="DTC Int. Staff"</formula>
    </cfRule>
  </conditionalFormatting>
  <conditionalFormatting sqref="G36">
    <cfRule type="expression" dxfId="961" priority="961" stopIfTrue="1">
      <formula>$F$5="Freelancer"</formula>
    </cfRule>
    <cfRule type="expression" dxfId="960" priority="962" stopIfTrue="1">
      <formula>$F$5="DTC Int. Staff"</formula>
    </cfRule>
  </conditionalFormatting>
  <conditionalFormatting sqref="G36">
    <cfRule type="expression" dxfId="959" priority="959" stopIfTrue="1">
      <formula>$F$5="Freelancer"</formula>
    </cfRule>
    <cfRule type="expression" dxfId="958" priority="960" stopIfTrue="1">
      <formula>$F$5="DTC Int. Staff"</formula>
    </cfRule>
  </conditionalFormatting>
  <conditionalFormatting sqref="G36">
    <cfRule type="expression" dxfId="957" priority="957" stopIfTrue="1">
      <formula>$F$5="Freelancer"</formula>
    </cfRule>
    <cfRule type="expression" dxfId="956" priority="958" stopIfTrue="1">
      <formula>$F$5="DTC Int. Staff"</formula>
    </cfRule>
  </conditionalFormatting>
  <conditionalFormatting sqref="G37">
    <cfRule type="expression" dxfId="955" priority="955" stopIfTrue="1">
      <formula>$F$5="Freelancer"</formula>
    </cfRule>
    <cfRule type="expression" dxfId="954" priority="956" stopIfTrue="1">
      <formula>$F$5="DTC Int. Staff"</formula>
    </cfRule>
  </conditionalFormatting>
  <conditionalFormatting sqref="G37">
    <cfRule type="expression" dxfId="953" priority="953" stopIfTrue="1">
      <formula>$F$5="Freelancer"</formula>
    </cfRule>
    <cfRule type="expression" dxfId="952" priority="954" stopIfTrue="1">
      <formula>$F$5="DTC Int. Staff"</formula>
    </cfRule>
  </conditionalFormatting>
  <conditionalFormatting sqref="G37">
    <cfRule type="expression" dxfId="951" priority="951" stopIfTrue="1">
      <formula>$F$5="Freelancer"</formula>
    </cfRule>
    <cfRule type="expression" dxfId="950" priority="952" stopIfTrue="1">
      <formula>$F$5="DTC Int. Staff"</formula>
    </cfRule>
  </conditionalFormatting>
  <conditionalFormatting sqref="G37">
    <cfRule type="expression" dxfId="949" priority="949" stopIfTrue="1">
      <formula>$F$5="Freelancer"</formula>
    </cfRule>
    <cfRule type="expression" dxfId="948" priority="950" stopIfTrue="1">
      <formula>$F$5="DTC Int. Staff"</formula>
    </cfRule>
  </conditionalFormatting>
  <conditionalFormatting sqref="G37">
    <cfRule type="expression" dxfId="947" priority="947" stopIfTrue="1">
      <formula>$F$5="Freelancer"</formula>
    </cfRule>
    <cfRule type="expression" dxfId="946" priority="948" stopIfTrue="1">
      <formula>$F$5="DTC Int. Staff"</formula>
    </cfRule>
  </conditionalFormatting>
  <conditionalFormatting sqref="G37">
    <cfRule type="expression" dxfId="945" priority="945" stopIfTrue="1">
      <formula>$F$5="Freelancer"</formula>
    </cfRule>
    <cfRule type="expression" dxfId="944" priority="946" stopIfTrue="1">
      <formula>$F$5="DTC Int. Staff"</formula>
    </cfRule>
  </conditionalFormatting>
  <conditionalFormatting sqref="G37">
    <cfRule type="expression" dxfId="943" priority="943" stopIfTrue="1">
      <formula>$F$5="Freelancer"</formula>
    </cfRule>
    <cfRule type="expression" dxfId="942" priority="944" stopIfTrue="1">
      <formula>$F$5="DTC Int. Staff"</formula>
    </cfRule>
  </conditionalFormatting>
  <conditionalFormatting sqref="G37">
    <cfRule type="expression" dxfId="941" priority="941" stopIfTrue="1">
      <formula>$F$5="Freelancer"</formula>
    </cfRule>
    <cfRule type="expression" dxfId="940" priority="942" stopIfTrue="1">
      <formula>$F$5="DTC Int. Staff"</formula>
    </cfRule>
  </conditionalFormatting>
  <conditionalFormatting sqref="G38">
    <cfRule type="expression" dxfId="939" priority="939" stopIfTrue="1">
      <formula>$F$5="Freelancer"</formula>
    </cfRule>
    <cfRule type="expression" dxfId="938" priority="940" stopIfTrue="1">
      <formula>$F$5="DTC Int. Staff"</formula>
    </cfRule>
  </conditionalFormatting>
  <conditionalFormatting sqref="G38">
    <cfRule type="expression" dxfId="937" priority="937" stopIfTrue="1">
      <formula>$F$5="Freelancer"</formula>
    </cfRule>
    <cfRule type="expression" dxfId="936" priority="938" stopIfTrue="1">
      <formula>$F$5="DTC Int. Staff"</formula>
    </cfRule>
  </conditionalFormatting>
  <conditionalFormatting sqref="G38">
    <cfRule type="expression" dxfId="935" priority="935" stopIfTrue="1">
      <formula>$F$5="Freelancer"</formula>
    </cfRule>
    <cfRule type="expression" dxfId="934" priority="936" stopIfTrue="1">
      <formula>$F$5="DTC Int. Staff"</formula>
    </cfRule>
  </conditionalFormatting>
  <conditionalFormatting sqref="G38">
    <cfRule type="expression" dxfId="933" priority="933" stopIfTrue="1">
      <formula>$F$5="Freelancer"</formula>
    </cfRule>
    <cfRule type="expression" dxfId="932" priority="934" stopIfTrue="1">
      <formula>$F$5="DTC Int. Staff"</formula>
    </cfRule>
  </conditionalFormatting>
  <conditionalFormatting sqref="G38">
    <cfRule type="expression" dxfId="931" priority="931" stopIfTrue="1">
      <formula>$F$5="Freelancer"</formula>
    </cfRule>
    <cfRule type="expression" dxfId="930" priority="932" stopIfTrue="1">
      <formula>$F$5="DTC Int. Staff"</formula>
    </cfRule>
  </conditionalFormatting>
  <conditionalFormatting sqref="G38">
    <cfRule type="expression" dxfId="929" priority="929" stopIfTrue="1">
      <formula>$F$5="Freelancer"</formula>
    </cfRule>
    <cfRule type="expression" dxfId="928" priority="930" stopIfTrue="1">
      <formula>$F$5="DTC Int. Staff"</formula>
    </cfRule>
  </conditionalFormatting>
  <conditionalFormatting sqref="G38">
    <cfRule type="expression" dxfId="927" priority="927" stopIfTrue="1">
      <formula>$F$5="Freelancer"</formula>
    </cfRule>
    <cfRule type="expression" dxfId="926" priority="928" stopIfTrue="1">
      <formula>$F$5="DTC Int. Staff"</formula>
    </cfRule>
  </conditionalFormatting>
  <conditionalFormatting sqref="G38">
    <cfRule type="expression" dxfId="925" priority="925" stopIfTrue="1">
      <formula>$F$5="Freelancer"</formula>
    </cfRule>
    <cfRule type="expression" dxfId="924" priority="926" stopIfTrue="1">
      <formula>$F$5="DTC Int. Staff"</formula>
    </cfRule>
  </conditionalFormatting>
  <conditionalFormatting sqref="G41">
    <cfRule type="expression" dxfId="923" priority="923" stopIfTrue="1">
      <formula>$F$5="Freelancer"</formula>
    </cfRule>
    <cfRule type="expression" dxfId="922" priority="924" stopIfTrue="1">
      <formula>$F$5="DTC Int. Staff"</formula>
    </cfRule>
  </conditionalFormatting>
  <conditionalFormatting sqref="G41">
    <cfRule type="expression" dxfId="921" priority="921" stopIfTrue="1">
      <formula>$F$5="Freelancer"</formula>
    </cfRule>
    <cfRule type="expression" dxfId="920" priority="922" stopIfTrue="1">
      <formula>$F$5="DTC Int. Staff"</formula>
    </cfRule>
  </conditionalFormatting>
  <conditionalFormatting sqref="G41">
    <cfRule type="expression" dxfId="919" priority="919" stopIfTrue="1">
      <formula>$F$5="Freelancer"</formula>
    </cfRule>
    <cfRule type="expression" dxfId="918" priority="920" stopIfTrue="1">
      <formula>$F$5="DTC Int. Staff"</formula>
    </cfRule>
  </conditionalFormatting>
  <conditionalFormatting sqref="G41">
    <cfRule type="expression" dxfId="917" priority="917" stopIfTrue="1">
      <formula>$F$5="Freelancer"</formula>
    </cfRule>
    <cfRule type="expression" dxfId="916" priority="918" stopIfTrue="1">
      <formula>$F$5="DTC Int. Staff"</formula>
    </cfRule>
  </conditionalFormatting>
  <conditionalFormatting sqref="G41">
    <cfRule type="expression" dxfId="915" priority="915" stopIfTrue="1">
      <formula>$F$5="Freelancer"</formula>
    </cfRule>
    <cfRule type="expression" dxfId="914" priority="916" stopIfTrue="1">
      <formula>$F$5="DTC Int. Staff"</formula>
    </cfRule>
  </conditionalFormatting>
  <conditionalFormatting sqref="G41">
    <cfRule type="expression" dxfId="913" priority="913" stopIfTrue="1">
      <formula>$F$5="Freelancer"</formula>
    </cfRule>
    <cfRule type="expression" dxfId="912" priority="914" stopIfTrue="1">
      <formula>$F$5="DTC Int. Staff"</formula>
    </cfRule>
  </conditionalFormatting>
  <conditionalFormatting sqref="G41">
    <cfRule type="expression" dxfId="911" priority="911" stopIfTrue="1">
      <formula>$F$5="Freelancer"</formula>
    </cfRule>
    <cfRule type="expression" dxfId="910" priority="912" stopIfTrue="1">
      <formula>$F$5="DTC Int. Staff"</formula>
    </cfRule>
  </conditionalFormatting>
  <conditionalFormatting sqref="G41">
    <cfRule type="expression" dxfId="909" priority="909" stopIfTrue="1">
      <formula>$F$5="Freelancer"</formula>
    </cfRule>
    <cfRule type="expression" dxfId="908" priority="910" stopIfTrue="1">
      <formula>$F$5="DTC Int. Staff"</formula>
    </cfRule>
  </conditionalFormatting>
  <conditionalFormatting sqref="G40">
    <cfRule type="expression" dxfId="907" priority="907" stopIfTrue="1">
      <formula>$F$5="Freelancer"</formula>
    </cfRule>
    <cfRule type="expression" dxfId="906" priority="908" stopIfTrue="1">
      <formula>$F$5="DTC Int. Staff"</formula>
    </cfRule>
  </conditionalFormatting>
  <conditionalFormatting sqref="G40">
    <cfRule type="expression" dxfId="905" priority="905" stopIfTrue="1">
      <formula>$F$5="Freelancer"</formula>
    </cfRule>
    <cfRule type="expression" dxfId="904" priority="906" stopIfTrue="1">
      <formula>$F$5="DTC Int. Staff"</formula>
    </cfRule>
  </conditionalFormatting>
  <conditionalFormatting sqref="G40">
    <cfRule type="expression" dxfId="903" priority="903" stopIfTrue="1">
      <formula>$F$5="Freelancer"</formula>
    </cfRule>
    <cfRule type="expression" dxfId="902" priority="904" stopIfTrue="1">
      <formula>$F$5="DTC Int. Staff"</formula>
    </cfRule>
  </conditionalFormatting>
  <conditionalFormatting sqref="G40">
    <cfRule type="expression" dxfId="901" priority="901" stopIfTrue="1">
      <formula>$F$5="Freelancer"</formula>
    </cfRule>
    <cfRule type="expression" dxfId="900" priority="902" stopIfTrue="1">
      <formula>$F$5="DTC Int. Staff"</formula>
    </cfRule>
  </conditionalFormatting>
  <conditionalFormatting sqref="G40">
    <cfRule type="expression" dxfId="899" priority="899" stopIfTrue="1">
      <formula>$F$5="Freelancer"</formula>
    </cfRule>
    <cfRule type="expression" dxfId="898" priority="900" stopIfTrue="1">
      <formula>$F$5="DTC Int. Staff"</formula>
    </cfRule>
  </conditionalFormatting>
  <conditionalFormatting sqref="G40">
    <cfRule type="expression" dxfId="897" priority="897" stopIfTrue="1">
      <formula>$F$5="Freelancer"</formula>
    </cfRule>
    <cfRule type="expression" dxfId="896" priority="898" stopIfTrue="1">
      <formula>$F$5="DTC Int. Staff"</formula>
    </cfRule>
  </conditionalFormatting>
  <conditionalFormatting sqref="G40">
    <cfRule type="expression" dxfId="895" priority="895" stopIfTrue="1">
      <formula>$F$5="Freelancer"</formula>
    </cfRule>
    <cfRule type="expression" dxfId="894" priority="896" stopIfTrue="1">
      <formula>$F$5="DTC Int. Staff"</formula>
    </cfRule>
  </conditionalFormatting>
  <conditionalFormatting sqref="G40">
    <cfRule type="expression" dxfId="893" priority="893" stopIfTrue="1">
      <formula>$F$5="Freelancer"</formula>
    </cfRule>
    <cfRule type="expression" dxfId="892" priority="894" stopIfTrue="1">
      <formula>$F$5="DTC Int. Staff"</formula>
    </cfRule>
  </conditionalFormatting>
  <conditionalFormatting sqref="G14">
    <cfRule type="expression" dxfId="891" priority="891" stopIfTrue="1">
      <formula>$F$5="Freelancer"</formula>
    </cfRule>
    <cfRule type="expression" dxfId="890" priority="892" stopIfTrue="1">
      <formula>$F$5="DTC Int. Staff"</formula>
    </cfRule>
  </conditionalFormatting>
  <conditionalFormatting sqref="G14">
    <cfRule type="expression" dxfId="889" priority="889" stopIfTrue="1">
      <formula>$F$5="Freelancer"</formula>
    </cfRule>
    <cfRule type="expression" dxfId="888" priority="890" stopIfTrue="1">
      <formula>$F$5="DTC Int. Staff"</formula>
    </cfRule>
  </conditionalFormatting>
  <conditionalFormatting sqref="G14">
    <cfRule type="expression" dxfId="887" priority="887" stopIfTrue="1">
      <formula>$F$5="Freelancer"</formula>
    </cfRule>
    <cfRule type="expression" dxfId="886" priority="888" stopIfTrue="1">
      <formula>$F$5="DTC Int. Staff"</formula>
    </cfRule>
  </conditionalFormatting>
  <conditionalFormatting sqref="G14">
    <cfRule type="expression" dxfId="885" priority="885" stopIfTrue="1">
      <formula>$F$5="Freelancer"</formula>
    </cfRule>
    <cfRule type="expression" dxfId="884" priority="886" stopIfTrue="1">
      <formula>$F$5="DTC Int. Staff"</formula>
    </cfRule>
  </conditionalFormatting>
  <conditionalFormatting sqref="G14">
    <cfRule type="expression" dxfId="883" priority="883" stopIfTrue="1">
      <formula>$F$5="Freelancer"</formula>
    </cfRule>
    <cfRule type="expression" dxfId="882" priority="884" stopIfTrue="1">
      <formula>$F$5="DTC Int. Staff"</formula>
    </cfRule>
  </conditionalFormatting>
  <conditionalFormatting sqref="G14">
    <cfRule type="expression" dxfId="881" priority="881" stopIfTrue="1">
      <formula>$F$5="Freelancer"</formula>
    </cfRule>
    <cfRule type="expression" dxfId="880" priority="882" stopIfTrue="1">
      <formula>$F$5="DTC Int. Staff"</formula>
    </cfRule>
  </conditionalFormatting>
  <conditionalFormatting sqref="G14">
    <cfRule type="expression" dxfId="879" priority="879" stopIfTrue="1">
      <formula>$F$5="Freelancer"</formula>
    </cfRule>
    <cfRule type="expression" dxfId="878" priority="880" stopIfTrue="1">
      <formula>$F$5="DTC Int. Staff"</formula>
    </cfRule>
  </conditionalFormatting>
  <conditionalFormatting sqref="G14">
    <cfRule type="expression" dxfId="877" priority="877" stopIfTrue="1">
      <formula>$F$5="Freelancer"</formula>
    </cfRule>
    <cfRule type="expression" dxfId="876" priority="878" stopIfTrue="1">
      <formula>$F$5="DTC Int. Staff"</formula>
    </cfRule>
  </conditionalFormatting>
  <conditionalFormatting sqref="G14">
    <cfRule type="expression" dxfId="875" priority="875" stopIfTrue="1">
      <formula>$F$5="Freelancer"</formula>
    </cfRule>
    <cfRule type="expression" dxfId="874" priority="876" stopIfTrue="1">
      <formula>$F$5="DTC Int. Staff"</formula>
    </cfRule>
  </conditionalFormatting>
  <conditionalFormatting sqref="G14">
    <cfRule type="expression" dxfId="873" priority="873" stopIfTrue="1">
      <formula>$F$5="Freelancer"</formula>
    </cfRule>
    <cfRule type="expression" dxfId="872" priority="874" stopIfTrue="1">
      <formula>$F$5="DTC Int. Staff"</formula>
    </cfRule>
  </conditionalFormatting>
  <conditionalFormatting sqref="G14">
    <cfRule type="expression" dxfId="871" priority="871" stopIfTrue="1">
      <formula>$F$5="Freelancer"</formula>
    </cfRule>
    <cfRule type="expression" dxfId="870" priority="872" stopIfTrue="1">
      <formula>$F$5="DTC Int. Staff"</formula>
    </cfRule>
  </conditionalFormatting>
  <conditionalFormatting sqref="G14">
    <cfRule type="expression" dxfId="869" priority="869" stopIfTrue="1">
      <formula>$F$5="Freelancer"</formula>
    </cfRule>
    <cfRule type="expression" dxfId="868" priority="870" stopIfTrue="1">
      <formula>$F$5="DTC Int. Staff"</formula>
    </cfRule>
  </conditionalFormatting>
  <conditionalFormatting sqref="G14">
    <cfRule type="expression" dxfId="867" priority="867" stopIfTrue="1">
      <formula>$F$5="Freelancer"</formula>
    </cfRule>
    <cfRule type="expression" dxfId="866" priority="868" stopIfTrue="1">
      <formula>$F$5="DTC Int. Staff"</formula>
    </cfRule>
  </conditionalFormatting>
  <conditionalFormatting sqref="G14">
    <cfRule type="expression" dxfId="865" priority="865" stopIfTrue="1">
      <formula>$F$5="Freelancer"</formula>
    </cfRule>
    <cfRule type="expression" dxfId="864" priority="866" stopIfTrue="1">
      <formula>$F$5="DTC Int. Staff"</formula>
    </cfRule>
  </conditionalFormatting>
  <conditionalFormatting sqref="G14">
    <cfRule type="expression" dxfId="863" priority="863" stopIfTrue="1">
      <formula>$F$5="Freelancer"</formula>
    </cfRule>
    <cfRule type="expression" dxfId="862" priority="864" stopIfTrue="1">
      <formula>$F$5="DTC Int. Staff"</formula>
    </cfRule>
  </conditionalFormatting>
  <conditionalFormatting sqref="G14">
    <cfRule type="expression" dxfId="861" priority="861" stopIfTrue="1">
      <formula>$F$5="Freelancer"</formula>
    </cfRule>
    <cfRule type="expression" dxfId="860" priority="862" stopIfTrue="1">
      <formula>$F$5="DTC Int. Staff"</formula>
    </cfRule>
  </conditionalFormatting>
  <conditionalFormatting sqref="G14">
    <cfRule type="expression" dxfId="859" priority="859" stopIfTrue="1">
      <formula>$F$5="Freelancer"</formula>
    </cfRule>
    <cfRule type="expression" dxfId="858" priority="860" stopIfTrue="1">
      <formula>$F$5="DTC Int. Staff"</formula>
    </cfRule>
  </conditionalFormatting>
  <conditionalFormatting sqref="G14">
    <cfRule type="expression" dxfId="857" priority="857" stopIfTrue="1">
      <formula>$F$5="Freelancer"</formula>
    </cfRule>
    <cfRule type="expression" dxfId="856" priority="858" stopIfTrue="1">
      <formula>$F$5="DTC Int. Staff"</formula>
    </cfRule>
  </conditionalFormatting>
  <conditionalFormatting sqref="G14">
    <cfRule type="expression" dxfId="855" priority="855" stopIfTrue="1">
      <formula>$F$5="Freelancer"</formula>
    </cfRule>
    <cfRule type="expression" dxfId="854" priority="856" stopIfTrue="1">
      <formula>$F$5="DTC Int. Staff"</formula>
    </cfRule>
  </conditionalFormatting>
  <conditionalFormatting sqref="G14">
    <cfRule type="expression" dxfId="853" priority="853" stopIfTrue="1">
      <formula>$F$5="Freelancer"</formula>
    </cfRule>
    <cfRule type="expression" dxfId="852" priority="854" stopIfTrue="1">
      <formula>$F$5="DTC Int. Staff"</formula>
    </cfRule>
  </conditionalFormatting>
  <conditionalFormatting sqref="G14">
    <cfRule type="expression" dxfId="851" priority="851" stopIfTrue="1">
      <formula>$F$5="Freelancer"</formula>
    </cfRule>
    <cfRule type="expression" dxfId="850" priority="852" stopIfTrue="1">
      <formula>$F$5="DTC Int. Staff"</formula>
    </cfRule>
  </conditionalFormatting>
  <conditionalFormatting sqref="G14">
    <cfRule type="expression" dxfId="849" priority="849" stopIfTrue="1">
      <formula>$F$5="Freelancer"</formula>
    </cfRule>
    <cfRule type="expression" dxfId="848" priority="850" stopIfTrue="1">
      <formula>$F$5="DTC Int. Staff"</formula>
    </cfRule>
  </conditionalFormatting>
  <conditionalFormatting sqref="G14">
    <cfRule type="expression" dxfId="847" priority="847" stopIfTrue="1">
      <formula>$F$5="Freelancer"</formula>
    </cfRule>
    <cfRule type="expression" dxfId="846" priority="848" stopIfTrue="1">
      <formula>$F$5="DTC Int. Staff"</formula>
    </cfRule>
  </conditionalFormatting>
  <conditionalFormatting sqref="G14">
    <cfRule type="expression" dxfId="845" priority="845" stopIfTrue="1">
      <formula>$F$5="Freelancer"</formula>
    </cfRule>
    <cfRule type="expression" dxfId="844" priority="846" stopIfTrue="1">
      <formula>$F$5="DTC Int. Staff"</formula>
    </cfRule>
  </conditionalFormatting>
  <conditionalFormatting sqref="G14">
    <cfRule type="expression" dxfId="843" priority="843" stopIfTrue="1">
      <formula>$F$5="Freelancer"</formula>
    </cfRule>
    <cfRule type="expression" dxfId="842" priority="844" stopIfTrue="1">
      <formula>$F$5="DTC Int. Staff"</formula>
    </cfRule>
  </conditionalFormatting>
  <conditionalFormatting sqref="G14">
    <cfRule type="expression" dxfId="841" priority="841" stopIfTrue="1">
      <formula>$F$5="Freelancer"</formula>
    </cfRule>
    <cfRule type="expression" dxfId="840" priority="842" stopIfTrue="1">
      <formula>$F$5="DTC Int. Staff"</formula>
    </cfRule>
  </conditionalFormatting>
  <conditionalFormatting sqref="G14">
    <cfRule type="expression" dxfId="839" priority="839" stopIfTrue="1">
      <formula>$F$5="Freelancer"</formula>
    </cfRule>
    <cfRule type="expression" dxfId="838" priority="840" stopIfTrue="1">
      <formula>$F$5="DTC Int. Staff"</formula>
    </cfRule>
  </conditionalFormatting>
  <conditionalFormatting sqref="G14">
    <cfRule type="expression" dxfId="837" priority="837" stopIfTrue="1">
      <formula>$F$5="Freelancer"</formula>
    </cfRule>
    <cfRule type="expression" dxfId="836" priority="838" stopIfTrue="1">
      <formula>$F$5="DTC Int. Staff"</formula>
    </cfRule>
  </conditionalFormatting>
  <conditionalFormatting sqref="G14">
    <cfRule type="expression" dxfId="835" priority="835" stopIfTrue="1">
      <formula>$F$5="Freelancer"</formula>
    </cfRule>
    <cfRule type="expression" dxfId="834" priority="836" stopIfTrue="1">
      <formula>$F$5="DTC Int. Staff"</formula>
    </cfRule>
  </conditionalFormatting>
  <conditionalFormatting sqref="G14">
    <cfRule type="expression" dxfId="833" priority="833" stopIfTrue="1">
      <formula>$F$5="Freelancer"</formula>
    </cfRule>
    <cfRule type="expression" dxfId="832" priority="834" stopIfTrue="1">
      <formula>$F$5="DTC Int. Staff"</formula>
    </cfRule>
  </conditionalFormatting>
  <conditionalFormatting sqref="G14">
    <cfRule type="expression" dxfId="831" priority="831" stopIfTrue="1">
      <formula>$F$5="Freelancer"</formula>
    </cfRule>
    <cfRule type="expression" dxfId="830" priority="832" stopIfTrue="1">
      <formula>$F$5="DTC Int. Staff"</formula>
    </cfRule>
  </conditionalFormatting>
  <conditionalFormatting sqref="G14">
    <cfRule type="expression" dxfId="829" priority="829" stopIfTrue="1">
      <formula>$F$5="Freelancer"</formula>
    </cfRule>
    <cfRule type="expression" dxfId="828" priority="830" stopIfTrue="1">
      <formula>$F$5="DTC Int. Staff"</formula>
    </cfRule>
  </conditionalFormatting>
  <conditionalFormatting sqref="G16">
    <cfRule type="expression" dxfId="827" priority="827" stopIfTrue="1">
      <formula>$F$5="Freelancer"</formula>
    </cfRule>
    <cfRule type="expression" dxfId="826" priority="828" stopIfTrue="1">
      <formula>$F$5="DTC Int. Staff"</formula>
    </cfRule>
  </conditionalFormatting>
  <conditionalFormatting sqref="G16">
    <cfRule type="expression" dxfId="825" priority="825" stopIfTrue="1">
      <formula>$F$5="Freelancer"</formula>
    </cfRule>
    <cfRule type="expression" dxfId="824" priority="826" stopIfTrue="1">
      <formula>$F$5="DTC Int. Staff"</formula>
    </cfRule>
  </conditionalFormatting>
  <conditionalFormatting sqref="G16">
    <cfRule type="expression" dxfId="823" priority="823" stopIfTrue="1">
      <formula>$F$5="Freelancer"</formula>
    </cfRule>
    <cfRule type="expression" dxfId="822" priority="824" stopIfTrue="1">
      <formula>$F$5="DTC Int. Staff"</formula>
    </cfRule>
  </conditionalFormatting>
  <conditionalFormatting sqref="G16">
    <cfRule type="expression" dxfId="821" priority="821" stopIfTrue="1">
      <formula>$F$5="Freelancer"</formula>
    </cfRule>
    <cfRule type="expression" dxfId="820" priority="822" stopIfTrue="1">
      <formula>$F$5="DTC Int. Staff"</formula>
    </cfRule>
  </conditionalFormatting>
  <conditionalFormatting sqref="G16">
    <cfRule type="expression" dxfId="819" priority="819" stopIfTrue="1">
      <formula>$F$5="Freelancer"</formula>
    </cfRule>
    <cfRule type="expression" dxfId="818" priority="820" stopIfTrue="1">
      <formula>$F$5="DTC Int. Staff"</formula>
    </cfRule>
  </conditionalFormatting>
  <conditionalFormatting sqref="G16">
    <cfRule type="expression" dxfId="817" priority="817" stopIfTrue="1">
      <formula>$F$5="Freelancer"</formula>
    </cfRule>
    <cfRule type="expression" dxfId="816" priority="818" stopIfTrue="1">
      <formula>$F$5="DTC Int. Staff"</formula>
    </cfRule>
  </conditionalFormatting>
  <conditionalFormatting sqref="G16">
    <cfRule type="expression" dxfId="815" priority="815" stopIfTrue="1">
      <formula>$F$5="Freelancer"</formula>
    </cfRule>
    <cfRule type="expression" dxfId="814" priority="816" stopIfTrue="1">
      <formula>$F$5="DTC Int. Staff"</formula>
    </cfRule>
  </conditionalFormatting>
  <conditionalFormatting sqref="G16">
    <cfRule type="expression" dxfId="813" priority="813" stopIfTrue="1">
      <formula>$F$5="Freelancer"</formula>
    </cfRule>
    <cfRule type="expression" dxfId="812" priority="814" stopIfTrue="1">
      <formula>$F$5="DTC Int. Staff"</formula>
    </cfRule>
  </conditionalFormatting>
  <conditionalFormatting sqref="G16">
    <cfRule type="expression" dxfId="811" priority="811" stopIfTrue="1">
      <formula>$F$5="Freelancer"</formula>
    </cfRule>
    <cfRule type="expression" dxfId="810" priority="812" stopIfTrue="1">
      <formula>$F$5="DTC Int. Staff"</formula>
    </cfRule>
  </conditionalFormatting>
  <conditionalFormatting sqref="G16">
    <cfRule type="expression" dxfId="809" priority="809" stopIfTrue="1">
      <formula>$F$5="Freelancer"</formula>
    </cfRule>
    <cfRule type="expression" dxfId="808" priority="810" stopIfTrue="1">
      <formula>$F$5="DTC Int. Staff"</formula>
    </cfRule>
  </conditionalFormatting>
  <conditionalFormatting sqref="G16">
    <cfRule type="expression" dxfId="807" priority="807" stopIfTrue="1">
      <formula>$F$5="Freelancer"</formula>
    </cfRule>
    <cfRule type="expression" dxfId="806" priority="808" stopIfTrue="1">
      <formula>$F$5="DTC Int. Staff"</formula>
    </cfRule>
  </conditionalFormatting>
  <conditionalFormatting sqref="G16">
    <cfRule type="expression" dxfId="805" priority="805" stopIfTrue="1">
      <formula>$F$5="Freelancer"</formula>
    </cfRule>
    <cfRule type="expression" dxfId="804" priority="806" stopIfTrue="1">
      <formula>$F$5="DTC Int. Staff"</formula>
    </cfRule>
  </conditionalFormatting>
  <conditionalFormatting sqref="G16">
    <cfRule type="expression" dxfId="803" priority="803" stopIfTrue="1">
      <formula>$F$5="Freelancer"</formula>
    </cfRule>
    <cfRule type="expression" dxfId="802" priority="804" stopIfTrue="1">
      <formula>$F$5="DTC Int. Staff"</formula>
    </cfRule>
  </conditionalFormatting>
  <conditionalFormatting sqref="G16">
    <cfRule type="expression" dxfId="801" priority="801" stopIfTrue="1">
      <formula>$F$5="Freelancer"</formula>
    </cfRule>
    <cfRule type="expression" dxfId="800" priority="802" stopIfTrue="1">
      <formula>$F$5="DTC Int. Staff"</formula>
    </cfRule>
  </conditionalFormatting>
  <conditionalFormatting sqref="G16">
    <cfRule type="expression" dxfId="799" priority="799" stopIfTrue="1">
      <formula>$F$5="Freelancer"</formula>
    </cfRule>
    <cfRule type="expression" dxfId="798" priority="800" stopIfTrue="1">
      <formula>$F$5="DTC Int. Staff"</formula>
    </cfRule>
  </conditionalFormatting>
  <conditionalFormatting sqref="G16">
    <cfRule type="expression" dxfId="797" priority="797" stopIfTrue="1">
      <formula>$F$5="Freelancer"</formula>
    </cfRule>
    <cfRule type="expression" dxfId="796" priority="798" stopIfTrue="1">
      <formula>$F$5="DTC Int. Staff"</formula>
    </cfRule>
  </conditionalFormatting>
  <conditionalFormatting sqref="G16">
    <cfRule type="expression" dxfId="795" priority="795" stopIfTrue="1">
      <formula>$F$5="Freelancer"</formula>
    </cfRule>
    <cfRule type="expression" dxfId="794" priority="796" stopIfTrue="1">
      <formula>$F$5="DTC Int. Staff"</formula>
    </cfRule>
  </conditionalFormatting>
  <conditionalFormatting sqref="G16">
    <cfRule type="expression" dxfId="793" priority="793" stopIfTrue="1">
      <formula>$F$5="Freelancer"</formula>
    </cfRule>
    <cfRule type="expression" dxfId="792" priority="794" stopIfTrue="1">
      <formula>$F$5="DTC Int. Staff"</formula>
    </cfRule>
  </conditionalFormatting>
  <conditionalFormatting sqref="G16">
    <cfRule type="expression" dxfId="791" priority="791" stopIfTrue="1">
      <formula>$F$5="Freelancer"</formula>
    </cfRule>
    <cfRule type="expression" dxfId="790" priority="792" stopIfTrue="1">
      <formula>$F$5="DTC Int. Staff"</formula>
    </cfRule>
  </conditionalFormatting>
  <conditionalFormatting sqref="G16">
    <cfRule type="expression" dxfId="789" priority="789" stopIfTrue="1">
      <formula>$F$5="Freelancer"</formula>
    </cfRule>
    <cfRule type="expression" dxfId="788" priority="790" stopIfTrue="1">
      <formula>$F$5="DTC Int. Staff"</formula>
    </cfRule>
  </conditionalFormatting>
  <conditionalFormatting sqref="G16">
    <cfRule type="expression" dxfId="787" priority="787" stopIfTrue="1">
      <formula>$F$5="Freelancer"</formula>
    </cfRule>
    <cfRule type="expression" dxfId="786" priority="788" stopIfTrue="1">
      <formula>$F$5="DTC Int. Staff"</formula>
    </cfRule>
  </conditionalFormatting>
  <conditionalFormatting sqref="G16">
    <cfRule type="expression" dxfId="785" priority="785" stopIfTrue="1">
      <formula>$F$5="Freelancer"</formula>
    </cfRule>
    <cfRule type="expression" dxfId="784" priority="786" stopIfTrue="1">
      <formula>$F$5="DTC Int. Staff"</formula>
    </cfRule>
  </conditionalFormatting>
  <conditionalFormatting sqref="G16">
    <cfRule type="expression" dxfId="783" priority="783" stopIfTrue="1">
      <formula>$F$5="Freelancer"</formula>
    </cfRule>
    <cfRule type="expression" dxfId="782" priority="784" stopIfTrue="1">
      <formula>$F$5="DTC Int. Staff"</formula>
    </cfRule>
  </conditionalFormatting>
  <conditionalFormatting sqref="G16">
    <cfRule type="expression" dxfId="781" priority="781" stopIfTrue="1">
      <formula>$F$5="Freelancer"</formula>
    </cfRule>
    <cfRule type="expression" dxfId="780" priority="782" stopIfTrue="1">
      <formula>$F$5="DTC Int. Staff"</formula>
    </cfRule>
  </conditionalFormatting>
  <conditionalFormatting sqref="G16">
    <cfRule type="expression" dxfId="779" priority="779" stopIfTrue="1">
      <formula>$F$5="Freelancer"</formula>
    </cfRule>
    <cfRule type="expression" dxfId="778" priority="780" stopIfTrue="1">
      <formula>$F$5="DTC Int. Staff"</formula>
    </cfRule>
  </conditionalFormatting>
  <conditionalFormatting sqref="G16">
    <cfRule type="expression" dxfId="777" priority="777" stopIfTrue="1">
      <formula>$F$5="Freelancer"</formula>
    </cfRule>
    <cfRule type="expression" dxfId="776" priority="778" stopIfTrue="1">
      <formula>$F$5="DTC Int. Staff"</formula>
    </cfRule>
  </conditionalFormatting>
  <conditionalFormatting sqref="G16">
    <cfRule type="expression" dxfId="775" priority="775" stopIfTrue="1">
      <formula>$F$5="Freelancer"</formula>
    </cfRule>
    <cfRule type="expression" dxfId="774" priority="776" stopIfTrue="1">
      <formula>$F$5="DTC Int. Staff"</formula>
    </cfRule>
  </conditionalFormatting>
  <conditionalFormatting sqref="G16">
    <cfRule type="expression" dxfId="773" priority="773" stopIfTrue="1">
      <formula>$F$5="Freelancer"</formula>
    </cfRule>
    <cfRule type="expression" dxfId="772" priority="774" stopIfTrue="1">
      <formula>$F$5="DTC Int. Staff"</formula>
    </cfRule>
  </conditionalFormatting>
  <conditionalFormatting sqref="G16">
    <cfRule type="expression" dxfId="771" priority="771" stopIfTrue="1">
      <formula>$F$5="Freelancer"</formula>
    </cfRule>
    <cfRule type="expression" dxfId="770" priority="772" stopIfTrue="1">
      <formula>$F$5="DTC Int. Staff"</formula>
    </cfRule>
  </conditionalFormatting>
  <conditionalFormatting sqref="G16">
    <cfRule type="expression" dxfId="769" priority="769" stopIfTrue="1">
      <formula>$F$5="Freelancer"</formula>
    </cfRule>
    <cfRule type="expression" dxfId="768" priority="770" stopIfTrue="1">
      <formula>$F$5="DTC Int. Staff"</formula>
    </cfRule>
  </conditionalFormatting>
  <conditionalFormatting sqref="G16">
    <cfRule type="expression" dxfId="767" priority="767" stopIfTrue="1">
      <formula>$F$5="Freelancer"</formula>
    </cfRule>
    <cfRule type="expression" dxfId="766" priority="768" stopIfTrue="1">
      <formula>$F$5="DTC Int. Staff"</formula>
    </cfRule>
  </conditionalFormatting>
  <conditionalFormatting sqref="G16">
    <cfRule type="expression" dxfId="765" priority="765" stopIfTrue="1">
      <formula>$F$5="Freelancer"</formula>
    </cfRule>
    <cfRule type="expression" dxfId="764" priority="766" stopIfTrue="1">
      <formula>$F$5="DTC Int. Staff"</formula>
    </cfRule>
  </conditionalFormatting>
  <conditionalFormatting sqref="G17">
    <cfRule type="expression" dxfId="763" priority="763" stopIfTrue="1">
      <formula>$F$5="Freelancer"</formula>
    </cfRule>
    <cfRule type="expression" dxfId="762" priority="764" stopIfTrue="1">
      <formula>$F$5="DTC Int. Staff"</formula>
    </cfRule>
  </conditionalFormatting>
  <conditionalFormatting sqref="G17">
    <cfRule type="expression" dxfId="761" priority="761" stopIfTrue="1">
      <formula>$F$5="Freelancer"</formula>
    </cfRule>
    <cfRule type="expression" dxfId="760" priority="762" stopIfTrue="1">
      <formula>$F$5="DTC Int. Staff"</formula>
    </cfRule>
  </conditionalFormatting>
  <conditionalFormatting sqref="G17">
    <cfRule type="expression" dxfId="759" priority="759" stopIfTrue="1">
      <formula>$F$5="Freelancer"</formula>
    </cfRule>
    <cfRule type="expression" dxfId="758" priority="760" stopIfTrue="1">
      <formula>$F$5="DTC Int. Staff"</formula>
    </cfRule>
  </conditionalFormatting>
  <conditionalFormatting sqref="G17">
    <cfRule type="expression" dxfId="757" priority="757" stopIfTrue="1">
      <formula>$F$5="Freelancer"</formula>
    </cfRule>
    <cfRule type="expression" dxfId="756" priority="758" stopIfTrue="1">
      <formula>$F$5="DTC Int. Staff"</formula>
    </cfRule>
  </conditionalFormatting>
  <conditionalFormatting sqref="G17">
    <cfRule type="expression" dxfId="755" priority="755" stopIfTrue="1">
      <formula>$F$5="Freelancer"</formula>
    </cfRule>
    <cfRule type="expression" dxfId="754" priority="756" stopIfTrue="1">
      <formula>$F$5="DTC Int. Staff"</formula>
    </cfRule>
  </conditionalFormatting>
  <conditionalFormatting sqref="G17">
    <cfRule type="expression" dxfId="753" priority="753" stopIfTrue="1">
      <formula>$F$5="Freelancer"</formula>
    </cfRule>
    <cfRule type="expression" dxfId="752" priority="754" stopIfTrue="1">
      <formula>$F$5="DTC Int. Staff"</formula>
    </cfRule>
  </conditionalFormatting>
  <conditionalFormatting sqref="G17">
    <cfRule type="expression" dxfId="751" priority="751" stopIfTrue="1">
      <formula>$F$5="Freelancer"</formula>
    </cfRule>
    <cfRule type="expression" dxfId="750" priority="752" stopIfTrue="1">
      <formula>$F$5="DTC Int. Staff"</formula>
    </cfRule>
  </conditionalFormatting>
  <conditionalFormatting sqref="G17">
    <cfRule type="expression" dxfId="749" priority="749" stopIfTrue="1">
      <formula>$F$5="Freelancer"</formula>
    </cfRule>
    <cfRule type="expression" dxfId="748" priority="750" stopIfTrue="1">
      <formula>$F$5="DTC Int. Staff"</formula>
    </cfRule>
  </conditionalFormatting>
  <conditionalFormatting sqref="G17">
    <cfRule type="expression" dxfId="747" priority="747" stopIfTrue="1">
      <formula>$F$5="Freelancer"</formula>
    </cfRule>
    <cfRule type="expression" dxfId="746" priority="748" stopIfTrue="1">
      <formula>$F$5="DTC Int. Staff"</formula>
    </cfRule>
  </conditionalFormatting>
  <conditionalFormatting sqref="G17">
    <cfRule type="expression" dxfId="745" priority="745" stopIfTrue="1">
      <formula>$F$5="Freelancer"</formula>
    </cfRule>
    <cfRule type="expression" dxfId="744" priority="746" stopIfTrue="1">
      <formula>$F$5="DTC Int. Staff"</formula>
    </cfRule>
  </conditionalFormatting>
  <conditionalFormatting sqref="G17">
    <cfRule type="expression" dxfId="743" priority="743" stopIfTrue="1">
      <formula>$F$5="Freelancer"</formula>
    </cfRule>
    <cfRule type="expression" dxfId="742" priority="744" stopIfTrue="1">
      <formula>$F$5="DTC Int. Staff"</formula>
    </cfRule>
  </conditionalFormatting>
  <conditionalFormatting sqref="G17">
    <cfRule type="expression" dxfId="741" priority="741" stopIfTrue="1">
      <formula>$F$5="Freelancer"</formula>
    </cfRule>
    <cfRule type="expression" dxfId="740" priority="742" stopIfTrue="1">
      <formula>$F$5="DTC Int. Staff"</formula>
    </cfRule>
  </conditionalFormatting>
  <conditionalFormatting sqref="G17">
    <cfRule type="expression" dxfId="739" priority="739" stopIfTrue="1">
      <formula>$F$5="Freelancer"</formula>
    </cfRule>
    <cfRule type="expression" dxfId="738" priority="740" stopIfTrue="1">
      <formula>$F$5="DTC Int. Staff"</formula>
    </cfRule>
  </conditionalFormatting>
  <conditionalFormatting sqref="G17">
    <cfRule type="expression" dxfId="737" priority="737" stopIfTrue="1">
      <formula>$F$5="Freelancer"</formula>
    </cfRule>
    <cfRule type="expression" dxfId="736" priority="738" stopIfTrue="1">
      <formula>$F$5="DTC Int. Staff"</formula>
    </cfRule>
  </conditionalFormatting>
  <conditionalFormatting sqref="G17">
    <cfRule type="expression" dxfId="735" priority="735" stopIfTrue="1">
      <formula>$F$5="Freelancer"</formula>
    </cfRule>
    <cfRule type="expression" dxfId="734" priority="736" stopIfTrue="1">
      <formula>$F$5="DTC Int. Staff"</formula>
    </cfRule>
  </conditionalFormatting>
  <conditionalFormatting sqref="G17">
    <cfRule type="expression" dxfId="733" priority="733" stopIfTrue="1">
      <formula>$F$5="Freelancer"</formula>
    </cfRule>
    <cfRule type="expression" dxfId="732" priority="734" stopIfTrue="1">
      <formula>$F$5="DTC Int. Staff"</formula>
    </cfRule>
  </conditionalFormatting>
  <conditionalFormatting sqref="G17">
    <cfRule type="expression" dxfId="731" priority="731" stopIfTrue="1">
      <formula>$F$5="Freelancer"</formula>
    </cfRule>
    <cfRule type="expression" dxfId="730" priority="732" stopIfTrue="1">
      <formula>$F$5="DTC Int. Staff"</formula>
    </cfRule>
  </conditionalFormatting>
  <conditionalFormatting sqref="G17">
    <cfRule type="expression" dxfId="729" priority="729" stopIfTrue="1">
      <formula>$F$5="Freelancer"</formula>
    </cfRule>
    <cfRule type="expression" dxfId="728" priority="730" stopIfTrue="1">
      <formula>$F$5="DTC Int. Staff"</formula>
    </cfRule>
  </conditionalFormatting>
  <conditionalFormatting sqref="G17">
    <cfRule type="expression" dxfId="727" priority="727" stopIfTrue="1">
      <formula>$F$5="Freelancer"</formula>
    </cfRule>
    <cfRule type="expression" dxfId="726" priority="728" stopIfTrue="1">
      <formula>$F$5="DTC Int. Staff"</formula>
    </cfRule>
  </conditionalFormatting>
  <conditionalFormatting sqref="G17">
    <cfRule type="expression" dxfId="725" priority="725" stopIfTrue="1">
      <formula>$F$5="Freelancer"</formula>
    </cfRule>
    <cfRule type="expression" dxfId="724" priority="726" stopIfTrue="1">
      <formula>$F$5="DTC Int. Staff"</formula>
    </cfRule>
  </conditionalFormatting>
  <conditionalFormatting sqref="G17">
    <cfRule type="expression" dxfId="723" priority="723" stopIfTrue="1">
      <formula>$F$5="Freelancer"</formula>
    </cfRule>
    <cfRule type="expression" dxfId="722" priority="724" stopIfTrue="1">
      <formula>$F$5="DTC Int. Staff"</formula>
    </cfRule>
  </conditionalFormatting>
  <conditionalFormatting sqref="G17">
    <cfRule type="expression" dxfId="721" priority="721" stopIfTrue="1">
      <formula>$F$5="Freelancer"</formula>
    </cfRule>
    <cfRule type="expression" dxfId="720" priority="722" stopIfTrue="1">
      <formula>$F$5="DTC Int. Staff"</formula>
    </cfRule>
  </conditionalFormatting>
  <conditionalFormatting sqref="G17">
    <cfRule type="expression" dxfId="719" priority="719" stopIfTrue="1">
      <formula>$F$5="Freelancer"</formula>
    </cfRule>
    <cfRule type="expression" dxfId="718" priority="720" stopIfTrue="1">
      <formula>$F$5="DTC Int. Staff"</formula>
    </cfRule>
  </conditionalFormatting>
  <conditionalFormatting sqref="G17">
    <cfRule type="expression" dxfId="717" priority="717" stopIfTrue="1">
      <formula>$F$5="Freelancer"</formula>
    </cfRule>
    <cfRule type="expression" dxfId="716" priority="718" stopIfTrue="1">
      <formula>$F$5="DTC Int. Staff"</formula>
    </cfRule>
  </conditionalFormatting>
  <conditionalFormatting sqref="G17">
    <cfRule type="expression" dxfId="715" priority="715" stopIfTrue="1">
      <formula>$F$5="Freelancer"</formula>
    </cfRule>
    <cfRule type="expression" dxfId="714" priority="716" stopIfTrue="1">
      <formula>$F$5="DTC Int. Staff"</formula>
    </cfRule>
  </conditionalFormatting>
  <conditionalFormatting sqref="G17">
    <cfRule type="expression" dxfId="713" priority="713" stopIfTrue="1">
      <formula>$F$5="Freelancer"</formula>
    </cfRule>
    <cfRule type="expression" dxfId="712" priority="714" stopIfTrue="1">
      <formula>$F$5="DTC Int. Staff"</formula>
    </cfRule>
  </conditionalFormatting>
  <conditionalFormatting sqref="G17">
    <cfRule type="expression" dxfId="711" priority="711" stopIfTrue="1">
      <formula>$F$5="Freelancer"</formula>
    </cfRule>
    <cfRule type="expression" dxfId="710" priority="712" stopIfTrue="1">
      <formula>$F$5="DTC Int. Staff"</formula>
    </cfRule>
  </conditionalFormatting>
  <conditionalFormatting sqref="G17">
    <cfRule type="expression" dxfId="709" priority="709" stopIfTrue="1">
      <formula>$F$5="Freelancer"</formula>
    </cfRule>
    <cfRule type="expression" dxfId="708" priority="710" stopIfTrue="1">
      <formula>$F$5="DTC Int. Staff"</formula>
    </cfRule>
  </conditionalFormatting>
  <conditionalFormatting sqref="G17">
    <cfRule type="expression" dxfId="707" priority="707" stopIfTrue="1">
      <formula>$F$5="Freelancer"</formula>
    </cfRule>
    <cfRule type="expression" dxfId="706" priority="708" stopIfTrue="1">
      <formula>$F$5="DTC Int. Staff"</formula>
    </cfRule>
  </conditionalFormatting>
  <conditionalFormatting sqref="G17">
    <cfRule type="expression" dxfId="705" priority="705" stopIfTrue="1">
      <formula>$F$5="Freelancer"</formula>
    </cfRule>
    <cfRule type="expression" dxfId="704" priority="706" stopIfTrue="1">
      <formula>$F$5="DTC Int. Staff"</formula>
    </cfRule>
  </conditionalFormatting>
  <conditionalFormatting sqref="G17">
    <cfRule type="expression" dxfId="703" priority="703" stopIfTrue="1">
      <formula>$F$5="Freelancer"</formula>
    </cfRule>
    <cfRule type="expression" dxfId="702" priority="704" stopIfTrue="1">
      <formula>$F$5="DTC Int. Staff"</formula>
    </cfRule>
  </conditionalFormatting>
  <conditionalFormatting sqref="G17">
    <cfRule type="expression" dxfId="701" priority="701" stopIfTrue="1">
      <formula>$F$5="Freelancer"</formula>
    </cfRule>
    <cfRule type="expression" dxfId="700" priority="702" stopIfTrue="1">
      <formula>$F$5="DTC Int. Staff"</formula>
    </cfRule>
  </conditionalFormatting>
  <conditionalFormatting sqref="G20">
    <cfRule type="expression" dxfId="699" priority="699" stopIfTrue="1">
      <formula>$F$5="Freelancer"</formula>
    </cfRule>
    <cfRule type="expression" dxfId="698" priority="700" stopIfTrue="1">
      <formula>$F$5="DTC Int. Staff"</formula>
    </cfRule>
  </conditionalFormatting>
  <conditionalFormatting sqref="G20">
    <cfRule type="expression" dxfId="697" priority="697" stopIfTrue="1">
      <formula>$F$5="Freelancer"</formula>
    </cfRule>
    <cfRule type="expression" dxfId="696" priority="698" stopIfTrue="1">
      <formula>$F$5="DTC Int. Staff"</formula>
    </cfRule>
  </conditionalFormatting>
  <conditionalFormatting sqref="G20">
    <cfRule type="expression" dxfId="695" priority="695" stopIfTrue="1">
      <formula>$F$5="Freelancer"</formula>
    </cfRule>
    <cfRule type="expression" dxfId="694" priority="696" stopIfTrue="1">
      <formula>$F$5="DTC Int. Staff"</formula>
    </cfRule>
  </conditionalFormatting>
  <conditionalFormatting sqref="G20">
    <cfRule type="expression" dxfId="693" priority="693" stopIfTrue="1">
      <formula>$F$5="Freelancer"</formula>
    </cfRule>
    <cfRule type="expression" dxfId="692" priority="694" stopIfTrue="1">
      <formula>$F$5="DTC Int. Staff"</formula>
    </cfRule>
  </conditionalFormatting>
  <conditionalFormatting sqref="G20">
    <cfRule type="expression" dxfId="691" priority="691" stopIfTrue="1">
      <formula>$F$5="Freelancer"</formula>
    </cfRule>
    <cfRule type="expression" dxfId="690" priority="692" stopIfTrue="1">
      <formula>$F$5="DTC Int. Staff"</formula>
    </cfRule>
  </conditionalFormatting>
  <conditionalFormatting sqref="G20">
    <cfRule type="expression" dxfId="689" priority="689" stopIfTrue="1">
      <formula>$F$5="Freelancer"</formula>
    </cfRule>
    <cfRule type="expression" dxfId="688" priority="690" stopIfTrue="1">
      <formula>$F$5="DTC Int. Staff"</formula>
    </cfRule>
  </conditionalFormatting>
  <conditionalFormatting sqref="G20">
    <cfRule type="expression" dxfId="687" priority="687" stopIfTrue="1">
      <formula>$F$5="Freelancer"</formula>
    </cfRule>
    <cfRule type="expression" dxfId="686" priority="688" stopIfTrue="1">
      <formula>$F$5="DTC Int. Staff"</formula>
    </cfRule>
  </conditionalFormatting>
  <conditionalFormatting sqref="G20">
    <cfRule type="expression" dxfId="685" priority="685" stopIfTrue="1">
      <formula>$F$5="Freelancer"</formula>
    </cfRule>
    <cfRule type="expression" dxfId="684" priority="686" stopIfTrue="1">
      <formula>$F$5="DTC Int. Staff"</formula>
    </cfRule>
  </conditionalFormatting>
  <conditionalFormatting sqref="G20">
    <cfRule type="expression" dxfId="683" priority="683" stopIfTrue="1">
      <formula>$F$5="Freelancer"</formula>
    </cfRule>
    <cfRule type="expression" dxfId="682" priority="684" stopIfTrue="1">
      <formula>$F$5="DTC Int. Staff"</formula>
    </cfRule>
  </conditionalFormatting>
  <conditionalFormatting sqref="G20">
    <cfRule type="expression" dxfId="681" priority="681" stopIfTrue="1">
      <formula>$F$5="Freelancer"</formula>
    </cfRule>
    <cfRule type="expression" dxfId="680" priority="682" stopIfTrue="1">
      <formula>$F$5="DTC Int. Staff"</formula>
    </cfRule>
  </conditionalFormatting>
  <conditionalFormatting sqref="G20">
    <cfRule type="expression" dxfId="679" priority="679" stopIfTrue="1">
      <formula>$F$5="Freelancer"</formula>
    </cfRule>
    <cfRule type="expression" dxfId="678" priority="680" stopIfTrue="1">
      <formula>$F$5="DTC Int. Staff"</formula>
    </cfRule>
  </conditionalFormatting>
  <conditionalFormatting sqref="G20">
    <cfRule type="expression" dxfId="677" priority="677" stopIfTrue="1">
      <formula>$F$5="Freelancer"</formula>
    </cfRule>
    <cfRule type="expression" dxfId="676" priority="678" stopIfTrue="1">
      <formula>$F$5="DTC Int. Staff"</formula>
    </cfRule>
  </conditionalFormatting>
  <conditionalFormatting sqref="G20">
    <cfRule type="expression" dxfId="675" priority="675" stopIfTrue="1">
      <formula>$F$5="Freelancer"</formula>
    </cfRule>
    <cfRule type="expression" dxfId="674" priority="676" stopIfTrue="1">
      <formula>$F$5="DTC Int. Staff"</formula>
    </cfRule>
  </conditionalFormatting>
  <conditionalFormatting sqref="G20">
    <cfRule type="expression" dxfId="673" priority="673" stopIfTrue="1">
      <formula>$F$5="Freelancer"</formula>
    </cfRule>
    <cfRule type="expression" dxfId="672" priority="674" stopIfTrue="1">
      <formula>$F$5="DTC Int. Staff"</formula>
    </cfRule>
  </conditionalFormatting>
  <conditionalFormatting sqref="G20">
    <cfRule type="expression" dxfId="671" priority="671" stopIfTrue="1">
      <formula>$F$5="Freelancer"</formula>
    </cfRule>
    <cfRule type="expression" dxfId="670" priority="672" stopIfTrue="1">
      <formula>$F$5="DTC Int. Staff"</formula>
    </cfRule>
  </conditionalFormatting>
  <conditionalFormatting sqref="G20">
    <cfRule type="expression" dxfId="669" priority="669" stopIfTrue="1">
      <formula>$F$5="Freelancer"</formula>
    </cfRule>
    <cfRule type="expression" dxfId="668" priority="670" stopIfTrue="1">
      <formula>$F$5="DTC Int. Staff"</formula>
    </cfRule>
  </conditionalFormatting>
  <conditionalFormatting sqref="G20">
    <cfRule type="expression" dxfId="667" priority="667" stopIfTrue="1">
      <formula>$F$5="Freelancer"</formula>
    </cfRule>
    <cfRule type="expression" dxfId="666" priority="668" stopIfTrue="1">
      <formula>$F$5="DTC Int. Staff"</formula>
    </cfRule>
  </conditionalFormatting>
  <conditionalFormatting sqref="G20">
    <cfRule type="expression" dxfId="665" priority="665" stopIfTrue="1">
      <formula>$F$5="Freelancer"</formula>
    </cfRule>
    <cfRule type="expression" dxfId="664" priority="666" stopIfTrue="1">
      <formula>$F$5="DTC Int. Staff"</formula>
    </cfRule>
  </conditionalFormatting>
  <conditionalFormatting sqref="G20">
    <cfRule type="expression" dxfId="663" priority="663" stopIfTrue="1">
      <formula>$F$5="Freelancer"</formula>
    </cfRule>
    <cfRule type="expression" dxfId="662" priority="664" stopIfTrue="1">
      <formula>$F$5="DTC Int. Staff"</formula>
    </cfRule>
  </conditionalFormatting>
  <conditionalFormatting sqref="G20">
    <cfRule type="expression" dxfId="661" priority="661" stopIfTrue="1">
      <formula>$F$5="Freelancer"</formula>
    </cfRule>
    <cfRule type="expression" dxfId="660" priority="662" stopIfTrue="1">
      <formula>$F$5="DTC Int. Staff"</formula>
    </cfRule>
  </conditionalFormatting>
  <conditionalFormatting sqref="G20">
    <cfRule type="expression" dxfId="659" priority="659" stopIfTrue="1">
      <formula>$F$5="Freelancer"</formula>
    </cfRule>
    <cfRule type="expression" dxfId="658" priority="660" stopIfTrue="1">
      <formula>$F$5="DTC Int. Staff"</formula>
    </cfRule>
  </conditionalFormatting>
  <conditionalFormatting sqref="G20">
    <cfRule type="expression" dxfId="657" priority="657" stopIfTrue="1">
      <formula>$F$5="Freelancer"</formula>
    </cfRule>
    <cfRule type="expression" dxfId="656" priority="658" stopIfTrue="1">
      <formula>$F$5="DTC Int. Staff"</formula>
    </cfRule>
  </conditionalFormatting>
  <conditionalFormatting sqref="G20">
    <cfRule type="expression" dxfId="655" priority="655" stopIfTrue="1">
      <formula>$F$5="Freelancer"</formula>
    </cfRule>
    <cfRule type="expression" dxfId="654" priority="656" stopIfTrue="1">
      <formula>$F$5="DTC Int. Staff"</formula>
    </cfRule>
  </conditionalFormatting>
  <conditionalFormatting sqref="G20">
    <cfRule type="expression" dxfId="653" priority="653" stopIfTrue="1">
      <formula>$F$5="Freelancer"</formula>
    </cfRule>
    <cfRule type="expression" dxfId="652" priority="654" stopIfTrue="1">
      <formula>$F$5="DTC Int. Staff"</formula>
    </cfRule>
  </conditionalFormatting>
  <conditionalFormatting sqref="G20">
    <cfRule type="expression" dxfId="651" priority="651" stopIfTrue="1">
      <formula>$F$5="Freelancer"</formula>
    </cfRule>
    <cfRule type="expression" dxfId="650" priority="652" stopIfTrue="1">
      <formula>$F$5="DTC Int. Staff"</formula>
    </cfRule>
  </conditionalFormatting>
  <conditionalFormatting sqref="G20">
    <cfRule type="expression" dxfId="649" priority="649" stopIfTrue="1">
      <formula>$F$5="Freelancer"</formula>
    </cfRule>
    <cfRule type="expression" dxfId="648" priority="650" stopIfTrue="1">
      <formula>$F$5="DTC Int. Staff"</formula>
    </cfRule>
  </conditionalFormatting>
  <conditionalFormatting sqref="G20">
    <cfRule type="expression" dxfId="647" priority="647" stopIfTrue="1">
      <formula>$F$5="Freelancer"</formula>
    </cfRule>
    <cfRule type="expression" dxfId="646" priority="648" stopIfTrue="1">
      <formula>$F$5="DTC Int. Staff"</formula>
    </cfRule>
  </conditionalFormatting>
  <conditionalFormatting sqref="G20">
    <cfRule type="expression" dxfId="645" priority="645" stopIfTrue="1">
      <formula>$F$5="Freelancer"</formula>
    </cfRule>
    <cfRule type="expression" dxfId="644" priority="646" stopIfTrue="1">
      <formula>$F$5="DTC Int. Staff"</formula>
    </cfRule>
  </conditionalFormatting>
  <conditionalFormatting sqref="G20">
    <cfRule type="expression" dxfId="643" priority="643" stopIfTrue="1">
      <formula>$F$5="Freelancer"</formula>
    </cfRule>
    <cfRule type="expression" dxfId="642" priority="644" stopIfTrue="1">
      <formula>$F$5="DTC Int. Staff"</formula>
    </cfRule>
  </conditionalFormatting>
  <conditionalFormatting sqref="G20">
    <cfRule type="expression" dxfId="641" priority="641" stopIfTrue="1">
      <formula>$F$5="Freelancer"</formula>
    </cfRule>
    <cfRule type="expression" dxfId="640" priority="642" stopIfTrue="1">
      <formula>$F$5="DTC Int. Staff"</formula>
    </cfRule>
  </conditionalFormatting>
  <conditionalFormatting sqref="G20">
    <cfRule type="expression" dxfId="639" priority="639" stopIfTrue="1">
      <formula>$F$5="Freelancer"</formula>
    </cfRule>
    <cfRule type="expression" dxfId="638" priority="640" stopIfTrue="1">
      <formula>$F$5="DTC Int. Staff"</formula>
    </cfRule>
  </conditionalFormatting>
  <conditionalFormatting sqref="G20">
    <cfRule type="expression" dxfId="637" priority="637" stopIfTrue="1">
      <formula>$F$5="Freelancer"</formula>
    </cfRule>
    <cfRule type="expression" dxfId="636" priority="638" stopIfTrue="1">
      <formula>$F$5="DTC Int. Staff"</formula>
    </cfRule>
  </conditionalFormatting>
  <conditionalFormatting sqref="G21">
    <cfRule type="expression" dxfId="635" priority="635" stopIfTrue="1">
      <formula>$F$5="Freelancer"</formula>
    </cfRule>
    <cfRule type="expression" dxfId="634" priority="636" stopIfTrue="1">
      <formula>$F$5="DTC Int. Staff"</formula>
    </cfRule>
  </conditionalFormatting>
  <conditionalFormatting sqref="G21">
    <cfRule type="expression" dxfId="633" priority="633" stopIfTrue="1">
      <formula>$F$5="Freelancer"</formula>
    </cfRule>
    <cfRule type="expression" dxfId="632" priority="634" stopIfTrue="1">
      <formula>$F$5="DTC Int. Staff"</formula>
    </cfRule>
  </conditionalFormatting>
  <conditionalFormatting sqref="G21">
    <cfRule type="expression" dxfId="631" priority="631" stopIfTrue="1">
      <formula>$F$5="Freelancer"</formula>
    </cfRule>
    <cfRule type="expression" dxfId="630" priority="632" stopIfTrue="1">
      <formula>$F$5="DTC Int. Staff"</formula>
    </cfRule>
  </conditionalFormatting>
  <conditionalFormatting sqref="G21">
    <cfRule type="expression" dxfId="629" priority="629" stopIfTrue="1">
      <formula>$F$5="Freelancer"</formula>
    </cfRule>
    <cfRule type="expression" dxfId="628" priority="630" stopIfTrue="1">
      <formula>$F$5="DTC Int. Staff"</formula>
    </cfRule>
  </conditionalFormatting>
  <conditionalFormatting sqref="G21">
    <cfRule type="expression" dxfId="627" priority="627" stopIfTrue="1">
      <formula>$F$5="Freelancer"</formula>
    </cfRule>
    <cfRule type="expression" dxfId="626" priority="628" stopIfTrue="1">
      <formula>$F$5="DTC Int. Staff"</formula>
    </cfRule>
  </conditionalFormatting>
  <conditionalFormatting sqref="G21">
    <cfRule type="expression" dxfId="625" priority="625" stopIfTrue="1">
      <formula>$F$5="Freelancer"</formula>
    </cfRule>
    <cfRule type="expression" dxfId="624" priority="626" stopIfTrue="1">
      <formula>$F$5="DTC Int. Staff"</formula>
    </cfRule>
  </conditionalFormatting>
  <conditionalFormatting sqref="G21">
    <cfRule type="expression" dxfId="623" priority="623" stopIfTrue="1">
      <formula>$F$5="Freelancer"</formula>
    </cfRule>
    <cfRule type="expression" dxfId="622" priority="624" stopIfTrue="1">
      <formula>$F$5="DTC Int. Staff"</formula>
    </cfRule>
  </conditionalFormatting>
  <conditionalFormatting sqref="G21">
    <cfRule type="expression" dxfId="621" priority="621" stopIfTrue="1">
      <formula>$F$5="Freelancer"</formula>
    </cfRule>
    <cfRule type="expression" dxfId="620" priority="622" stopIfTrue="1">
      <formula>$F$5="DTC Int. Staff"</formula>
    </cfRule>
  </conditionalFormatting>
  <conditionalFormatting sqref="G21">
    <cfRule type="expression" dxfId="619" priority="619" stopIfTrue="1">
      <formula>$F$5="Freelancer"</formula>
    </cfRule>
    <cfRule type="expression" dxfId="618" priority="620" stopIfTrue="1">
      <formula>$F$5="DTC Int. Staff"</formula>
    </cfRule>
  </conditionalFormatting>
  <conditionalFormatting sqref="G21">
    <cfRule type="expression" dxfId="617" priority="617" stopIfTrue="1">
      <formula>$F$5="Freelancer"</formula>
    </cfRule>
    <cfRule type="expression" dxfId="616" priority="618" stopIfTrue="1">
      <formula>$F$5="DTC Int. Staff"</formula>
    </cfRule>
  </conditionalFormatting>
  <conditionalFormatting sqref="G21">
    <cfRule type="expression" dxfId="615" priority="615" stopIfTrue="1">
      <formula>$F$5="Freelancer"</formula>
    </cfRule>
    <cfRule type="expression" dxfId="614" priority="616" stopIfTrue="1">
      <formula>$F$5="DTC Int. Staff"</formula>
    </cfRule>
  </conditionalFormatting>
  <conditionalFormatting sqref="G21">
    <cfRule type="expression" dxfId="613" priority="613" stopIfTrue="1">
      <formula>$F$5="Freelancer"</formula>
    </cfRule>
    <cfRule type="expression" dxfId="612" priority="614" stopIfTrue="1">
      <formula>$F$5="DTC Int. Staff"</formula>
    </cfRule>
  </conditionalFormatting>
  <conditionalFormatting sqref="G21">
    <cfRule type="expression" dxfId="611" priority="611" stopIfTrue="1">
      <formula>$F$5="Freelancer"</formula>
    </cfRule>
    <cfRule type="expression" dxfId="610" priority="612" stopIfTrue="1">
      <formula>$F$5="DTC Int. Staff"</formula>
    </cfRule>
  </conditionalFormatting>
  <conditionalFormatting sqref="G21">
    <cfRule type="expression" dxfId="609" priority="609" stopIfTrue="1">
      <formula>$F$5="Freelancer"</formula>
    </cfRule>
    <cfRule type="expression" dxfId="608" priority="610" stopIfTrue="1">
      <formula>$F$5="DTC Int. Staff"</formula>
    </cfRule>
  </conditionalFormatting>
  <conditionalFormatting sqref="G21">
    <cfRule type="expression" dxfId="607" priority="607" stopIfTrue="1">
      <formula>$F$5="Freelancer"</formula>
    </cfRule>
    <cfRule type="expression" dxfId="606" priority="608" stopIfTrue="1">
      <formula>$F$5="DTC Int. Staff"</formula>
    </cfRule>
  </conditionalFormatting>
  <conditionalFormatting sqref="G21">
    <cfRule type="expression" dxfId="605" priority="605" stopIfTrue="1">
      <formula>$F$5="Freelancer"</formula>
    </cfRule>
    <cfRule type="expression" dxfId="604" priority="606" stopIfTrue="1">
      <formula>$F$5="DTC Int. Staff"</formula>
    </cfRule>
  </conditionalFormatting>
  <conditionalFormatting sqref="G21">
    <cfRule type="expression" dxfId="603" priority="603" stopIfTrue="1">
      <formula>$F$5="Freelancer"</formula>
    </cfRule>
    <cfRule type="expression" dxfId="602" priority="604" stopIfTrue="1">
      <formula>$F$5="DTC Int. Staff"</formula>
    </cfRule>
  </conditionalFormatting>
  <conditionalFormatting sqref="G21">
    <cfRule type="expression" dxfId="601" priority="601" stopIfTrue="1">
      <formula>$F$5="Freelancer"</formula>
    </cfRule>
    <cfRule type="expression" dxfId="600" priority="602" stopIfTrue="1">
      <formula>$F$5="DTC Int. Staff"</formula>
    </cfRule>
  </conditionalFormatting>
  <conditionalFormatting sqref="G21">
    <cfRule type="expression" dxfId="599" priority="599" stopIfTrue="1">
      <formula>$F$5="Freelancer"</formula>
    </cfRule>
    <cfRule type="expression" dxfId="598" priority="600" stopIfTrue="1">
      <formula>$F$5="DTC Int. Staff"</formula>
    </cfRule>
  </conditionalFormatting>
  <conditionalFormatting sqref="G21">
    <cfRule type="expression" dxfId="597" priority="597" stopIfTrue="1">
      <formula>$F$5="Freelancer"</formula>
    </cfRule>
    <cfRule type="expression" dxfId="596" priority="598" stopIfTrue="1">
      <formula>$F$5="DTC Int. Staff"</formula>
    </cfRule>
  </conditionalFormatting>
  <conditionalFormatting sqref="G21">
    <cfRule type="expression" dxfId="595" priority="595" stopIfTrue="1">
      <formula>$F$5="Freelancer"</formula>
    </cfRule>
    <cfRule type="expression" dxfId="594" priority="596" stopIfTrue="1">
      <formula>$F$5="DTC Int. Staff"</formula>
    </cfRule>
  </conditionalFormatting>
  <conditionalFormatting sqref="G21">
    <cfRule type="expression" dxfId="593" priority="593" stopIfTrue="1">
      <formula>$F$5="Freelancer"</formula>
    </cfRule>
    <cfRule type="expression" dxfId="592" priority="594" stopIfTrue="1">
      <formula>$F$5="DTC Int. Staff"</formula>
    </cfRule>
  </conditionalFormatting>
  <conditionalFormatting sqref="G21">
    <cfRule type="expression" dxfId="591" priority="591" stopIfTrue="1">
      <formula>$F$5="Freelancer"</formula>
    </cfRule>
    <cfRule type="expression" dxfId="590" priority="592" stopIfTrue="1">
      <formula>$F$5="DTC Int. Staff"</formula>
    </cfRule>
  </conditionalFormatting>
  <conditionalFormatting sqref="G21">
    <cfRule type="expression" dxfId="589" priority="589" stopIfTrue="1">
      <formula>$F$5="Freelancer"</formula>
    </cfRule>
    <cfRule type="expression" dxfId="588" priority="590" stopIfTrue="1">
      <formula>$F$5="DTC Int. Staff"</formula>
    </cfRule>
  </conditionalFormatting>
  <conditionalFormatting sqref="G21">
    <cfRule type="expression" dxfId="587" priority="587" stopIfTrue="1">
      <formula>$F$5="Freelancer"</formula>
    </cfRule>
    <cfRule type="expression" dxfId="586" priority="588" stopIfTrue="1">
      <formula>$F$5="DTC Int. Staff"</formula>
    </cfRule>
  </conditionalFormatting>
  <conditionalFormatting sqref="G21">
    <cfRule type="expression" dxfId="585" priority="585" stopIfTrue="1">
      <formula>$F$5="Freelancer"</formula>
    </cfRule>
    <cfRule type="expression" dxfId="584" priority="586" stopIfTrue="1">
      <formula>$F$5="DTC Int. Staff"</formula>
    </cfRule>
  </conditionalFormatting>
  <conditionalFormatting sqref="G21">
    <cfRule type="expression" dxfId="583" priority="583" stopIfTrue="1">
      <formula>$F$5="Freelancer"</formula>
    </cfRule>
    <cfRule type="expression" dxfId="582" priority="584" stopIfTrue="1">
      <formula>$F$5="DTC Int. Staff"</formula>
    </cfRule>
  </conditionalFormatting>
  <conditionalFormatting sqref="G21">
    <cfRule type="expression" dxfId="581" priority="581" stopIfTrue="1">
      <formula>$F$5="Freelancer"</formula>
    </cfRule>
    <cfRule type="expression" dxfId="580" priority="582" stopIfTrue="1">
      <formula>$F$5="DTC Int. Staff"</formula>
    </cfRule>
  </conditionalFormatting>
  <conditionalFormatting sqref="G21">
    <cfRule type="expression" dxfId="579" priority="579" stopIfTrue="1">
      <formula>$F$5="Freelancer"</formula>
    </cfRule>
    <cfRule type="expression" dxfId="578" priority="580" stopIfTrue="1">
      <formula>$F$5="DTC Int. Staff"</formula>
    </cfRule>
  </conditionalFormatting>
  <conditionalFormatting sqref="G21">
    <cfRule type="expression" dxfId="577" priority="577" stopIfTrue="1">
      <formula>$F$5="Freelancer"</formula>
    </cfRule>
    <cfRule type="expression" dxfId="576" priority="578" stopIfTrue="1">
      <formula>$F$5="DTC Int. Staff"</formula>
    </cfRule>
  </conditionalFormatting>
  <conditionalFormatting sqref="G21">
    <cfRule type="expression" dxfId="575" priority="575" stopIfTrue="1">
      <formula>$F$5="Freelancer"</formula>
    </cfRule>
    <cfRule type="expression" dxfId="574" priority="576" stopIfTrue="1">
      <formula>$F$5="DTC Int. Staff"</formula>
    </cfRule>
  </conditionalFormatting>
  <conditionalFormatting sqref="G21">
    <cfRule type="expression" dxfId="573" priority="573" stopIfTrue="1">
      <formula>$F$5="Freelancer"</formula>
    </cfRule>
    <cfRule type="expression" dxfId="572" priority="574" stopIfTrue="1">
      <formula>$F$5="DTC Int. Staff"</formula>
    </cfRule>
  </conditionalFormatting>
  <conditionalFormatting sqref="G22">
    <cfRule type="expression" dxfId="571" priority="571" stopIfTrue="1">
      <formula>$F$5="Freelancer"</formula>
    </cfRule>
    <cfRule type="expression" dxfId="570" priority="572" stopIfTrue="1">
      <formula>$F$5="DTC Int. Staff"</formula>
    </cfRule>
  </conditionalFormatting>
  <conditionalFormatting sqref="G22">
    <cfRule type="expression" dxfId="569" priority="569" stopIfTrue="1">
      <formula>$F$5="Freelancer"</formula>
    </cfRule>
    <cfRule type="expression" dxfId="568" priority="570" stopIfTrue="1">
      <formula>$F$5="DTC Int. Staff"</formula>
    </cfRule>
  </conditionalFormatting>
  <conditionalFormatting sqref="G22">
    <cfRule type="expression" dxfId="567" priority="567" stopIfTrue="1">
      <formula>$F$5="Freelancer"</formula>
    </cfRule>
    <cfRule type="expression" dxfId="566" priority="568" stopIfTrue="1">
      <formula>$F$5="DTC Int. Staff"</formula>
    </cfRule>
  </conditionalFormatting>
  <conditionalFormatting sqref="G22">
    <cfRule type="expression" dxfId="565" priority="565" stopIfTrue="1">
      <formula>$F$5="Freelancer"</formula>
    </cfRule>
    <cfRule type="expression" dxfId="564" priority="566" stopIfTrue="1">
      <formula>$F$5="DTC Int. Staff"</formula>
    </cfRule>
  </conditionalFormatting>
  <conditionalFormatting sqref="G22">
    <cfRule type="expression" dxfId="563" priority="563" stopIfTrue="1">
      <formula>$F$5="Freelancer"</formula>
    </cfRule>
    <cfRule type="expression" dxfId="562" priority="564" stopIfTrue="1">
      <formula>$F$5="DTC Int. Staff"</formula>
    </cfRule>
  </conditionalFormatting>
  <conditionalFormatting sqref="G22">
    <cfRule type="expression" dxfId="561" priority="561" stopIfTrue="1">
      <formula>$F$5="Freelancer"</formula>
    </cfRule>
    <cfRule type="expression" dxfId="560" priority="562" stopIfTrue="1">
      <formula>$F$5="DTC Int. Staff"</formula>
    </cfRule>
  </conditionalFormatting>
  <conditionalFormatting sqref="G22">
    <cfRule type="expression" dxfId="559" priority="559" stopIfTrue="1">
      <formula>$F$5="Freelancer"</formula>
    </cfRule>
    <cfRule type="expression" dxfId="558" priority="560" stopIfTrue="1">
      <formula>$F$5="DTC Int. Staff"</formula>
    </cfRule>
  </conditionalFormatting>
  <conditionalFormatting sqref="G22">
    <cfRule type="expression" dxfId="557" priority="557" stopIfTrue="1">
      <formula>$F$5="Freelancer"</formula>
    </cfRule>
    <cfRule type="expression" dxfId="556" priority="558" stopIfTrue="1">
      <formula>$F$5="DTC Int. Staff"</formula>
    </cfRule>
  </conditionalFormatting>
  <conditionalFormatting sqref="G22">
    <cfRule type="expression" dxfId="555" priority="555" stopIfTrue="1">
      <formula>$F$5="Freelancer"</formula>
    </cfRule>
    <cfRule type="expression" dxfId="554" priority="556" stopIfTrue="1">
      <formula>$F$5="DTC Int. Staff"</formula>
    </cfRule>
  </conditionalFormatting>
  <conditionalFormatting sqref="G22">
    <cfRule type="expression" dxfId="553" priority="553" stopIfTrue="1">
      <formula>$F$5="Freelancer"</formula>
    </cfRule>
    <cfRule type="expression" dxfId="552" priority="554" stopIfTrue="1">
      <formula>$F$5="DTC Int. Staff"</formula>
    </cfRule>
  </conditionalFormatting>
  <conditionalFormatting sqref="G22">
    <cfRule type="expression" dxfId="551" priority="551" stopIfTrue="1">
      <formula>$F$5="Freelancer"</formula>
    </cfRule>
    <cfRule type="expression" dxfId="550" priority="552" stopIfTrue="1">
      <formula>$F$5="DTC Int. Staff"</formula>
    </cfRule>
  </conditionalFormatting>
  <conditionalFormatting sqref="G22">
    <cfRule type="expression" dxfId="549" priority="549" stopIfTrue="1">
      <formula>$F$5="Freelancer"</formula>
    </cfRule>
    <cfRule type="expression" dxfId="548" priority="550" stopIfTrue="1">
      <formula>$F$5="DTC Int. Staff"</formula>
    </cfRule>
  </conditionalFormatting>
  <conditionalFormatting sqref="G22">
    <cfRule type="expression" dxfId="547" priority="547" stopIfTrue="1">
      <formula>$F$5="Freelancer"</formula>
    </cfRule>
    <cfRule type="expression" dxfId="546" priority="548" stopIfTrue="1">
      <formula>$F$5="DTC Int. Staff"</formula>
    </cfRule>
  </conditionalFormatting>
  <conditionalFormatting sqref="G22">
    <cfRule type="expression" dxfId="545" priority="545" stopIfTrue="1">
      <formula>$F$5="Freelancer"</formula>
    </cfRule>
    <cfRule type="expression" dxfId="544" priority="546" stopIfTrue="1">
      <formula>$F$5="DTC Int. Staff"</formula>
    </cfRule>
  </conditionalFormatting>
  <conditionalFormatting sqref="G22">
    <cfRule type="expression" dxfId="543" priority="543" stopIfTrue="1">
      <formula>$F$5="Freelancer"</formula>
    </cfRule>
    <cfRule type="expression" dxfId="542" priority="544" stopIfTrue="1">
      <formula>$F$5="DTC Int. Staff"</formula>
    </cfRule>
  </conditionalFormatting>
  <conditionalFormatting sqref="G22">
    <cfRule type="expression" dxfId="541" priority="541" stopIfTrue="1">
      <formula>$F$5="Freelancer"</formula>
    </cfRule>
    <cfRule type="expression" dxfId="540" priority="542" stopIfTrue="1">
      <formula>$F$5="DTC Int. Staff"</formula>
    </cfRule>
  </conditionalFormatting>
  <conditionalFormatting sqref="G22">
    <cfRule type="expression" dxfId="539" priority="539" stopIfTrue="1">
      <formula>$F$5="Freelancer"</formula>
    </cfRule>
    <cfRule type="expression" dxfId="538" priority="540" stopIfTrue="1">
      <formula>$F$5="DTC Int. Staff"</formula>
    </cfRule>
  </conditionalFormatting>
  <conditionalFormatting sqref="G22">
    <cfRule type="expression" dxfId="537" priority="537" stopIfTrue="1">
      <formula>$F$5="Freelancer"</formula>
    </cfRule>
    <cfRule type="expression" dxfId="536" priority="538" stopIfTrue="1">
      <formula>$F$5="DTC Int. Staff"</formula>
    </cfRule>
  </conditionalFormatting>
  <conditionalFormatting sqref="G22">
    <cfRule type="expression" dxfId="535" priority="535" stopIfTrue="1">
      <formula>$F$5="Freelancer"</formula>
    </cfRule>
    <cfRule type="expression" dxfId="534" priority="536" stopIfTrue="1">
      <formula>$F$5="DTC Int. Staff"</formula>
    </cfRule>
  </conditionalFormatting>
  <conditionalFormatting sqref="G22">
    <cfRule type="expression" dxfId="533" priority="533" stopIfTrue="1">
      <formula>$F$5="Freelancer"</formula>
    </cfRule>
    <cfRule type="expression" dxfId="532" priority="534" stopIfTrue="1">
      <formula>$F$5="DTC Int. Staff"</formula>
    </cfRule>
  </conditionalFormatting>
  <conditionalFormatting sqref="G22">
    <cfRule type="expression" dxfId="531" priority="531" stopIfTrue="1">
      <formula>$F$5="Freelancer"</formula>
    </cfRule>
    <cfRule type="expression" dxfId="530" priority="532" stopIfTrue="1">
      <formula>$F$5="DTC Int. Staff"</formula>
    </cfRule>
  </conditionalFormatting>
  <conditionalFormatting sqref="G22">
    <cfRule type="expression" dxfId="529" priority="529" stopIfTrue="1">
      <formula>$F$5="Freelancer"</formula>
    </cfRule>
    <cfRule type="expression" dxfId="528" priority="530" stopIfTrue="1">
      <formula>$F$5="DTC Int. Staff"</formula>
    </cfRule>
  </conditionalFormatting>
  <conditionalFormatting sqref="G23">
    <cfRule type="expression" dxfId="527" priority="527" stopIfTrue="1">
      <formula>$F$5="Freelancer"</formula>
    </cfRule>
    <cfRule type="expression" dxfId="526" priority="528" stopIfTrue="1">
      <formula>$F$5="DTC Int. Staff"</formula>
    </cfRule>
  </conditionalFormatting>
  <conditionalFormatting sqref="G23">
    <cfRule type="expression" dxfId="525" priority="525" stopIfTrue="1">
      <formula>$F$5="Freelancer"</formula>
    </cfRule>
    <cfRule type="expression" dxfId="524" priority="526" stopIfTrue="1">
      <formula>$F$5="DTC Int. Staff"</formula>
    </cfRule>
  </conditionalFormatting>
  <conditionalFormatting sqref="G23">
    <cfRule type="expression" dxfId="523" priority="523" stopIfTrue="1">
      <formula>$F$5="Freelancer"</formula>
    </cfRule>
    <cfRule type="expression" dxfId="522" priority="524" stopIfTrue="1">
      <formula>$F$5="DTC Int. Staff"</formula>
    </cfRule>
  </conditionalFormatting>
  <conditionalFormatting sqref="G23">
    <cfRule type="expression" dxfId="521" priority="521" stopIfTrue="1">
      <formula>$F$5="Freelancer"</formula>
    </cfRule>
    <cfRule type="expression" dxfId="520" priority="522" stopIfTrue="1">
      <formula>$F$5="DTC Int. Staff"</formula>
    </cfRule>
  </conditionalFormatting>
  <conditionalFormatting sqref="G23">
    <cfRule type="expression" dxfId="519" priority="519" stopIfTrue="1">
      <formula>$F$5="Freelancer"</formula>
    </cfRule>
    <cfRule type="expression" dxfId="518" priority="520" stopIfTrue="1">
      <formula>$F$5="DTC Int. Staff"</formula>
    </cfRule>
  </conditionalFormatting>
  <conditionalFormatting sqref="G23">
    <cfRule type="expression" dxfId="517" priority="517" stopIfTrue="1">
      <formula>$F$5="Freelancer"</formula>
    </cfRule>
    <cfRule type="expression" dxfId="516" priority="518" stopIfTrue="1">
      <formula>$F$5="DTC Int. Staff"</formula>
    </cfRule>
  </conditionalFormatting>
  <conditionalFormatting sqref="G23">
    <cfRule type="expression" dxfId="515" priority="515" stopIfTrue="1">
      <formula>$F$5="Freelancer"</formula>
    </cfRule>
    <cfRule type="expression" dxfId="514" priority="516" stopIfTrue="1">
      <formula>$F$5="DTC Int. Staff"</formula>
    </cfRule>
  </conditionalFormatting>
  <conditionalFormatting sqref="G23">
    <cfRule type="expression" dxfId="513" priority="513" stopIfTrue="1">
      <formula>$F$5="Freelancer"</formula>
    </cfRule>
    <cfRule type="expression" dxfId="512" priority="514" stopIfTrue="1">
      <formula>$F$5="DTC Int. Staff"</formula>
    </cfRule>
  </conditionalFormatting>
  <conditionalFormatting sqref="G23">
    <cfRule type="expression" dxfId="511" priority="511" stopIfTrue="1">
      <formula>$F$5="Freelancer"</formula>
    </cfRule>
    <cfRule type="expression" dxfId="510" priority="512" stopIfTrue="1">
      <formula>$F$5="DTC Int. Staff"</formula>
    </cfRule>
  </conditionalFormatting>
  <conditionalFormatting sqref="G23">
    <cfRule type="expression" dxfId="509" priority="509" stopIfTrue="1">
      <formula>$F$5="Freelancer"</formula>
    </cfRule>
    <cfRule type="expression" dxfId="508" priority="510" stopIfTrue="1">
      <formula>$F$5="DTC Int. Staff"</formula>
    </cfRule>
  </conditionalFormatting>
  <conditionalFormatting sqref="G23">
    <cfRule type="expression" dxfId="507" priority="507" stopIfTrue="1">
      <formula>$F$5="Freelancer"</formula>
    </cfRule>
    <cfRule type="expression" dxfId="506" priority="508" stopIfTrue="1">
      <formula>$F$5="DTC Int. Staff"</formula>
    </cfRule>
  </conditionalFormatting>
  <conditionalFormatting sqref="G23">
    <cfRule type="expression" dxfId="505" priority="505" stopIfTrue="1">
      <formula>$F$5="Freelancer"</formula>
    </cfRule>
    <cfRule type="expression" dxfId="504" priority="506" stopIfTrue="1">
      <formula>$F$5="DTC Int. Staff"</formula>
    </cfRule>
  </conditionalFormatting>
  <conditionalFormatting sqref="G23">
    <cfRule type="expression" dxfId="503" priority="503" stopIfTrue="1">
      <formula>$F$5="Freelancer"</formula>
    </cfRule>
    <cfRule type="expression" dxfId="502" priority="504" stopIfTrue="1">
      <formula>$F$5="DTC Int. Staff"</formula>
    </cfRule>
  </conditionalFormatting>
  <conditionalFormatting sqref="G23">
    <cfRule type="expression" dxfId="501" priority="501" stopIfTrue="1">
      <formula>$F$5="Freelancer"</formula>
    </cfRule>
    <cfRule type="expression" dxfId="500" priority="502" stopIfTrue="1">
      <formula>$F$5="DTC Int. Staff"</formula>
    </cfRule>
  </conditionalFormatting>
  <conditionalFormatting sqref="G23">
    <cfRule type="expression" dxfId="499" priority="499" stopIfTrue="1">
      <formula>$F$5="Freelancer"</formula>
    </cfRule>
    <cfRule type="expression" dxfId="498" priority="500" stopIfTrue="1">
      <formula>$F$5="DTC Int. Staff"</formula>
    </cfRule>
  </conditionalFormatting>
  <conditionalFormatting sqref="G23">
    <cfRule type="expression" dxfId="497" priority="497" stopIfTrue="1">
      <formula>$F$5="Freelancer"</formula>
    </cfRule>
    <cfRule type="expression" dxfId="496" priority="498" stopIfTrue="1">
      <formula>$F$5="DTC Int. Staff"</formula>
    </cfRule>
  </conditionalFormatting>
  <conditionalFormatting sqref="G23">
    <cfRule type="expression" dxfId="495" priority="495" stopIfTrue="1">
      <formula>$F$5="Freelancer"</formula>
    </cfRule>
    <cfRule type="expression" dxfId="494" priority="496" stopIfTrue="1">
      <formula>$F$5="DTC Int. Staff"</formula>
    </cfRule>
  </conditionalFormatting>
  <conditionalFormatting sqref="G23">
    <cfRule type="expression" dxfId="493" priority="493" stopIfTrue="1">
      <formula>$F$5="Freelancer"</formula>
    </cfRule>
    <cfRule type="expression" dxfId="492" priority="494" stopIfTrue="1">
      <formula>$F$5="DTC Int. Staff"</formula>
    </cfRule>
  </conditionalFormatting>
  <conditionalFormatting sqref="G23">
    <cfRule type="expression" dxfId="491" priority="491" stopIfTrue="1">
      <formula>$F$5="Freelancer"</formula>
    </cfRule>
    <cfRule type="expression" dxfId="490" priority="492" stopIfTrue="1">
      <formula>$F$5="DTC Int. Staff"</formula>
    </cfRule>
  </conditionalFormatting>
  <conditionalFormatting sqref="G23">
    <cfRule type="expression" dxfId="489" priority="489" stopIfTrue="1">
      <formula>$F$5="Freelancer"</formula>
    </cfRule>
    <cfRule type="expression" dxfId="488" priority="490" stopIfTrue="1">
      <formula>$F$5="DTC Int. Staff"</formula>
    </cfRule>
  </conditionalFormatting>
  <conditionalFormatting sqref="G23">
    <cfRule type="expression" dxfId="487" priority="487" stopIfTrue="1">
      <formula>$F$5="Freelancer"</formula>
    </cfRule>
    <cfRule type="expression" dxfId="486" priority="488" stopIfTrue="1">
      <formula>$F$5="DTC Int. Staff"</formula>
    </cfRule>
  </conditionalFormatting>
  <conditionalFormatting sqref="G23">
    <cfRule type="expression" dxfId="485" priority="485" stopIfTrue="1">
      <formula>$F$5="Freelancer"</formula>
    </cfRule>
    <cfRule type="expression" dxfId="484" priority="486" stopIfTrue="1">
      <formula>$F$5="DTC Int. Staff"</formula>
    </cfRule>
  </conditionalFormatting>
  <conditionalFormatting sqref="G24">
    <cfRule type="expression" dxfId="483" priority="483" stopIfTrue="1">
      <formula>$F$5="Freelancer"</formula>
    </cfRule>
    <cfRule type="expression" dxfId="482" priority="484" stopIfTrue="1">
      <formula>$F$5="DTC Int. Staff"</formula>
    </cfRule>
  </conditionalFormatting>
  <conditionalFormatting sqref="G24">
    <cfRule type="expression" dxfId="481" priority="481" stopIfTrue="1">
      <formula>$F$5="Freelancer"</formula>
    </cfRule>
    <cfRule type="expression" dxfId="480" priority="482" stopIfTrue="1">
      <formula>$F$5="DTC Int. Staff"</formula>
    </cfRule>
  </conditionalFormatting>
  <conditionalFormatting sqref="G24">
    <cfRule type="expression" dxfId="479" priority="479" stopIfTrue="1">
      <formula>$F$5="Freelancer"</formula>
    </cfRule>
    <cfRule type="expression" dxfId="478" priority="480" stopIfTrue="1">
      <formula>$F$5="DTC Int. Staff"</formula>
    </cfRule>
  </conditionalFormatting>
  <conditionalFormatting sqref="G24">
    <cfRule type="expression" dxfId="477" priority="477" stopIfTrue="1">
      <formula>$F$5="Freelancer"</formula>
    </cfRule>
    <cfRule type="expression" dxfId="476" priority="478" stopIfTrue="1">
      <formula>$F$5="DTC Int. Staff"</formula>
    </cfRule>
  </conditionalFormatting>
  <conditionalFormatting sqref="G24">
    <cfRule type="expression" dxfId="475" priority="475" stopIfTrue="1">
      <formula>$F$5="Freelancer"</formula>
    </cfRule>
    <cfRule type="expression" dxfId="474" priority="476" stopIfTrue="1">
      <formula>$F$5="DTC Int. Staff"</formula>
    </cfRule>
  </conditionalFormatting>
  <conditionalFormatting sqref="G24">
    <cfRule type="expression" dxfId="473" priority="473" stopIfTrue="1">
      <formula>$F$5="Freelancer"</formula>
    </cfRule>
    <cfRule type="expression" dxfId="472" priority="474" stopIfTrue="1">
      <formula>$F$5="DTC Int. Staff"</formula>
    </cfRule>
  </conditionalFormatting>
  <conditionalFormatting sqref="G24">
    <cfRule type="expression" dxfId="471" priority="471" stopIfTrue="1">
      <formula>$F$5="Freelancer"</formula>
    </cfRule>
    <cfRule type="expression" dxfId="470" priority="472" stopIfTrue="1">
      <formula>$F$5="DTC Int. Staff"</formula>
    </cfRule>
  </conditionalFormatting>
  <conditionalFormatting sqref="G24">
    <cfRule type="expression" dxfId="469" priority="469" stopIfTrue="1">
      <formula>$F$5="Freelancer"</formula>
    </cfRule>
    <cfRule type="expression" dxfId="468" priority="470" stopIfTrue="1">
      <formula>$F$5="DTC Int. Staff"</formula>
    </cfRule>
  </conditionalFormatting>
  <conditionalFormatting sqref="G24">
    <cfRule type="expression" dxfId="467" priority="467" stopIfTrue="1">
      <formula>$F$5="Freelancer"</formula>
    </cfRule>
    <cfRule type="expression" dxfId="466" priority="468" stopIfTrue="1">
      <formula>$F$5="DTC Int. Staff"</formula>
    </cfRule>
  </conditionalFormatting>
  <conditionalFormatting sqref="G24">
    <cfRule type="expression" dxfId="465" priority="465" stopIfTrue="1">
      <formula>$F$5="Freelancer"</formula>
    </cfRule>
    <cfRule type="expression" dxfId="464" priority="466" stopIfTrue="1">
      <formula>$F$5="DTC Int. Staff"</formula>
    </cfRule>
  </conditionalFormatting>
  <conditionalFormatting sqref="G24">
    <cfRule type="expression" dxfId="463" priority="463" stopIfTrue="1">
      <formula>$F$5="Freelancer"</formula>
    </cfRule>
    <cfRule type="expression" dxfId="462" priority="464" stopIfTrue="1">
      <formula>$F$5="DTC Int. Staff"</formula>
    </cfRule>
  </conditionalFormatting>
  <conditionalFormatting sqref="G24">
    <cfRule type="expression" dxfId="461" priority="461" stopIfTrue="1">
      <formula>$F$5="Freelancer"</formula>
    </cfRule>
    <cfRule type="expression" dxfId="460" priority="462" stopIfTrue="1">
      <formula>$F$5="DTC Int. Staff"</formula>
    </cfRule>
  </conditionalFormatting>
  <conditionalFormatting sqref="G24">
    <cfRule type="expression" dxfId="459" priority="459" stopIfTrue="1">
      <formula>$F$5="Freelancer"</formula>
    </cfRule>
    <cfRule type="expression" dxfId="458" priority="460" stopIfTrue="1">
      <formula>$F$5="DTC Int. Staff"</formula>
    </cfRule>
  </conditionalFormatting>
  <conditionalFormatting sqref="G24">
    <cfRule type="expression" dxfId="457" priority="457" stopIfTrue="1">
      <formula>$F$5="Freelancer"</formula>
    </cfRule>
    <cfRule type="expression" dxfId="456" priority="458" stopIfTrue="1">
      <formula>$F$5="DTC Int. Staff"</formula>
    </cfRule>
  </conditionalFormatting>
  <conditionalFormatting sqref="G24">
    <cfRule type="expression" dxfId="455" priority="455" stopIfTrue="1">
      <formula>$F$5="Freelancer"</formula>
    </cfRule>
    <cfRule type="expression" dxfId="454" priority="456" stopIfTrue="1">
      <formula>$F$5="DTC Int. Staff"</formula>
    </cfRule>
  </conditionalFormatting>
  <conditionalFormatting sqref="G24">
    <cfRule type="expression" dxfId="453" priority="453" stopIfTrue="1">
      <formula>$F$5="Freelancer"</formula>
    </cfRule>
    <cfRule type="expression" dxfId="452" priority="454" stopIfTrue="1">
      <formula>$F$5="DTC Int. Staff"</formula>
    </cfRule>
  </conditionalFormatting>
  <conditionalFormatting sqref="G24">
    <cfRule type="expression" dxfId="451" priority="451" stopIfTrue="1">
      <formula>$F$5="Freelancer"</formula>
    </cfRule>
    <cfRule type="expression" dxfId="450" priority="452" stopIfTrue="1">
      <formula>$F$5="DTC Int. Staff"</formula>
    </cfRule>
  </conditionalFormatting>
  <conditionalFormatting sqref="G24">
    <cfRule type="expression" dxfId="449" priority="449" stopIfTrue="1">
      <formula>$F$5="Freelancer"</formula>
    </cfRule>
    <cfRule type="expression" dxfId="448" priority="450" stopIfTrue="1">
      <formula>$F$5="DTC Int. Staff"</formula>
    </cfRule>
  </conditionalFormatting>
  <conditionalFormatting sqref="G24">
    <cfRule type="expression" dxfId="447" priority="447" stopIfTrue="1">
      <formula>$F$5="Freelancer"</formula>
    </cfRule>
    <cfRule type="expression" dxfId="446" priority="448" stopIfTrue="1">
      <formula>$F$5="DTC Int. Staff"</formula>
    </cfRule>
  </conditionalFormatting>
  <conditionalFormatting sqref="G24">
    <cfRule type="expression" dxfId="445" priority="445" stopIfTrue="1">
      <formula>$F$5="Freelancer"</formula>
    </cfRule>
    <cfRule type="expression" dxfId="444" priority="446" stopIfTrue="1">
      <formula>$F$5="DTC Int. Staff"</formula>
    </cfRule>
  </conditionalFormatting>
  <conditionalFormatting sqref="G24">
    <cfRule type="expression" dxfId="443" priority="443" stopIfTrue="1">
      <formula>$F$5="Freelancer"</formula>
    </cfRule>
    <cfRule type="expression" dxfId="442" priority="444" stopIfTrue="1">
      <formula>$F$5="DTC Int. Staff"</formula>
    </cfRule>
  </conditionalFormatting>
  <conditionalFormatting sqref="G24">
    <cfRule type="expression" dxfId="441" priority="441" stopIfTrue="1">
      <formula>$F$5="Freelancer"</formula>
    </cfRule>
    <cfRule type="expression" dxfId="440" priority="442" stopIfTrue="1">
      <formula>$F$5="DTC Int. Staff"</formula>
    </cfRule>
  </conditionalFormatting>
  <conditionalFormatting sqref="G27">
    <cfRule type="expression" dxfId="439" priority="439" stopIfTrue="1">
      <formula>$F$5="Freelancer"</formula>
    </cfRule>
    <cfRule type="expression" dxfId="438" priority="440" stopIfTrue="1">
      <formula>$F$5="DTC Int. Staff"</formula>
    </cfRule>
  </conditionalFormatting>
  <conditionalFormatting sqref="G27">
    <cfRule type="expression" dxfId="437" priority="437" stopIfTrue="1">
      <formula>$F$5="Freelancer"</formula>
    </cfRule>
    <cfRule type="expression" dxfId="436" priority="438" stopIfTrue="1">
      <formula>$F$5="DTC Int. Staff"</formula>
    </cfRule>
  </conditionalFormatting>
  <conditionalFormatting sqref="G27">
    <cfRule type="expression" dxfId="435" priority="435" stopIfTrue="1">
      <formula>$F$5="Freelancer"</formula>
    </cfRule>
    <cfRule type="expression" dxfId="434" priority="436" stopIfTrue="1">
      <formula>$F$5="DTC Int. Staff"</formula>
    </cfRule>
  </conditionalFormatting>
  <conditionalFormatting sqref="G27">
    <cfRule type="expression" dxfId="433" priority="433" stopIfTrue="1">
      <formula>$F$5="Freelancer"</formula>
    </cfRule>
    <cfRule type="expression" dxfId="432" priority="434" stopIfTrue="1">
      <formula>$F$5="DTC Int. Staff"</formula>
    </cfRule>
  </conditionalFormatting>
  <conditionalFormatting sqref="G27">
    <cfRule type="expression" dxfId="431" priority="431" stopIfTrue="1">
      <formula>$F$5="Freelancer"</formula>
    </cfRule>
    <cfRule type="expression" dxfId="430" priority="432" stopIfTrue="1">
      <formula>$F$5="DTC Int. Staff"</formula>
    </cfRule>
  </conditionalFormatting>
  <conditionalFormatting sqref="G27">
    <cfRule type="expression" dxfId="429" priority="429" stopIfTrue="1">
      <formula>$F$5="Freelancer"</formula>
    </cfRule>
    <cfRule type="expression" dxfId="428" priority="430" stopIfTrue="1">
      <formula>$F$5="DTC Int. Staff"</formula>
    </cfRule>
  </conditionalFormatting>
  <conditionalFormatting sqref="G27">
    <cfRule type="expression" dxfId="427" priority="427" stopIfTrue="1">
      <formula>$F$5="Freelancer"</formula>
    </cfRule>
    <cfRule type="expression" dxfId="426" priority="428" stopIfTrue="1">
      <formula>$F$5="DTC Int. Staff"</formula>
    </cfRule>
  </conditionalFormatting>
  <conditionalFormatting sqref="G27">
    <cfRule type="expression" dxfId="425" priority="425" stopIfTrue="1">
      <formula>$F$5="Freelancer"</formula>
    </cfRule>
    <cfRule type="expression" dxfId="424" priority="426" stopIfTrue="1">
      <formula>$F$5="DTC Int. Staff"</formula>
    </cfRule>
  </conditionalFormatting>
  <conditionalFormatting sqref="G27">
    <cfRule type="expression" dxfId="423" priority="423" stopIfTrue="1">
      <formula>$F$5="Freelancer"</formula>
    </cfRule>
    <cfRule type="expression" dxfId="422" priority="424" stopIfTrue="1">
      <formula>$F$5="DTC Int. Staff"</formula>
    </cfRule>
  </conditionalFormatting>
  <conditionalFormatting sqref="G27">
    <cfRule type="expression" dxfId="421" priority="421" stopIfTrue="1">
      <formula>$F$5="Freelancer"</formula>
    </cfRule>
    <cfRule type="expression" dxfId="420" priority="422" stopIfTrue="1">
      <formula>$F$5="DTC Int. Staff"</formula>
    </cfRule>
  </conditionalFormatting>
  <conditionalFormatting sqref="G27">
    <cfRule type="expression" dxfId="419" priority="419" stopIfTrue="1">
      <formula>$F$5="Freelancer"</formula>
    </cfRule>
    <cfRule type="expression" dxfId="418" priority="420" stopIfTrue="1">
      <formula>$F$5="DTC Int. Staff"</formula>
    </cfRule>
  </conditionalFormatting>
  <conditionalFormatting sqref="G27">
    <cfRule type="expression" dxfId="417" priority="417" stopIfTrue="1">
      <formula>$F$5="Freelancer"</formula>
    </cfRule>
    <cfRule type="expression" dxfId="416" priority="418" stopIfTrue="1">
      <formula>$F$5="DTC Int. Staff"</formula>
    </cfRule>
  </conditionalFormatting>
  <conditionalFormatting sqref="G27">
    <cfRule type="expression" dxfId="415" priority="415" stopIfTrue="1">
      <formula>$F$5="Freelancer"</formula>
    </cfRule>
    <cfRule type="expression" dxfId="414" priority="416" stopIfTrue="1">
      <formula>$F$5="DTC Int. Staff"</formula>
    </cfRule>
  </conditionalFormatting>
  <conditionalFormatting sqref="G27">
    <cfRule type="expression" dxfId="413" priority="413" stopIfTrue="1">
      <formula>$F$5="Freelancer"</formula>
    </cfRule>
    <cfRule type="expression" dxfId="412" priority="414" stopIfTrue="1">
      <formula>$F$5="DTC Int. Staff"</formula>
    </cfRule>
  </conditionalFormatting>
  <conditionalFormatting sqref="G27">
    <cfRule type="expression" dxfId="411" priority="411" stopIfTrue="1">
      <formula>$F$5="Freelancer"</formula>
    </cfRule>
    <cfRule type="expression" dxfId="410" priority="412" stopIfTrue="1">
      <formula>$F$5="DTC Int. Staff"</formula>
    </cfRule>
  </conditionalFormatting>
  <conditionalFormatting sqref="G27">
    <cfRule type="expression" dxfId="409" priority="409" stopIfTrue="1">
      <formula>$F$5="Freelancer"</formula>
    </cfRule>
    <cfRule type="expression" dxfId="408" priority="410" stopIfTrue="1">
      <formula>$F$5="DTC Int. Staff"</formula>
    </cfRule>
  </conditionalFormatting>
  <conditionalFormatting sqref="G27">
    <cfRule type="expression" dxfId="407" priority="407" stopIfTrue="1">
      <formula>$F$5="Freelancer"</formula>
    </cfRule>
    <cfRule type="expression" dxfId="406" priority="408" stopIfTrue="1">
      <formula>$F$5="DTC Int. Staff"</formula>
    </cfRule>
  </conditionalFormatting>
  <conditionalFormatting sqref="G27">
    <cfRule type="expression" dxfId="405" priority="405" stopIfTrue="1">
      <formula>$F$5="Freelancer"</formula>
    </cfRule>
    <cfRule type="expression" dxfId="404" priority="406" stopIfTrue="1">
      <formula>$F$5="DTC Int. Staff"</formula>
    </cfRule>
  </conditionalFormatting>
  <conditionalFormatting sqref="G27">
    <cfRule type="expression" dxfId="403" priority="403" stopIfTrue="1">
      <formula>$F$5="Freelancer"</formula>
    </cfRule>
    <cfRule type="expression" dxfId="402" priority="404" stopIfTrue="1">
      <formula>$F$5="DTC Int. Staff"</formula>
    </cfRule>
  </conditionalFormatting>
  <conditionalFormatting sqref="G27">
    <cfRule type="expression" dxfId="401" priority="401" stopIfTrue="1">
      <formula>$F$5="Freelancer"</formula>
    </cfRule>
    <cfRule type="expression" dxfId="400" priority="402" stopIfTrue="1">
      <formula>$F$5="DTC Int. Staff"</formula>
    </cfRule>
  </conditionalFormatting>
  <conditionalFormatting sqref="G27">
    <cfRule type="expression" dxfId="399" priority="399" stopIfTrue="1">
      <formula>$F$5="Freelancer"</formula>
    </cfRule>
    <cfRule type="expression" dxfId="398" priority="400" stopIfTrue="1">
      <formula>$F$5="DTC Int. Staff"</formula>
    </cfRule>
  </conditionalFormatting>
  <conditionalFormatting sqref="G27">
    <cfRule type="expression" dxfId="397" priority="397" stopIfTrue="1">
      <formula>$F$5="Freelancer"</formula>
    </cfRule>
    <cfRule type="expression" dxfId="396" priority="398" stopIfTrue="1">
      <formula>$F$5="DTC Int. Staff"</formula>
    </cfRule>
  </conditionalFormatting>
  <conditionalFormatting sqref="G28">
    <cfRule type="expression" dxfId="395" priority="395" stopIfTrue="1">
      <formula>$F$5="Freelancer"</formula>
    </cfRule>
    <cfRule type="expression" dxfId="394" priority="396" stopIfTrue="1">
      <formula>$F$5="DTC Int. Staff"</formula>
    </cfRule>
  </conditionalFormatting>
  <conditionalFormatting sqref="G28">
    <cfRule type="expression" dxfId="393" priority="393" stopIfTrue="1">
      <formula>$F$5="Freelancer"</formula>
    </cfRule>
    <cfRule type="expression" dxfId="392" priority="394" stopIfTrue="1">
      <formula>$F$5="DTC Int. Staff"</formula>
    </cfRule>
  </conditionalFormatting>
  <conditionalFormatting sqref="G28">
    <cfRule type="expression" dxfId="391" priority="391" stopIfTrue="1">
      <formula>$F$5="Freelancer"</formula>
    </cfRule>
    <cfRule type="expression" dxfId="390" priority="392" stopIfTrue="1">
      <formula>$F$5="DTC Int. Staff"</formula>
    </cfRule>
  </conditionalFormatting>
  <conditionalFormatting sqref="G28">
    <cfRule type="expression" dxfId="389" priority="389" stopIfTrue="1">
      <formula>$F$5="Freelancer"</formula>
    </cfRule>
    <cfRule type="expression" dxfId="388" priority="390" stopIfTrue="1">
      <formula>$F$5="DTC Int. Staff"</formula>
    </cfRule>
  </conditionalFormatting>
  <conditionalFormatting sqref="G28">
    <cfRule type="expression" dxfId="387" priority="387" stopIfTrue="1">
      <formula>$F$5="Freelancer"</formula>
    </cfRule>
    <cfRule type="expression" dxfId="386" priority="388" stopIfTrue="1">
      <formula>$F$5="DTC Int. Staff"</formula>
    </cfRule>
  </conditionalFormatting>
  <conditionalFormatting sqref="G28">
    <cfRule type="expression" dxfId="385" priority="385" stopIfTrue="1">
      <formula>$F$5="Freelancer"</formula>
    </cfRule>
    <cfRule type="expression" dxfId="384" priority="386" stopIfTrue="1">
      <formula>$F$5="DTC Int. Staff"</formula>
    </cfRule>
  </conditionalFormatting>
  <conditionalFormatting sqref="G28">
    <cfRule type="expression" dxfId="383" priority="383" stopIfTrue="1">
      <formula>$F$5="Freelancer"</formula>
    </cfRule>
    <cfRule type="expression" dxfId="382" priority="384" stopIfTrue="1">
      <formula>$F$5="DTC Int. Staff"</formula>
    </cfRule>
  </conditionalFormatting>
  <conditionalFormatting sqref="G28">
    <cfRule type="expression" dxfId="381" priority="381" stopIfTrue="1">
      <formula>$F$5="Freelancer"</formula>
    </cfRule>
    <cfRule type="expression" dxfId="380" priority="382" stopIfTrue="1">
      <formula>$F$5="DTC Int. Staff"</formula>
    </cfRule>
  </conditionalFormatting>
  <conditionalFormatting sqref="G28">
    <cfRule type="expression" dxfId="379" priority="379" stopIfTrue="1">
      <formula>$F$5="Freelancer"</formula>
    </cfRule>
    <cfRule type="expression" dxfId="378" priority="380" stopIfTrue="1">
      <formula>$F$5="DTC Int. Staff"</formula>
    </cfRule>
  </conditionalFormatting>
  <conditionalFormatting sqref="G28">
    <cfRule type="expression" dxfId="377" priority="377" stopIfTrue="1">
      <formula>$F$5="Freelancer"</formula>
    </cfRule>
    <cfRule type="expression" dxfId="376" priority="378" stopIfTrue="1">
      <formula>$F$5="DTC Int. Staff"</formula>
    </cfRule>
  </conditionalFormatting>
  <conditionalFormatting sqref="G28">
    <cfRule type="expression" dxfId="375" priority="375" stopIfTrue="1">
      <formula>$F$5="Freelancer"</formula>
    </cfRule>
    <cfRule type="expression" dxfId="374" priority="376" stopIfTrue="1">
      <formula>$F$5="DTC Int. Staff"</formula>
    </cfRule>
  </conditionalFormatting>
  <conditionalFormatting sqref="G28">
    <cfRule type="expression" dxfId="373" priority="373" stopIfTrue="1">
      <formula>$F$5="Freelancer"</formula>
    </cfRule>
    <cfRule type="expression" dxfId="372" priority="374" stopIfTrue="1">
      <formula>$F$5="DTC Int. Staff"</formula>
    </cfRule>
  </conditionalFormatting>
  <conditionalFormatting sqref="G28">
    <cfRule type="expression" dxfId="371" priority="371" stopIfTrue="1">
      <formula>$F$5="Freelancer"</formula>
    </cfRule>
    <cfRule type="expression" dxfId="370" priority="372" stopIfTrue="1">
      <formula>$F$5="DTC Int. Staff"</formula>
    </cfRule>
  </conditionalFormatting>
  <conditionalFormatting sqref="G28">
    <cfRule type="expression" dxfId="369" priority="369" stopIfTrue="1">
      <formula>$F$5="Freelancer"</formula>
    </cfRule>
    <cfRule type="expression" dxfId="368" priority="370" stopIfTrue="1">
      <formula>$F$5="DTC Int. Staff"</formula>
    </cfRule>
  </conditionalFormatting>
  <conditionalFormatting sqref="G28">
    <cfRule type="expression" dxfId="367" priority="367" stopIfTrue="1">
      <formula>$F$5="Freelancer"</formula>
    </cfRule>
    <cfRule type="expression" dxfId="366" priority="368" stopIfTrue="1">
      <formula>$F$5="DTC Int. Staff"</formula>
    </cfRule>
  </conditionalFormatting>
  <conditionalFormatting sqref="G28">
    <cfRule type="expression" dxfId="365" priority="365" stopIfTrue="1">
      <formula>$F$5="Freelancer"</formula>
    </cfRule>
    <cfRule type="expression" dxfId="364" priority="366" stopIfTrue="1">
      <formula>$F$5="DTC Int. Staff"</formula>
    </cfRule>
  </conditionalFormatting>
  <conditionalFormatting sqref="G28">
    <cfRule type="expression" dxfId="363" priority="363" stopIfTrue="1">
      <formula>$F$5="Freelancer"</formula>
    </cfRule>
    <cfRule type="expression" dxfId="362" priority="364" stopIfTrue="1">
      <formula>$F$5="DTC Int. Staff"</formula>
    </cfRule>
  </conditionalFormatting>
  <conditionalFormatting sqref="G28">
    <cfRule type="expression" dxfId="361" priority="361" stopIfTrue="1">
      <formula>$F$5="Freelancer"</formula>
    </cfRule>
    <cfRule type="expression" dxfId="360" priority="362" stopIfTrue="1">
      <formula>$F$5="DTC Int. Staff"</formula>
    </cfRule>
  </conditionalFormatting>
  <conditionalFormatting sqref="G28">
    <cfRule type="expression" dxfId="359" priority="359" stopIfTrue="1">
      <formula>$F$5="Freelancer"</formula>
    </cfRule>
    <cfRule type="expression" dxfId="358" priority="360" stopIfTrue="1">
      <formula>$F$5="DTC Int. Staff"</formula>
    </cfRule>
  </conditionalFormatting>
  <conditionalFormatting sqref="G28">
    <cfRule type="expression" dxfId="357" priority="357" stopIfTrue="1">
      <formula>$F$5="Freelancer"</formula>
    </cfRule>
    <cfRule type="expression" dxfId="356" priority="358" stopIfTrue="1">
      <formula>$F$5="DTC Int. Staff"</formula>
    </cfRule>
  </conditionalFormatting>
  <conditionalFormatting sqref="G28">
    <cfRule type="expression" dxfId="355" priority="355" stopIfTrue="1">
      <formula>$F$5="Freelancer"</formula>
    </cfRule>
    <cfRule type="expression" dxfId="354" priority="356" stopIfTrue="1">
      <formula>$F$5="DTC Int. Staff"</formula>
    </cfRule>
  </conditionalFormatting>
  <conditionalFormatting sqref="G28">
    <cfRule type="expression" dxfId="353" priority="353" stopIfTrue="1">
      <formula>$F$5="Freelancer"</formula>
    </cfRule>
    <cfRule type="expression" dxfId="352" priority="354" stopIfTrue="1">
      <formula>$F$5="DTC Int. Staff"</formula>
    </cfRule>
  </conditionalFormatting>
  <conditionalFormatting sqref="G29">
    <cfRule type="expression" dxfId="351" priority="351" stopIfTrue="1">
      <formula>$F$5="Freelancer"</formula>
    </cfRule>
    <cfRule type="expression" dxfId="350" priority="352" stopIfTrue="1">
      <formula>$F$5="DTC Int. Staff"</formula>
    </cfRule>
  </conditionalFormatting>
  <conditionalFormatting sqref="G29">
    <cfRule type="expression" dxfId="349" priority="349" stopIfTrue="1">
      <formula>$F$5="Freelancer"</formula>
    </cfRule>
    <cfRule type="expression" dxfId="348" priority="350" stopIfTrue="1">
      <formula>$F$5="DTC Int. Staff"</formula>
    </cfRule>
  </conditionalFormatting>
  <conditionalFormatting sqref="G29">
    <cfRule type="expression" dxfId="347" priority="347" stopIfTrue="1">
      <formula>$F$5="Freelancer"</formula>
    </cfRule>
    <cfRule type="expression" dxfId="346" priority="348" stopIfTrue="1">
      <formula>$F$5="DTC Int. Staff"</formula>
    </cfRule>
  </conditionalFormatting>
  <conditionalFormatting sqref="G29">
    <cfRule type="expression" dxfId="345" priority="345" stopIfTrue="1">
      <formula>$F$5="Freelancer"</formula>
    </cfRule>
    <cfRule type="expression" dxfId="344" priority="346" stopIfTrue="1">
      <formula>$F$5="DTC Int. Staff"</formula>
    </cfRule>
  </conditionalFormatting>
  <conditionalFormatting sqref="G29">
    <cfRule type="expression" dxfId="343" priority="343" stopIfTrue="1">
      <formula>$F$5="Freelancer"</formula>
    </cfRule>
    <cfRule type="expression" dxfId="342" priority="344" stopIfTrue="1">
      <formula>$F$5="DTC Int. Staff"</formula>
    </cfRule>
  </conditionalFormatting>
  <conditionalFormatting sqref="G29">
    <cfRule type="expression" dxfId="341" priority="341" stopIfTrue="1">
      <formula>$F$5="Freelancer"</formula>
    </cfRule>
    <cfRule type="expression" dxfId="340" priority="342" stopIfTrue="1">
      <formula>$F$5="DTC Int. Staff"</formula>
    </cfRule>
  </conditionalFormatting>
  <conditionalFormatting sqref="G29">
    <cfRule type="expression" dxfId="339" priority="339" stopIfTrue="1">
      <formula>$F$5="Freelancer"</formula>
    </cfRule>
    <cfRule type="expression" dxfId="338" priority="340" stopIfTrue="1">
      <formula>$F$5="DTC Int. Staff"</formula>
    </cfRule>
  </conditionalFormatting>
  <conditionalFormatting sqref="G29">
    <cfRule type="expression" dxfId="337" priority="337" stopIfTrue="1">
      <formula>$F$5="Freelancer"</formula>
    </cfRule>
    <cfRule type="expression" dxfId="336" priority="338" stopIfTrue="1">
      <formula>$F$5="DTC Int. Staff"</formula>
    </cfRule>
  </conditionalFormatting>
  <conditionalFormatting sqref="G29">
    <cfRule type="expression" dxfId="335" priority="335" stopIfTrue="1">
      <formula>$F$5="Freelancer"</formula>
    </cfRule>
    <cfRule type="expression" dxfId="334" priority="336" stopIfTrue="1">
      <formula>$F$5="DTC Int. Staff"</formula>
    </cfRule>
  </conditionalFormatting>
  <conditionalFormatting sqref="G29">
    <cfRule type="expression" dxfId="333" priority="333" stopIfTrue="1">
      <formula>$F$5="Freelancer"</formula>
    </cfRule>
    <cfRule type="expression" dxfId="332" priority="334" stopIfTrue="1">
      <formula>$F$5="DTC Int. Staff"</formula>
    </cfRule>
  </conditionalFormatting>
  <conditionalFormatting sqref="G29">
    <cfRule type="expression" dxfId="331" priority="331" stopIfTrue="1">
      <formula>$F$5="Freelancer"</formula>
    </cfRule>
    <cfRule type="expression" dxfId="330" priority="332" stopIfTrue="1">
      <formula>$F$5="DTC Int. Staff"</formula>
    </cfRule>
  </conditionalFormatting>
  <conditionalFormatting sqref="G29">
    <cfRule type="expression" dxfId="329" priority="329" stopIfTrue="1">
      <formula>$F$5="Freelancer"</formula>
    </cfRule>
    <cfRule type="expression" dxfId="328" priority="330" stopIfTrue="1">
      <formula>$F$5="DTC Int. Staff"</formula>
    </cfRule>
  </conditionalFormatting>
  <conditionalFormatting sqref="G29">
    <cfRule type="expression" dxfId="327" priority="327" stopIfTrue="1">
      <formula>$F$5="Freelancer"</formula>
    </cfRule>
    <cfRule type="expression" dxfId="326" priority="328" stopIfTrue="1">
      <formula>$F$5="DTC Int. Staff"</formula>
    </cfRule>
  </conditionalFormatting>
  <conditionalFormatting sqref="G29">
    <cfRule type="expression" dxfId="325" priority="325" stopIfTrue="1">
      <formula>$F$5="Freelancer"</formula>
    </cfRule>
    <cfRule type="expression" dxfId="324" priority="326" stopIfTrue="1">
      <formula>$F$5="DTC Int. Staff"</formula>
    </cfRule>
  </conditionalFormatting>
  <conditionalFormatting sqref="G29">
    <cfRule type="expression" dxfId="323" priority="323" stopIfTrue="1">
      <formula>$F$5="Freelancer"</formula>
    </cfRule>
    <cfRule type="expression" dxfId="322" priority="324" stopIfTrue="1">
      <formula>$F$5="DTC Int. Staff"</formula>
    </cfRule>
  </conditionalFormatting>
  <conditionalFormatting sqref="G29">
    <cfRule type="expression" dxfId="321" priority="321" stopIfTrue="1">
      <formula>$F$5="Freelancer"</formula>
    </cfRule>
    <cfRule type="expression" dxfId="320" priority="322" stopIfTrue="1">
      <formula>$F$5="DTC Int. Staff"</formula>
    </cfRule>
  </conditionalFormatting>
  <conditionalFormatting sqref="G29">
    <cfRule type="expression" dxfId="319" priority="319" stopIfTrue="1">
      <formula>$F$5="Freelancer"</formula>
    </cfRule>
    <cfRule type="expression" dxfId="318" priority="320" stopIfTrue="1">
      <formula>$F$5="DTC Int. Staff"</formula>
    </cfRule>
  </conditionalFormatting>
  <conditionalFormatting sqref="G29">
    <cfRule type="expression" dxfId="317" priority="317" stopIfTrue="1">
      <formula>$F$5="Freelancer"</formula>
    </cfRule>
    <cfRule type="expression" dxfId="316" priority="318" stopIfTrue="1">
      <formula>$F$5="DTC Int. Staff"</formula>
    </cfRule>
  </conditionalFormatting>
  <conditionalFormatting sqref="G29">
    <cfRule type="expression" dxfId="315" priority="315" stopIfTrue="1">
      <formula>$F$5="Freelancer"</formula>
    </cfRule>
    <cfRule type="expression" dxfId="314" priority="316" stopIfTrue="1">
      <formula>$F$5="DTC Int. Staff"</formula>
    </cfRule>
  </conditionalFormatting>
  <conditionalFormatting sqref="G29">
    <cfRule type="expression" dxfId="313" priority="313" stopIfTrue="1">
      <formula>$F$5="Freelancer"</formula>
    </cfRule>
    <cfRule type="expression" dxfId="312" priority="314" stopIfTrue="1">
      <formula>$F$5="DTC Int. Staff"</formula>
    </cfRule>
  </conditionalFormatting>
  <conditionalFormatting sqref="G29">
    <cfRule type="expression" dxfId="311" priority="311" stopIfTrue="1">
      <formula>$F$5="Freelancer"</formula>
    </cfRule>
    <cfRule type="expression" dxfId="310" priority="312" stopIfTrue="1">
      <formula>$F$5="DTC Int. Staff"</formula>
    </cfRule>
  </conditionalFormatting>
  <conditionalFormatting sqref="G29">
    <cfRule type="expression" dxfId="309" priority="309" stopIfTrue="1">
      <formula>$F$5="Freelancer"</formula>
    </cfRule>
    <cfRule type="expression" dxfId="308" priority="310" stopIfTrue="1">
      <formula>$F$5="DTC Int. Staff"</formula>
    </cfRule>
  </conditionalFormatting>
  <conditionalFormatting sqref="G30">
    <cfRule type="expression" dxfId="307" priority="307" stopIfTrue="1">
      <formula>$F$5="Freelancer"</formula>
    </cfRule>
    <cfRule type="expression" dxfId="306" priority="308" stopIfTrue="1">
      <formula>$F$5="DTC Int. Staff"</formula>
    </cfRule>
  </conditionalFormatting>
  <conditionalFormatting sqref="G30">
    <cfRule type="expression" dxfId="305" priority="305" stopIfTrue="1">
      <formula>$F$5="Freelancer"</formula>
    </cfRule>
    <cfRule type="expression" dxfId="304" priority="306" stopIfTrue="1">
      <formula>$F$5="DTC Int. Staff"</formula>
    </cfRule>
  </conditionalFormatting>
  <conditionalFormatting sqref="G30">
    <cfRule type="expression" dxfId="303" priority="303" stopIfTrue="1">
      <formula>$F$5="Freelancer"</formula>
    </cfRule>
    <cfRule type="expression" dxfId="302" priority="304" stopIfTrue="1">
      <formula>$F$5="DTC Int. Staff"</formula>
    </cfRule>
  </conditionalFormatting>
  <conditionalFormatting sqref="G30">
    <cfRule type="expression" dxfId="301" priority="301" stopIfTrue="1">
      <formula>$F$5="Freelancer"</formula>
    </cfRule>
    <cfRule type="expression" dxfId="300" priority="302" stopIfTrue="1">
      <formula>$F$5="DTC Int. Staff"</formula>
    </cfRule>
  </conditionalFormatting>
  <conditionalFormatting sqref="G30">
    <cfRule type="expression" dxfId="299" priority="299" stopIfTrue="1">
      <formula>$F$5="Freelancer"</formula>
    </cfRule>
    <cfRule type="expression" dxfId="298" priority="300" stopIfTrue="1">
      <formula>$F$5="DTC Int. Staff"</formula>
    </cfRule>
  </conditionalFormatting>
  <conditionalFormatting sqref="G30">
    <cfRule type="expression" dxfId="297" priority="297" stopIfTrue="1">
      <formula>$F$5="Freelancer"</formula>
    </cfRule>
    <cfRule type="expression" dxfId="296" priority="298" stopIfTrue="1">
      <formula>$F$5="DTC Int. Staff"</formula>
    </cfRule>
  </conditionalFormatting>
  <conditionalFormatting sqref="G30">
    <cfRule type="expression" dxfId="295" priority="295" stopIfTrue="1">
      <formula>$F$5="Freelancer"</formula>
    </cfRule>
    <cfRule type="expression" dxfId="294" priority="296" stopIfTrue="1">
      <formula>$F$5="DTC Int. Staff"</formula>
    </cfRule>
  </conditionalFormatting>
  <conditionalFormatting sqref="G30">
    <cfRule type="expression" dxfId="293" priority="293" stopIfTrue="1">
      <formula>$F$5="Freelancer"</formula>
    </cfRule>
    <cfRule type="expression" dxfId="292" priority="294" stopIfTrue="1">
      <formula>$F$5="DTC Int. Staff"</formula>
    </cfRule>
  </conditionalFormatting>
  <conditionalFormatting sqref="G30">
    <cfRule type="expression" dxfId="291" priority="291" stopIfTrue="1">
      <formula>$F$5="Freelancer"</formula>
    </cfRule>
    <cfRule type="expression" dxfId="290" priority="292" stopIfTrue="1">
      <formula>$F$5="DTC Int. Staff"</formula>
    </cfRule>
  </conditionalFormatting>
  <conditionalFormatting sqref="G30">
    <cfRule type="expression" dxfId="289" priority="289" stopIfTrue="1">
      <formula>$F$5="Freelancer"</formula>
    </cfRule>
    <cfRule type="expression" dxfId="288" priority="290" stopIfTrue="1">
      <formula>$F$5="DTC Int. Staff"</formula>
    </cfRule>
  </conditionalFormatting>
  <conditionalFormatting sqref="G30">
    <cfRule type="expression" dxfId="287" priority="287" stopIfTrue="1">
      <formula>$F$5="Freelancer"</formula>
    </cfRule>
    <cfRule type="expression" dxfId="286" priority="288" stopIfTrue="1">
      <formula>$F$5="DTC Int. Staff"</formula>
    </cfRule>
  </conditionalFormatting>
  <conditionalFormatting sqref="G30">
    <cfRule type="expression" dxfId="285" priority="285" stopIfTrue="1">
      <formula>$F$5="Freelancer"</formula>
    </cfRule>
    <cfRule type="expression" dxfId="284" priority="286" stopIfTrue="1">
      <formula>$F$5="DTC Int. Staff"</formula>
    </cfRule>
  </conditionalFormatting>
  <conditionalFormatting sqref="G30">
    <cfRule type="expression" dxfId="283" priority="283" stopIfTrue="1">
      <formula>$F$5="Freelancer"</formula>
    </cfRule>
    <cfRule type="expression" dxfId="282" priority="284" stopIfTrue="1">
      <formula>$F$5="DTC Int. Staff"</formula>
    </cfRule>
  </conditionalFormatting>
  <conditionalFormatting sqref="G30">
    <cfRule type="expression" dxfId="281" priority="281" stopIfTrue="1">
      <formula>$F$5="Freelancer"</formula>
    </cfRule>
    <cfRule type="expression" dxfId="280" priority="282" stopIfTrue="1">
      <formula>$F$5="DTC Int. Staff"</formula>
    </cfRule>
  </conditionalFormatting>
  <conditionalFormatting sqref="G30">
    <cfRule type="expression" dxfId="279" priority="279" stopIfTrue="1">
      <formula>$F$5="Freelancer"</formula>
    </cfRule>
    <cfRule type="expression" dxfId="278" priority="280" stopIfTrue="1">
      <formula>$F$5="DTC Int. Staff"</formula>
    </cfRule>
  </conditionalFormatting>
  <conditionalFormatting sqref="G30">
    <cfRule type="expression" dxfId="277" priority="277" stopIfTrue="1">
      <formula>$F$5="Freelancer"</formula>
    </cfRule>
    <cfRule type="expression" dxfId="276" priority="278" stopIfTrue="1">
      <formula>$F$5="DTC Int. Staff"</formula>
    </cfRule>
  </conditionalFormatting>
  <conditionalFormatting sqref="G30">
    <cfRule type="expression" dxfId="275" priority="275" stopIfTrue="1">
      <formula>$F$5="Freelancer"</formula>
    </cfRule>
    <cfRule type="expression" dxfId="274" priority="276" stopIfTrue="1">
      <formula>$F$5="DTC Int. Staff"</formula>
    </cfRule>
  </conditionalFormatting>
  <conditionalFormatting sqref="G30">
    <cfRule type="expression" dxfId="273" priority="273" stopIfTrue="1">
      <formula>$F$5="Freelancer"</formula>
    </cfRule>
    <cfRule type="expression" dxfId="272" priority="274" stopIfTrue="1">
      <formula>$F$5="DTC Int. Staff"</formula>
    </cfRule>
  </conditionalFormatting>
  <conditionalFormatting sqref="G30">
    <cfRule type="expression" dxfId="271" priority="271" stopIfTrue="1">
      <formula>$F$5="Freelancer"</formula>
    </cfRule>
    <cfRule type="expression" dxfId="270" priority="272" stopIfTrue="1">
      <formula>$F$5="DTC Int. Staff"</formula>
    </cfRule>
  </conditionalFormatting>
  <conditionalFormatting sqref="G30">
    <cfRule type="expression" dxfId="269" priority="269" stopIfTrue="1">
      <formula>$F$5="Freelancer"</formula>
    </cfRule>
    <cfRule type="expression" dxfId="268" priority="270" stopIfTrue="1">
      <formula>$F$5="DTC Int. Staff"</formula>
    </cfRule>
  </conditionalFormatting>
  <conditionalFormatting sqref="G30">
    <cfRule type="expression" dxfId="267" priority="267" stopIfTrue="1">
      <formula>$F$5="Freelancer"</formula>
    </cfRule>
    <cfRule type="expression" dxfId="266" priority="268" stopIfTrue="1">
      <formula>$F$5="DTC Int. Staff"</formula>
    </cfRule>
  </conditionalFormatting>
  <conditionalFormatting sqref="G30">
    <cfRule type="expression" dxfId="265" priority="265" stopIfTrue="1">
      <formula>$F$5="Freelancer"</formula>
    </cfRule>
    <cfRule type="expression" dxfId="264" priority="266" stopIfTrue="1">
      <formula>$F$5="DTC Int. Staff"</formula>
    </cfRule>
  </conditionalFormatting>
  <conditionalFormatting sqref="G31">
    <cfRule type="expression" dxfId="263" priority="263" stopIfTrue="1">
      <formula>$F$5="Freelancer"</formula>
    </cfRule>
    <cfRule type="expression" dxfId="262" priority="264" stopIfTrue="1">
      <formula>$F$5="DTC Int. Staff"</formula>
    </cfRule>
  </conditionalFormatting>
  <conditionalFormatting sqref="G31">
    <cfRule type="expression" dxfId="261" priority="261" stopIfTrue="1">
      <formula>$F$5="Freelancer"</formula>
    </cfRule>
    <cfRule type="expression" dxfId="260" priority="262" stopIfTrue="1">
      <formula>$F$5="DTC Int. Staff"</formula>
    </cfRule>
  </conditionalFormatting>
  <conditionalFormatting sqref="G31">
    <cfRule type="expression" dxfId="259" priority="259" stopIfTrue="1">
      <formula>$F$5="Freelancer"</formula>
    </cfRule>
    <cfRule type="expression" dxfId="258" priority="260" stopIfTrue="1">
      <formula>$F$5="DTC Int. Staff"</formula>
    </cfRule>
  </conditionalFormatting>
  <conditionalFormatting sqref="G31">
    <cfRule type="expression" dxfId="257" priority="257" stopIfTrue="1">
      <formula>$F$5="Freelancer"</formula>
    </cfRule>
    <cfRule type="expression" dxfId="256" priority="258" stopIfTrue="1">
      <formula>$F$5="DTC Int. Staff"</formula>
    </cfRule>
  </conditionalFormatting>
  <conditionalFormatting sqref="G31">
    <cfRule type="expression" dxfId="255" priority="255" stopIfTrue="1">
      <formula>$F$5="Freelancer"</formula>
    </cfRule>
    <cfRule type="expression" dxfId="254" priority="256" stopIfTrue="1">
      <formula>$F$5="DTC Int. Staff"</formula>
    </cfRule>
  </conditionalFormatting>
  <conditionalFormatting sqref="G31">
    <cfRule type="expression" dxfId="253" priority="253" stopIfTrue="1">
      <formula>$F$5="Freelancer"</formula>
    </cfRule>
    <cfRule type="expression" dxfId="252" priority="254" stopIfTrue="1">
      <formula>$F$5="DTC Int. Staff"</formula>
    </cfRule>
  </conditionalFormatting>
  <conditionalFormatting sqref="G31">
    <cfRule type="expression" dxfId="251" priority="251" stopIfTrue="1">
      <formula>$F$5="Freelancer"</formula>
    </cfRule>
    <cfRule type="expression" dxfId="250" priority="252" stopIfTrue="1">
      <formula>$F$5="DTC Int. Staff"</formula>
    </cfRule>
  </conditionalFormatting>
  <conditionalFormatting sqref="G31">
    <cfRule type="expression" dxfId="249" priority="249" stopIfTrue="1">
      <formula>$F$5="Freelancer"</formula>
    </cfRule>
    <cfRule type="expression" dxfId="248" priority="250" stopIfTrue="1">
      <formula>$F$5="DTC Int. Staff"</formula>
    </cfRule>
  </conditionalFormatting>
  <conditionalFormatting sqref="G31">
    <cfRule type="expression" dxfId="247" priority="247" stopIfTrue="1">
      <formula>$F$5="Freelancer"</formula>
    </cfRule>
    <cfRule type="expression" dxfId="246" priority="248" stopIfTrue="1">
      <formula>$F$5="DTC Int. Staff"</formula>
    </cfRule>
  </conditionalFormatting>
  <conditionalFormatting sqref="G31">
    <cfRule type="expression" dxfId="245" priority="245" stopIfTrue="1">
      <formula>$F$5="Freelancer"</formula>
    </cfRule>
    <cfRule type="expression" dxfId="244" priority="246" stopIfTrue="1">
      <formula>$F$5="DTC Int. Staff"</formula>
    </cfRule>
  </conditionalFormatting>
  <conditionalFormatting sqref="G31">
    <cfRule type="expression" dxfId="243" priority="243" stopIfTrue="1">
      <formula>$F$5="Freelancer"</formula>
    </cfRule>
    <cfRule type="expression" dxfId="242" priority="244" stopIfTrue="1">
      <formula>$F$5="DTC Int. Staff"</formula>
    </cfRule>
  </conditionalFormatting>
  <conditionalFormatting sqref="G31">
    <cfRule type="expression" dxfId="241" priority="241" stopIfTrue="1">
      <formula>$F$5="Freelancer"</formula>
    </cfRule>
    <cfRule type="expression" dxfId="240" priority="242" stopIfTrue="1">
      <formula>$F$5="DTC Int. Staff"</formula>
    </cfRule>
  </conditionalFormatting>
  <conditionalFormatting sqref="G31">
    <cfRule type="expression" dxfId="239" priority="239" stopIfTrue="1">
      <formula>$F$5="Freelancer"</formula>
    </cfRule>
    <cfRule type="expression" dxfId="238" priority="240" stopIfTrue="1">
      <formula>$F$5="DTC Int. Staff"</formula>
    </cfRule>
  </conditionalFormatting>
  <conditionalFormatting sqref="G31">
    <cfRule type="expression" dxfId="237" priority="237" stopIfTrue="1">
      <formula>$F$5="Freelancer"</formula>
    </cfRule>
    <cfRule type="expression" dxfId="236" priority="238" stopIfTrue="1">
      <formula>$F$5="DTC Int. Staff"</formula>
    </cfRule>
  </conditionalFormatting>
  <conditionalFormatting sqref="G31">
    <cfRule type="expression" dxfId="235" priority="235" stopIfTrue="1">
      <formula>$F$5="Freelancer"</formula>
    </cfRule>
    <cfRule type="expression" dxfId="234" priority="236" stopIfTrue="1">
      <formula>$F$5="DTC Int. Staff"</formula>
    </cfRule>
  </conditionalFormatting>
  <conditionalFormatting sqref="G31">
    <cfRule type="expression" dxfId="233" priority="233" stopIfTrue="1">
      <formula>$F$5="Freelancer"</formula>
    </cfRule>
    <cfRule type="expression" dxfId="232" priority="234" stopIfTrue="1">
      <formula>$F$5="DTC Int. Staff"</formula>
    </cfRule>
  </conditionalFormatting>
  <conditionalFormatting sqref="G31">
    <cfRule type="expression" dxfId="231" priority="231" stopIfTrue="1">
      <formula>$F$5="Freelancer"</formula>
    </cfRule>
    <cfRule type="expression" dxfId="230" priority="232" stopIfTrue="1">
      <formula>$F$5="DTC Int. Staff"</formula>
    </cfRule>
  </conditionalFormatting>
  <conditionalFormatting sqref="G31">
    <cfRule type="expression" dxfId="229" priority="229" stopIfTrue="1">
      <formula>$F$5="Freelancer"</formula>
    </cfRule>
    <cfRule type="expression" dxfId="228" priority="230" stopIfTrue="1">
      <formula>$F$5="DTC Int. Staff"</formula>
    </cfRule>
  </conditionalFormatting>
  <conditionalFormatting sqref="G31">
    <cfRule type="expression" dxfId="227" priority="227" stopIfTrue="1">
      <formula>$F$5="Freelancer"</formula>
    </cfRule>
    <cfRule type="expression" dxfId="226" priority="228" stopIfTrue="1">
      <formula>$F$5="DTC Int. Staff"</formula>
    </cfRule>
  </conditionalFormatting>
  <conditionalFormatting sqref="G31">
    <cfRule type="expression" dxfId="225" priority="225" stopIfTrue="1">
      <formula>$F$5="Freelancer"</formula>
    </cfRule>
    <cfRule type="expression" dxfId="224" priority="226" stopIfTrue="1">
      <formula>$F$5="DTC Int. Staff"</formula>
    </cfRule>
  </conditionalFormatting>
  <conditionalFormatting sqref="G31">
    <cfRule type="expression" dxfId="223" priority="223" stopIfTrue="1">
      <formula>$F$5="Freelancer"</formula>
    </cfRule>
    <cfRule type="expression" dxfId="222" priority="224" stopIfTrue="1">
      <formula>$F$5="DTC Int. Staff"</formula>
    </cfRule>
  </conditionalFormatting>
  <conditionalFormatting sqref="G31">
    <cfRule type="expression" dxfId="221" priority="221" stopIfTrue="1">
      <formula>$F$5="Freelancer"</formula>
    </cfRule>
    <cfRule type="expression" dxfId="220" priority="222" stopIfTrue="1">
      <formula>$F$5="DTC Int. Staff"</formula>
    </cfRule>
  </conditionalFormatting>
  <conditionalFormatting sqref="G41">
    <cfRule type="expression" dxfId="219" priority="219" stopIfTrue="1">
      <formula>$F$5="Freelancer"</formula>
    </cfRule>
    <cfRule type="expression" dxfId="218" priority="220" stopIfTrue="1">
      <formula>$F$5="DTC Int. Staff"</formula>
    </cfRule>
  </conditionalFormatting>
  <conditionalFormatting sqref="G41">
    <cfRule type="expression" dxfId="217" priority="217" stopIfTrue="1">
      <formula>$F$5="Freelancer"</formula>
    </cfRule>
    <cfRule type="expression" dxfId="216" priority="218" stopIfTrue="1">
      <formula>$F$5="DTC Int. Staff"</formula>
    </cfRule>
  </conditionalFormatting>
  <conditionalFormatting sqref="G41">
    <cfRule type="expression" dxfId="215" priority="215" stopIfTrue="1">
      <formula>$F$5="Freelancer"</formula>
    </cfRule>
    <cfRule type="expression" dxfId="214" priority="216" stopIfTrue="1">
      <formula>$F$5="DTC Int. Staff"</formula>
    </cfRule>
  </conditionalFormatting>
  <conditionalFormatting sqref="G41">
    <cfRule type="expression" dxfId="213" priority="213" stopIfTrue="1">
      <formula>$F$5="Freelancer"</formula>
    </cfRule>
    <cfRule type="expression" dxfId="212" priority="214" stopIfTrue="1">
      <formula>$F$5="DTC Int. Staff"</formula>
    </cfRule>
  </conditionalFormatting>
  <conditionalFormatting sqref="G41">
    <cfRule type="expression" dxfId="211" priority="211" stopIfTrue="1">
      <formula>$F$5="Freelancer"</formula>
    </cfRule>
    <cfRule type="expression" dxfId="210" priority="212" stopIfTrue="1">
      <formula>$F$5="DTC Int. Staff"</formula>
    </cfRule>
  </conditionalFormatting>
  <conditionalFormatting sqref="G41">
    <cfRule type="expression" dxfId="209" priority="209" stopIfTrue="1">
      <formula>$F$5="Freelancer"</formula>
    </cfRule>
    <cfRule type="expression" dxfId="208" priority="210" stopIfTrue="1">
      <formula>$F$5="DTC Int. Staff"</formula>
    </cfRule>
  </conditionalFormatting>
  <conditionalFormatting sqref="G41">
    <cfRule type="expression" dxfId="207" priority="207" stopIfTrue="1">
      <formula>$F$5="Freelancer"</formula>
    </cfRule>
    <cfRule type="expression" dxfId="206" priority="208" stopIfTrue="1">
      <formula>$F$5="DTC Int. Staff"</formula>
    </cfRule>
  </conditionalFormatting>
  <conditionalFormatting sqref="G41">
    <cfRule type="expression" dxfId="205" priority="205" stopIfTrue="1">
      <formula>$F$5="Freelancer"</formula>
    </cfRule>
    <cfRule type="expression" dxfId="204" priority="206" stopIfTrue="1">
      <formula>$F$5="DTC Int. Staff"</formula>
    </cfRule>
  </conditionalFormatting>
  <conditionalFormatting sqref="G41">
    <cfRule type="expression" dxfId="203" priority="203" stopIfTrue="1">
      <formula>$F$5="Freelancer"</formula>
    </cfRule>
    <cfRule type="expression" dxfId="202" priority="204" stopIfTrue="1">
      <formula>$F$5="DTC Int. Staff"</formula>
    </cfRule>
  </conditionalFormatting>
  <conditionalFormatting sqref="G41">
    <cfRule type="expression" dxfId="201" priority="201" stopIfTrue="1">
      <formula>$F$5="Freelancer"</formula>
    </cfRule>
    <cfRule type="expression" dxfId="200" priority="202" stopIfTrue="1">
      <formula>$F$5="DTC Int. Staff"</formula>
    </cfRule>
  </conditionalFormatting>
  <conditionalFormatting sqref="G41">
    <cfRule type="expression" dxfId="199" priority="199" stopIfTrue="1">
      <formula>$F$5="Freelancer"</formula>
    </cfRule>
    <cfRule type="expression" dxfId="198" priority="200" stopIfTrue="1">
      <formula>$F$5="DTC Int. Staff"</formula>
    </cfRule>
  </conditionalFormatting>
  <conditionalFormatting sqref="G41">
    <cfRule type="expression" dxfId="197" priority="197" stopIfTrue="1">
      <formula>$F$5="Freelancer"</formula>
    </cfRule>
    <cfRule type="expression" dxfId="196" priority="198" stopIfTrue="1">
      <formula>$F$5="DTC Int. Staff"</formula>
    </cfRule>
  </conditionalFormatting>
  <conditionalFormatting sqref="G41">
    <cfRule type="expression" dxfId="195" priority="195" stopIfTrue="1">
      <formula>$F$5="Freelancer"</formula>
    </cfRule>
    <cfRule type="expression" dxfId="194" priority="196" stopIfTrue="1">
      <formula>$F$5="DTC Int. Staff"</formula>
    </cfRule>
  </conditionalFormatting>
  <conditionalFormatting sqref="G41">
    <cfRule type="expression" dxfId="193" priority="193" stopIfTrue="1">
      <formula>$F$5="Freelancer"</formula>
    </cfRule>
    <cfRule type="expression" dxfId="192" priority="194" stopIfTrue="1">
      <formula>$F$5="DTC Int. Staff"</formula>
    </cfRule>
  </conditionalFormatting>
  <conditionalFormatting sqref="G41">
    <cfRule type="expression" dxfId="191" priority="191" stopIfTrue="1">
      <formula>$F$5="Freelancer"</formula>
    </cfRule>
    <cfRule type="expression" dxfId="190" priority="192" stopIfTrue="1">
      <formula>$F$5="DTC Int. Staff"</formula>
    </cfRule>
  </conditionalFormatting>
  <conditionalFormatting sqref="G41">
    <cfRule type="expression" dxfId="189" priority="189" stopIfTrue="1">
      <formula>$F$5="Freelancer"</formula>
    </cfRule>
    <cfRule type="expression" dxfId="188" priority="190" stopIfTrue="1">
      <formula>$F$5="DTC Int. Staff"</formula>
    </cfRule>
  </conditionalFormatting>
  <conditionalFormatting sqref="G41">
    <cfRule type="expression" dxfId="187" priority="187" stopIfTrue="1">
      <formula>$F$5="Freelancer"</formula>
    </cfRule>
    <cfRule type="expression" dxfId="186" priority="188" stopIfTrue="1">
      <formula>$F$5="DTC Int. Staff"</formula>
    </cfRule>
  </conditionalFormatting>
  <conditionalFormatting sqref="G32">
    <cfRule type="expression" dxfId="185" priority="185" stopIfTrue="1">
      <formula>$F$5="Freelancer"</formula>
    </cfRule>
    <cfRule type="expression" dxfId="184" priority="186" stopIfTrue="1">
      <formula>$F$5="DTC Int. Staff"</formula>
    </cfRule>
  </conditionalFormatting>
  <conditionalFormatting sqref="G32">
    <cfRule type="expression" dxfId="183" priority="183" stopIfTrue="1">
      <formula>$F$5="Freelancer"</formula>
    </cfRule>
    <cfRule type="expression" dxfId="182" priority="184" stopIfTrue="1">
      <formula>$F$5="DTC Int. Staff"</formula>
    </cfRule>
  </conditionalFormatting>
  <conditionalFormatting sqref="G32">
    <cfRule type="expression" dxfId="181" priority="181" stopIfTrue="1">
      <formula>$F$5="Freelancer"</formula>
    </cfRule>
    <cfRule type="expression" dxfId="180" priority="182" stopIfTrue="1">
      <formula>$F$5="DTC Int. Staff"</formula>
    </cfRule>
  </conditionalFormatting>
  <conditionalFormatting sqref="G32">
    <cfRule type="expression" dxfId="179" priority="179" stopIfTrue="1">
      <formula>$F$5="Freelancer"</formula>
    </cfRule>
    <cfRule type="expression" dxfId="178" priority="180" stopIfTrue="1">
      <formula>$F$5="DTC Int. Staff"</formula>
    </cfRule>
  </conditionalFormatting>
  <conditionalFormatting sqref="G32">
    <cfRule type="expression" dxfId="177" priority="177" stopIfTrue="1">
      <formula>$F$5="Freelancer"</formula>
    </cfRule>
    <cfRule type="expression" dxfId="176" priority="178" stopIfTrue="1">
      <formula>$F$5="DTC Int. Staff"</formula>
    </cfRule>
  </conditionalFormatting>
  <conditionalFormatting sqref="G32">
    <cfRule type="expression" dxfId="175" priority="175" stopIfTrue="1">
      <formula>$F$5="Freelancer"</formula>
    </cfRule>
    <cfRule type="expression" dxfId="174" priority="176" stopIfTrue="1">
      <formula>$F$5="DTC Int. Staff"</formula>
    </cfRule>
  </conditionalFormatting>
  <conditionalFormatting sqref="G32">
    <cfRule type="expression" dxfId="173" priority="173" stopIfTrue="1">
      <formula>$F$5="Freelancer"</formula>
    </cfRule>
    <cfRule type="expression" dxfId="172" priority="174" stopIfTrue="1">
      <formula>$F$5="DTC Int. Staff"</formula>
    </cfRule>
  </conditionalFormatting>
  <conditionalFormatting sqref="G32">
    <cfRule type="expression" dxfId="171" priority="171" stopIfTrue="1">
      <formula>$F$5="Freelancer"</formula>
    </cfRule>
    <cfRule type="expression" dxfId="170" priority="172" stopIfTrue="1">
      <formula>$F$5="DTC Int. Staff"</formula>
    </cfRule>
  </conditionalFormatting>
  <conditionalFormatting sqref="G32">
    <cfRule type="expression" dxfId="169" priority="169" stopIfTrue="1">
      <formula>$F$5="Freelancer"</formula>
    </cfRule>
    <cfRule type="expression" dxfId="168" priority="170" stopIfTrue="1">
      <formula>$F$5="DTC Int. Staff"</formula>
    </cfRule>
  </conditionalFormatting>
  <conditionalFormatting sqref="G32">
    <cfRule type="expression" dxfId="167" priority="167" stopIfTrue="1">
      <formula>$F$5="Freelancer"</formula>
    </cfRule>
    <cfRule type="expression" dxfId="166" priority="168" stopIfTrue="1">
      <formula>$F$5="DTC Int. Staff"</formula>
    </cfRule>
  </conditionalFormatting>
  <conditionalFormatting sqref="G32">
    <cfRule type="expression" dxfId="165" priority="165" stopIfTrue="1">
      <formula>$F$5="Freelancer"</formula>
    </cfRule>
    <cfRule type="expression" dxfId="164" priority="166" stopIfTrue="1">
      <formula>$F$5="DTC Int. Staff"</formula>
    </cfRule>
  </conditionalFormatting>
  <conditionalFormatting sqref="G32">
    <cfRule type="expression" dxfId="163" priority="163" stopIfTrue="1">
      <formula>$F$5="Freelancer"</formula>
    </cfRule>
    <cfRule type="expression" dxfId="162" priority="164" stopIfTrue="1">
      <formula>$F$5="DTC Int. Staff"</formula>
    </cfRule>
  </conditionalFormatting>
  <conditionalFormatting sqref="G32">
    <cfRule type="expression" dxfId="161" priority="161" stopIfTrue="1">
      <formula>$F$5="Freelancer"</formula>
    </cfRule>
    <cfRule type="expression" dxfId="160" priority="162" stopIfTrue="1">
      <formula>$F$5="DTC Int. Staff"</formula>
    </cfRule>
  </conditionalFormatting>
  <conditionalFormatting sqref="G32">
    <cfRule type="expression" dxfId="159" priority="159" stopIfTrue="1">
      <formula>$F$5="Freelancer"</formula>
    </cfRule>
    <cfRule type="expression" dxfId="158" priority="160" stopIfTrue="1">
      <formula>$F$5="DTC Int. Staff"</formula>
    </cfRule>
  </conditionalFormatting>
  <conditionalFormatting sqref="G32">
    <cfRule type="expression" dxfId="157" priority="157" stopIfTrue="1">
      <formula>$F$5="Freelancer"</formula>
    </cfRule>
    <cfRule type="expression" dxfId="156" priority="158" stopIfTrue="1">
      <formula>$F$5="DTC Int. Staff"</formula>
    </cfRule>
  </conditionalFormatting>
  <conditionalFormatting sqref="G32">
    <cfRule type="expression" dxfId="155" priority="155" stopIfTrue="1">
      <formula>$F$5="Freelancer"</formula>
    </cfRule>
    <cfRule type="expression" dxfId="154" priority="156" stopIfTrue="1">
      <formula>$F$5="DTC Int. Staff"</formula>
    </cfRule>
  </conditionalFormatting>
  <conditionalFormatting sqref="G32">
    <cfRule type="expression" dxfId="153" priority="153" stopIfTrue="1">
      <formula>$F$5="Freelancer"</formula>
    </cfRule>
    <cfRule type="expression" dxfId="152" priority="154" stopIfTrue="1">
      <formula>$F$5="DTC Int. Staff"</formula>
    </cfRule>
  </conditionalFormatting>
  <conditionalFormatting sqref="G39">
    <cfRule type="expression" dxfId="151" priority="151" stopIfTrue="1">
      <formula>$F$5="Freelancer"</formula>
    </cfRule>
    <cfRule type="expression" dxfId="150" priority="152" stopIfTrue="1">
      <formula>$F$5="DTC Int. Staff"</formula>
    </cfRule>
  </conditionalFormatting>
  <conditionalFormatting sqref="G39">
    <cfRule type="expression" dxfId="149" priority="149" stopIfTrue="1">
      <formula>$F$5="Freelancer"</formula>
    </cfRule>
    <cfRule type="expression" dxfId="148" priority="150" stopIfTrue="1">
      <formula>$F$5="DTC Int. Staff"</formula>
    </cfRule>
  </conditionalFormatting>
  <conditionalFormatting sqref="G39">
    <cfRule type="expression" dxfId="147" priority="147" stopIfTrue="1">
      <formula>$F$5="Freelancer"</formula>
    </cfRule>
    <cfRule type="expression" dxfId="146" priority="148" stopIfTrue="1">
      <formula>$F$5="DTC Int. Staff"</formula>
    </cfRule>
  </conditionalFormatting>
  <conditionalFormatting sqref="G39">
    <cfRule type="expression" dxfId="145" priority="145" stopIfTrue="1">
      <formula>$F$5="Freelancer"</formula>
    </cfRule>
    <cfRule type="expression" dxfId="144" priority="146" stopIfTrue="1">
      <formula>$F$5="DTC Int. Staff"</formula>
    </cfRule>
  </conditionalFormatting>
  <conditionalFormatting sqref="G39">
    <cfRule type="expression" dxfId="143" priority="143" stopIfTrue="1">
      <formula>$F$5="Freelancer"</formula>
    </cfRule>
    <cfRule type="expression" dxfId="142" priority="144" stopIfTrue="1">
      <formula>$F$5="DTC Int. Staff"</formula>
    </cfRule>
  </conditionalFormatting>
  <conditionalFormatting sqref="G39">
    <cfRule type="expression" dxfId="141" priority="141" stopIfTrue="1">
      <formula>$F$5="Freelancer"</formula>
    </cfRule>
    <cfRule type="expression" dxfId="140" priority="142" stopIfTrue="1">
      <formula>$F$5="DTC Int. Staff"</formula>
    </cfRule>
  </conditionalFormatting>
  <conditionalFormatting sqref="G39">
    <cfRule type="expression" dxfId="139" priority="139" stopIfTrue="1">
      <formula>$F$5="Freelancer"</formula>
    </cfRule>
    <cfRule type="expression" dxfId="138" priority="140" stopIfTrue="1">
      <formula>$F$5="DTC Int. Staff"</formula>
    </cfRule>
  </conditionalFormatting>
  <conditionalFormatting sqref="G39">
    <cfRule type="expression" dxfId="137" priority="137" stopIfTrue="1">
      <formula>$F$5="Freelancer"</formula>
    </cfRule>
    <cfRule type="expression" dxfId="136" priority="138" stopIfTrue="1">
      <formula>$F$5="DTC Int. Staff"</formula>
    </cfRule>
  </conditionalFormatting>
  <conditionalFormatting sqref="G39">
    <cfRule type="expression" dxfId="135" priority="135" stopIfTrue="1">
      <formula>$F$5="Freelancer"</formula>
    </cfRule>
    <cfRule type="expression" dxfId="134" priority="136" stopIfTrue="1">
      <formula>$F$5="DTC Int. Staff"</formula>
    </cfRule>
  </conditionalFormatting>
  <conditionalFormatting sqref="G39">
    <cfRule type="expression" dxfId="133" priority="133" stopIfTrue="1">
      <formula>$F$5="Freelancer"</formula>
    </cfRule>
    <cfRule type="expression" dxfId="132" priority="134" stopIfTrue="1">
      <formula>$F$5="DTC Int. Staff"</formula>
    </cfRule>
  </conditionalFormatting>
  <conditionalFormatting sqref="G39">
    <cfRule type="expression" dxfId="131" priority="131" stopIfTrue="1">
      <formula>$F$5="Freelancer"</formula>
    </cfRule>
    <cfRule type="expression" dxfId="130" priority="132" stopIfTrue="1">
      <formula>$F$5="DTC Int. Staff"</formula>
    </cfRule>
  </conditionalFormatting>
  <conditionalFormatting sqref="G39">
    <cfRule type="expression" dxfId="129" priority="129" stopIfTrue="1">
      <formula>$F$5="Freelancer"</formula>
    </cfRule>
    <cfRule type="expression" dxfId="128" priority="130" stopIfTrue="1">
      <formula>$F$5="DTC Int. Staff"</formula>
    </cfRule>
  </conditionalFormatting>
  <conditionalFormatting sqref="G39">
    <cfRule type="expression" dxfId="127" priority="127" stopIfTrue="1">
      <formula>$F$5="Freelancer"</formula>
    </cfRule>
    <cfRule type="expression" dxfId="126" priority="128" stopIfTrue="1">
      <formula>$F$5="DTC Int. Staff"</formula>
    </cfRule>
  </conditionalFormatting>
  <conditionalFormatting sqref="G39">
    <cfRule type="expression" dxfId="125" priority="125" stopIfTrue="1">
      <formula>$F$5="Freelancer"</formula>
    </cfRule>
    <cfRule type="expression" dxfId="124" priority="126" stopIfTrue="1">
      <formula>$F$5="DTC Int. Staff"</formula>
    </cfRule>
  </conditionalFormatting>
  <conditionalFormatting sqref="G39">
    <cfRule type="expression" dxfId="123" priority="123" stopIfTrue="1">
      <formula>$F$5="Freelancer"</formula>
    </cfRule>
    <cfRule type="expression" dxfId="122" priority="124" stopIfTrue="1">
      <formula>$F$5="DTC Int. Staff"</formula>
    </cfRule>
  </conditionalFormatting>
  <conditionalFormatting sqref="G39">
    <cfRule type="expression" dxfId="121" priority="121" stopIfTrue="1">
      <formula>$F$5="Freelancer"</formula>
    </cfRule>
    <cfRule type="expression" dxfId="120" priority="122" stopIfTrue="1">
      <formula>$F$5="DTC Int. Staff"</formula>
    </cfRule>
  </conditionalFormatting>
  <conditionalFormatting sqref="G39">
    <cfRule type="expression" dxfId="119" priority="119" stopIfTrue="1">
      <formula>$F$5="Freelancer"</formula>
    </cfRule>
    <cfRule type="expression" dxfId="118" priority="120" stopIfTrue="1">
      <formula>$F$5="DTC Int. Staff"</formula>
    </cfRule>
  </conditionalFormatting>
  <conditionalFormatting sqref="G18">
    <cfRule type="expression" dxfId="117" priority="117" stopIfTrue="1">
      <formula>$F$5="Freelancer"</formula>
    </cfRule>
    <cfRule type="expression" dxfId="116" priority="118" stopIfTrue="1">
      <formula>$F$5="DTC Int. Staff"</formula>
    </cfRule>
  </conditionalFormatting>
  <conditionalFormatting sqref="G18">
    <cfRule type="expression" dxfId="115" priority="115" stopIfTrue="1">
      <formula>$F$5="Freelancer"</formula>
    </cfRule>
    <cfRule type="expression" dxfId="114" priority="116" stopIfTrue="1">
      <formula>$F$5="DTC Int. Staff"</formula>
    </cfRule>
  </conditionalFormatting>
  <conditionalFormatting sqref="G18">
    <cfRule type="expression" dxfId="113" priority="113" stopIfTrue="1">
      <formula>$F$5="Freelancer"</formula>
    </cfRule>
    <cfRule type="expression" dxfId="112" priority="114" stopIfTrue="1">
      <formula>$F$5="DTC Int. Staff"</formula>
    </cfRule>
  </conditionalFormatting>
  <conditionalFormatting sqref="G18">
    <cfRule type="expression" dxfId="111" priority="111" stopIfTrue="1">
      <formula>$F$5="Freelancer"</formula>
    </cfRule>
    <cfRule type="expression" dxfId="110" priority="112" stopIfTrue="1">
      <formula>$F$5="DTC Int. Staff"</formula>
    </cfRule>
  </conditionalFormatting>
  <conditionalFormatting sqref="G18">
    <cfRule type="expression" dxfId="109" priority="109" stopIfTrue="1">
      <formula>$F$5="Freelancer"</formula>
    </cfRule>
    <cfRule type="expression" dxfId="108" priority="110" stopIfTrue="1">
      <formula>$F$5="DTC Int. Staff"</formula>
    </cfRule>
  </conditionalFormatting>
  <conditionalFormatting sqref="G18">
    <cfRule type="expression" dxfId="107" priority="107" stopIfTrue="1">
      <formula>$F$5="Freelancer"</formula>
    </cfRule>
    <cfRule type="expression" dxfId="106" priority="108" stopIfTrue="1">
      <formula>$F$5="DTC Int. Staff"</formula>
    </cfRule>
  </conditionalFormatting>
  <conditionalFormatting sqref="G18">
    <cfRule type="expression" dxfId="105" priority="105" stopIfTrue="1">
      <formula>$F$5="Freelancer"</formula>
    </cfRule>
    <cfRule type="expression" dxfId="104" priority="106" stopIfTrue="1">
      <formula>$F$5="DTC Int. Staff"</formula>
    </cfRule>
  </conditionalFormatting>
  <conditionalFormatting sqref="G18">
    <cfRule type="expression" dxfId="103" priority="103" stopIfTrue="1">
      <formula>$F$5="Freelancer"</formula>
    </cfRule>
    <cfRule type="expression" dxfId="102" priority="104" stopIfTrue="1">
      <formula>$F$5="DTC Int. Staff"</formula>
    </cfRule>
  </conditionalFormatting>
  <conditionalFormatting sqref="G18">
    <cfRule type="expression" dxfId="101" priority="101" stopIfTrue="1">
      <formula>$F$5="Freelancer"</formula>
    </cfRule>
    <cfRule type="expression" dxfId="100" priority="102" stopIfTrue="1">
      <formula>$F$5="DTC Int. Staff"</formula>
    </cfRule>
  </conditionalFormatting>
  <conditionalFormatting sqref="G18">
    <cfRule type="expression" dxfId="99" priority="99" stopIfTrue="1">
      <formula>$F$5="Freelancer"</formula>
    </cfRule>
    <cfRule type="expression" dxfId="98" priority="100" stopIfTrue="1">
      <formula>$F$5="DTC Int. Staff"</formula>
    </cfRule>
  </conditionalFormatting>
  <conditionalFormatting sqref="G18">
    <cfRule type="expression" dxfId="97" priority="97" stopIfTrue="1">
      <formula>$F$5="Freelancer"</formula>
    </cfRule>
    <cfRule type="expression" dxfId="96" priority="98" stopIfTrue="1">
      <formula>$F$5="DTC Int. Staff"</formula>
    </cfRule>
  </conditionalFormatting>
  <conditionalFormatting sqref="G18">
    <cfRule type="expression" dxfId="95" priority="95" stopIfTrue="1">
      <formula>$F$5="Freelancer"</formula>
    </cfRule>
    <cfRule type="expression" dxfId="94" priority="96" stopIfTrue="1">
      <formula>$F$5="DTC Int. Staff"</formula>
    </cfRule>
  </conditionalFormatting>
  <conditionalFormatting sqref="G18">
    <cfRule type="expression" dxfId="93" priority="93" stopIfTrue="1">
      <formula>$F$5="Freelancer"</formula>
    </cfRule>
    <cfRule type="expression" dxfId="92" priority="94" stopIfTrue="1">
      <formula>$F$5="DTC Int. Staff"</formula>
    </cfRule>
  </conditionalFormatting>
  <conditionalFormatting sqref="G18">
    <cfRule type="expression" dxfId="91" priority="91" stopIfTrue="1">
      <formula>$F$5="Freelancer"</formula>
    </cfRule>
    <cfRule type="expression" dxfId="90" priority="92" stopIfTrue="1">
      <formula>$F$5="DTC Int. Staff"</formula>
    </cfRule>
  </conditionalFormatting>
  <conditionalFormatting sqref="G18">
    <cfRule type="expression" dxfId="89" priority="89" stopIfTrue="1">
      <formula>$F$5="Freelancer"</formula>
    </cfRule>
    <cfRule type="expression" dxfId="88" priority="90" stopIfTrue="1">
      <formula>$F$5="DTC Int. Staff"</formula>
    </cfRule>
  </conditionalFormatting>
  <conditionalFormatting sqref="G18">
    <cfRule type="expression" dxfId="87" priority="87" stopIfTrue="1">
      <formula>$F$5="Freelancer"</formula>
    </cfRule>
    <cfRule type="expression" dxfId="86" priority="88" stopIfTrue="1">
      <formula>$F$5="DTC Int. Staff"</formula>
    </cfRule>
  </conditionalFormatting>
  <conditionalFormatting sqref="G18">
    <cfRule type="expression" dxfId="85" priority="85" stopIfTrue="1">
      <formula>$F$5="Freelancer"</formula>
    </cfRule>
    <cfRule type="expression" dxfId="84" priority="86" stopIfTrue="1">
      <formula>$F$5="DTC Int. Staff"</formula>
    </cfRule>
  </conditionalFormatting>
  <conditionalFormatting sqref="G11">
    <cfRule type="expression" dxfId="83" priority="83" stopIfTrue="1">
      <formula>$F$5="Freelancer"</formula>
    </cfRule>
    <cfRule type="expression" dxfId="82" priority="84" stopIfTrue="1">
      <formula>$F$5="DTC Int. Staff"</formula>
    </cfRule>
  </conditionalFormatting>
  <conditionalFormatting sqref="G11">
    <cfRule type="expression" dxfId="81" priority="81" stopIfTrue="1">
      <formula>$F$5="Freelancer"</formula>
    </cfRule>
    <cfRule type="expression" dxfId="80" priority="82" stopIfTrue="1">
      <formula>$F$5="DTC Int. Staff"</formula>
    </cfRule>
  </conditionalFormatting>
  <conditionalFormatting sqref="G11">
    <cfRule type="expression" dxfId="79" priority="79" stopIfTrue="1">
      <formula>$F$5="Freelancer"</formula>
    </cfRule>
    <cfRule type="expression" dxfId="78" priority="80" stopIfTrue="1">
      <formula>$F$5="DTC Int. Staff"</formula>
    </cfRule>
  </conditionalFormatting>
  <conditionalFormatting sqref="G11">
    <cfRule type="expression" dxfId="77" priority="77" stopIfTrue="1">
      <formula>$F$5="Freelancer"</formula>
    </cfRule>
    <cfRule type="expression" dxfId="76" priority="78" stopIfTrue="1">
      <formula>$F$5="DTC Int. Staff"</formula>
    </cfRule>
  </conditionalFormatting>
  <conditionalFormatting sqref="G11">
    <cfRule type="expression" dxfId="75" priority="75" stopIfTrue="1">
      <formula>$F$5="Freelancer"</formula>
    </cfRule>
    <cfRule type="expression" dxfId="74" priority="76" stopIfTrue="1">
      <formula>$F$5="DTC Int. Staff"</formula>
    </cfRule>
  </conditionalFormatting>
  <conditionalFormatting sqref="G11">
    <cfRule type="expression" dxfId="73" priority="73" stopIfTrue="1">
      <formula>$F$5="Freelancer"</formula>
    </cfRule>
    <cfRule type="expression" dxfId="72" priority="74" stopIfTrue="1">
      <formula>$F$5="DTC Int. Staff"</formula>
    </cfRule>
  </conditionalFormatting>
  <conditionalFormatting sqref="G11">
    <cfRule type="expression" dxfId="71" priority="71" stopIfTrue="1">
      <formula>$F$5="Freelancer"</formula>
    </cfRule>
    <cfRule type="expression" dxfId="70" priority="72" stopIfTrue="1">
      <formula>$F$5="DTC Int. Staff"</formula>
    </cfRule>
  </conditionalFormatting>
  <conditionalFormatting sqref="G11">
    <cfRule type="expression" dxfId="69" priority="69" stopIfTrue="1">
      <formula>$F$5="Freelancer"</formula>
    </cfRule>
    <cfRule type="expression" dxfId="68" priority="70" stopIfTrue="1">
      <formula>$F$5="DTC Int. Staff"</formula>
    </cfRule>
  </conditionalFormatting>
  <conditionalFormatting sqref="G11">
    <cfRule type="expression" dxfId="67" priority="67" stopIfTrue="1">
      <formula>$F$5="Freelancer"</formula>
    </cfRule>
    <cfRule type="expression" dxfId="66" priority="68" stopIfTrue="1">
      <formula>$F$5="DTC Int. Staff"</formula>
    </cfRule>
  </conditionalFormatting>
  <conditionalFormatting sqref="G11">
    <cfRule type="expression" dxfId="65" priority="65" stopIfTrue="1">
      <formula>$F$5="Freelancer"</formula>
    </cfRule>
    <cfRule type="expression" dxfId="64" priority="66" stopIfTrue="1">
      <formula>$F$5="DTC Int. Staff"</formula>
    </cfRule>
  </conditionalFormatting>
  <conditionalFormatting sqref="G11">
    <cfRule type="expression" dxfId="63" priority="63" stopIfTrue="1">
      <formula>$F$5="Freelancer"</formula>
    </cfRule>
    <cfRule type="expression" dxfId="62" priority="64" stopIfTrue="1">
      <formula>$F$5="DTC Int. Staff"</formula>
    </cfRule>
  </conditionalFormatting>
  <conditionalFormatting sqref="G11">
    <cfRule type="expression" dxfId="61" priority="61" stopIfTrue="1">
      <formula>$F$5="Freelancer"</formula>
    </cfRule>
    <cfRule type="expression" dxfId="60" priority="62" stopIfTrue="1">
      <formula>$F$5="DTC Int. Staff"</formula>
    </cfRule>
  </conditionalFormatting>
  <conditionalFormatting sqref="G11">
    <cfRule type="expression" dxfId="59" priority="59" stopIfTrue="1">
      <formula>$F$5="Freelancer"</formula>
    </cfRule>
    <cfRule type="expression" dxfId="58" priority="60" stopIfTrue="1">
      <formula>$F$5="DTC Int. Staff"</formula>
    </cfRule>
  </conditionalFormatting>
  <conditionalFormatting sqref="G11">
    <cfRule type="expression" dxfId="57" priority="57" stopIfTrue="1">
      <formula>$F$5="Freelancer"</formula>
    </cfRule>
    <cfRule type="expression" dxfId="56" priority="58" stopIfTrue="1">
      <formula>$F$5="DTC Int. Staff"</formula>
    </cfRule>
  </conditionalFormatting>
  <conditionalFormatting sqref="G11">
    <cfRule type="expression" dxfId="55" priority="55" stopIfTrue="1">
      <formula>$F$5="Freelancer"</formula>
    </cfRule>
    <cfRule type="expression" dxfId="54" priority="56" stopIfTrue="1">
      <formula>$F$5="DTC Int. Staff"</formula>
    </cfRule>
  </conditionalFormatting>
  <conditionalFormatting sqref="G11">
    <cfRule type="expression" dxfId="53" priority="53" stopIfTrue="1">
      <formula>$F$5="Freelancer"</formula>
    </cfRule>
    <cfRule type="expression" dxfId="52" priority="54" stopIfTrue="1">
      <formula>$F$5="DTC Int. Staff"</formula>
    </cfRule>
  </conditionalFormatting>
  <conditionalFormatting sqref="G11">
    <cfRule type="expression" dxfId="51" priority="51" stopIfTrue="1">
      <formula>$F$5="Freelancer"</formula>
    </cfRule>
    <cfRule type="expression" dxfId="50" priority="52" stopIfTrue="1">
      <formula>$F$5="DTC Int. Staff"</formula>
    </cfRule>
  </conditionalFormatting>
  <conditionalFormatting sqref="G12">
    <cfRule type="expression" dxfId="49" priority="49" stopIfTrue="1">
      <formula>$F$5="Freelancer"</formula>
    </cfRule>
    <cfRule type="expression" dxfId="48" priority="50" stopIfTrue="1">
      <formula>$F$5="DTC Int. Staff"</formula>
    </cfRule>
  </conditionalFormatting>
  <conditionalFormatting sqref="G12">
    <cfRule type="expression" dxfId="47" priority="47" stopIfTrue="1">
      <formula>$F$5="Freelancer"</formula>
    </cfRule>
    <cfRule type="expression" dxfId="46" priority="48" stopIfTrue="1">
      <formula>$F$5="DTC Int. Staff"</formula>
    </cfRule>
  </conditionalFormatting>
  <conditionalFormatting sqref="G12">
    <cfRule type="expression" dxfId="45" priority="45" stopIfTrue="1">
      <formula>$F$5="Freelancer"</formula>
    </cfRule>
    <cfRule type="expression" dxfId="44" priority="46" stopIfTrue="1">
      <formula>$F$5="DTC Int. Staff"</formula>
    </cfRule>
  </conditionalFormatting>
  <conditionalFormatting sqref="G12">
    <cfRule type="expression" dxfId="43" priority="43" stopIfTrue="1">
      <formula>$F$5="Freelancer"</formula>
    </cfRule>
    <cfRule type="expression" dxfId="42" priority="44" stopIfTrue="1">
      <formula>$F$5="DTC Int. Staff"</formula>
    </cfRule>
  </conditionalFormatting>
  <conditionalFormatting sqref="G12">
    <cfRule type="expression" dxfId="41" priority="41" stopIfTrue="1">
      <formula>$F$5="Freelancer"</formula>
    </cfRule>
    <cfRule type="expression" dxfId="40" priority="42" stopIfTrue="1">
      <formula>$F$5="DTC Int. Staff"</formula>
    </cfRule>
  </conditionalFormatting>
  <conditionalFormatting sqref="G12">
    <cfRule type="expression" dxfId="39" priority="39" stopIfTrue="1">
      <formula>$F$5="Freelancer"</formula>
    </cfRule>
    <cfRule type="expression" dxfId="38" priority="40" stopIfTrue="1">
      <formula>$F$5="DTC Int. Staff"</formula>
    </cfRule>
  </conditionalFormatting>
  <conditionalFormatting sqref="G12">
    <cfRule type="expression" dxfId="37" priority="37" stopIfTrue="1">
      <formula>$F$5="Freelancer"</formula>
    </cfRule>
    <cfRule type="expression" dxfId="36" priority="38" stopIfTrue="1">
      <formula>$F$5="DTC Int. Staff"</formula>
    </cfRule>
  </conditionalFormatting>
  <conditionalFormatting sqref="G12">
    <cfRule type="expression" dxfId="35" priority="35" stopIfTrue="1">
      <formula>$F$5="Freelancer"</formula>
    </cfRule>
    <cfRule type="expression" dxfId="34" priority="36" stopIfTrue="1">
      <formula>$F$5="DTC Int. Staff"</formula>
    </cfRule>
  </conditionalFormatting>
  <conditionalFormatting sqref="G12">
    <cfRule type="expression" dxfId="33" priority="33" stopIfTrue="1">
      <formula>$F$5="Freelancer"</formula>
    </cfRule>
    <cfRule type="expression" dxfId="32" priority="34" stopIfTrue="1">
      <formula>$F$5="DTC Int. Staff"</formula>
    </cfRule>
  </conditionalFormatting>
  <conditionalFormatting sqref="G12">
    <cfRule type="expression" dxfId="31" priority="31" stopIfTrue="1">
      <formula>$F$5="Freelancer"</formula>
    </cfRule>
    <cfRule type="expression" dxfId="30" priority="32" stopIfTrue="1">
      <formula>$F$5="DTC Int. Staff"</formula>
    </cfRule>
  </conditionalFormatting>
  <conditionalFormatting sqref="G12">
    <cfRule type="expression" dxfId="29" priority="29" stopIfTrue="1">
      <formula>$F$5="Freelancer"</formula>
    </cfRule>
    <cfRule type="expression" dxfId="28" priority="30" stopIfTrue="1">
      <formula>$F$5="DTC Int. Staff"</formula>
    </cfRule>
  </conditionalFormatting>
  <conditionalFormatting sqref="G12">
    <cfRule type="expression" dxfId="27" priority="27" stopIfTrue="1">
      <formula>$F$5="Freelancer"</formula>
    </cfRule>
    <cfRule type="expression" dxfId="26" priority="28" stopIfTrue="1">
      <formula>$F$5="DTC Int. Staff"</formula>
    </cfRule>
  </conditionalFormatting>
  <conditionalFormatting sqref="G12">
    <cfRule type="expression" dxfId="25" priority="25" stopIfTrue="1">
      <formula>$F$5="Freelancer"</formula>
    </cfRule>
    <cfRule type="expression" dxfId="24" priority="26" stopIfTrue="1">
      <formula>$F$5="DTC Int. Staff"</formula>
    </cfRule>
  </conditionalFormatting>
  <conditionalFormatting sqref="G12">
    <cfRule type="expression" dxfId="23" priority="23" stopIfTrue="1">
      <formula>$F$5="Freelancer"</formula>
    </cfRule>
    <cfRule type="expression" dxfId="22" priority="24" stopIfTrue="1">
      <formula>$F$5="DTC Int. Staff"</formula>
    </cfRule>
  </conditionalFormatting>
  <conditionalFormatting sqref="G12">
    <cfRule type="expression" dxfId="21" priority="21" stopIfTrue="1">
      <formula>$F$5="Freelancer"</formula>
    </cfRule>
    <cfRule type="expression" dxfId="20" priority="22" stopIfTrue="1">
      <formula>$F$5="DTC Int. Staff"</formula>
    </cfRule>
  </conditionalFormatting>
  <conditionalFormatting sqref="G12">
    <cfRule type="expression" dxfId="19" priority="19" stopIfTrue="1">
      <formula>$F$5="Freelancer"</formula>
    </cfRule>
    <cfRule type="expression" dxfId="18" priority="20" stopIfTrue="1">
      <formula>$F$5="DTC Int. Staff"</formula>
    </cfRule>
  </conditionalFormatting>
  <conditionalFormatting sqref="G12">
    <cfRule type="expression" dxfId="17" priority="17" stopIfTrue="1">
      <formula>$F$5="Freelancer"</formula>
    </cfRule>
    <cfRule type="expression" dxfId="16" priority="18" stopIfTrue="1">
      <formula>$F$5="DTC Int. Staff"</formula>
    </cfRule>
  </conditionalFormatting>
  <conditionalFormatting sqref="G12">
    <cfRule type="expression" dxfId="15" priority="15" stopIfTrue="1">
      <formula>$F$5="Freelancer"</formula>
    </cfRule>
    <cfRule type="expression" dxfId="14" priority="16" stopIfTrue="1">
      <formula>$F$5="DTC Int. Staff"</formula>
    </cfRule>
  </conditionalFormatting>
  <conditionalFormatting sqref="G12">
    <cfRule type="expression" dxfId="13" priority="13" stopIfTrue="1">
      <formula>$F$5="Freelancer"</formula>
    </cfRule>
    <cfRule type="expression" dxfId="12" priority="14" stopIfTrue="1">
      <formula>$F$5="DTC Int. Staff"</formula>
    </cfRule>
  </conditionalFormatting>
  <conditionalFormatting sqref="G12">
    <cfRule type="expression" dxfId="11" priority="11" stopIfTrue="1">
      <formula>$F$5="Freelancer"</formula>
    </cfRule>
    <cfRule type="expression" dxfId="10" priority="12" stopIfTrue="1">
      <formula>$F$5="DTC Int. Staff"</formula>
    </cfRule>
  </conditionalFormatting>
  <conditionalFormatting sqref="G12">
    <cfRule type="expression" dxfId="9" priority="9" stopIfTrue="1">
      <formula>$F$5="Freelancer"</formula>
    </cfRule>
    <cfRule type="expression" dxfId="8" priority="10" stopIfTrue="1">
      <formula>$F$5="DTC Int. Staff"</formula>
    </cfRule>
  </conditionalFormatting>
  <conditionalFormatting sqref="G12">
    <cfRule type="expression" dxfId="7" priority="7" stopIfTrue="1">
      <formula>$F$5="Freelancer"</formula>
    </cfRule>
    <cfRule type="expression" dxfId="6" priority="8" stopIfTrue="1">
      <formula>$F$5="DTC Int. Staff"</formula>
    </cfRule>
  </conditionalFormatting>
  <conditionalFormatting sqref="G12">
    <cfRule type="expression" dxfId="5" priority="5" stopIfTrue="1">
      <formula>$F$5="Freelancer"</formula>
    </cfRule>
    <cfRule type="expression" dxfId="4" priority="6" stopIfTrue="1">
      <formula>$F$5="DTC Int. Staff"</formula>
    </cfRule>
  </conditionalFormatting>
  <conditionalFormatting sqref="G12">
    <cfRule type="expression" dxfId="3" priority="3" stopIfTrue="1">
      <formula>$F$5="Freelancer"</formula>
    </cfRule>
    <cfRule type="expression" dxfId="2" priority="4" stopIfTrue="1">
      <formula>$F$5="DTC Int. Staff"</formula>
    </cfRule>
  </conditionalFormatting>
  <conditionalFormatting sqref="G12">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F11:F41">
      <formula1>Project_Number</formula1>
    </dataValidation>
    <dataValidation type="list" allowBlank="1" showInputMessage="1" showErrorMessage="1" sqref="G11:G41">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dimension ref="A1:F32"/>
  <sheetViews>
    <sheetView workbookViewId="0">
      <selection activeCell="D18" sqref="D18"/>
    </sheetView>
  </sheetViews>
  <sheetFormatPr defaultColWidth="11.42578125" defaultRowHeight="12.75"/>
  <cols>
    <col min="1" max="1" width="14.28515625" style="37" customWidth="1"/>
    <col min="2" max="2" width="26.42578125" style="37" customWidth="1"/>
    <col min="3" max="3" width="19.5703125" customWidth="1"/>
    <col min="6" max="6" width="18.5703125" customWidth="1"/>
  </cols>
  <sheetData>
    <row r="1" spans="1:6">
      <c r="A1" s="39" t="s">
        <v>68</v>
      </c>
      <c r="B1" s="39" t="s">
        <v>69</v>
      </c>
      <c r="C1" s="39" t="s">
        <v>70</v>
      </c>
      <c r="D1" s="39" t="s">
        <v>71</v>
      </c>
      <c r="E1" s="39" t="s">
        <v>2</v>
      </c>
      <c r="F1" s="42" t="s">
        <v>76</v>
      </c>
    </row>
    <row r="2" spans="1:6">
      <c r="A2" s="36" t="s">
        <v>9</v>
      </c>
      <c r="B2" s="36" t="s">
        <v>10</v>
      </c>
      <c r="C2" s="38">
        <v>9001</v>
      </c>
      <c r="E2" s="37" t="s">
        <v>74</v>
      </c>
      <c r="F2" s="43" t="s">
        <v>77</v>
      </c>
    </row>
    <row r="3" spans="1:6">
      <c r="A3" s="36" t="s">
        <v>11</v>
      </c>
      <c r="B3" s="36" t="s">
        <v>12</v>
      </c>
      <c r="C3" s="38">
        <v>9002</v>
      </c>
      <c r="E3" s="37" t="s">
        <v>72</v>
      </c>
      <c r="F3" s="43" t="s">
        <v>78</v>
      </c>
    </row>
    <row r="4" spans="1:6" ht="22.5">
      <c r="A4" s="36" t="s">
        <v>13</v>
      </c>
      <c r="B4" s="36" t="s">
        <v>14</v>
      </c>
      <c r="C4" s="38">
        <v>9003</v>
      </c>
      <c r="E4" s="37" t="s">
        <v>73</v>
      </c>
      <c r="F4" s="43" t="s">
        <v>79</v>
      </c>
    </row>
    <row r="5" spans="1:6">
      <c r="A5" s="36" t="s">
        <v>15</v>
      </c>
      <c r="B5" s="36" t="s">
        <v>16</v>
      </c>
      <c r="C5" s="38">
        <v>9004</v>
      </c>
      <c r="F5" s="43" t="s">
        <v>80</v>
      </c>
    </row>
    <row r="6" spans="1:6">
      <c r="A6" s="36" t="s">
        <v>17</v>
      </c>
      <c r="B6" s="36" t="s">
        <v>18</v>
      </c>
      <c r="C6" s="38">
        <v>9005</v>
      </c>
      <c r="F6" s="43" t="s">
        <v>81</v>
      </c>
    </row>
    <row r="7" spans="1:6">
      <c r="A7" s="36" t="s">
        <v>19</v>
      </c>
      <c r="B7" s="36" t="s">
        <v>20</v>
      </c>
      <c r="C7" s="38">
        <v>9006</v>
      </c>
      <c r="F7" s="43" t="s">
        <v>82</v>
      </c>
    </row>
    <row r="8" spans="1:6" ht="22.5">
      <c r="A8" s="36" t="s">
        <v>21</v>
      </c>
      <c r="B8" s="36" t="s">
        <v>14</v>
      </c>
      <c r="C8" s="38">
        <v>9007</v>
      </c>
    </row>
    <row r="9" spans="1:6">
      <c r="A9" s="36" t="s">
        <v>22</v>
      </c>
      <c r="B9" s="36" t="s">
        <v>23</v>
      </c>
      <c r="C9" s="38">
        <v>9008</v>
      </c>
    </row>
    <row r="10" spans="1:6">
      <c r="A10" s="36" t="s">
        <v>24</v>
      </c>
      <c r="B10" s="36" t="s">
        <v>25</v>
      </c>
      <c r="C10" s="38">
        <v>9009</v>
      </c>
    </row>
    <row r="11" spans="1:6">
      <c r="A11" s="36" t="s">
        <v>26</v>
      </c>
      <c r="B11" s="36" t="s">
        <v>27</v>
      </c>
      <c r="C11" s="38">
        <v>9010</v>
      </c>
    </row>
    <row r="12" spans="1:6">
      <c r="A12" s="36" t="s">
        <v>28</v>
      </c>
      <c r="B12" s="36" t="s">
        <v>29</v>
      </c>
      <c r="C12" s="38">
        <v>9011</v>
      </c>
    </row>
    <row r="13" spans="1:6">
      <c r="A13" s="36" t="s">
        <v>30</v>
      </c>
      <c r="B13" s="36" t="s">
        <v>31</v>
      </c>
      <c r="C13" s="38">
        <v>9012</v>
      </c>
    </row>
    <row r="14" spans="1:6">
      <c r="A14" s="36" t="s">
        <v>32</v>
      </c>
      <c r="B14" s="36" t="s">
        <v>33</v>
      </c>
      <c r="C14" s="38">
        <v>9013</v>
      </c>
    </row>
    <row r="15" spans="1:6">
      <c r="A15" s="36" t="s">
        <v>34</v>
      </c>
      <c r="B15" s="36" t="s">
        <v>35</v>
      </c>
      <c r="C15" s="38">
        <v>9014</v>
      </c>
    </row>
    <row r="16" spans="1:6">
      <c r="A16" s="36" t="s">
        <v>36</v>
      </c>
      <c r="B16" s="36" t="s">
        <v>37</v>
      </c>
      <c r="C16" s="38">
        <v>9015</v>
      </c>
    </row>
    <row r="17" spans="1:3">
      <c r="A17" s="36" t="s">
        <v>38</v>
      </c>
      <c r="B17" s="36" t="s">
        <v>39</v>
      </c>
      <c r="C17" s="38"/>
    </row>
    <row r="18" spans="1:3">
      <c r="A18" s="36" t="s">
        <v>40</v>
      </c>
      <c r="B18" s="36" t="s">
        <v>41</v>
      </c>
      <c r="C18" s="38"/>
    </row>
    <row r="19" spans="1:3">
      <c r="A19" s="36" t="s">
        <v>42</v>
      </c>
      <c r="B19" s="36" t="s">
        <v>43</v>
      </c>
      <c r="C19" s="38"/>
    </row>
    <row r="20" spans="1:3">
      <c r="A20" s="36" t="s">
        <v>44</v>
      </c>
      <c r="B20" s="36" t="s">
        <v>45</v>
      </c>
      <c r="C20" s="38"/>
    </row>
    <row r="21" spans="1:3">
      <c r="A21" s="36" t="s">
        <v>46</v>
      </c>
      <c r="B21" s="36" t="s">
        <v>47</v>
      </c>
      <c r="C21" s="38"/>
    </row>
    <row r="22" spans="1:3">
      <c r="A22" s="36" t="s">
        <v>48</v>
      </c>
      <c r="B22" s="36" t="s">
        <v>49</v>
      </c>
      <c r="C22" s="38"/>
    </row>
    <row r="23" spans="1:3">
      <c r="A23" s="36" t="s">
        <v>50</v>
      </c>
      <c r="B23" s="36" t="s">
        <v>51</v>
      </c>
      <c r="C23" s="38"/>
    </row>
    <row r="24" spans="1:3">
      <c r="A24" s="36" t="s">
        <v>52</v>
      </c>
      <c r="B24" s="36" t="s">
        <v>53</v>
      </c>
      <c r="C24" s="38"/>
    </row>
    <row r="25" spans="1:3">
      <c r="A25" s="36" t="s">
        <v>54</v>
      </c>
      <c r="B25" s="36" t="s">
        <v>55</v>
      </c>
      <c r="C25" s="38"/>
    </row>
    <row r="26" spans="1:3">
      <c r="A26" s="36" t="s">
        <v>56</v>
      </c>
      <c r="B26" s="36" t="s">
        <v>57</v>
      </c>
      <c r="C26" s="38"/>
    </row>
    <row r="27" spans="1:3">
      <c r="A27" s="36" t="s">
        <v>58</v>
      </c>
      <c r="B27" s="36" t="s">
        <v>59</v>
      </c>
      <c r="C27" s="38"/>
    </row>
    <row r="28" spans="1:3">
      <c r="A28" s="36" t="s">
        <v>60</v>
      </c>
      <c r="B28" s="36" t="s">
        <v>61</v>
      </c>
      <c r="C28" s="38"/>
    </row>
    <row r="29" spans="1:3" ht="22.5">
      <c r="A29" s="36" t="s">
        <v>62</v>
      </c>
      <c r="B29" s="36" t="s">
        <v>63</v>
      </c>
      <c r="C29" s="38"/>
    </row>
    <row r="30" spans="1:3">
      <c r="A30" s="36" t="s">
        <v>64</v>
      </c>
      <c r="B30" s="36" t="s">
        <v>65</v>
      </c>
      <c r="C30" s="38"/>
    </row>
    <row r="31" spans="1:3">
      <c r="A31" s="36" t="s">
        <v>66</v>
      </c>
      <c r="B31" s="36" t="s">
        <v>67</v>
      </c>
      <c r="C31" s="38"/>
    </row>
    <row r="32" spans="1:3">
      <c r="A32" s="36" t="s">
        <v>103</v>
      </c>
      <c r="B32" s="37" t="s">
        <v>104</v>
      </c>
    </row>
  </sheetData>
  <phoneticPr fontId="8" type="noConversion"/>
  <pageMargins left="0.75" right="0.75" top="1" bottom="1" header="0.4921259845" footer="0.492125984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sheetPr>
    <pageSetUpPr fitToPage="1"/>
  </sheetPr>
  <dimension ref="A1:P91"/>
  <sheetViews>
    <sheetView showGridLines="0" topLeftCell="D1" zoomScale="75" workbookViewId="0">
      <selection activeCell="H6" sqref="H6"/>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8" style="1" customWidth="1"/>
    <col min="10" max="10" width="11.42578125" style="1" hidden="1" customWidth="1"/>
    <col min="11" max="12" width="13" style="1" customWidth="1"/>
    <col min="13" max="16384" width="11.42578125" style="1"/>
  </cols>
  <sheetData>
    <row r="1" spans="1:16" ht="51.75" customHeight="1" thickBot="1">
      <c r="D1" s="118" t="s">
        <v>75</v>
      </c>
      <c r="E1" s="119"/>
      <c r="F1" s="119"/>
      <c r="G1" s="119"/>
      <c r="H1" s="119"/>
      <c r="I1" s="119"/>
      <c r="J1" s="119"/>
      <c r="K1" s="119"/>
      <c r="L1" s="119"/>
      <c r="M1" s="120"/>
    </row>
    <row r="2" spans="1:16" ht="13.5" customHeight="1">
      <c r="D2" s="45"/>
      <c r="E2" s="45"/>
      <c r="F2" s="45"/>
      <c r="G2" s="45"/>
      <c r="H2" s="45"/>
      <c r="I2" s="45"/>
      <c r="J2" s="45"/>
      <c r="K2" s="45"/>
      <c r="L2" s="45"/>
      <c r="M2" s="2"/>
    </row>
    <row r="3" spans="1:16" ht="19.5" customHeight="1">
      <c r="D3" s="33" t="s">
        <v>0</v>
      </c>
      <c r="E3" s="34"/>
      <c r="F3" s="61" t="s">
        <v>110</v>
      </c>
      <c r="G3" s="40"/>
      <c r="I3" s="3"/>
      <c r="J3" s="3"/>
      <c r="K3" s="62"/>
      <c r="L3" s="62"/>
      <c r="M3" s="62"/>
    </row>
    <row r="4" spans="1:16" ht="19.5" customHeight="1">
      <c r="D4" s="3" t="s">
        <v>1</v>
      </c>
      <c r="E4" s="35"/>
      <c r="F4" s="61" t="s">
        <v>111</v>
      </c>
      <c r="G4" s="40"/>
      <c r="I4" s="3"/>
      <c r="J4" s="3"/>
      <c r="K4" s="62"/>
      <c r="L4" s="62"/>
      <c r="M4" s="62"/>
    </row>
    <row r="5" spans="1:16" ht="19.5" customHeight="1">
      <c r="D5" s="106" t="s">
        <v>94</v>
      </c>
      <c r="E5" s="107"/>
      <c r="F5" s="61">
        <v>103721</v>
      </c>
      <c r="G5" s="40"/>
      <c r="I5" s="3"/>
      <c r="J5" s="3"/>
      <c r="K5" s="62"/>
      <c r="L5" s="62"/>
      <c r="M5" s="62"/>
    </row>
    <row r="6" spans="1:16" ht="19.5" customHeight="1">
      <c r="D6" s="33" t="s">
        <v>2</v>
      </c>
      <c r="E6" s="34"/>
      <c r="F6" s="61" t="str">
        <f>'Information-General Settings'!$D$7</f>
        <v>DTC APAC Staff</v>
      </c>
      <c r="G6" s="40"/>
      <c r="I6" s="3"/>
      <c r="J6" s="3"/>
      <c r="K6" s="63"/>
      <c r="L6" s="63"/>
      <c r="M6" s="63"/>
      <c r="N6" s="63"/>
    </row>
    <row r="7" spans="1:16" ht="19.5" customHeight="1">
      <c r="D7" s="33" t="s">
        <v>3</v>
      </c>
      <c r="E7" s="34"/>
      <c r="F7" s="61" t="s">
        <v>78</v>
      </c>
      <c r="G7" s="3"/>
      <c r="H7" s="4"/>
      <c r="I7" s="3"/>
      <c r="J7" s="3"/>
      <c r="K7" s="62"/>
      <c r="L7" s="62"/>
      <c r="M7" s="62"/>
    </row>
    <row r="8" spans="1:16" ht="19.5" customHeight="1" thickBot="1">
      <c r="E8" s="3"/>
      <c r="F8" s="3"/>
      <c r="G8" s="3"/>
      <c r="H8" s="5"/>
      <c r="J8" s="3"/>
      <c r="K8" s="108"/>
      <c r="L8" s="108"/>
      <c r="M8" s="108"/>
    </row>
    <row r="9" spans="1:16" ht="12.75" customHeight="1">
      <c r="B9" s="1">
        <f>MONTH(E11)</f>
        <v>1</v>
      </c>
      <c r="C9" s="97"/>
      <c r="D9" s="99">
        <v>41275</v>
      </c>
      <c r="E9" s="100"/>
      <c r="F9" s="103" t="s">
        <v>68</v>
      </c>
      <c r="G9" s="103" t="s">
        <v>70</v>
      </c>
      <c r="H9" s="114" t="s">
        <v>8</v>
      </c>
      <c r="I9" s="115"/>
      <c r="J9" s="6"/>
      <c r="K9" s="110" t="s">
        <v>6</v>
      </c>
      <c r="L9" s="112" t="s">
        <v>93</v>
      </c>
      <c r="M9" s="110" t="s">
        <v>7</v>
      </c>
    </row>
    <row r="10" spans="1:16" ht="23.25" customHeight="1" thickBot="1">
      <c r="C10" s="98"/>
      <c r="D10" s="101"/>
      <c r="E10" s="102"/>
      <c r="F10" s="104"/>
      <c r="G10" s="105"/>
      <c r="H10" s="116"/>
      <c r="I10" s="117"/>
      <c r="J10" s="7"/>
      <c r="K10" s="111"/>
      <c r="L10" s="113"/>
      <c r="M10" s="111"/>
    </row>
    <row r="11" spans="1:16" ht="29.1" customHeight="1" thickBot="1">
      <c r="A11" s="8">
        <f t="shared" ref="A11:A41" si="0">IF(OR(C11="f",C11="u",C11="F",C11="U"),"",IF(OR(B11=1,B11=2,B11=3,B11=4,B11=5),1,""))</f>
        <v>1</v>
      </c>
      <c r="B11" s="9">
        <f t="shared" ref="B11:B38" si="1">WEEKDAY(E11,2)</f>
        <v>2</v>
      </c>
      <c r="C11" s="10"/>
      <c r="D11" s="11" t="str">
        <f>IF(B11=1,"Mo",IF(B11=2,"Tue",IF(B11=3,"Wed",IF(B11=4,"Thu",IF(B11=5,"Fri",IF(B11=6,"Sat",IF(B11=7,"Sun","")))))))</f>
        <v>Tue</v>
      </c>
      <c r="E11" s="12">
        <f>+D9</f>
        <v>41275</v>
      </c>
      <c r="F11" s="14"/>
      <c r="G11" s="19"/>
      <c r="H11" s="109" t="s">
        <v>105</v>
      </c>
      <c r="I11" s="109"/>
      <c r="J11" s="13"/>
      <c r="K11" s="14"/>
      <c r="L11" s="14"/>
      <c r="M11" s="15"/>
    </row>
    <row r="12" spans="1:16" ht="29.1" customHeight="1" thickBot="1">
      <c r="A12" s="8">
        <f t="shared" si="0"/>
        <v>1</v>
      </c>
      <c r="B12" s="9">
        <f t="shared" si="1"/>
        <v>3</v>
      </c>
      <c r="C12" s="16"/>
      <c r="D12" s="11" t="str">
        <f>IF(B12=1,"Mo",IF(B12=2,"Tue",IF(B12=3,"Wed",IF(B12=4,"Thu",IF(B12=5,"Fri",IF(B12=6,"Sat",IF(B12=7,"Sun","")))))))</f>
        <v>Wed</v>
      </c>
      <c r="E12" s="17">
        <f t="shared" ref="E12:E38" si="2">+E11+1</f>
        <v>41276</v>
      </c>
      <c r="F12" s="19"/>
      <c r="G12" s="19">
        <v>9010</v>
      </c>
      <c r="H12" s="94" t="s">
        <v>112</v>
      </c>
      <c r="I12" s="94"/>
      <c r="J12" s="18"/>
      <c r="K12" s="19"/>
      <c r="L12" s="19"/>
      <c r="M12" s="20">
        <v>0</v>
      </c>
      <c r="O12" s="9" t="s">
        <v>107</v>
      </c>
      <c r="P12" s="2">
        <f>COUNTIF($G$11:$G$41, 9001)</f>
        <v>15</v>
      </c>
    </row>
    <row r="13" spans="1:16" ht="29.1" customHeight="1" thickBot="1">
      <c r="A13" s="8">
        <f t="shared" si="0"/>
        <v>1</v>
      </c>
      <c r="B13" s="9">
        <f t="shared" si="1"/>
        <v>4</v>
      </c>
      <c r="C13" s="16"/>
      <c r="D13" s="11" t="str">
        <f>IF(B13=1,"Mo",IF(B13=2,"Tue",IF(B13=3,"Wed",IF(B13=4,"Thu",IF(B13=5,"Fri",IF(B13=6,"Sat",IF(B13=7,"Sun","")))))))</f>
        <v>Thu</v>
      </c>
      <c r="E13" s="17">
        <f t="shared" si="2"/>
        <v>41277</v>
      </c>
      <c r="F13" s="19"/>
      <c r="G13" s="19">
        <v>9010</v>
      </c>
      <c r="H13" s="94" t="s">
        <v>112</v>
      </c>
      <c r="I13" s="94"/>
      <c r="J13" s="18"/>
      <c r="K13" s="19"/>
      <c r="L13" s="19"/>
      <c r="M13" s="20">
        <v>0</v>
      </c>
      <c r="O13" s="9" t="s">
        <v>106</v>
      </c>
      <c r="P13" s="2">
        <f>COUNTIF($G$11:$G$41, 9003)</f>
        <v>2</v>
      </c>
    </row>
    <row r="14" spans="1:16" ht="29.1" customHeight="1" thickBot="1">
      <c r="A14" s="8">
        <f t="shared" si="0"/>
        <v>1</v>
      </c>
      <c r="B14" s="9">
        <f t="shared" si="1"/>
        <v>5</v>
      </c>
      <c r="C14" s="16"/>
      <c r="D14" s="11" t="str">
        <f t="shared" ref="D14:D41" si="3">IF(B14=1,"Mo",IF(B14=2,"Tue",IF(B14=3,"Wed",IF(B14=4,"Thu",IF(B14=5,"Fri",IF(B14=6,"Sat",IF(B14=7,"Sun","")))))))</f>
        <v>Fri</v>
      </c>
      <c r="E14" s="17">
        <f t="shared" si="2"/>
        <v>41278</v>
      </c>
      <c r="F14" s="19" t="s">
        <v>119</v>
      </c>
      <c r="G14" s="19">
        <v>9001</v>
      </c>
      <c r="H14" s="94" t="s">
        <v>118</v>
      </c>
      <c r="I14" s="94"/>
      <c r="J14" s="18"/>
      <c r="K14" s="19" t="s">
        <v>113</v>
      </c>
      <c r="L14" s="19"/>
      <c r="M14" s="20">
        <v>9</v>
      </c>
      <c r="O14" s="1" t="s">
        <v>109</v>
      </c>
      <c r="P14" s="2">
        <f>COUNTIF($G$11:$G$41, 9005)</f>
        <v>3</v>
      </c>
    </row>
    <row r="15" spans="1:16" ht="29.1" customHeight="1" thickBot="1">
      <c r="A15" s="8" t="str">
        <f t="shared" si="0"/>
        <v/>
      </c>
      <c r="B15" s="9">
        <f t="shared" si="1"/>
        <v>6</v>
      </c>
      <c r="C15" s="16"/>
      <c r="D15" s="11" t="str">
        <f t="shared" si="3"/>
        <v>Sat</v>
      </c>
      <c r="E15" s="17">
        <f t="shared" si="2"/>
        <v>41279</v>
      </c>
      <c r="F15" s="19"/>
      <c r="G15" s="19"/>
      <c r="H15" s="94"/>
      <c r="I15" s="94"/>
      <c r="J15" s="18"/>
      <c r="K15" s="19"/>
      <c r="L15" s="19"/>
      <c r="M15" s="20"/>
    </row>
    <row r="16" spans="1:16" ht="29.1" customHeight="1" thickBot="1">
      <c r="A16" s="8" t="str">
        <f t="shared" si="0"/>
        <v/>
      </c>
      <c r="B16" s="9">
        <f t="shared" si="1"/>
        <v>7</v>
      </c>
      <c r="C16" s="16"/>
      <c r="D16" s="11" t="str">
        <f t="shared" si="3"/>
        <v>Sun</v>
      </c>
      <c r="E16" s="17">
        <f t="shared" si="2"/>
        <v>41280</v>
      </c>
      <c r="F16" s="19"/>
      <c r="G16" s="19"/>
      <c r="H16" s="94"/>
      <c r="I16" s="94"/>
      <c r="J16" s="18"/>
      <c r="K16" s="19"/>
      <c r="L16" s="19"/>
      <c r="M16" s="20"/>
    </row>
    <row r="17" spans="1:13" ht="29.1" customHeight="1" thickBot="1">
      <c r="A17" s="8">
        <f t="shared" si="0"/>
        <v>1</v>
      </c>
      <c r="B17" s="9">
        <f t="shared" si="1"/>
        <v>1</v>
      </c>
      <c r="C17" s="16"/>
      <c r="D17" s="11" t="str">
        <f t="shared" si="3"/>
        <v>Mo</v>
      </c>
      <c r="E17" s="17">
        <f t="shared" si="2"/>
        <v>41281</v>
      </c>
      <c r="F17" s="19" t="s">
        <v>119</v>
      </c>
      <c r="G17" s="19">
        <v>9001</v>
      </c>
      <c r="H17" s="94" t="s">
        <v>118</v>
      </c>
      <c r="I17" s="94"/>
      <c r="J17" s="18"/>
      <c r="K17" s="19" t="s">
        <v>113</v>
      </c>
      <c r="L17" s="19"/>
      <c r="M17" s="20">
        <v>9</v>
      </c>
    </row>
    <row r="18" spans="1:13" ht="29.1" customHeight="1" thickBot="1">
      <c r="A18" s="8">
        <f t="shared" si="0"/>
        <v>1</v>
      </c>
      <c r="B18" s="9">
        <f t="shared" si="1"/>
        <v>2</v>
      </c>
      <c r="C18" s="16"/>
      <c r="D18" s="11" t="str">
        <f>IF(B18=1,"Mo",IF(B18=2,"Tue",IF(B18=3,"Wed",IF(B18=4,"Thu",IF(B18=5,"Fri",IF(B18=6,"Sat",IF(B18=7,"Sun","")))))))</f>
        <v>Tue</v>
      </c>
      <c r="E18" s="17">
        <f t="shared" si="2"/>
        <v>41282</v>
      </c>
      <c r="F18" s="19" t="s">
        <v>119</v>
      </c>
      <c r="G18" s="19">
        <v>9001</v>
      </c>
      <c r="H18" s="94" t="s">
        <v>118</v>
      </c>
      <c r="I18" s="94"/>
      <c r="J18" s="18"/>
      <c r="K18" s="19" t="s">
        <v>113</v>
      </c>
      <c r="L18" s="19"/>
      <c r="M18" s="20">
        <v>9</v>
      </c>
    </row>
    <row r="19" spans="1:13" ht="29.1" customHeight="1" thickBot="1">
      <c r="A19" s="8">
        <f t="shared" si="0"/>
        <v>1</v>
      </c>
      <c r="B19" s="9">
        <f t="shared" si="1"/>
        <v>3</v>
      </c>
      <c r="C19" s="16"/>
      <c r="D19" s="11" t="str">
        <f>IF(B19=1,"Mo",IF(B19=2,"Tue",IF(B19=3,"Wed",IF(B19=4,"Thu",IF(B19=5,"Fri",IF(B19=6,"Sat",IF(B19=7,"Sun","")))))))</f>
        <v>Wed</v>
      </c>
      <c r="E19" s="17">
        <f t="shared" si="2"/>
        <v>41283</v>
      </c>
      <c r="F19" s="19" t="s">
        <v>119</v>
      </c>
      <c r="G19" s="19">
        <v>9001</v>
      </c>
      <c r="H19" s="94" t="s">
        <v>118</v>
      </c>
      <c r="I19" s="94"/>
      <c r="J19" s="18"/>
      <c r="K19" s="19" t="s">
        <v>113</v>
      </c>
      <c r="L19" s="19"/>
      <c r="M19" s="20">
        <v>9</v>
      </c>
    </row>
    <row r="20" spans="1:13" ht="29.1" customHeight="1" thickBot="1">
      <c r="A20" s="8">
        <f t="shared" si="0"/>
        <v>1</v>
      </c>
      <c r="B20" s="9">
        <f t="shared" si="1"/>
        <v>4</v>
      </c>
      <c r="C20" s="16"/>
      <c r="D20" s="11" t="str">
        <f>IF(B20=1,"Mo",IF(B20=2,"Tue",IF(B20=3,"Wed",IF(B20=4,"Thu",IF(B20=5,"Fri",IF(B20=6,"Sat",IF(B20=7,"Sun","")))))))</f>
        <v>Thu</v>
      </c>
      <c r="E20" s="17">
        <f t="shared" si="2"/>
        <v>41284</v>
      </c>
      <c r="F20" s="19"/>
      <c r="G20" s="19">
        <v>9003</v>
      </c>
      <c r="H20" s="94" t="s">
        <v>115</v>
      </c>
      <c r="I20" s="94"/>
      <c r="J20" s="18"/>
      <c r="K20" s="19" t="s">
        <v>113</v>
      </c>
      <c r="L20" s="19"/>
      <c r="M20" s="20">
        <v>9</v>
      </c>
    </row>
    <row r="21" spans="1:13" ht="29.1" customHeight="1" thickBot="1">
      <c r="A21" s="8">
        <f t="shared" si="0"/>
        <v>1</v>
      </c>
      <c r="B21" s="9">
        <f t="shared" si="1"/>
        <v>5</v>
      </c>
      <c r="C21" s="16"/>
      <c r="D21" s="11" t="str">
        <f t="shared" si="3"/>
        <v>Fri</v>
      </c>
      <c r="E21" s="17">
        <f t="shared" si="2"/>
        <v>41285</v>
      </c>
      <c r="F21" s="19"/>
      <c r="G21" s="19">
        <v>9005</v>
      </c>
      <c r="H21" s="94" t="s">
        <v>109</v>
      </c>
      <c r="I21" s="94"/>
      <c r="J21" s="18"/>
      <c r="K21" s="19" t="s">
        <v>113</v>
      </c>
      <c r="L21" s="19"/>
      <c r="M21" s="20">
        <v>9</v>
      </c>
    </row>
    <row r="22" spans="1:13" ht="29.1" customHeight="1" thickBot="1">
      <c r="A22" s="8" t="str">
        <f t="shared" si="0"/>
        <v/>
      </c>
      <c r="B22" s="9">
        <f t="shared" si="1"/>
        <v>6</v>
      </c>
      <c r="C22" s="16"/>
      <c r="D22" s="11" t="str">
        <f t="shared" si="3"/>
        <v>Sat</v>
      </c>
      <c r="E22" s="17">
        <f t="shared" si="2"/>
        <v>41286</v>
      </c>
      <c r="F22" s="19"/>
      <c r="G22" s="19"/>
      <c r="H22" s="94"/>
      <c r="I22" s="94"/>
      <c r="J22" s="18"/>
      <c r="K22" s="19"/>
      <c r="L22" s="19"/>
      <c r="M22" s="20"/>
    </row>
    <row r="23" spans="1:13" ht="29.1" customHeight="1" thickBot="1">
      <c r="A23" s="8" t="str">
        <f t="shared" si="0"/>
        <v/>
      </c>
      <c r="B23" s="9">
        <f t="shared" si="1"/>
        <v>7</v>
      </c>
      <c r="C23" s="16"/>
      <c r="D23" s="11" t="str">
        <f t="shared" si="3"/>
        <v>Sun</v>
      </c>
      <c r="E23" s="17">
        <f t="shared" si="2"/>
        <v>41287</v>
      </c>
      <c r="F23" s="19"/>
      <c r="G23" s="19"/>
      <c r="H23" s="94"/>
      <c r="I23" s="94"/>
      <c r="J23" s="18"/>
      <c r="K23" s="19"/>
      <c r="L23" s="19"/>
      <c r="M23" s="20"/>
    </row>
    <row r="24" spans="1:13" ht="29.1" customHeight="1" thickBot="1">
      <c r="A24" s="8">
        <f t="shared" si="0"/>
        <v>1</v>
      </c>
      <c r="B24" s="9">
        <f t="shared" si="1"/>
        <v>1</v>
      </c>
      <c r="C24" s="16"/>
      <c r="D24" s="11" t="str">
        <f t="shared" si="3"/>
        <v>Mo</v>
      </c>
      <c r="E24" s="17">
        <f t="shared" si="2"/>
        <v>41288</v>
      </c>
      <c r="F24" s="19" t="s">
        <v>119</v>
      </c>
      <c r="G24" s="19">
        <v>9001</v>
      </c>
      <c r="H24" s="94" t="s">
        <v>118</v>
      </c>
      <c r="I24" s="94"/>
      <c r="J24" s="18"/>
      <c r="K24" s="19" t="s">
        <v>113</v>
      </c>
      <c r="L24" s="19"/>
      <c r="M24" s="20">
        <v>9</v>
      </c>
    </row>
    <row r="25" spans="1:13" ht="29.1" customHeight="1" thickBot="1">
      <c r="A25" s="8">
        <f t="shared" si="0"/>
        <v>1</v>
      </c>
      <c r="B25" s="9">
        <f t="shared" si="1"/>
        <v>2</v>
      </c>
      <c r="C25" s="16"/>
      <c r="D25" s="11" t="str">
        <f t="shared" si="3"/>
        <v>Tue</v>
      </c>
      <c r="E25" s="17">
        <f t="shared" si="2"/>
        <v>41289</v>
      </c>
      <c r="F25" s="19" t="s">
        <v>119</v>
      </c>
      <c r="G25" s="19">
        <v>9001</v>
      </c>
      <c r="H25" s="94" t="s">
        <v>118</v>
      </c>
      <c r="I25" s="94"/>
      <c r="J25" s="18"/>
      <c r="K25" s="19" t="s">
        <v>113</v>
      </c>
      <c r="L25" s="19"/>
      <c r="M25" s="20">
        <v>9</v>
      </c>
    </row>
    <row r="26" spans="1:13" ht="29.1" customHeight="1" thickBot="1">
      <c r="A26" s="8">
        <f t="shared" si="0"/>
        <v>1</v>
      </c>
      <c r="B26" s="9">
        <f t="shared" si="1"/>
        <v>3</v>
      </c>
      <c r="C26" s="16"/>
      <c r="D26" s="11" t="str">
        <f t="shared" si="3"/>
        <v>Wed</v>
      </c>
      <c r="E26" s="17">
        <f t="shared" si="2"/>
        <v>41290</v>
      </c>
      <c r="F26" s="19" t="s">
        <v>119</v>
      </c>
      <c r="G26" s="19">
        <v>9001</v>
      </c>
      <c r="H26" s="94" t="s">
        <v>118</v>
      </c>
      <c r="I26" s="94"/>
      <c r="J26" s="18"/>
      <c r="K26" s="19" t="s">
        <v>113</v>
      </c>
      <c r="L26" s="19"/>
      <c r="M26" s="20">
        <v>9</v>
      </c>
    </row>
    <row r="27" spans="1:13" ht="29.1" customHeight="1" thickBot="1">
      <c r="A27" s="8">
        <f t="shared" si="0"/>
        <v>1</v>
      </c>
      <c r="B27" s="9">
        <f t="shared" si="1"/>
        <v>4</v>
      </c>
      <c r="C27" s="16"/>
      <c r="D27" s="11" t="str">
        <f t="shared" si="3"/>
        <v>Thu</v>
      </c>
      <c r="E27" s="17">
        <f t="shared" si="2"/>
        <v>41291</v>
      </c>
      <c r="F27" s="19"/>
      <c r="G27" s="19">
        <v>9003</v>
      </c>
      <c r="H27" s="94" t="s">
        <v>114</v>
      </c>
      <c r="I27" s="94"/>
      <c r="J27" s="18"/>
      <c r="K27" s="19" t="s">
        <v>113</v>
      </c>
      <c r="L27" s="19"/>
      <c r="M27" s="20">
        <v>9</v>
      </c>
    </row>
    <row r="28" spans="1:13" ht="29.1" customHeight="1" thickBot="1">
      <c r="A28" s="8">
        <f t="shared" si="0"/>
        <v>1</v>
      </c>
      <c r="B28" s="9">
        <f t="shared" si="1"/>
        <v>5</v>
      </c>
      <c r="C28" s="16"/>
      <c r="D28" s="11" t="str">
        <f t="shared" si="3"/>
        <v>Fri</v>
      </c>
      <c r="E28" s="17">
        <f t="shared" si="2"/>
        <v>41292</v>
      </c>
      <c r="F28" s="19" t="s">
        <v>117</v>
      </c>
      <c r="G28" s="19">
        <v>9001</v>
      </c>
      <c r="H28" s="94" t="s">
        <v>116</v>
      </c>
      <c r="I28" s="94"/>
      <c r="J28" s="18"/>
      <c r="K28" s="19" t="s">
        <v>113</v>
      </c>
      <c r="L28" s="19"/>
      <c r="M28" s="20">
        <v>9</v>
      </c>
    </row>
    <row r="29" spans="1:13" ht="29.1" customHeight="1" thickBot="1">
      <c r="A29" s="8" t="str">
        <f t="shared" si="0"/>
        <v/>
      </c>
      <c r="B29" s="9">
        <f t="shared" si="1"/>
        <v>6</v>
      </c>
      <c r="C29" s="16"/>
      <c r="D29" s="11" t="str">
        <f t="shared" si="3"/>
        <v>Sat</v>
      </c>
      <c r="E29" s="17">
        <f t="shared" si="2"/>
        <v>41293</v>
      </c>
      <c r="F29" s="19"/>
      <c r="G29" s="19"/>
      <c r="H29" s="94"/>
      <c r="I29" s="94"/>
      <c r="J29" s="18"/>
      <c r="K29" s="19"/>
      <c r="L29" s="19"/>
      <c r="M29" s="20"/>
    </row>
    <row r="30" spans="1:13" ht="29.1" customHeight="1" thickBot="1">
      <c r="A30" s="8" t="str">
        <f t="shared" si="0"/>
        <v/>
      </c>
      <c r="B30" s="9">
        <f t="shared" si="1"/>
        <v>7</v>
      </c>
      <c r="C30" s="16"/>
      <c r="D30" s="11" t="str">
        <f t="shared" si="3"/>
        <v>Sun</v>
      </c>
      <c r="E30" s="17">
        <f t="shared" si="2"/>
        <v>41294</v>
      </c>
      <c r="F30" s="19"/>
      <c r="G30" s="19"/>
      <c r="H30" s="94"/>
      <c r="I30" s="94"/>
      <c r="J30" s="18"/>
      <c r="K30" s="19"/>
      <c r="L30" s="19"/>
      <c r="M30" s="20"/>
    </row>
    <row r="31" spans="1:13" ht="29.1" customHeight="1" thickBot="1">
      <c r="A31" s="8">
        <f t="shared" si="0"/>
        <v>1</v>
      </c>
      <c r="B31" s="9">
        <f t="shared" si="1"/>
        <v>1</v>
      </c>
      <c r="C31" s="16"/>
      <c r="D31" s="11" t="str">
        <f t="shared" si="3"/>
        <v>Mo</v>
      </c>
      <c r="E31" s="17">
        <f t="shared" si="2"/>
        <v>41295</v>
      </c>
      <c r="F31" s="19" t="s">
        <v>119</v>
      </c>
      <c r="G31" s="19">
        <v>9001</v>
      </c>
      <c r="H31" s="94" t="s">
        <v>118</v>
      </c>
      <c r="I31" s="94"/>
      <c r="J31" s="18"/>
      <c r="K31" s="19" t="s">
        <v>113</v>
      </c>
      <c r="L31" s="19"/>
      <c r="M31" s="20">
        <v>9</v>
      </c>
    </row>
    <row r="32" spans="1:13" ht="29.1" customHeight="1" thickBot="1">
      <c r="A32" s="8">
        <f t="shared" si="0"/>
        <v>1</v>
      </c>
      <c r="B32" s="9">
        <f t="shared" si="1"/>
        <v>2</v>
      </c>
      <c r="C32" s="16"/>
      <c r="D32" s="11" t="str">
        <f t="shared" si="3"/>
        <v>Tue</v>
      </c>
      <c r="E32" s="17">
        <f t="shared" si="2"/>
        <v>41296</v>
      </c>
      <c r="F32" s="19" t="s">
        <v>119</v>
      </c>
      <c r="G32" s="19">
        <v>9001</v>
      </c>
      <c r="H32" s="94" t="s">
        <v>118</v>
      </c>
      <c r="I32" s="94"/>
      <c r="J32" s="18"/>
      <c r="K32" s="19" t="s">
        <v>113</v>
      </c>
      <c r="L32" s="19"/>
      <c r="M32" s="20">
        <v>9</v>
      </c>
    </row>
    <row r="33" spans="1:13" ht="29.1" customHeight="1" thickBot="1">
      <c r="A33" s="8">
        <f t="shared" si="0"/>
        <v>1</v>
      </c>
      <c r="B33" s="9">
        <f t="shared" si="1"/>
        <v>3</v>
      </c>
      <c r="C33" s="16"/>
      <c r="D33" s="11" t="str">
        <f t="shared" si="3"/>
        <v>Wed</v>
      </c>
      <c r="E33" s="17">
        <f t="shared" si="2"/>
        <v>41297</v>
      </c>
      <c r="F33" s="19" t="s">
        <v>119</v>
      </c>
      <c r="G33" s="19">
        <v>9001</v>
      </c>
      <c r="H33" s="94" t="s">
        <v>118</v>
      </c>
      <c r="I33" s="94"/>
      <c r="J33" s="18"/>
      <c r="K33" s="19" t="s">
        <v>113</v>
      </c>
      <c r="L33" s="19"/>
      <c r="M33" s="20">
        <v>9</v>
      </c>
    </row>
    <row r="34" spans="1:13" ht="29.1" customHeight="1" thickBot="1">
      <c r="A34" s="8">
        <f t="shared" si="0"/>
        <v>1</v>
      </c>
      <c r="B34" s="9">
        <f t="shared" si="1"/>
        <v>4</v>
      </c>
      <c r="C34" s="16"/>
      <c r="D34" s="11" t="str">
        <f t="shared" si="3"/>
        <v>Thu</v>
      </c>
      <c r="E34" s="17">
        <f t="shared" si="2"/>
        <v>41298</v>
      </c>
      <c r="F34" s="19" t="s">
        <v>117</v>
      </c>
      <c r="G34" s="19">
        <v>9001</v>
      </c>
      <c r="H34" s="94" t="s">
        <v>116</v>
      </c>
      <c r="I34" s="94"/>
      <c r="J34" s="18"/>
      <c r="K34" s="19" t="s">
        <v>113</v>
      </c>
      <c r="L34" s="19"/>
      <c r="M34" s="20">
        <v>9</v>
      </c>
    </row>
    <row r="35" spans="1:13" ht="29.1" customHeight="1" thickBot="1">
      <c r="A35" s="8">
        <f t="shared" si="0"/>
        <v>1</v>
      </c>
      <c r="B35" s="9">
        <f t="shared" si="1"/>
        <v>5</v>
      </c>
      <c r="C35" s="16"/>
      <c r="D35" s="11" t="str">
        <f t="shared" si="3"/>
        <v>Fri</v>
      </c>
      <c r="E35" s="17">
        <f t="shared" si="2"/>
        <v>41299</v>
      </c>
      <c r="F35" s="19" t="s">
        <v>117</v>
      </c>
      <c r="G35" s="19">
        <v>9001</v>
      </c>
      <c r="H35" s="94" t="s">
        <v>116</v>
      </c>
      <c r="I35" s="94"/>
      <c r="J35" s="18"/>
      <c r="K35" s="19" t="s">
        <v>113</v>
      </c>
      <c r="L35" s="19"/>
      <c r="M35" s="20">
        <v>9</v>
      </c>
    </row>
    <row r="36" spans="1:13" ht="29.1" customHeight="1" thickBot="1">
      <c r="A36" s="8" t="str">
        <f t="shared" si="0"/>
        <v/>
      </c>
      <c r="B36" s="9">
        <f t="shared" si="1"/>
        <v>6</v>
      </c>
      <c r="C36" s="16"/>
      <c r="D36" s="11" t="str">
        <f t="shared" si="3"/>
        <v>Sat</v>
      </c>
      <c r="E36" s="17">
        <f t="shared" si="2"/>
        <v>41300</v>
      </c>
      <c r="F36" s="19"/>
      <c r="G36" s="19"/>
      <c r="H36" s="94"/>
      <c r="I36" s="94"/>
      <c r="J36" s="18"/>
      <c r="K36" s="19"/>
      <c r="L36" s="19"/>
      <c r="M36" s="20"/>
    </row>
    <row r="37" spans="1:13" ht="29.1" customHeight="1" thickBot="1">
      <c r="A37" s="8" t="str">
        <f t="shared" si="0"/>
        <v/>
      </c>
      <c r="B37" s="9">
        <f t="shared" si="1"/>
        <v>7</v>
      </c>
      <c r="C37" s="16"/>
      <c r="D37" s="11" t="str">
        <f t="shared" si="3"/>
        <v>Sun</v>
      </c>
      <c r="E37" s="17">
        <f t="shared" si="2"/>
        <v>41301</v>
      </c>
      <c r="F37" s="19"/>
      <c r="G37" s="19"/>
      <c r="H37" s="94"/>
      <c r="I37" s="94"/>
      <c r="J37" s="18"/>
      <c r="K37" s="19"/>
      <c r="L37" s="19"/>
      <c r="M37" s="20"/>
    </row>
    <row r="38" spans="1:13" ht="29.1" customHeight="1" thickBot="1">
      <c r="A38" s="8">
        <f t="shared" si="0"/>
        <v>1</v>
      </c>
      <c r="B38" s="9">
        <f t="shared" si="1"/>
        <v>1</v>
      </c>
      <c r="C38" s="16"/>
      <c r="D38" s="11" t="str">
        <f t="shared" si="3"/>
        <v>Mo</v>
      </c>
      <c r="E38" s="17">
        <f t="shared" si="2"/>
        <v>41302</v>
      </c>
      <c r="F38" s="19" t="s">
        <v>117</v>
      </c>
      <c r="G38" s="19">
        <v>9001</v>
      </c>
      <c r="H38" s="94" t="s">
        <v>116</v>
      </c>
      <c r="I38" s="94"/>
      <c r="J38" s="18"/>
      <c r="K38" s="19" t="s">
        <v>113</v>
      </c>
      <c r="L38" s="19"/>
      <c r="M38" s="20">
        <v>9</v>
      </c>
    </row>
    <row r="39" spans="1:13" ht="29.1" customHeight="1" thickBot="1">
      <c r="A39" s="8">
        <f t="shared" si="0"/>
        <v>1</v>
      </c>
      <c r="B39" s="9">
        <f>WEEKDAY(E38+1,2)</f>
        <v>2</v>
      </c>
      <c r="C39" s="16"/>
      <c r="D39" s="11" t="str">
        <f t="shared" si="3"/>
        <v>Tue</v>
      </c>
      <c r="E39" s="21">
        <f>IF(MONTH(E38+1)&gt;MONTH(E38),"",E38+1)</f>
        <v>41303</v>
      </c>
      <c r="F39" s="19" t="s">
        <v>117</v>
      </c>
      <c r="G39" s="19">
        <v>9001</v>
      </c>
      <c r="H39" s="94" t="s">
        <v>116</v>
      </c>
      <c r="I39" s="94"/>
      <c r="J39" s="18"/>
      <c r="K39" s="19" t="s">
        <v>113</v>
      </c>
      <c r="L39" s="19"/>
      <c r="M39" s="20">
        <v>9</v>
      </c>
    </row>
    <row r="40" spans="1:13" ht="29.1" customHeight="1" thickBot="1">
      <c r="A40" s="8">
        <f t="shared" si="0"/>
        <v>1</v>
      </c>
      <c r="B40" s="9">
        <f>WEEKDAY(E38+2,2)</f>
        <v>3</v>
      </c>
      <c r="C40" s="16"/>
      <c r="D40" s="11" t="str">
        <f t="shared" si="3"/>
        <v>Wed</v>
      </c>
      <c r="E40" s="17">
        <f>IF(MONTH(E38+2)&gt;MONTH(E38),"",E38+2)</f>
        <v>41304</v>
      </c>
      <c r="F40" s="19"/>
      <c r="G40" s="19">
        <v>9005</v>
      </c>
      <c r="H40" s="94" t="s">
        <v>109</v>
      </c>
      <c r="I40" s="94"/>
      <c r="J40" s="18"/>
      <c r="K40" s="19" t="s">
        <v>113</v>
      </c>
      <c r="L40" s="19"/>
      <c r="M40" s="20">
        <v>9</v>
      </c>
    </row>
    <row r="41" spans="1:13" ht="29.1" customHeight="1" thickBot="1">
      <c r="A41" s="8">
        <f t="shared" si="0"/>
        <v>1</v>
      </c>
      <c r="B41" s="9">
        <f>WEEKDAY(E38+3,2)</f>
        <v>4</v>
      </c>
      <c r="C41" s="16"/>
      <c r="D41" s="11" t="str">
        <f t="shared" si="3"/>
        <v>Thu</v>
      </c>
      <c r="E41" s="23">
        <f>IF(MONTH(E38+3)&gt;MONTH(E38),"",E38+3)</f>
        <v>41305</v>
      </c>
      <c r="F41" s="19"/>
      <c r="G41" s="19">
        <v>9005</v>
      </c>
      <c r="H41" s="94" t="s">
        <v>109</v>
      </c>
      <c r="I41" s="94"/>
      <c r="J41" s="18"/>
      <c r="K41" s="19" t="s">
        <v>113</v>
      </c>
      <c r="L41" s="19"/>
      <c r="M41" s="20">
        <v>9</v>
      </c>
    </row>
    <row r="42" spans="1:13" ht="30" customHeight="1" thickBot="1">
      <c r="D42" s="26"/>
      <c r="E42" s="27"/>
      <c r="F42" s="28"/>
      <c r="G42" s="41"/>
      <c r="H42" s="28"/>
      <c r="I42" s="29" t="s">
        <v>4</v>
      </c>
      <c r="J42" s="30"/>
      <c r="K42" s="30"/>
      <c r="L42" s="27"/>
      <c r="M42" s="31">
        <f>SUM(M11:M41)</f>
        <v>180</v>
      </c>
    </row>
    <row r="43" spans="1:13" ht="30" customHeight="1" thickBot="1">
      <c r="D43" s="26"/>
      <c r="E43" s="27"/>
      <c r="F43" s="28"/>
      <c r="G43" s="28"/>
      <c r="H43" s="28"/>
      <c r="I43" s="29" t="s">
        <v>5</v>
      </c>
      <c r="J43" s="30"/>
      <c r="K43" s="30"/>
      <c r="L43" s="27"/>
      <c r="M43" s="31">
        <f>SUM(M42/9)</f>
        <v>20</v>
      </c>
    </row>
    <row r="44" spans="1:13" ht="13.5" thickBot="1"/>
    <row r="45" spans="1:13" ht="15.75">
      <c r="D45" s="95" t="s">
        <v>95</v>
      </c>
      <c r="E45" s="96"/>
      <c r="F45" s="56" t="s">
        <v>96</v>
      </c>
      <c r="G45" s="56"/>
      <c r="H45" s="57"/>
    </row>
    <row r="46" spans="1:13" ht="15.75">
      <c r="D46" s="47" t="s">
        <v>85</v>
      </c>
      <c r="E46" s="48"/>
      <c r="F46" s="49"/>
      <c r="G46" s="49"/>
      <c r="H46" s="50"/>
      <c r="L46" s="32"/>
    </row>
    <row r="47" spans="1:13" ht="15.75">
      <c r="D47" s="47"/>
      <c r="E47" s="48"/>
      <c r="F47" s="49"/>
      <c r="G47" s="49"/>
      <c r="H47" s="50"/>
    </row>
    <row r="48" spans="1:13" ht="15.75">
      <c r="D48" s="47"/>
      <c r="E48" s="48"/>
      <c r="F48" s="49"/>
      <c r="G48" s="49"/>
      <c r="H48" s="50"/>
    </row>
    <row r="49" spans="4:8">
      <c r="D49" s="51"/>
      <c r="E49" s="48"/>
      <c r="F49" s="49"/>
      <c r="G49" s="49"/>
      <c r="H49" s="50"/>
    </row>
    <row r="50" spans="4:8">
      <c r="D50" s="51"/>
      <c r="E50" s="48" t="s">
        <v>86</v>
      </c>
      <c r="F50" s="49"/>
      <c r="G50" s="49"/>
      <c r="H50" s="50"/>
    </row>
    <row r="51" spans="4:8">
      <c r="D51" s="51"/>
      <c r="E51" s="48"/>
      <c r="F51" s="49"/>
      <c r="G51" s="49"/>
      <c r="H51" s="50"/>
    </row>
    <row r="52" spans="4:8" ht="15.75">
      <c r="D52" s="47" t="s">
        <v>87</v>
      </c>
      <c r="E52" s="48"/>
      <c r="F52" s="49"/>
      <c r="G52" s="49"/>
      <c r="H52" s="50"/>
    </row>
    <row r="53" spans="4:8" ht="15.75">
      <c r="D53" s="47"/>
      <c r="E53" s="48"/>
      <c r="F53" s="49"/>
      <c r="G53" s="49"/>
      <c r="H53" s="50"/>
    </row>
    <row r="54" spans="4:8">
      <c r="D54" s="51"/>
      <c r="E54" s="48"/>
      <c r="F54" s="49"/>
      <c r="G54" s="49"/>
      <c r="H54" s="50"/>
    </row>
    <row r="55" spans="4:8">
      <c r="D55" s="51"/>
      <c r="E55" s="48" t="s">
        <v>88</v>
      </c>
      <c r="F55" s="49"/>
      <c r="G55" s="49"/>
      <c r="H55" s="50"/>
    </row>
    <row r="56" spans="4:8">
      <c r="D56" s="51"/>
      <c r="E56" s="48"/>
      <c r="F56" s="49"/>
      <c r="G56" s="49"/>
      <c r="H56" s="50"/>
    </row>
    <row r="57" spans="4:8">
      <c r="D57" s="51"/>
      <c r="E57" s="48"/>
      <c r="F57" s="49"/>
      <c r="G57" s="49"/>
      <c r="H57" s="50"/>
    </row>
    <row r="58" spans="4:8" ht="15">
      <c r="D58" s="52" t="s">
        <v>89</v>
      </c>
      <c r="E58" s="48"/>
      <c r="F58" s="49"/>
      <c r="G58" s="49"/>
      <c r="H58" s="50"/>
    </row>
    <row r="59" spans="4:8" ht="15.75">
      <c r="D59" s="47"/>
      <c r="E59" s="48"/>
      <c r="F59" s="49"/>
      <c r="G59" s="49"/>
      <c r="H59" s="50"/>
    </row>
    <row r="60" spans="4:8" ht="15.75">
      <c r="D60" s="47"/>
      <c r="E60" s="48"/>
      <c r="F60" s="49"/>
      <c r="G60" s="49"/>
      <c r="H60" s="50"/>
    </row>
    <row r="61" spans="4:8">
      <c r="D61" s="51"/>
      <c r="E61" s="48"/>
      <c r="F61" s="49"/>
      <c r="G61" s="49"/>
      <c r="H61" s="50"/>
    </row>
    <row r="62" spans="4:8">
      <c r="D62" s="51"/>
      <c r="E62" s="48"/>
      <c r="F62" s="49"/>
      <c r="G62" s="49"/>
      <c r="H62" s="50"/>
    </row>
    <row r="63" spans="4:8" ht="15.75">
      <c r="D63" s="47" t="s">
        <v>90</v>
      </c>
      <c r="E63" s="48"/>
      <c r="F63" s="49"/>
      <c r="G63" s="49"/>
      <c r="H63" s="50"/>
    </row>
    <row r="64" spans="4:8" ht="15.75">
      <c r="D64" s="47"/>
      <c r="E64" s="48"/>
      <c r="F64" s="49"/>
      <c r="G64" s="49"/>
      <c r="H64" s="50"/>
    </row>
    <row r="65" spans="4:8" ht="15.75">
      <c r="D65" s="47"/>
      <c r="E65" s="48"/>
      <c r="F65" s="49"/>
      <c r="G65" s="49"/>
      <c r="H65" s="50"/>
    </row>
    <row r="66" spans="4:8" ht="15.75">
      <c r="D66" s="47"/>
      <c r="E66" s="48" t="s">
        <v>91</v>
      </c>
      <c r="F66" s="49"/>
      <c r="G66" s="49"/>
      <c r="H66" s="50"/>
    </row>
    <row r="67" spans="4:8" ht="13.5" thickBot="1">
      <c r="D67" s="53"/>
      <c r="E67" s="54"/>
      <c r="F67" s="54"/>
      <c r="G67" s="54"/>
      <c r="H67" s="55"/>
    </row>
    <row r="68" spans="4:8" ht="13.5" thickBot="1"/>
    <row r="69" spans="4:8" ht="15.75">
      <c r="D69" s="95" t="s">
        <v>95</v>
      </c>
      <c r="E69" s="96"/>
      <c r="F69" s="56" t="s">
        <v>96</v>
      </c>
      <c r="G69" s="56"/>
      <c r="H69" s="57"/>
    </row>
    <row r="70" spans="4:8" ht="15.75">
      <c r="D70" s="47" t="s">
        <v>85</v>
      </c>
      <c r="E70" s="48"/>
      <c r="F70" s="49"/>
      <c r="G70" s="49"/>
      <c r="H70" s="50"/>
    </row>
    <row r="71" spans="4:8" ht="15.75">
      <c r="D71" s="47"/>
      <c r="E71" s="48"/>
      <c r="F71" s="49"/>
      <c r="G71" s="49"/>
      <c r="H71" s="50"/>
    </row>
    <row r="72" spans="4:8" ht="15.75">
      <c r="D72" s="47"/>
      <c r="E72" s="48"/>
      <c r="F72" s="49"/>
      <c r="G72" s="49"/>
      <c r="H72" s="50"/>
    </row>
    <row r="73" spans="4:8">
      <c r="D73" s="51"/>
      <c r="E73" s="48"/>
      <c r="F73" s="49"/>
      <c r="G73" s="49"/>
      <c r="H73" s="50"/>
    </row>
    <row r="74" spans="4:8">
      <c r="D74" s="51"/>
      <c r="E74" s="48" t="s">
        <v>86</v>
      </c>
      <c r="F74" s="49"/>
      <c r="G74" s="49"/>
      <c r="H74" s="50"/>
    </row>
    <row r="75" spans="4:8">
      <c r="D75" s="51"/>
      <c r="E75" s="48"/>
      <c r="F75" s="49"/>
      <c r="G75" s="49"/>
      <c r="H75" s="50"/>
    </row>
    <row r="76" spans="4:8" ht="15.75">
      <c r="D76" s="47" t="s">
        <v>87</v>
      </c>
      <c r="E76" s="48"/>
      <c r="F76" s="49"/>
      <c r="G76" s="49"/>
      <c r="H76" s="50"/>
    </row>
    <row r="77" spans="4:8" ht="15.75">
      <c r="D77" s="47"/>
      <c r="E77" s="48"/>
      <c r="F77" s="49"/>
      <c r="G77" s="49"/>
      <c r="H77" s="50"/>
    </row>
    <row r="78" spans="4:8">
      <c r="D78" s="51"/>
      <c r="E78" s="48"/>
      <c r="F78" s="49"/>
      <c r="G78" s="49"/>
      <c r="H78" s="50"/>
    </row>
    <row r="79" spans="4:8">
      <c r="D79" s="51"/>
      <c r="E79" s="48" t="s">
        <v>88</v>
      </c>
      <c r="F79" s="49"/>
      <c r="G79" s="49"/>
      <c r="H79" s="50"/>
    </row>
    <row r="80" spans="4:8">
      <c r="D80" s="51"/>
      <c r="E80" s="48"/>
      <c r="F80" s="49"/>
      <c r="G80" s="49"/>
      <c r="H80" s="50"/>
    </row>
    <row r="81" spans="4:8">
      <c r="D81" s="51"/>
      <c r="E81" s="48"/>
      <c r="F81" s="49"/>
      <c r="G81" s="49"/>
      <c r="H81" s="50"/>
    </row>
    <row r="82" spans="4:8" ht="15">
      <c r="D82" s="52" t="s">
        <v>89</v>
      </c>
      <c r="E82" s="48"/>
      <c r="F82" s="49"/>
      <c r="G82" s="49"/>
      <c r="H82" s="50"/>
    </row>
    <row r="83" spans="4:8" ht="15.75">
      <c r="D83" s="47"/>
      <c r="E83" s="48"/>
      <c r="F83" s="49"/>
      <c r="G83" s="49"/>
      <c r="H83" s="50"/>
    </row>
    <row r="84" spans="4:8" ht="15.75">
      <c r="D84" s="47"/>
      <c r="E84" s="48"/>
      <c r="F84" s="49"/>
      <c r="G84" s="49"/>
      <c r="H84" s="50"/>
    </row>
    <row r="85" spans="4:8">
      <c r="D85" s="51"/>
      <c r="E85" s="48"/>
      <c r="F85" s="49"/>
      <c r="G85" s="49"/>
      <c r="H85" s="50"/>
    </row>
    <row r="86" spans="4:8">
      <c r="D86" s="51"/>
      <c r="E86" s="48"/>
      <c r="F86" s="49"/>
      <c r="G86" s="49"/>
      <c r="H86" s="50"/>
    </row>
    <row r="87" spans="4:8" ht="15.75">
      <c r="D87" s="47" t="s">
        <v>90</v>
      </c>
      <c r="E87" s="48"/>
      <c r="F87" s="49"/>
      <c r="G87" s="49"/>
      <c r="H87" s="50"/>
    </row>
    <row r="88" spans="4:8" ht="15.75">
      <c r="D88" s="47"/>
      <c r="E88" s="48"/>
      <c r="F88" s="49"/>
      <c r="G88" s="49"/>
      <c r="H88" s="50"/>
    </row>
    <row r="89" spans="4:8" ht="15.75">
      <c r="D89" s="47"/>
      <c r="E89" s="48"/>
      <c r="F89" s="49"/>
      <c r="G89" s="49"/>
      <c r="H89" s="50"/>
    </row>
    <row r="90" spans="4:8" ht="15.75">
      <c r="D90" s="47"/>
      <c r="E90" s="48" t="s">
        <v>91</v>
      </c>
      <c r="F90" s="49"/>
      <c r="G90" s="49"/>
      <c r="H90" s="50"/>
    </row>
    <row r="91" spans="4:8" ht="13.5" thickBot="1">
      <c r="D91" s="53"/>
      <c r="E91" s="54"/>
      <c r="F91" s="54"/>
      <c r="G91" s="54"/>
      <c r="H91" s="55"/>
    </row>
  </sheetData>
  <mergeCells count="44">
    <mergeCell ref="M9:M10"/>
    <mergeCell ref="D1:M1"/>
    <mergeCell ref="H40:I40"/>
    <mergeCell ref="H41:I41"/>
    <mergeCell ref="H36:I36"/>
    <mergeCell ref="H37:I37"/>
    <mergeCell ref="H38:I38"/>
    <mergeCell ref="H39:I39"/>
    <mergeCell ref="H22:I22"/>
    <mergeCell ref="H14:I14"/>
    <mergeCell ref="H32:I32"/>
    <mergeCell ref="H33:I33"/>
    <mergeCell ref="H24:I24"/>
    <mergeCell ref="H25:I25"/>
    <mergeCell ref="H12:I12"/>
    <mergeCell ref="H13:I13"/>
    <mergeCell ref="D5:E5"/>
    <mergeCell ref="D45:E45"/>
    <mergeCell ref="K8:M8"/>
    <mergeCell ref="H19:I19"/>
    <mergeCell ref="H20:I20"/>
    <mergeCell ref="H11:I11"/>
    <mergeCell ref="K9:K10"/>
    <mergeCell ref="L9:L10"/>
    <mergeCell ref="H9:I10"/>
    <mergeCell ref="H35:I35"/>
    <mergeCell ref="H26:I26"/>
    <mergeCell ref="H27:I27"/>
    <mergeCell ref="H28:I28"/>
    <mergeCell ref="H34:I34"/>
    <mergeCell ref="H29:I29"/>
    <mergeCell ref="H15:I15"/>
    <mergeCell ref="H30:I30"/>
    <mergeCell ref="D69:E69"/>
    <mergeCell ref="C9:C10"/>
    <mergeCell ref="D9:E10"/>
    <mergeCell ref="F9:F10"/>
    <mergeCell ref="G9:G10"/>
    <mergeCell ref="H31:I31"/>
    <mergeCell ref="H23:I23"/>
    <mergeCell ref="H21:I21"/>
    <mergeCell ref="H16:I16"/>
    <mergeCell ref="H17:I17"/>
    <mergeCell ref="H18:I18"/>
  </mergeCells>
  <phoneticPr fontId="0" type="noConversion"/>
  <conditionalFormatting sqref="C11:C41">
    <cfRule type="expression" dxfId="2979" priority="2051" stopIfTrue="1">
      <formula>IF($A11=1,B11,)</formula>
    </cfRule>
    <cfRule type="expression" dxfId="2978" priority="2052" stopIfTrue="1">
      <formula>IF($A11="",B11,)</formula>
    </cfRule>
  </conditionalFormatting>
  <conditionalFormatting sqref="E11">
    <cfRule type="expression" dxfId="2977" priority="2053" stopIfTrue="1">
      <formula>IF($A11="",B11,"")</formula>
    </cfRule>
  </conditionalFormatting>
  <conditionalFormatting sqref="E12:E41">
    <cfRule type="expression" dxfId="2976" priority="2054" stopIfTrue="1">
      <formula>IF($A12&lt;&gt;1,B12,"")</formula>
    </cfRule>
  </conditionalFormatting>
  <conditionalFormatting sqref="D11:D41">
    <cfRule type="expression" dxfId="2975" priority="2055" stopIfTrue="1">
      <formula>IF($A11="",B11,)</formula>
    </cfRule>
  </conditionalFormatting>
  <conditionalFormatting sqref="G11:G41">
    <cfRule type="expression" dxfId="2974" priority="2056" stopIfTrue="1">
      <formula>$F$6="Freelancer"</formula>
    </cfRule>
    <cfRule type="expression" dxfId="2973" priority="2057" stopIfTrue="1">
      <formula>$F$6="DTC Int. Staff"</formula>
    </cfRule>
  </conditionalFormatting>
  <conditionalFormatting sqref="G12:G14 G38:G41 G17:G21 G24:G28 G31:G35">
    <cfRule type="expression" dxfId="2972" priority="2049" stopIfTrue="1">
      <formula>$F$5="Freelancer"</formula>
    </cfRule>
    <cfRule type="expression" dxfId="2971" priority="2050" stopIfTrue="1">
      <formula>$F$5="DTC Int. Staff"</formula>
    </cfRule>
  </conditionalFormatting>
  <dataValidations count="2">
    <dataValidation type="list" allowBlank="1" showInputMessage="1" showErrorMessage="1" sqref="F11:F41">
      <formula1>Project_Number</formula1>
    </dataValidation>
    <dataValidation type="list" allowBlank="1" showInputMessage="1" showErrorMessage="1" sqref="G11:G41">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sheetPr>
    <pageSetUpPr fitToPage="1"/>
  </sheetPr>
  <dimension ref="A1:P91"/>
  <sheetViews>
    <sheetView showGridLines="0" topLeftCell="D16" zoomScale="75" workbookViewId="0">
      <selection activeCell="F21" sqref="F21:I21"/>
    </sheetView>
  </sheetViews>
  <sheetFormatPr defaultColWidth="11.42578125" defaultRowHeight="12.75"/>
  <cols>
    <col min="1" max="1" width="2.42578125" style="1" hidden="1" customWidth="1"/>
    <col min="2" max="2" width="3.140625" style="1" hidden="1" customWidth="1"/>
    <col min="3" max="3" width="3.5703125" style="1" hidden="1" customWidth="1"/>
    <col min="4" max="4" width="4" style="1" customWidth="1"/>
    <col min="5" max="5" width="17" style="1" customWidth="1"/>
    <col min="6" max="6" width="21.28515625" style="1" customWidth="1"/>
    <col min="7" max="7" width="19.42578125" style="1" customWidth="1"/>
    <col min="8" max="8" width="73.85546875" style="1" customWidth="1"/>
    <col min="9" max="9" width="28" style="1" customWidth="1"/>
    <col min="10" max="10" width="11.42578125" style="1" hidden="1" customWidth="1"/>
    <col min="11" max="12" width="13" style="1" customWidth="1"/>
    <col min="13" max="16384" width="11.42578125" style="1"/>
  </cols>
  <sheetData>
    <row r="1" spans="1:16" ht="51.75" customHeight="1" thickBot="1">
      <c r="D1" s="118" t="s">
        <v>75</v>
      </c>
      <c r="E1" s="119"/>
      <c r="F1" s="119"/>
      <c r="G1" s="119"/>
      <c r="H1" s="119"/>
      <c r="I1" s="119"/>
      <c r="J1" s="119"/>
      <c r="K1" s="119"/>
      <c r="L1" s="119"/>
      <c r="M1" s="120"/>
    </row>
    <row r="2" spans="1:16" ht="16.5" customHeight="1">
      <c r="D2" s="64"/>
      <c r="E2" s="64"/>
      <c r="F2" s="64"/>
      <c r="G2" s="64"/>
      <c r="H2" s="64"/>
      <c r="I2" s="64"/>
      <c r="J2" s="64"/>
      <c r="K2" s="64"/>
      <c r="L2" s="64"/>
      <c r="M2" s="64"/>
    </row>
    <row r="3" spans="1:16" ht="19.5" customHeight="1">
      <c r="D3" s="33" t="s">
        <v>0</v>
      </c>
      <c r="E3" s="34"/>
      <c r="F3" s="61" t="s">
        <v>110</v>
      </c>
      <c r="G3" s="40"/>
      <c r="I3" s="3"/>
      <c r="J3" s="3"/>
      <c r="K3" s="108"/>
      <c r="L3" s="108"/>
      <c r="M3" s="108"/>
    </row>
    <row r="4" spans="1:16" ht="19.5" customHeight="1">
      <c r="D4" s="3" t="s">
        <v>1</v>
      </c>
      <c r="E4" s="35"/>
      <c r="F4" s="61" t="s">
        <v>111</v>
      </c>
      <c r="G4" s="40"/>
      <c r="I4" s="3"/>
      <c r="J4" s="3"/>
      <c r="K4" s="108"/>
      <c r="L4" s="108"/>
      <c r="M4" s="108"/>
    </row>
    <row r="5" spans="1:16" ht="19.5" customHeight="1">
      <c r="D5" s="106" t="s">
        <v>94</v>
      </c>
      <c r="E5" s="107"/>
      <c r="F5" s="61">
        <v>103721</v>
      </c>
      <c r="G5" s="40"/>
      <c r="I5" s="3"/>
      <c r="J5" s="3"/>
      <c r="K5" s="108"/>
      <c r="L5" s="108"/>
      <c r="M5" s="108"/>
    </row>
    <row r="6" spans="1:16" ht="19.5" customHeight="1">
      <c r="D6" s="33" t="s">
        <v>2</v>
      </c>
      <c r="E6" s="34"/>
      <c r="F6" s="61" t="str">
        <f>'Information-General Settings'!$D$7</f>
        <v>DTC APAC Staff</v>
      </c>
      <c r="G6" s="40"/>
      <c r="I6" s="3"/>
      <c r="J6" s="3"/>
      <c r="K6" s="126"/>
      <c r="L6" s="126"/>
      <c r="M6" s="126"/>
      <c r="N6" s="126"/>
    </row>
    <row r="7" spans="1:16" ht="19.5" customHeight="1">
      <c r="D7" s="33" t="s">
        <v>3</v>
      </c>
      <c r="E7" s="34"/>
      <c r="F7" s="61" t="s">
        <v>78</v>
      </c>
      <c r="G7" s="3"/>
      <c r="H7" s="4"/>
      <c r="I7" s="3"/>
      <c r="J7" s="3"/>
      <c r="K7" s="108"/>
      <c r="L7" s="108"/>
      <c r="M7" s="108"/>
    </row>
    <row r="8" spans="1:16" ht="19.5" customHeight="1" thickBot="1">
      <c r="D8" s="3"/>
      <c r="E8" s="3"/>
      <c r="F8" s="3"/>
      <c r="G8" s="3"/>
      <c r="H8" s="5"/>
      <c r="J8" s="3"/>
      <c r="K8" s="108"/>
      <c r="L8" s="108"/>
      <c r="M8" s="108"/>
    </row>
    <row r="9" spans="1:16" ht="12.75" customHeight="1">
      <c r="B9" s="1">
        <f>MONTH(E11)</f>
        <v>2</v>
      </c>
      <c r="C9" s="97"/>
      <c r="D9" s="99">
        <v>41306</v>
      </c>
      <c r="E9" s="100"/>
      <c r="F9" s="103" t="s">
        <v>68</v>
      </c>
      <c r="G9" s="103" t="s">
        <v>70</v>
      </c>
      <c r="H9" s="114" t="s">
        <v>8</v>
      </c>
      <c r="I9" s="115"/>
      <c r="J9" s="6"/>
      <c r="K9" s="110" t="s">
        <v>6</v>
      </c>
      <c r="L9" s="112" t="s">
        <v>93</v>
      </c>
      <c r="M9" s="110" t="s">
        <v>7</v>
      </c>
      <c r="O9" s="9"/>
      <c r="P9" s="2"/>
    </row>
    <row r="10" spans="1:16" ht="23.25" customHeight="1" thickBot="1">
      <c r="C10" s="98"/>
      <c r="D10" s="101"/>
      <c r="E10" s="102"/>
      <c r="F10" s="104"/>
      <c r="G10" s="105"/>
      <c r="H10" s="116"/>
      <c r="I10" s="117"/>
      <c r="J10" s="7"/>
      <c r="K10" s="111"/>
      <c r="L10" s="113"/>
      <c r="M10" s="111"/>
      <c r="O10" s="9"/>
      <c r="P10" s="2"/>
    </row>
    <row r="11" spans="1:16" ht="29.1" customHeight="1" thickBot="1">
      <c r="A11" s="8">
        <f t="shared" ref="A11:A41" si="0">IF(OR(C11="f",C11="u",C11="F",C11="U"),"",IF(OR(B11=1,B11=2,B11=3,B11=4,B11=5),1,""))</f>
        <v>1</v>
      </c>
      <c r="B11" s="9">
        <f t="shared" ref="B11:B38" si="1">WEEKDAY(E11,2)</f>
        <v>5</v>
      </c>
      <c r="C11" s="10"/>
      <c r="D11" s="11" t="str">
        <f t="shared" ref="D11:D41" si="2">IF(B11=1,"Mo",IF(B11=2,"Tue",IF(B11=3,"Wed",IF(B11=4,"Thu",IF(B11=5,"Fri",IF(B11=6,"Sat",IF(B11=7,"Sun","")))))))</f>
        <v>Fri</v>
      </c>
      <c r="E11" s="12">
        <f>+D9</f>
        <v>41306</v>
      </c>
      <c r="F11" s="19" t="s">
        <v>124</v>
      </c>
      <c r="G11" s="14">
        <v>9001</v>
      </c>
      <c r="H11" s="125" t="s">
        <v>122</v>
      </c>
      <c r="I11" s="125"/>
      <c r="J11" s="13"/>
      <c r="K11" s="14"/>
      <c r="L11" s="14"/>
      <c r="M11" s="15"/>
    </row>
    <row r="12" spans="1:16" ht="29.1" customHeight="1" thickBot="1">
      <c r="A12" s="8" t="str">
        <f t="shared" si="0"/>
        <v/>
      </c>
      <c r="B12" s="9">
        <f t="shared" si="1"/>
        <v>6</v>
      </c>
      <c r="C12" s="16"/>
      <c r="D12" s="11" t="str">
        <f t="shared" si="2"/>
        <v>Sat</v>
      </c>
      <c r="E12" s="17">
        <f t="shared" ref="E12:E38" si="3">+E11+1</f>
        <v>41307</v>
      </c>
      <c r="F12" s="19"/>
      <c r="G12" s="19"/>
      <c r="H12" s="94"/>
      <c r="I12" s="94"/>
      <c r="J12" s="18"/>
      <c r="K12" s="19"/>
      <c r="L12" s="19"/>
      <c r="M12" s="20"/>
      <c r="O12" s="9" t="s">
        <v>107</v>
      </c>
      <c r="P12" s="2">
        <f>COUNTIF($G$11:$G$41, 9001)</f>
        <v>14</v>
      </c>
    </row>
    <row r="13" spans="1:16" ht="29.1" customHeight="1" thickBot="1">
      <c r="A13" s="8" t="str">
        <f t="shared" si="0"/>
        <v/>
      </c>
      <c r="B13" s="9">
        <f t="shared" si="1"/>
        <v>7</v>
      </c>
      <c r="C13" s="16"/>
      <c r="D13" s="11" t="str">
        <f t="shared" si="2"/>
        <v>Sun</v>
      </c>
      <c r="E13" s="17">
        <f t="shared" si="3"/>
        <v>41308</v>
      </c>
      <c r="F13" s="19"/>
      <c r="G13" s="75"/>
      <c r="H13" s="94"/>
      <c r="I13" s="94"/>
      <c r="J13" s="18"/>
      <c r="K13" s="19"/>
      <c r="L13" s="19"/>
      <c r="M13" s="20"/>
      <c r="O13" s="9" t="s">
        <v>106</v>
      </c>
      <c r="P13" s="2">
        <f>COUNTIF($G$11:$G$41, 9003)</f>
        <v>2</v>
      </c>
    </row>
    <row r="14" spans="1:16" ht="29.1" customHeight="1" thickBot="1">
      <c r="A14" s="8">
        <f t="shared" si="0"/>
        <v>1</v>
      </c>
      <c r="B14" s="9">
        <f t="shared" si="1"/>
        <v>1</v>
      </c>
      <c r="C14" s="16"/>
      <c r="D14" s="11" t="str">
        <f t="shared" si="2"/>
        <v>Mo</v>
      </c>
      <c r="E14" s="17">
        <f t="shared" si="3"/>
        <v>41309</v>
      </c>
      <c r="F14" s="19" t="s">
        <v>117</v>
      </c>
      <c r="G14" s="19">
        <v>9001</v>
      </c>
      <c r="H14" s="94" t="s">
        <v>120</v>
      </c>
      <c r="I14" s="94"/>
      <c r="J14" s="18"/>
      <c r="K14" s="19"/>
      <c r="L14" s="19"/>
      <c r="M14" s="20"/>
      <c r="O14" s="1" t="s">
        <v>109</v>
      </c>
      <c r="P14" s="2">
        <f>COUNTIF($G$11:$G$41, 9005)</f>
        <v>0</v>
      </c>
    </row>
    <row r="15" spans="1:16" ht="29.1" customHeight="1" thickBot="1">
      <c r="A15" s="8">
        <f t="shared" si="0"/>
        <v>1</v>
      </c>
      <c r="B15" s="9">
        <f t="shared" si="1"/>
        <v>2</v>
      </c>
      <c r="C15" s="16"/>
      <c r="D15" s="11" t="str">
        <f t="shared" si="2"/>
        <v>Tue</v>
      </c>
      <c r="E15" s="17">
        <f t="shared" si="3"/>
        <v>41310</v>
      </c>
      <c r="F15" s="19" t="s">
        <v>117</v>
      </c>
      <c r="G15" s="46">
        <v>9001</v>
      </c>
      <c r="H15" s="94" t="s">
        <v>120</v>
      </c>
      <c r="I15" s="94"/>
      <c r="J15" s="18"/>
      <c r="K15" s="19"/>
      <c r="L15" s="19"/>
      <c r="M15" s="20"/>
    </row>
    <row r="16" spans="1:16" ht="29.1" customHeight="1" thickBot="1">
      <c r="A16" s="8">
        <f t="shared" si="0"/>
        <v>1</v>
      </c>
      <c r="B16" s="9">
        <f t="shared" si="1"/>
        <v>3</v>
      </c>
      <c r="C16" s="16"/>
      <c r="D16" s="11" t="str">
        <f t="shared" si="2"/>
        <v>Wed</v>
      </c>
      <c r="E16" s="17">
        <f t="shared" si="3"/>
        <v>41311</v>
      </c>
      <c r="F16" s="19" t="s">
        <v>117</v>
      </c>
      <c r="G16" s="19">
        <v>9001</v>
      </c>
      <c r="H16" s="94" t="s">
        <v>120</v>
      </c>
      <c r="I16" s="94"/>
      <c r="J16" s="18"/>
      <c r="K16" s="19"/>
      <c r="L16" s="19"/>
      <c r="M16" s="20"/>
    </row>
    <row r="17" spans="1:13" ht="29.1" customHeight="1" thickBot="1">
      <c r="A17" s="8">
        <f t="shared" si="0"/>
        <v>1</v>
      </c>
      <c r="B17" s="9">
        <f t="shared" si="1"/>
        <v>4</v>
      </c>
      <c r="C17" s="16"/>
      <c r="D17" s="11" t="str">
        <f t="shared" si="2"/>
        <v>Thu</v>
      </c>
      <c r="E17" s="17">
        <f t="shared" si="3"/>
        <v>41312</v>
      </c>
      <c r="F17" s="19" t="s">
        <v>117</v>
      </c>
      <c r="G17" s="46">
        <v>9001</v>
      </c>
      <c r="H17" s="94" t="s">
        <v>120</v>
      </c>
      <c r="I17" s="94"/>
      <c r="J17" s="18"/>
      <c r="K17" s="19"/>
      <c r="L17" s="19"/>
      <c r="M17" s="20"/>
    </row>
    <row r="18" spans="1:13" ht="29.1" customHeight="1" thickBot="1">
      <c r="A18" s="8">
        <f t="shared" si="0"/>
        <v>1</v>
      </c>
      <c r="B18" s="9">
        <f t="shared" si="1"/>
        <v>5</v>
      </c>
      <c r="C18" s="16"/>
      <c r="D18" s="11" t="str">
        <f t="shared" si="2"/>
        <v>Fri</v>
      </c>
      <c r="E18" s="17">
        <f t="shared" si="3"/>
        <v>41313</v>
      </c>
      <c r="F18" s="19" t="s">
        <v>117</v>
      </c>
      <c r="G18" s="19">
        <v>9001</v>
      </c>
      <c r="H18" s="94" t="s">
        <v>120</v>
      </c>
      <c r="I18" s="94"/>
      <c r="J18" s="18"/>
      <c r="K18" s="19"/>
      <c r="L18" s="19"/>
      <c r="M18" s="20"/>
    </row>
    <row r="19" spans="1:13" ht="29.1" customHeight="1" thickBot="1">
      <c r="A19" s="8" t="str">
        <f t="shared" si="0"/>
        <v/>
      </c>
      <c r="B19" s="9">
        <f t="shared" si="1"/>
        <v>6</v>
      </c>
      <c r="C19" s="16"/>
      <c r="D19" s="11" t="str">
        <f t="shared" si="2"/>
        <v>Sat</v>
      </c>
      <c r="E19" s="17">
        <f t="shared" si="3"/>
        <v>41314</v>
      </c>
      <c r="F19" s="19"/>
      <c r="G19" s="19"/>
      <c r="H19" s="94"/>
      <c r="I19" s="94"/>
      <c r="J19" s="18"/>
      <c r="K19" s="19"/>
      <c r="L19" s="19"/>
      <c r="M19" s="20"/>
    </row>
    <row r="20" spans="1:13" ht="29.1" customHeight="1" thickBot="1">
      <c r="A20" s="8" t="str">
        <f t="shared" si="0"/>
        <v/>
      </c>
      <c r="B20" s="9">
        <f t="shared" si="1"/>
        <v>7</v>
      </c>
      <c r="C20" s="16"/>
      <c r="D20" s="11" t="str">
        <f t="shared" si="2"/>
        <v>Sun</v>
      </c>
      <c r="E20" s="17">
        <f t="shared" si="3"/>
        <v>41315</v>
      </c>
      <c r="F20" s="19"/>
      <c r="G20" s="75"/>
      <c r="H20" s="122"/>
      <c r="I20" s="122"/>
      <c r="J20" s="18"/>
      <c r="K20" s="19"/>
      <c r="L20" s="19"/>
      <c r="M20" s="20"/>
    </row>
    <row r="21" spans="1:13" ht="29.1" customHeight="1" thickBot="1">
      <c r="A21" s="8">
        <f t="shared" si="0"/>
        <v>1</v>
      </c>
      <c r="B21" s="9">
        <f t="shared" si="1"/>
        <v>1</v>
      </c>
      <c r="C21" s="16"/>
      <c r="D21" s="11" t="str">
        <f t="shared" si="2"/>
        <v>Mo</v>
      </c>
      <c r="E21" s="17">
        <f t="shared" si="3"/>
        <v>41316</v>
      </c>
      <c r="F21" s="19" t="s">
        <v>124</v>
      </c>
      <c r="G21" s="19">
        <v>9001</v>
      </c>
      <c r="H21" s="94" t="s">
        <v>122</v>
      </c>
      <c r="I21" s="94"/>
      <c r="J21" s="18"/>
      <c r="K21" s="19"/>
      <c r="L21" s="19"/>
      <c r="M21" s="20"/>
    </row>
    <row r="22" spans="1:13" ht="29.1" customHeight="1" thickBot="1">
      <c r="A22" s="8">
        <f t="shared" si="0"/>
        <v>1</v>
      </c>
      <c r="B22" s="9">
        <f t="shared" si="1"/>
        <v>2</v>
      </c>
      <c r="C22" s="16"/>
      <c r="D22" s="11" t="str">
        <f t="shared" si="2"/>
        <v>Tue</v>
      </c>
      <c r="E22" s="17">
        <f t="shared" si="3"/>
        <v>41317</v>
      </c>
      <c r="F22" s="19" t="s">
        <v>124</v>
      </c>
      <c r="G22" s="69">
        <v>9001</v>
      </c>
      <c r="H22" s="124" t="s">
        <v>122</v>
      </c>
      <c r="I22" s="124"/>
      <c r="J22" s="18"/>
      <c r="K22" s="19"/>
      <c r="L22" s="19"/>
      <c r="M22" s="20"/>
    </row>
    <row r="23" spans="1:13" ht="29.1" customHeight="1" thickBot="1">
      <c r="A23" s="8">
        <f t="shared" si="0"/>
        <v>1</v>
      </c>
      <c r="B23" s="9">
        <f t="shared" si="1"/>
        <v>3</v>
      </c>
      <c r="C23" s="16"/>
      <c r="D23" s="11" t="str">
        <f t="shared" si="2"/>
        <v>Wed</v>
      </c>
      <c r="E23" s="17">
        <f t="shared" si="3"/>
        <v>41318</v>
      </c>
      <c r="F23" s="19"/>
      <c r="G23" s="19"/>
      <c r="H23" s="94"/>
      <c r="I23" s="94"/>
      <c r="J23" s="18"/>
      <c r="K23" s="19"/>
      <c r="L23" s="19"/>
      <c r="M23" s="20"/>
    </row>
    <row r="24" spans="1:13" ht="29.1" customHeight="1" thickBot="1">
      <c r="A24" s="8">
        <f t="shared" si="0"/>
        <v>1</v>
      </c>
      <c r="B24" s="9">
        <f t="shared" si="1"/>
        <v>4</v>
      </c>
      <c r="C24" s="16"/>
      <c r="D24" s="11" t="str">
        <f t="shared" si="2"/>
        <v>Thu</v>
      </c>
      <c r="E24" s="17">
        <f t="shared" si="3"/>
        <v>41319</v>
      </c>
      <c r="F24" s="19"/>
      <c r="G24" s="19">
        <v>9010</v>
      </c>
      <c r="H24" s="94" t="s">
        <v>112</v>
      </c>
      <c r="I24" s="94"/>
      <c r="J24" s="18"/>
      <c r="K24" s="19"/>
      <c r="L24" s="19"/>
      <c r="M24" s="20"/>
    </row>
    <row r="25" spans="1:13" ht="29.1" customHeight="1" thickBot="1">
      <c r="A25" s="8">
        <f t="shared" si="0"/>
        <v>1</v>
      </c>
      <c r="B25" s="9">
        <f t="shared" si="1"/>
        <v>5</v>
      </c>
      <c r="C25" s="16"/>
      <c r="D25" s="11" t="str">
        <f t="shared" si="2"/>
        <v>Fri</v>
      </c>
      <c r="E25" s="17">
        <f t="shared" si="3"/>
        <v>41320</v>
      </c>
      <c r="F25" s="19"/>
      <c r="G25" s="19">
        <v>9010</v>
      </c>
      <c r="H25" s="94" t="s">
        <v>112</v>
      </c>
      <c r="I25" s="94"/>
      <c r="J25" s="18"/>
      <c r="K25" s="19"/>
      <c r="L25" s="19"/>
      <c r="M25" s="20"/>
    </row>
    <row r="26" spans="1:13" ht="29.1" customHeight="1" thickBot="1">
      <c r="A26" s="8" t="str">
        <f t="shared" si="0"/>
        <v/>
      </c>
      <c r="B26" s="9">
        <f t="shared" si="1"/>
        <v>6</v>
      </c>
      <c r="C26" s="16"/>
      <c r="D26" s="11" t="str">
        <f t="shared" si="2"/>
        <v>Sat</v>
      </c>
      <c r="E26" s="17">
        <f t="shared" si="3"/>
        <v>41321</v>
      </c>
      <c r="F26" s="19"/>
      <c r="G26" s="19"/>
      <c r="H26" s="94"/>
      <c r="I26" s="94"/>
      <c r="J26" s="18"/>
      <c r="K26" s="19"/>
      <c r="L26" s="19"/>
      <c r="M26" s="20"/>
    </row>
    <row r="27" spans="1:13" ht="29.1" customHeight="1" thickBot="1">
      <c r="A27" s="8" t="str">
        <f t="shared" si="0"/>
        <v/>
      </c>
      <c r="B27" s="9">
        <f t="shared" si="1"/>
        <v>7</v>
      </c>
      <c r="C27" s="16"/>
      <c r="D27" s="11" t="str">
        <f t="shared" si="2"/>
        <v>Sun</v>
      </c>
      <c r="E27" s="17">
        <f t="shared" si="3"/>
        <v>41322</v>
      </c>
      <c r="F27" s="19"/>
      <c r="G27" s="75"/>
      <c r="H27" s="94"/>
      <c r="I27" s="94"/>
      <c r="J27" s="18"/>
      <c r="K27" s="19"/>
      <c r="L27" s="19"/>
      <c r="M27" s="20"/>
    </row>
    <row r="28" spans="1:13" ht="29.1" customHeight="1" thickBot="1">
      <c r="A28" s="8">
        <f t="shared" si="0"/>
        <v>1</v>
      </c>
      <c r="B28" s="9">
        <f t="shared" si="1"/>
        <v>1</v>
      </c>
      <c r="C28" s="16"/>
      <c r="D28" s="11" t="str">
        <f t="shared" si="2"/>
        <v>Mo</v>
      </c>
      <c r="E28" s="17">
        <f t="shared" si="3"/>
        <v>41323</v>
      </c>
      <c r="F28" s="19" t="s">
        <v>117</v>
      </c>
      <c r="G28" s="19">
        <v>9001</v>
      </c>
      <c r="H28" s="94" t="s">
        <v>120</v>
      </c>
      <c r="I28" s="94"/>
      <c r="J28" s="18"/>
      <c r="K28" s="19"/>
      <c r="L28" s="19"/>
      <c r="M28" s="20"/>
    </row>
    <row r="29" spans="1:13" ht="29.1" customHeight="1" thickBot="1">
      <c r="A29" s="8">
        <f t="shared" si="0"/>
        <v>1</v>
      </c>
      <c r="B29" s="9">
        <f t="shared" si="1"/>
        <v>2</v>
      </c>
      <c r="C29" s="16"/>
      <c r="D29" s="11" t="str">
        <f t="shared" si="2"/>
        <v>Tue</v>
      </c>
      <c r="E29" s="17">
        <f t="shared" si="3"/>
        <v>41324</v>
      </c>
      <c r="F29" s="19" t="s">
        <v>117</v>
      </c>
      <c r="G29" s="46">
        <v>9001</v>
      </c>
      <c r="H29" s="94" t="s">
        <v>120</v>
      </c>
      <c r="I29" s="94"/>
      <c r="J29" s="18"/>
      <c r="K29" s="19"/>
      <c r="L29" s="19"/>
      <c r="M29" s="20"/>
    </row>
    <row r="30" spans="1:13" ht="29.1" customHeight="1" thickBot="1">
      <c r="A30" s="8">
        <f t="shared" si="0"/>
        <v>1</v>
      </c>
      <c r="B30" s="9">
        <f t="shared" si="1"/>
        <v>3</v>
      </c>
      <c r="C30" s="16"/>
      <c r="D30" s="11" t="str">
        <f t="shared" si="2"/>
        <v>Wed</v>
      </c>
      <c r="E30" s="17">
        <f t="shared" si="3"/>
        <v>41325</v>
      </c>
      <c r="F30" s="19" t="s">
        <v>117</v>
      </c>
      <c r="G30" s="19">
        <v>9001</v>
      </c>
      <c r="H30" s="94" t="s">
        <v>120</v>
      </c>
      <c r="I30" s="94"/>
      <c r="J30" s="18"/>
      <c r="K30" s="19"/>
      <c r="L30" s="19"/>
      <c r="M30" s="20"/>
    </row>
    <row r="31" spans="1:13" ht="29.1" customHeight="1" thickBot="1">
      <c r="A31" s="8">
        <f t="shared" si="0"/>
        <v>1</v>
      </c>
      <c r="B31" s="9">
        <f t="shared" si="1"/>
        <v>4</v>
      </c>
      <c r="C31" s="16"/>
      <c r="D31" s="11" t="str">
        <f t="shared" si="2"/>
        <v>Thu</v>
      </c>
      <c r="E31" s="17">
        <f t="shared" si="3"/>
        <v>41326</v>
      </c>
      <c r="F31" s="19" t="s">
        <v>117</v>
      </c>
      <c r="G31" s="69">
        <v>9001</v>
      </c>
      <c r="H31" s="94" t="s">
        <v>120</v>
      </c>
      <c r="I31" s="94"/>
      <c r="J31" s="18"/>
      <c r="K31" s="19"/>
      <c r="L31" s="19"/>
      <c r="M31" s="20"/>
    </row>
    <row r="32" spans="1:13" ht="29.1" customHeight="1" thickBot="1">
      <c r="A32" s="8">
        <f t="shared" si="0"/>
        <v>1</v>
      </c>
      <c r="B32" s="9">
        <f t="shared" si="1"/>
        <v>5</v>
      </c>
      <c r="C32" s="16"/>
      <c r="D32" s="11" t="str">
        <f t="shared" si="2"/>
        <v>Fri</v>
      </c>
      <c r="E32" s="17">
        <f t="shared" si="3"/>
        <v>41327</v>
      </c>
      <c r="F32" s="19"/>
      <c r="G32" s="19">
        <v>9003</v>
      </c>
      <c r="H32" s="94" t="s">
        <v>121</v>
      </c>
      <c r="I32" s="94"/>
      <c r="J32" s="18"/>
      <c r="K32" s="19"/>
      <c r="L32" s="19"/>
      <c r="M32" s="20"/>
    </row>
    <row r="33" spans="1:13" ht="29.1" customHeight="1" thickBot="1">
      <c r="A33" s="8" t="str">
        <f t="shared" si="0"/>
        <v/>
      </c>
      <c r="B33" s="9">
        <f t="shared" si="1"/>
        <v>6</v>
      </c>
      <c r="C33" s="16"/>
      <c r="D33" s="11" t="str">
        <f t="shared" si="2"/>
        <v>Sat</v>
      </c>
      <c r="E33" s="17">
        <f t="shared" si="3"/>
        <v>41328</v>
      </c>
      <c r="F33" s="19"/>
      <c r="G33" s="19"/>
      <c r="H33" s="94"/>
      <c r="I33" s="94"/>
      <c r="J33" s="18"/>
      <c r="K33" s="19"/>
      <c r="L33" s="19"/>
      <c r="M33" s="20"/>
    </row>
    <row r="34" spans="1:13" ht="29.1" customHeight="1" thickBot="1">
      <c r="A34" s="8" t="str">
        <f t="shared" si="0"/>
        <v/>
      </c>
      <c r="B34" s="9">
        <f t="shared" si="1"/>
        <v>7</v>
      </c>
      <c r="C34" s="16"/>
      <c r="D34" s="11" t="str">
        <f t="shared" si="2"/>
        <v>Sun</v>
      </c>
      <c r="E34" s="17">
        <f t="shared" si="3"/>
        <v>41329</v>
      </c>
      <c r="F34" s="19"/>
      <c r="G34" s="19"/>
      <c r="H34" s="94"/>
      <c r="I34" s="94"/>
      <c r="J34" s="18"/>
      <c r="K34" s="19"/>
      <c r="L34" s="19"/>
      <c r="M34" s="20"/>
    </row>
    <row r="35" spans="1:13" ht="29.1" customHeight="1" thickBot="1">
      <c r="A35" s="8">
        <f t="shared" si="0"/>
        <v>1</v>
      </c>
      <c r="B35" s="9">
        <f t="shared" si="1"/>
        <v>1</v>
      </c>
      <c r="C35" s="16"/>
      <c r="D35" s="11" t="str">
        <f t="shared" si="2"/>
        <v>Mo</v>
      </c>
      <c r="E35" s="17">
        <f t="shared" si="3"/>
        <v>41330</v>
      </c>
      <c r="F35" s="19" t="s">
        <v>117</v>
      </c>
      <c r="G35" s="19"/>
      <c r="H35" s="94" t="s">
        <v>120</v>
      </c>
      <c r="I35" s="94"/>
      <c r="J35" s="18"/>
      <c r="K35" s="19"/>
      <c r="L35" s="19"/>
      <c r="M35" s="20"/>
    </row>
    <row r="36" spans="1:13" ht="29.1" customHeight="1" thickBot="1">
      <c r="A36" s="8">
        <f t="shared" si="0"/>
        <v>1</v>
      </c>
      <c r="B36" s="9">
        <f t="shared" si="1"/>
        <v>2</v>
      </c>
      <c r="C36" s="16"/>
      <c r="D36" s="11" t="str">
        <f t="shared" si="2"/>
        <v>Tue</v>
      </c>
      <c r="E36" s="17">
        <f t="shared" si="3"/>
        <v>41331</v>
      </c>
      <c r="F36" s="19"/>
      <c r="G36" s="19">
        <v>9003</v>
      </c>
      <c r="H36" s="122" t="s">
        <v>123</v>
      </c>
      <c r="I36" s="122"/>
      <c r="J36" s="18"/>
      <c r="K36" s="19"/>
      <c r="L36" s="19"/>
      <c r="M36" s="20"/>
    </row>
    <row r="37" spans="1:13" ht="29.1" customHeight="1" thickBot="1">
      <c r="A37" s="8">
        <f t="shared" si="0"/>
        <v>1</v>
      </c>
      <c r="B37" s="9">
        <f t="shared" si="1"/>
        <v>3</v>
      </c>
      <c r="C37" s="16"/>
      <c r="D37" s="11" t="str">
        <f t="shared" si="2"/>
        <v>Wed</v>
      </c>
      <c r="E37" s="17">
        <f t="shared" si="3"/>
        <v>41332</v>
      </c>
      <c r="F37" s="19" t="s">
        <v>124</v>
      </c>
      <c r="G37" s="19">
        <v>9001</v>
      </c>
      <c r="H37" s="123" t="s">
        <v>122</v>
      </c>
      <c r="I37" s="94"/>
      <c r="J37" s="18"/>
      <c r="K37" s="19"/>
      <c r="L37" s="19"/>
      <c r="M37" s="20"/>
    </row>
    <row r="38" spans="1:13" ht="29.1" customHeight="1" thickBot="1">
      <c r="A38" s="8">
        <f t="shared" si="0"/>
        <v>1</v>
      </c>
      <c r="B38" s="9">
        <f t="shared" si="1"/>
        <v>4</v>
      </c>
      <c r="C38" s="16"/>
      <c r="D38" s="11" t="str">
        <f t="shared" si="2"/>
        <v>Thu</v>
      </c>
      <c r="E38" s="17">
        <f t="shared" si="3"/>
        <v>41333</v>
      </c>
      <c r="F38" s="19" t="s">
        <v>124</v>
      </c>
      <c r="G38" s="19">
        <v>9001</v>
      </c>
      <c r="H38" s="124" t="s">
        <v>122</v>
      </c>
      <c r="I38" s="124"/>
      <c r="J38" s="18"/>
      <c r="K38" s="19"/>
      <c r="L38" s="19"/>
      <c r="M38" s="20"/>
    </row>
    <row r="39" spans="1:13" ht="29.1" customHeight="1" thickBot="1">
      <c r="A39" s="8">
        <f t="shared" si="0"/>
        <v>1</v>
      </c>
      <c r="B39" s="9">
        <f>WEEKDAY(E38+1,2)</f>
        <v>5</v>
      </c>
      <c r="C39" s="16"/>
      <c r="D39" s="11" t="str">
        <f t="shared" si="2"/>
        <v>Fri</v>
      </c>
      <c r="E39" s="21" t="str">
        <f>IF(MONTH(E38+1)&gt;MONTH(E38),"",E38+1)</f>
        <v/>
      </c>
      <c r="F39" s="19"/>
      <c r="G39" s="19"/>
      <c r="H39" s="94"/>
      <c r="I39" s="94"/>
      <c r="J39" s="22"/>
      <c r="K39" s="19"/>
      <c r="L39" s="19"/>
      <c r="M39" s="20"/>
    </row>
    <row r="40" spans="1:13" ht="29.1" customHeight="1" thickBot="1">
      <c r="A40" s="8" t="str">
        <f t="shared" si="0"/>
        <v/>
      </c>
      <c r="B40" s="9">
        <f>WEEKDAY(E38+2,2)</f>
        <v>6</v>
      </c>
      <c r="C40" s="16"/>
      <c r="D40" s="11" t="str">
        <f t="shared" si="2"/>
        <v>Sat</v>
      </c>
      <c r="E40" s="17" t="str">
        <f>IF(MONTH(E38+2)&gt;MONTH(E38),"",E38+2)</f>
        <v/>
      </c>
      <c r="F40" s="19"/>
      <c r="G40" s="19"/>
      <c r="H40" s="94"/>
      <c r="I40" s="94"/>
      <c r="J40" s="18"/>
      <c r="K40" s="19"/>
      <c r="L40" s="19"/>
      <c r="M40" s="20"/>
    </row>
    <row r="41" spans="1:13" ht="29.1" customHeight="1" thickBot="1">
      <c r="A41" s="8" t="str">
        <f t="shared" si="0"/>
        <v/>
      </c>
      <c r="B41" s="9">
        <f>WEEKDAY(E38+3,2)</f>
        <v>7</v>
      </c>
      <c r="C41" s="16"/>
      <c r="D41" s="11" t="str">
        <f t="shared" si="2"/>
        <v>Sun</v>
      </c>
      <c r="E41" s="23" t="str">
        <f>IF(MONTH(E38+3)&gt;MONTH(E38),"",E38+3)</f>
        <v/>
      </c>
      <c r="F41" s="19"/>
      <c r="G41" s="19"/>
      <c r="H41" s="121"/>
      <c r="I41" s="121"/>
      <c r="J41" s="24"/>
      <c r="K41" s="19"/>
      <c r="L41" s="46"/>
      <c r="M41" s="25"/>
    </row>
    <row r="42" spans="1:13" ht="30" customHeight="1" thickBot="1">
      <c r="D42" s="26"/>
      <c r="E42" s="27"/>
      <c r="F42" s="28"/>
      <c r="G42" s="41"/>
      <c r="H42" s="28"/>
      <c r="I42" s="29" t="s">
        <v>4</v>
      </c>
      <c r="J42" s="30"/>
      <c r="K42" s="30"/>
      <c r="L42" s="27"/>
      <c r="M42" s="31">
        <f>SUM(M11:M41)</f>
        <v>0</v>
      </c>
    </row>
    <row r="43" spans="1:13" ht="30" customHeight="1" thickBot="1">
      <c r="D43" s="26"/>
      <c r="E43" s="27"/>
      <c r="F43" s="28"/>
      <c r="G43" s="28"/>
      <c r="H43" s="28"/>
      <c r="I43" s="29" t="s">
        <v>5</v>
      </c>
      <c r="J43" s="30"/>
      <c r="K43" s="30"/>
      <c r="L43" s="27"/>
      <c r="M43" s="31">
        <f>SUM(M42/9)</f>
        <v>0</v>
      </c>
    </row>
    <row r="44" spans="1:13" ht="13.5" thickBot="1"/>
    <row r="45" spans="1:13" ht="15.75">
      <c r="D45" s="95" t="s">
        <v>95</v>
      </c>
      <c r="E45" s="96"/>
      <c r="F45" s="56" t="s">
        <v>96</v>
      </c>
      <c r="G45" s="56"/>
      <c r="H45" s="57"/>
    </row>
    <row r="46" spans="1:13" ht="15.75">
      <c r="D46" s="47" t="s">
        <v>85</v>
      </c>
      <c r="E46" s="48"/>
      <c r="F46" s="49"/>
      <c r="G46" s="49"/>
      <c r="H46" s="50"/>
      <c r="L46" s="32"/>
    </row>
    <row r="47" spans="1:13" ht="15.75">
      <c r="D47" s="47"/>
      <c r="E47" s="48"/>
      <c r="F47" s="49"/>
      <c r="G47" s="49"/>
      <c r="H47" s="50"/>
    </row>
    <row r="48" spans="1:13" ht="15.75">
      <c r="D48" s="47"/>
      <c r="E48" s="48"/>
      <c r="F48" s="49"/>
      <c r="G48" s="49"/>
      <c r="H48" s="50"/>
    </row>
    <row r="49" spans="4:8">
      <c r="D49" s="51"/>
      <c r="E49" s="48"/>
      <c r="F49" s="49"/>
      <c r="G49" s="49"/>
      <c r="H49" s="50"/>
    </row>
    <row r="50" spans="4:8">
      <c r="D50" s="51"/>
      <c r="E50" s="48" t="s">
        <v>86</v>
      </c>
      <c r="F50" s="49"/>
      <c r="G50" s="49"/>
      <c r="H50" s="50"/>
    </row>
    <row r="51" spans="4:8">
      <c r="D51" s="51"/>
      <c r="E51" s="48"/>
      <c r="F51" s="49"/>
      <c r="G51" s="49"/>
      <c r="H51" s="50"/>
    </row>
    <row r="52" spans="4:8" ht="15.75">
      <c r="D52" s="47" t="s">
        <v>87</v>
      </c>
      <c r="E52" s="48"/>
      <c r="F52" s="49"/>
      <c r="G52" s="49"/>
      <c r="H52" s="50"/>
    </row>
    <row r="53" spans="4:8" ht="15.75">
      <c r="D53" s="47"/>
      <c r="E53" s="48"/>
      <c r="F53" s="49"/>
      <c r="G53" s="49"/>
      <c r="H53" s="50"/>
    </row>
    <row r="54" spans="4:8">
      <c r="D54" s="51"/>
      <c r="E54" s="48"/>
      <c r="F54" s="49"/>
      <c r="G54" s="49"/>
      <c r="H54" s="50"/>
    </row>
    <row r="55" spans="4:8">
      <c r="D55" s="51"/>
      <c r="E55" s="48" t="s">
        <v>88</v>
      </c>
      <c r="F55" s="49"/>
      <c r="G55" s="49"/>
      <c r="H55" s="50"/>
    </row>
    <row r="56" spans="4:8">
      <c r="D56" s="51"/>
      <c r="E56" s="48"/>
      <c r="F56" s="49"/>
      <c r="G56" s="49"/>
      <c r="H56" s="50"/>
    </row>
    <row r="57" spans="4:8">
      <c r="D57" s="51"/>
      <c r="E57" s="48"/>
      <c r="F57" s="49"/>
      <c r="G57" s="49"/>
      <c r="H57" s="50"/>
    </row>
    <row r="58" spans="4:8" ht="15">
      <c r="D58" s="52" t="s">
        <v>89</v>
      </c>
      <c r="E58" s="48"/>
      <c r="F58" s="49"/>
      <c r="G58" s="49"/>
      <c r="H58" s="50"/>
    </row>
    <row r="59" spans="4:8" ht="15.75">
      <c r="D59" s="47"/>
      <c r="E59" s="48"/>
      <c r="F59" s="49"/>
      <c r="G59" s="49"/>
      <c r="H59" s="50"/>
    </row>
    <row r="60" spans="4:8" ht="15.75">
      <c r="D60" s="47"/>
      <c r="E60" s="48"/>
      <c r="F60" s="49"/>
      <c r="G60" s="49"/>
      <c r="H60" s="50"/>
    </row>
    <row r="61" spans="4:8">
      <c r="D61" s="51"/>
      <c r="E61" s="48"/>
      <c r="F61" s="49"/>
      <c r="G61" s="49"/>
      <c r="H61" s="50"/>
    </row>
    <row r="62" spans="4:8">
      <c r="D62" s="51"/>
      <c r="E62" s="48"/>
      <c r="F62" s="49"/>
      <c r="G62" s="49"/>
      <c r="H62" s="50"/>
    </row>
    <row r="63" spans="4:8" ht="15.75">
      <c r="D63" s="47" t="s">
        <v>90</v>
      </c>
      <c r="E63" s="48"/>
      <c r="F63" s="49"/>
      <c r="G63" s="49"/>
      <c r="H63" s="50"/>
    </row>
    <row r="64" spans="4:8" ht="15.75">
      <c r="D64" s="47"/>
      <c r="E64" s="48"/>
      <c r="F64" s="49"/>
      <c r="G64" s="49"/>
      <c r="H64" s="50"/>
    </row>
    <row r="65" spans="4:8" ht="15.75">
      <c r="D65" s="47"/>
      <c r="E65" s="48"/>
      <c r="F65" s="49"/>
      <c r="G65" s="49"/>
      <c r="H65" s="50"/>
    </row>
    <row r="66" spans="4:8" ht="15.75">
      <c r="D66" s="47"/>
      <c r="E66" s="48" t="s">
        <v>91</v>
      </c>
      <c r="F66" s="49"/>
      <c r="G66" s="49"/>
      <c r="H66" s="50"/>
    </row>
    <row r="67" spans="4:8" ht="13.5" thickBot="1">
      <c r="D67" s="53"/>
      <c r="E67" s="54"/>
      <c r="F67" s="54"/>
      <c r="G67" s="54"/>
      <c r="H67" s="55"/>
    </row>
    <row r="68" spans="4:8" ht="13.5" thickBot="1"/>
    <row r="69" spans="4:8" ht="15.75">
      <c r="D69" s="95" t="s">
        <v>95</v>
      </c>
      <c r="E69" s="96"/>
      <c r="F69" s="56" t="s">
        <v>96</v>
      </c>
      <c r="G69" s="56"/>
      <c r="H69" s="57"/>
    </row>
    <row r="70" spans="4:8" ht="15.75">
      <c r="D70" s="47" t="s">
        <v>85</v>
      </c>
      <c r="E70" s="48"/>
      <c r="F70" s="49"/>
      <c r="G70" s="49"/>
      <c r="H70" s="50"/>
    </row>
    <row r="71" spans="4:8" ht="15.75">
      <c r="D71" s="47"/>
      <c r="E71" s="48"/>
      <c r="F71" s="49"/>
      <c r="G71" s="49"/>
      <c r="H71" s="50"/>
    </row>
    <row r="72" spans="4:8" ht="15.75">
      <c r="D72" s="47"/>
      <c r="E72" s="48"/>
      <c r="F72" s="49"/>
      <c r="G72" s="49"/>
      <c r="H72" s="50"/>
    </row>
    <row r="73" spans="4:8">
      <c r="D73" s="51"/>
      <c r="E73" s="48"/>
      <c r="F73" s="49"/>
      <c r="G73" s="49"/>
      <c r="H73" s="50"/>
    </row>
    <row r="74" spans="4:8">
      <c r="D74" s="51"/>
      <c r="E74" s="48" t="s">
        <v>86</v>
      </c>
      <c r="F74" s="49"/>
      <c r="G74" s="49"/>
      <c r="H74" s="50"/>
    </row>
    <row r="75" spans="4:8">
      <c r="D75" s="51"/>
      <c r="E75" s="48"/>
      <c r="F75" s="49"/>
      <c r="G75" s="49"/>
      <c r="H75" s="50"/>
    </row>
    <row r="76" spans="4:8" ht="15.75">
      <c r="D76" s="47" t="s">
        <v>87</v>
      </c>
      <c r="E76" s="48"/>
      <c r="F76" s="49"/>
      <c r="G76" s="49"/>
      <c r="H76" s="50"/>
    </row>
    <row r="77" spans="4:8" ht="15.75">
      <c r="D77" s="47"/>
      <c r="E77" s="48"/>
      <c r="F77" s="49"/>
      <c r="G77" s="49"/>
      <c r="H77" s="50"/>
    </row>
    <row r="78" spans="4:8">
      <c r="D78" s="51"/>
      <c r="E78" s="48"/>
      <c r="F78" s="49"/>
      <c r="G78" s="49"/>
      <c r="H78" s="50"/>
    </row>
    <row r="79" spans="4:8">
      <c r="D79" s="51"/>
      <c r="E79" s="48" t="s">
        <v>88</v>
      </c>
      <c r="F79" s="49"/>
      <c r="G79" s="49"/>
      <c r="H79" s="50"/>
    </row>
    <row r="80" spans="4:8">
      <c r="D80" s="51"/>
      <c r="E80" s="48"/>
      <c r="F80" s="49"/>
      <c r="G80" s="49"/>
      <c r="H80" s="50"/>
    </row>
    <row r="81" spans="4:8">
      <c r="D81" s="51"/>
      <c r="E81" s="48"/>
      <c r="F81" s="49"/>
      <c r="G81" s="49"/>
      <c r="H81" s="50"/>
    </row>
    <row r="82" spans="4:8" ht="15">
      <c r="D82" s="52" t="s">
        <v>89</v>
      </c>
      <c r="E82" s="48"/>
      <c r="F82" s="49"/>
      <c r="G82" s="49"/>
      <c r="H82" s="50"/>
    </row>
    <row r="83" spans="4:8" ht="15.75">
      <c r="D83" s="47"/>
      <c r="E83" s="48"/>
      <c r="F83" s="49"/>
      <c r="G83" s="49"/>
      <c r="H83" s="50"/>
    </row>
    <row r="84" spans="4:8" ht="15.75">
      <c r="D84" s="47"/>
      <c r="E84" s="48"/>
      <c r="F84" s="49"/>
      <c r="G84" s="49"/>
      <c r="H84" s="50"/>
    </row>
    <row r="85" spans="4:8">
      <c r="D85" s="51"/>
      <c r="E85" s="48"/>
      <c r="F85" s="49"/>
      <c r="G85" s="49"/>
      <c r="H85" s="50"/>
    </row>
    <row r="86" spans="4:8">
      <c r="D86" s="51"/>
      <c r="E86" s="48"/>
      <c r="F86" s="49"/>
      <c r="G86" s="49"/>
      <c r="H86" s="50"/>
    </row>
    <row r="87" spans="4:8" ht="15.75">
      <c r="D87" s="47" t="s">
        <v>90</v>
      </c>
      <c r="E87" s="48"/>
      <c r="F87" s="49"/>
      <c r="G87" s="49"/>
      <c r="H87" s="50"/>
    </row>
    <row r="88" spans="4:8" ht="15.75">
      <c r="D88" s="47"/>
      <c r="E88" s="48"/>
      <c r="F88" s="49"/>
      <c r="G88" s="49"/>
      <c r="H88" s="50"/>
    </row>
    <row r="89" spans="4:8" ht="15.75">
      <c r="D89" s="47"/>
      <c r="E89" s="48"/>
      <c r="F89" s="49"/>
      <c r="G89" s="49"/>
      <c r="H89" s="50"/>
    </row>
    <row r="90" spans="4:8" ht="15.75">
      <c r="D90" s="47"/>
      <c r="E90" s="48" t="s">
        <v>91</v>
      </c>
      <c r="F90" s="49"/>
      <c r="G90" s="49"/>
      <c r="H90" s="50"/>
    </row>
    <row r="91" spans="4:8" ht="13.5" thickBot="1">
      <c r="D91" s="53"/>
      <c r="E91" s="54"/>
      <c r="F91" s="54"/>
      <c r="G91" s="54"/>
      <c r="H91" s="55"/>
    </row>
  </sheetData>
  <mergeCells count="49">
    <mergeCell ref="C9:C10"/>
    <mergeCell ref="D9:E10"/>
    <mergeCell ref="K9:K10"/>
    <mergeCell ref="L9:L10"/>
    <mergeCell ref="H9:I10"/>
    <mergeCell ref="F9:F10"/>
    <mergeCell ref="G9:G10"/>
    <mergeCell ref="H11:I11"/>
    <mergeCell ref="H12:I12"/>
    <mergeCell ref="H13:I13"/>
    <mergeCell ref="M9:M10"/>
    <mergeCell ref="D1:M1"/>
    <mergeCell ref="K8:M8"/>
    <mergeCell ref="D5:E5"/>
    <mergeCell ref="K7:M7"/>
    <mergeCell ref="K3:M3"/>
    <mergeCell ref="K4:M4"/>
    <mergeCell ref="K5:M5"/>
    <mergeCell ref="K6:N6"/>
    <mergeCell ref="H14:I14"/>
    <mergeCell ref="H23:I23"/>
    <mergeCell ref="H21:I21"/>
    <mergeCell ref="H16:I16"/>
    <mergeCell ref="H17:I17"/>
    <mergeCell ref="H18:I18"/>
    <mergeCell ref="H15:I15"/>
    <mergeCell ref="H19:I19"/>
    <mergeCell ref="H20:I20"/>
    <mergeCell ref="H22:I22"/>
    <mergeCell ref="D45:E45"/>
    <mergeCell ref="D69:E69"/>
    <mergeCell ref="H40:I40"/>
    <mergeCell ref="H41:I41"/>
    <mergeCell ref="H36:I36"/>
    <mergeCell ref="H37:I37"/>
    <mergeCell ref="H38:I38"/>
    <mergeCell ref="H39:I39"/>
    <mergeCell ref="H24:I24"/>
    <mergeCell ref="H25:I25"/>
    <mergeCell ref="H35:I35"/>
    <mergeCell ref="H26:I26"/>
    <mergeCell ref="H27:I27"/>
    <mergeCell ref="H28:I28"/>
    <mergeCell ref="H34:I34"/>
    <mergeCell ref="H29:I29"/>
    <mergeCell ref="H31:I31"/>
    <mergeCell ref="H32:I32"/>
    <mergeCell ref="H33:I33"/>
    <mergeCell ref="H30:I30"/>
  </mergeCells>
  <phoneticPr fontId="0" type="noConversion"/>
  <conditionalFormatting sqref="C11:C41">
    <cfRule type="expression" dxfId="2970" priority="1" stopIfTrue="1">
      <formula>IF($A11=1,B11,)</formula>
    </cfRule>
    <cfRule type="expression" dxfId="2969" priority="2" stopIfTrue="1">
      <formula>IF($A11="",B11,)</formula>
    </cfRule>
  </conditionalFormatting>
  <conditionalFormatting sqref="E11">
    <cfRule type="expression" dxfId="2968" priority="3" stopIfTrue="1">
      <formula>IF($A11="",B11,"")</formula>
    </cfRule>
  </conditionalFormatting>
  <conditionalFormatting sqref="E12:E41">
    <cfRule type="expression" dxfId="2967" priority="4" stopIfTrue="1">
      <formula>IF($A12&lt;&gt;1,B12,"")</formula>
    </cfRule>
  </conditionalFormatting>
  <conditionalFormatting sqref="D11:D41">
    <cfRule type="expression" dxfId="2966" priority="5" stopIfTrue="1">
      <formula>IF($A11="",B11,)</formula>
    </cfRule>
  </conditionalFormatting>
  <conditionalFormatting sqref="G11:G41">
    <cfRule type="expression" dxfId="2965" priority="6" stopIfTrue="1">
      <formula>$F$5="Freelancer"</formula>
    </cfRule>
    <cfRule type="expression" dxfId="2964" priority="7" stopIfTrue="1">
      <formula>$F$5="DTC Int. Staff"</formula>
    </cfRule>
  </conditionalFormatting>
  <dataValidations count="2">
    <dataValidation type="list" allowBlank="1" showInputMessage="1" showErrorMessage="1" sqref="F11:F41">
      <formula1>Project_Number</formula1>
    </dataValidation>
    <dataValidation type="list" allowBlank="1" showInputMessage="1" showErrorMessage="1" sqref="G11:G41">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sheetPr>
    <pageSetUpPr fitToPage="1"/>
  </sheetPr>
  <dimension ref="A1:P91"/>
  <sheetViews>
    <sheetView showGridLines="0" topLeftCell="D11" zoomScale="75" workbookViewId="0">
      <selection activeCell="F35" sqref="F35:I35"/>
    </sheetView>
  </sheetViews>
  <sheetFormatPr defaultColWidth="11.42578125" defaultRowHeight="12.75"/>
  <cols>
    <col min="1" max="1" width="2.42578125" style="1" hidden="1" customWidth="1"/>
    <col min="2" max="2" width="3.140625" style="1" hidden="1" customWidth="1"/>
    <col min="3" max="3" width="3.5703125" style="1" hidden="1" customWidth="1"/>
    <col min="4" max="4" width="4" style="1" customWidth="1"/>
    <col min="5" max="5" width="17" style="1" customWidth="1"/>
    <col min="6" max="6" width="21.28515625" style="1" customWidth="1"/>
    <col min="7" max="7" width="19.42578125" style="1" customWidth="1"/>
    <col min="8" max="8" width="73.85546875" style="1" customWidth="1"/>
    <col min="9" max="9" width="28" style="1" customWidth="1"/>
    <col min="10" max="10" width="11.42578125" style="1" hidden="1" customWidth="1"/>
    <col min="11" max="12" width="13" style="1" customWidth="1"/>
    <col min="13" max="16384" width="11.42578125" style="1"/>
  </cols>
  <sheetData>
    <row r="1" spans="1:16" ht="51.75" customHeight="1" thickBot="1">
      <c r="D1" s="118" t="s">
        <v>75</v>
      </c>
      <c r="E1" s="119"/>
      <c r="F1" s="119"/>
      <c r="G1" s="119"/>
      <c r="H1" s="119"/>
      <c r="I1" s="119"/>
      <c r="J1" s="119"/>
      <c r="K1" s="119"/>
      <c r="L1" s="119"/>
      <c r="M1" s="120"/>
    </row>
    <row r="2" spans="1:16" ht="18.75" customHeight="1">
      <c r="D2" s="64"/>
      <c r="E2" s="64"/>
      <c r="F2" s="64"/>
      <c r="G2" s="64"/>
      <c r="H2" s="64"/>
      <c r="I2" s="64"/>
      <c r="J2" s="64"/>
      <c r="K2" s="64"/>
      <c r="L2" s="64"/>
      <c r="M2" s="64"/>
    </row>
    <row r="3" spans="1:16" ht="19.5" customHeight="1">
      <c r="D3" s="33" t="s">
        <v>0</v>
      </c>
      <c r="E3" s="34"/>
      <c r="F3" s="61" t="str">
        <f>'Information-General Settings'!$D$4</f>
        <v>Thanaporn</v>
      </c>
      <c r="G3" s="40"/>
      <c r="I3" s="3"/>
      <c r="J3" s="3"/>
      <c r="K3" s="108"/>
      <c r="L3" s="108"/>
      <c r="M3" s="108"/>
    </row>
    <row r="4" spans="1:16" ht="19.5" customHeight="1">
      <c r="D4" s="3" t="s">
        <v>1</v>
      </c>
      <c r="E4" s="35"/>
      <c r="F4" s="61" t="str">
        <f>'Information-General Settings'!$D$5</f>
        <v>Supasatian</v>
      </c>
      <c r="G4" s="40"/>
      <c r="I4" s="3"/>
      <c r="J4" s="3"/>
      <c r="K4" s="108"/>
      <c r="L4" s="108"/>
      <c r="M4" s="108"/>
    </row>
    <row r="5" spans="1:16" ht="19.5" customHeight="1">
      <c r="D5" s="106" t="s">
        <v>94</v>
      </c>
      <c r="E5" s="107"/>
      <c r="F5" s="61">
        <f>'Information-General Settings'!$D$6</f>
        <v>103721</v>
      </c>
      <c r="G5" s="40"/>
      <c r="I5" s="3"/>
      <c r="J5" s="3"/>
      <c r="K5" s="108"/>
      <c r="L5" s="108"/>
      <c r="M5" s="108"/>
    </row>
    <row r="6" spans="1:16" ht="19.5" customHeight="1">
      <c r="D6" s="33" t="s">
        <v>2</v>
      </c>
      <c r="E6" s="34"/>
      <c r="F6" s="61" t="str">
        <f>'Information-General Settings'!$D$7</f>
        <v>DTC APAC Staff</v>
      </c>
      <c r="G6" s="40"/>
      <c r="I6" s="3"/>
      <c r="J6" s="3"/>
      <c r="K6" s="126"/>
      <c r="L6" s="126"/>
      <c r="M6" s="126"/>
      <c r="N6" s="126"/>
    </row>
    <row r="7" spans="1:16" ht="19.5" customHeight="1">
      <c r="D7" s="33" t="s">
        <v>3</v>
      </c>
      <c r="E7" s="34"/>
      <c r="F7" s="61" t="str">
        <f>'Information-General Settings'!$D$8</f>
        <v>Consultant</v>
      </c>
      <c r="G7" s="3"/>
      <c r="H7" s="4"/>
      <c r="I7" s="3"/>
      <c r="J7" s="3"/>
      <c r="K7" s="108"/>
      <c r="L7" s="108"/>
      <c r="M7" s="108"/>
    </row>
    <row r="8" spans="1:16" ht="19.5" customHeight="1" thickBot="1">
      <c r="D8" s="3"/>
      <c r="E8" s="3"/>
      <c r="F8" s="3"/>
      <c r="G8" s="3"/>
      <c r="H8" s="5"/>
      <c r="J8" s="3"/>
      <c r="K8" s="108"/>
      <c r="L8" s="108"/>
      <c r="M8" s="108"/>
    </row>
    <row r="9" spans="1:16" ht="12.75" customHeight="1">
      <c r="B9" s="1">
        <f>MONTH(E11)</f>
        <v>3</v>
      </c>
      <c r="C9" s="97"/>
      <c r="D9" s="99">
        <v>41334</v>
      </c>
      <c r="E9" s="100"/>
      <c r="F9" s="103" t="s">
        <v>68</v>
      </c>
      <c r="G9" s="103" t="s">
        <v>70</v>
      </c>
      <c r="H9" s="114" t="s">
        <v>8</v>
      </c>
      <c r="I9" s="115"/>
      <c r="J9" s="6"/>
      <c r="K9" s="110" t="s">
        <v>6</v>
      </c>
      <c r="L9" s="112" t="s">
        <v>93</v>
      </c>
      <c r="M9" s="110" t="s">
        <v>7</v>
      </c>
      <c r="O9" s="9"/>
      <c r="P9" s="2"/>
    </row>
    <row r="10" spans="1:16" ht="23.25" customHeight="1" thickBot="1">
      <c r="C10" s="98"/>
      <c r="D10" s="101"/>
      <c r="E10" s="102"/>
      <c r="F10" s="104"/>
      <c r="G10" s="105"/>
      <c r="H10" s="116"/>
      <c r="I10" s="117"/>
      <c r="J10" s="7"/>
      <c r="K10" s="111"/>
      <c r="L10" s="113"/>
      <c r="M10" s="111"/>
      <c r="O10" s="9"/>
      <c r="P10" s="2"/>
    </row>
    <row r="11" spans="1:16" ht="29.1" customHeight="1" thickBot="1">
      <c r="A11" s="8">
        <f t="shared" ref="A11:A41" si="0">IF(OR(C11="f",C11="u",C11="F",C11="U"),"",IF(OR(B11=1,B11=2,B11=3,B11=4,B11=5),1,""))</f>
        <v>1</v>
      </c>
      <c r="B11" s="9">
        <f t="shared" ref="B11:B38" si="1">WEEKDAY(E11,2)</f>
        <v>5</v>
      </c>
      <c r="C11" s="10"/>
      <c r="D11" s="11" t="str">
        <f t="shared" ref="D11:D41" si="2">IF(B11=1,"Mo",IF(B11=2,"Tue",IF(B11=3,"Wed",IF(B11=4,"Thu",IF(B11=5,"Fri",IF(B11=6,"Sat",IF(B11=7,"Sun","")))))))</f>
        <v>Fri</v>
      </c>
      <c r="E11" s="12">
        <f>+D9</f>
        <v>41334</v>
      </c>
      <c r="F11" s="19"/>
      <c r="G11" s="19">
        <v>9007</v>
      </c>
      <c r="H11" s="94" t="s">
        <v>125</v>
      </c>
      <c r="I11" s="94"/>
      <c r="J11" s="13"/>
      <c r="K11" s="14"/>
      <c r="L11" s="14"/>
      <c r="M11" s="15"/>
    </row>
    <row r="12" spans="1:16" ht="29.1" customHeight="1" thickBot="1">
      <c r="A12" s="8" t="str">
        <f t="shared" si="0"/>
        <v/>
      </c>
      <c r="B12" s="9">
        <f t="shared" si="1"/>
        <v>6</v>
      </c>
      <c r="C12" s="16"/>
      <c r="D12" s="11" t="str">
        <f t="shared" si="2"/>
        <v>Sat</v>
      </c>
      <c r="E12" s="17">
        <f t="shared" ref="E12:E38" si="3">+E11+1</f>
        <v>41335</v>
      </c>
      <c r="F12" s="19"/>
      <c r="G12" s="19"/>
      <c r="H12" s="94"/>
      <c r="I12" s="94"/>
      <c r="J12" s="18"/>
      <c r="K12" s="19"/>
      <c r="L12" s="19"/>
      <c r="M12" s="20"/>
      <c r="O12" s="9" t="s">
        <v>107</v>
      </c>
      <c r="P12" s="2">
        <f>COUNTIF($G$11:$G$41, 9001)</f>
        <v>17</v>
      </c>
    </row>
    <row r="13" spans="1:16" ht="29.1" customHeight="1" thickBot="1">
      <c r="A13" s="8" t="str">
        <f t="shared" si="0"/>
        <v/>
      </c>
      <c r="B13" s="9">
        <f t="shared" si="1"/>
        <v>7</v>
      </c>
      <c r="C13" s="16"/>
      <c r="D13" s="11" t="str">
        <f t="shared" si="2"/>
        <v>Sun</v>
      </c>
      <c r="E13" s="17">
        <f t="shared" si="3"/>
        <v>41336</v>
      </c>
      <c r="F13" s="19"/>
      <c r="G13" s="19"/>
      <c r="H13" s="94"/>
      <c r="I13" s="94"/>
      <c r="J13" s="18"/>
      <c r="K13" s="19"/>
      <c r="L13" s="19"/>
      <c r="M13" s="20"/>
      <c r="O13" s="9" t="s">
        <v>106</v>
      </c>
      <c r="P13" s="2">
        <f>COUNTIF($G$11:$G$41, 9003)</f>
        <v>4</v>
      </c>
    </row>
    <row r="14" spans="1:16" ht="29.1" customHeight="1" thickBot="1">
      <c r="A14" s="8">
        <f t="shared" si="0"/>
        <v>1</v>
      </c>
      <c r="B14" s="9">
        <f t="shared" si="1"/>
        <v>1</v>
      </c>
      <c r="C14" s="16"/>
      <c r="D14" s="11" t="str">
        <f t="shared" si="2"/>
        <v>Mo</v>
      </c>
      <c r="E14" s="17">
        <f t="shared" si="3"/>
        <v>41337</v>
      </c>
      <c r="F14" s="19" t="s">
        <v>117</v>
      </c>
      <c r="G14" s="19">
        <v>9001</v>
      </c>
      <c r="H14" s="94" t="s">
        <v>120</v>
      </c>
      <c r="I14" s="94"/>
      <c r="J14" s="18"/>
      <c r="K14" s="19"/>
      <c r="L14" s="19"/>
      <c r="M14" s="20"/>
      <c r="O14" s="1" t="s">
        <v>109</v>
      </c>
      <c r="P14" s="2">
        <f>COUNTIF($G$11:$G$41, 9005)</f>
        <v>0</v>
      </c>
    </row>
    <row r="15" spans="1:16" ht="29.1" customHeight="1" thickBot="1">
      <c r="A15" s="8">
        <f t="shared" si="0"/>
        <v>1</v>
      </c>
      <c r="B15" s="9">
        <f t="shared" si="1"/>
        <v>2</v>
      </c>
      <c r="C15" s="16"/>
      <c r="D15" s="11" t="str">
        <f t="shared" si="2"/>
        <v>Tue</v>
      </c>
      <c r="E15" s="17">
        <f t="shared" si="3"/>
        <v>41338</v>
      </c>
      <c r="F15" s="19" t="s">
        <v>117</v>
      </c>
      <c r="G15" s="19">
        <v>9001</v>
      </c>
      <c r="H15" s="94" t="s">
        <v>120</v>
      </c>
      <c r="I15" s="94"/>
      <c r="J15" s="18"/>
      <c r="K15" s="19"/>
      <c r="L15" s="19"/>
      <c r="M15" s="20"/>
    </row>
    <row r="16" spans="1:16" ht="29.1" customHeight="1" thickBot="1">
      <c r="A16" s="8">
        <f t="shared" si="0"/>
        <v>1</v>
      </c>
      <c r="B16" s="9">
        <f t="shared" si="1"/>
        <v>3</v>
      </c>
      <c r="C16" s="16"/>
      <c r="D16" s="11" t="str">
        <f t="shared" si="2"/>
        <v>Wed</v>
      </c>
      <c r="E16" s="17">
        <f t="shared" si="3"/>
        <v>41339</v>
      </c>
      <c r="F16" s="19" t="s">
        <v>117</v>
      </c>
      <c r="G16" s="19">
        <v>9001</v>
      </c>
      <c r="H16" s="94" t="s">
        <v>120</v>
      </c>
      <c r="I16" s="94"/>
      <c r="J16" s="18"/>
      <c r="K16" s="19"/>
      <c r="L16" s="19"/>
      <c r="M16" s="20"/>
    </row>
    <row r="17" spans="1:13" ht="29.1" customHeight="1" thickBot="1">
      <c r="A17" s="8">
        <f t="shared" si="0"/>
        <v>1</v>
      </c>
      <c r="B17" s="9">
        <f t="shared" si="1"/>
        <v>4</v>
      </c>
      <c r="C17" s="16"/>
      <c r="D17" s="11" t="str">
        <f t="shared" si="2"/>
        <v>Thu</v>
      </c>
      <c r="E17" s="17">
        <f t="shared" si="3"/>
        <v>41340</v>
      </c>
      <c r="F17" s="19" t="s">
        <v>117</v>
      </c>
      <c r="G17" s="19">
        <v>9001</v>
      </c>
      <c r="H17" s="94" t="s">
        <v>120</v>
      </c>
      <c r="I17" s="94"/>
      <c r="J17" s="18"/>
      <c r="K17" s="19"/>
      <c r="L17" s="19"/>
      <c r="M17" s="20"/>
    </row>
    <row r="18" spans="1:13" ht="29.1" customHeight="1" thickBot="1">
      <c r="A18" s="8">
        <f t="shared" si="0"/>
        <v>1</v>
      </c>
      <c r="B18" s="9">
        <f t="shared" si="1"/>
        <v>5</v>
      </c>
      <c r="C18" s="16"/>
      <c r="D18" s="11" t="str">
        <f t="shared" si="2"/>
        <v>Fri</v>
      </c>
      <c r="E18" s="17">
        <f t="shared" si="3"/>
        <v>41341</v>
      </c>
      <c r="F18" s="19"/>
      <c r="G18" s="19">
        <v>9003</v>
      </c>
      <c r="H18" s="94" t="s">
        <v>126</v>
      </c>
      <c r="I18" s="94"/>
      <c r="J18" s="18"/>
      <c r="K18" s="19"/>
      <c r="L18" s="19"/>
      <c r="M18" s="20"/>
    </row>
    <row r="19" spans="1:13" ht="29.1" customHeight="1" thickBot="1">
      <c r="A19" s="8" t="str">
        <f t="shared" si="0"/>
        <v/>
      </c>
      <c r="B19" s="9">
        <f t="shared" si="1"/>
        <v>6</v>
      </c>
      <c r="C19" s="16"/>
      <c r="D19" s="11" t="str">
        <f t="shared" si="2"/>
        <v>Sat</v>
      </c>
      <c r="E19" s="17">
        <f t="shared" si="3"/>
        <v>41342</v>
      </c>
      <c r="F19" s="19"/>
      <c r="G19" s="19"/>
      <c r="H19" s="94"/>
      <c r="I19" s="94"/>
      <c r="J19" s="18"/>
      <c r="K19" s="19"/>
      <c r="L19" s="19"/>
      <c r="M19" s="20"/>
    </row>
    <row r="20" spans="1:13" ht="29.1" customHeight="1" thickBot="1">
      <c r="A20" s="8" t="str">
        <f t="shared" si="0"/>
        <v/>
      </c>
      <c r="B20" s="9">
        <f t="shared" si="1"/>
        <v>7</v>
      </c>
      <c r="C20" s="16"/>
      <c r="D20" s="11" t="str">
        <f t="shared" si="2"/>
        <v>Sun</v>
      </c>
      <c r="E20" s="17">
        <f t="shared" si="3"/>
        <v>41343</v>
      </c>
      <c r="F20" s="19"/>
      <c r="G20" s="19"/>
      <c r="H20" s="94"/>
      <c r="I20" s="94"/>
      <c r="J20" s="18"/>
      <c r="K20" s="19"/>
      <c r="L20" s="19"/>
      <c r="M20" s="20"/>
    </row>
    <row r="21" spans="1:13" ht="29.1" customHeight="1" thickBot="1">
      <c r="A21" s="8">
        <f t="shared" si="0"/>
        <v>1</v>
      </c>
      <c r="B21" s="9">
        <f t="shared" si="1"/>
        <v>1</v>
      </c>
      <c r="C21" s="16"/>
      <c r="D21" s="11" t="str">
        <f t="shared" si="2"/>
        <v>Mo</v>
      </c>
      <c r="E21" s="17">
        <f t="shared" si="3"/>
        <v>41344</v>
      </c>
      <c r="F21" s="19" t="s">
        <v>117</v>
      </c>
      <c r="G21" s="19">
        <v>9001</v>
      </c>
      <c r="H21" s="94" t="s">
        <v>120</v>
      </c>
      <c r="I21" s="94"/>
      <c r="J21" s="18"/>
      <c r="K21" s="19"/>
      <c r="L21" s="19"/>
      <c r="M21" s="20"/>
    </row>
    <row r="22" spans="1:13" ht="29.1" customHeight="1" thickBot="1">
      <c r="A22" s="8">
        <f t="shared" si="0"/>
        <v>1</v>
      </c>
      <c r="B22" s="9">
        <f t="shared" si="1"/>
        <v>2</v>
      </c>
      <c r="C22" s="16"/>
      <c r="D22" s="11" t="str">
        <f t="shared" si="2"/>
        <v>Tue</v>
      </c>
      <c r="E22" s="17">
        <f t="shared" si="3"/>
        <v>41345</v>
      </c>
      <c r="F22" s="19" t="s">
        <v>117</v>
      </c>
      <c r="G22" s="19">
        <v>9001</v>
      </c>
      <c r="H22" s="94" t="s">
        <v>120</v>
      </c>
      <c r="I22" s="94"/>
      <c r="J22" s="18"/>
      <c r="K22" s="19"/>
      <c r="L22" s="19"/>
      <c r="M22" s="20"/>
    </row>
    <row r="23" spans="1:13" ht="29.1" customHeight="1" thickBot="1">
      <c r="A23" s="8">
        <f t="shared" si="0"/>
        <v>1</v>
      </c>
      <c r="B23" s="9">
        <f t="shared" si="1"/>
        <v>3</v>
      </c>
      <c r="C23" s="16"/>
      <c r="D23" s="11" t="str">
        <f t="shared" si="2"/>
        <v>Wed</v>
      </c>
      <c r="E23" s="17">
        <f t="shared" si="3"/>
        <v>41346</v>
      </c>
      <c r="F23" s="19" t="s">
        <v>117</v>
      </c>
      <c r="G23" s="19">
        <v>9001</v>
      </c>
      <c r="H23" s="94" t="s">
        <v>120</v>
      </c>
      <c r="I23" s="94"/>
      <c r="J23" s="18"/>
      <c r="K23" s="19"/>
      <c r="L23" s="19"/>
      <c r="M23" s="20"/>
    </row>
    <row r="24" spans="1:13" ht="29.1" customHeight="1" thickBot="1">
      <c r="A24" s="8">
        <f t="shared" si="0"/>
        <v>1</v>
      </c>
      <c r="B24" s="9">
        <f t="shared" si="1"/>
        <v>4</v>
      </c>
      <c r="C24" s="16"/>
      <c r="D24" s="11" t="str">
        <f t="shared" si="2"/>
        <v>Thu</v>
      </c>
      <c r="E24" s="17">
        <f t="shared" si="3"/>
        <v>41347</v>
      </c>
      <c r="F24" s="19" t="s">
        <v>117</v>
      </c>
      <c r="G24" s="19">
        <v>9001</v>
      </c>
      <c r="H24" s="94" t="s">
        <v>120</v>
      </c>
      <c r="I24" s="94"/>
      <c r="J24" s="18"/>
      <c r="K24" s="19"/>
      <c r="L24" s="19"/>
      <c r="M24" s="20"/>
    </row>
    <row r="25" spans="1:13" ht="29.1" customHeight="1" thickBot="1">
      <c r="A25" s="8">
        <f t="shared" si="0"/>
        <v>1</v>
      </c>
      <c r="B25" s="9">
        <f t="shared" si="1"/>
        <v>5</v>
      </c>
      <c r="C25" s="16"/>
      <c r="D25" s="11" t="str">
        <f t="shared" si="2"/>
        <v>Fri</v>
      </c>
      <c r="E25" s="17">
        <f t="shared" si="3"/>
        <v>41348</v>
      </c>
      <c r="F25" s="19" t="s">
        <v>117</v>
      </c>
      <c r="G25" s="19">
        <v>9001</v>
      </c>
      <c r="H25" s="94" t="s">
        <v>120</v>
      </c>
      <c r="I25" s="94"/>
      <c r="J25" s="18"/>
      <c r="K25" s="19"/>
      <c r="L25" s="19"/>
      <c r="M25" s="20"/>
    </row>
    <row r="26" spans="1:13" ht="29.1" customHeight="1" thickBot="1">
      <c r="A26" s="8" t="str">
        <f t="shared" si="0"/>
        <v/>
      </c>
      <c r="B26" s="9">
        <f t="shared" si="1"/>
        <v>6</v>
      </c>
      <c r="C26" s="16"/>
      <c r="D26" s="11" t="str">
        <f t="shared" si="2"/>
        <v>Sat</v>
      </c>
      <c r="E26" s="17">
        <f t="shared" si="3"/>
        <v>41349</v>
      </c>
      <c r="F26" s="19"/>
      <c r="G26" s="19">
        <v>9003</v>
      </c>
      <c r="H26" s="94" t="s">
        <v>126</v>
      </c>
      <c r="I26" s="94"/>
      <c r="J26" s="18"/>
      <c r="K26" s="19"/>
      <c r="L26" s="19"/>
      <c r="M26" s="20"/>
    </row>
    <row r="27" spans="1:13" ht="29.1" customHeight="1" thickBot="1">
      <c r="A27" s="8" t="str">
        <f t="shared" si="0"/>
        <v/>
      </c>
      <c r="B27" s="9">
        <f t="shared" si="1"/>
        <v>7</v>
      </c>
      <c r="C27" s="16"/>
      <c r="D27" s="11" t="str">
        <f t="shared" si="2"/>
        <v>Sun</v>
      </c>
      <c r="E27" s="17">
        <f t="shared" si="3"/>
        <v>41350</v>
      </c>
      <c r="F27" s="19"/>
      <c r="G27" s="19"/>
      <c r="H27" s="94"/>
      <c r="I27" s="94"/>
      <c r="J27" s="18"/>
      <c r="K27" s="19"/>
      <c r="L27" s="19"/>
      <c r="M27" s="20"/>
    </row>
    <row r="28" spans="1:13" ht="29.1" customHeight="1" thickBot="1">
      <c r="A28" s="8">
        <f t="shared" si="0"/>
        <v>1</v>
      </c>
      <c r="B28" s="9">
        <f t="shared" si="1"/>
        <v>1</v>
      </c>
      <c r="C28" s="16"/>
      <c r="D28" s="11" t="str">
        <f t="shared" si="2"/>
        <v>Mo</v>
      </c>
      <c r="E28" s="17">
        <f t="shared" si="3"/>
        <v>41351</v>
      </c>
      <c r="F28" s="19" t="s">
        <v>117</v>
      </c>
      <c r="G28" s="19">
        <v>9001</v>
      </c>
      <c r="H28" s="94" t="s">
        <v>120</v>
      </c>
      <c r="I28" s="94"/>
      <c r="J28" s="18"/>
      <c r="K28" s="19"/>
      <c r="L28" s="19"/>
      <c r="M28" s="20"/>
    </row>
    <row r="29" spans="1:13" ht="29.1" customHeight="1" thickBot="1">
      <c r="A29" s="8">
        <f t="shared" si="0"/>
        <v>1</v>
      </c>
      <c r="B29" s="9">
        <f t="shared" si="1"/>
        <v>2</v>
      </c>
      <c r="C29" s="16"/>
      <c r="D29" s="11" t="str">
        <f t="shared" si="2"/>
        <v>Tue</v>
      </c>
      <c r="E29" s="17">
        <f t="shared" si="3"/>
        <v>41352</v>
      </c>
      <c r="F29" s="19" t="s">
        <v>117</v>
      </c>
      <c r="G29" s="19">
        <v>9001</v>
      </c>
      <c r="H29" s="94" t="s">
        <v>120</v>
      </c>
      <c r="I29" s="94"/>
      <c r="J29" s="18"/>
      <c r="K29" s="19"/>
      <c r="L29" s="19"/>
      <c r="M29" s="20"/>
    </row>
    <row r="30" spans="1:13" ht="29.1" customHeight="1" thickBot="1">
      <c r="A30" s="8">
        <f t="shared" si="0"/>
        <v>1</v>
      </c>
      <c r="B30" s="9">
        <f t="shared" si="1"/>
        <v>3</v>
      </c>
      <c r="C30" s="16"/>
      <c r="D30" s="11" t="str">
        <f t="shared" si="2"/>
        <v>Wed</v>
      </c>
      <c r="E30" s="17">
        <f t="shared" si="3"/>
        <v>41353</v>
      </c>
      <c r="F30" s="19" t="s">
        <v>117</v>
      </c>
      <c r="G30" s="19">
        <v>9001</v>
      </c>
      <c r="H30" s="94" t="s">
        <v>120</v>
      </c>
      <c r="I30" s="94"/>
      <c r="J30" s="18"/>
      <c r="K30" s="19"/>
      <c r="L30" s="19"/>
      <c r="M30" s="20"/>
    </row>
    <row r="31" spans="1:13" ht="29.1" customHeight="1" thickBot="1">
      <c r="A31" s="8">
        <f t="shared" si="0"/>
        <v>1</v>
      </c>
      <c r="B31" s="9">
        <f t="shared" si="1"/>
        <v>4</v>
      </c>
      <c r="C31" s="16"/>
      <c r="D31" s="11" t="str">
        <f t="shared" si="2"/>
        <v>Thu</v>
      </c>
      <c r="E31" s="17">
        <f t="shared" si="3"/>
        <v>41354</v>
      </c>
      <c r="F31" s="19" t="s">
        <v>117</v>
      </c>
      <c r="G31" s="19">
        <v>9001</v>
      </c>
      <c r="H31" s="94" t="s">
        <v>120</v>
      </c>
      <c r="I31" s="94"/>
      <c r="J31" s="18"/>
      <c r="K31" s="19"/>
      <c r="L31" s="19"/>
      <c r="M31" s="20"/>
    </row>
    <row r="32" spans="1:13" ht="29.1" customHeight="1" thickBot="1">
      <c r="A32" s="8">
        <f t="shared" si="0"/>
        <v>1</v>
      </c>
      <c r="B32" s="9">
        <f t="shared" si="1"/>
        <v>5</v>
      </c>
      <c r="C32" s="16"/>
      <c r="D32" s="11" t="str">
        <f t="shared" si="2"/>
        <v>Fri</v>
      </c>
      <c r="E32" s="17">
        <f t="shared" si="3"/>
        <v>41355</v>
      </c>
      <c r="F32" s="19" t="s">
        <v>117</v>
      </c>
      <c r="G32" s="19">
        <v>9001</v>
      </c>
      <c r="H32" s="94" t="s">
        <v>120</v>
      </c>
      <c r="I32" s="94"/>
      <c r="J32" s="18"/>
      <c r="K32" s="19"/>
      <c r="L32" s="19"/>
      <c r="M32" s="20"/>
    </row>
    <row r="33" spans="1:13" ht="29.1" customHeight="1" thickBot="1">
      <c r="A33" s="8" t="str">
        <f t="shared" si="0"/>
        <v/>
      </c>
      <c r="B33" s="9">
        <f t="shared" si="1"/>
        <v>6</v>
      </c>
      <c r="C33" s="16"/>
      <c r="D33" s="11" t="str">
        <f t="shared" si="2"/>
        <v>Sat</v>
      </c>
      <c r="E33" s="17">
        <f t="shared" si="3"/>
        <v>41356</v>
      </c>
      <c r="F33" s="19"/>
      <c r="G33" s="19"/>
      <c r="H33" s="94"/>
      <c r="I33" s="94"/>
      <c r="J33" s="18"/>
      <c r="K33" s="19"/>
      <c r="L33" s="19"/>
      <c r="M33" s="20"/>
    </row>
    <row r="34" spans="1:13" ht="29.1" customHeight="1" thickBot="1">
      <c r="A34" s="8" t="str">
        <f t="shared" si="0"/>
        <v/>
      </c>
      <c r="B34" s="9">
        <f t="shared" si="1"/>
        <v>7</v>
      </c>
      <c r="C34" s="16"/>
      <c r="D34" s="11" t="str">
        <f t="shared" si="2"/>
        <v>Sun</v>
      </c>
      <c r="E34" s="17">
        <f t="shared" si="3"/>
        <v>41357</v>
      </c>
      <c r="F34" s="19"/>
      <c r="G34" s="19"/>
      <c r="H34" s="94"/>
      <c r="I34" s="94"/>
      <c r="J34" s="18"/>
      <c r="K34" s="19"/>
      <c r="L34" s="19"/>
      <c r="M34" s="20"/>
    </row>
    <row r="35" spans="1:13" ht="29.1" customHeight="1" thickBot="1">
      <c r="A35" s="8">
        <f t="shared" si="0"/>
        <v>1</v>
      </c>
      <c r="B35" s="9">
        <f t="shared" si="1"/>
        <v>1</v>
      </c>
      <c r="C35" s="16"/>
      <c r="D35" s="11" t="str">
        <f t="shared" si="2"/>
        <v>Mo</v>
      </c>
      <c r="E35" s="17">
        <f t="shared" si="3"/>
        <v>41358</v>
      </c>
      <c r="F35" s="19" t="s">
        <v>124</v>
      </c>
      <c r="G35" s="19">
        <v>9001</v>
      </c>
      <c r="H35" s="94" t="s">
        <v>122</v>
      </c>
      <c r="I35" s="94"/>
      <c r="J35" s="18"/>
      <c r="K35" s="19"/>
      <c r="L35" s="19"/>
      <c r="M35" s="20"/>
    </row>
    <row r="36" spans="1:13" ht="29.1" customHeight="1" thickBot="1">
      <c r="A36" s="8">
        <f t="shared" si="0"/>
        <v>1</v>
      </c>
      <c r="B36" s="9">
        <f t="shared" si="1"/>
        <v>2</v>
      </c>
      <c r="C36" s="16"/>
      <c r="D36" s="11" t="str">
        <f t="shared" si="2"/>
        <v>Tue</v>
      </c>
      <c r="E36" s="17">
        <f t="shared" si="3"/>
        <v>41359</v>
      </c>
      <c r="F36" s="19" t="s">
        <v>117</v>
      </c>
      <c r="G36" s="19">
        <v>9001</v>
      </c>
      <c r="H36" s="94" t="s">
        <v>120</v>
      </c>
      <c r="I36" s="94"/>
      <c r="J36" s="18"/>
      <c r="K36" s="19"/>
      <c r="L36" s="19"/>
      <c r="M36" s="20"/>
    </row>
    <row r="37" spans="1:13" ht="29.1" customHeight="1" thickBot="1">
      <c r="A37" s="8">
        <f t="shared" si="0"/>
        <v>1</v>
      </c>
      <c r="B37" s="9">
        <f t="shared" si="1"/>
        <v>3</v>
      </c>
      <c r="C37" s="16"/>
      <c r="D37" s="11" t="str">
        <f t="shared" si="2"/>
        <v>Wed</v>
      </c>
      <c r="E37" s="17">
        <f t="shared" si="3"/>
        <v>41360</v>
      </c>
      <c r="F37" s="19" t="s">
        <v>124</v>
      </c>
      <c r="G37" s="19">
        <v>9001</v>
      </c>
      <c r="H37" s="94" t="s">
        <v>122</v>
      </c>
      <c r="I37" s="94"/>
      <c r="J37" s="18"/>
      <c r="K37" s="19"/>
      <c r="L37" s="19"/>
      <c r="M37" s="20"/>
    </row>
    <row r="38" spans="1:13" ht="29.1" customHeight="1" thickBot="1">
      <c r="A38" s="8">
        <f t="shared" si="0"/>
        <v>1</v>
      </c>
      <c r="B38" s="9">
        <f t="shared" si="1"/>
        <v>4</v>
      </c>
      <c r="C38" s="16"/>
      <c r="D38" s="11" t="str">
        <f t="shared" si="2"/>
        <v>Thu</v>
      </c>
      <c r="E38" s="17">
        <f t="shared" si="3"/>
        <v>41361</v>
      </c>
      <c r="F38" s="19"/>
      <c r="G38" s="19">
        <v>9003</v>
      </c>
      <c r="H38" s="94" t="s">
        <v>126</v>
      </c>
      <c r="I38" s="94"/>
      <c r="J38" s="18"/>
      <c r="K38" s="19"/>
      <c r="L38" s="19"/>
      <c r="M38" s="20"/>
    </row>
    <row r="39" spans="1:13" ht="29.1" customHeight="1" thickBot="1">
      <c r="A39" s="8">
        <f t="shared" si="0"/>
        <v>1</v>
      </c>
      <c r="B39" s="9">
        <f>WEEKDAY(E38+1,2)</f>
        <v>5</v>
      </c>
      <c r="C39" s="16"/>
      <c r="D39" s="11" t="str">
        <f t="shared" si="2"/>
        <v>Fri</v>
      </c>
      <c r="E39" s="21">
        <f>IF(MONTH(E38+1)&gt;MONTH(E38),"",E38+1)</f>
        <v>41362</v>
      </c>
      <c r="F39" s="19"/>
      <c r="G39" s="19">
        <v>9003</v>
      </c>
      <c r="H39" s="94" t="s">
        <v>126</v>
      </c>
      <c r="I39" s="94"/>
      <c r="J39" s="22"/>
      <c r="K39" s="19"/>
      <c r="L39" s="19"/>
      <c r="M39" s="20"/>
    </row>
    <row r="40" spans="1:13" ht="29.1" customHeight="1" thickBot="1">
      <c r="A40" s="8" t="str">
        <f t="shared" si="0"/>
        <v/>
      </c>
      <c r="B40" s="9">
        <f>WEEKDAY(E38+2,2)</f>
        <v>6</v>
      </c>
      <c r="C40" s="16"/>
      <c r="D40" s="11" t="str">
        <f t="shared" si="2"/>
        <v>Sat</v>
      </c>
      <c r="E40" s="17">
        <f>IF(MONTH(E38+2)&gt;MONTH(E38),"",E38+2)</f>
        <v>41363</v>
      </c>
      <c r="F40" s="19"/>
      <c r="G40" s="19"/>
      <c r="H40" s="94"/>
      <c r="I40" s="94"/>
      <c r="J40" s="18"/>
      <c r="K40" s="19"/>
      <c r="L40" s="19"/>
      <c r="M40" s="20"/>
    </row>
    <row r="41" spans="1:13" ht="29.1" customHeight="1" thickBot="1">
      <c r="A41" s="8" t="str">
        <f t="shared" si="0"/>
        <v/>
      </c>
      <c r="B41" s="9">
        <f>WEEKDAY(E38+3,2)</f>
        <v>7</v>
      </c>
      <c r="C41" s="16"/>
      <c r="D41" s="11" t="str">
        <f t="shared" si="2"/>
        <v>Sun</v>
      </c>
      <c r="E41" s="23">
        <f>IF(MONTH(E38+3)&gt;MONTH(E38),"",E38+3)</f>
        <v>41364</v>
      </c>
      <c r="F41" s="19"/>
      <c r="G41" s="19"/>
      <c r="H41" s="121"/>
      <c r="I41" s="121"/>
      <c r="J41" s="24"/>
      <c r="K41" s="19"/>
      <c r="L41" s="46"/>
      <c r="M41" s="25"/>
    </row>
    <row r="42" spans="1:13" ht="30" customHeight="1" thickBot="1">
      <c r="D42" s="26"/>
      <c r="E42" s="27"/>
      <c r="F42" s="28"/>
      <c r="G42" s="41"/>
      <c r="H42" s="28"/>
      <c r="I42" s="29" t="s">
        <v>4</v>
      </c>
      <c r="J42" s="30"/>
      <c r="K42" s="30"/>
      <c r="L42" s="27"/>
      <c r="M42" s="31">
        <f>SUM(M11:M41)</f>
        <v>0</v>
      </c>
    </row>
    <row r="43" spans="1:13" ht="30" customHeight="1" thickBot="1">
      <c r="D43" s="26"/>
      <c r="E43" s="27"/>
      <c r="F43" s="28"/>
      <c r="G43" s="28"/>
      <c r="H43" s="28"/>
      <c r="I43" s="29" t="s">
        <v>5</v>
      </c>
      <c r="J43" s="30"/>
      <c r="K43" s="30"/>
      <c r="L43" s="27"/>
      <c r="M43" s="31">
        <f>SUM(M42/9)</f>
        <v>0</v>
      </c>
    </row>
    <row r="44" spans="1:13" ht="13.5" thickBot="1"/>
    <row r="45" spans="1:13" ht="15.75">
      <c r="D45" s="95" t="s">
        <v>95</v>
      </c>
      <c r="E45" s="96"/>
      <c r="F45" s="56" t="s">
        <v>96</v>
      </c>
      <c r="G45" s="56"/>
      <c r="H45" s="57"/>
    </row>
    <row r="46" spans="1:13" ht="15.75">
      <c r="D46" s="47" t="s">
        <v>85</v>
      </c>
      <c r="E46" s="48"/>
      <c r="F46" s="49"/>
      <c r="G46" s="49"/>
      <c r="H46" s="50"/>
      <c r="L46" s="32"/>
    </row>
    <row r="47" spans="1:13" ht="15.75">
      <c r="D47" s="47"/>
      <c r="E47" s="48"/>
      <c r="F47" s="49"/>
      <c r="G47" s="49"/>
      <c r="H47" s="50"/>
    </row>
    <row r="48" spans="1:13" ht="15.75">
      <c r="D48" s="47"/>
      <c r="E48" s="48"/>
      <c r="F48" s="49"/>
      <c r="G48" s="49"/>
      <c r="H48" s="50"/>
    </row>
    <row r="49" spans="4:8">
      <c r="D49" s="51"/>
      <c r="E49" s="48"/>
      <c r="F49" s="49"/>
      <c r="G49" s="49"/>
      <c r="H49" s="50"/>
    </row>
    <row r="50" spans="4:8">
      <c r="D50" s="51"/>
      <c r="E50" s="48" t="s">
        <v>86</v>
      </c>
      <c r="F50" s="49"/>
      <c r="G50" s="49"/>
      <c r="H50" s="50"/>
    </row>
    <row r="51" spans="4:8">
      <c r="D51" s="51"/>
      <c r="E51" s="48"/>
      <c r="F51" s="49"/>
      <c r="G51" s="49"/>
      <c r="H51" s="50"/>
    </row>
    <row r="52" spans="4:8" ht="15.75">
      <c r="D52" s="47" t="s">
        <v>87</v>
      </c>
      <c r="E52" s="48"/>
      <c r="F52" s="49"/>
      <c r="G52" s="49"/>
      <c r="H52" s="50"/>
    </row>
    <row r="53" spans="4:8" ht="15.75">
      <c r="D53" s="47"/>
      <c r="E53" s="48"/>
      <c r="F53" s="49"/>
      <c r="G53" s="49"/>
      <c r="H53" s="50"/>
    </row>
    <row r="54" spans="4:8">
      <c r="D54" s="51"/>
      <c r="E54" s="48"/>
      <c r="F54" s="49"/>
      <c r="G54" s="49"/>
      <c r="H54" s="50"/>
    </row>
    <row r="55" spans="4:8">
      <c r="D55" s="51"/>
      <c r="E55" s="48" t="s">
        <v>88</v>
      </c>
      <c r="F55" s="49"/>
      <c r="G55" s="49"/>
      <c r="H55" s="50"/>
    </row>
    <row r="56" spans="4:8">
      <c r="D56" s="51"/>
      <c r="E56" s="48"/>
      <c r="F56" s="49"/>
      <c r="G56" s="49"/>
      <c r="H56" s="50"/>
    </row>
    <row r="57" spans="4:8">
      <c r="D57" s="51"/>
      <c r="E57" s="48"/>
      <c r="F57" s="49"/>
      <c r="G57" s="49"/>
      <c r="H57" s="50"/>
    </row>
    <row r="58" spans="4:8" ht="15">
      <c r="D58" s="52" t="s">
        <v>89</v>
      </c>
      <c r="E58" s="48"/>
      <c r="F58" s="49"/>
      <c r="G58" s="49"/>
      <c r="H58" s="50"/>
    </row>
    <row r="59" spans="4:8" ht="15.75">
      <c r="D59" s="47"/>
      <c r="E59" s="48"/>
      <c r="F59" s="49"/>
      <c r="G59" s="49"/>
      <c r="H59" s="50"/>
    </row>
    <row r="60" spans="4:8" ht="15.75">
      <c r="D60" s="47"/>
      <c r="E60" s="48"/>
      <c r="F60" s="49"/>
      <c r="G60" s="49"/>
      <c r="H60" s="50"/>
    </row>
    <row r="61" spans="4:8">
      <c r="D61" s="51"/>
      <c r="E61" s="48"/>
      <c r="F61" s="49"/>
      <c r="G61" s="49"/>
      <c r="H61" s="50"/>
    </row>
    <row r="62" spans="4:8">
      <c r="D62" s="51"/>
      <c r="E62" s="48"/>
      <c r="F62" s="49"/>
      <c r="G62" s="49"/>
      <c r="H62" s="50"/>
    </row>
    <row r="63" spans="4:8" ht="15.75">
      <c r="D63" s="47" t="s">
        <v>90</v>
      </c>
      <c r="E63" s="48"/>
      <c r="F63" s="49"/>
      <c r="G63" s="49"/>
      <c r="H63" s="50"/>
    </row>
    <row r="64" spans="4:8" ht="15.75">
      <c r="D64" s="47"/>
      <c r="E64" s="48"/>
      <c r="F64" s="49"/>
      <c r="G64" s="49"/>
      <c r="H64" s="50"/>
    </row>
    <row r="65" spans="4:8" ht="15.75">
      <c r="D65" s="47"/>
      <c r="E65" s="48"/>
      <c r="F65" s="49"/>
      <c r="G65" s="49"/>
      <c r="H65" s="50"/>
    </row>
    <row r="66" spans="4:8" ht="15.75">
      <c r="D66" s="47"/>
      <c r="E66" s="48" t="s">
        <v>91</v>
      </c>
      <c r="F66" s="49"/>
      <c r="G66" s="49"/>
      <c r="H66" s="50"/>
    </row>
    <row r="67" spans="4:8" ht="13.5" thickBot="1">
      <c r="D67" s="53"/>
      <c r="E67" s="54"/>
      <c r="F67" s="54"/>
      <c r="G67" s="54"/>
      <c r="H67" s="55"/>
    </row>
    <row r="68" spans="4:8" ht="13.5" thickBot="1"/>
    <row r="69" spans="4:8" ht="15.75">
      <c r="D69" s="95" t="s">
        <v>95</v>
      </c>
      <c r="E69" s="96"/>
      <c r="F69" s="56" t="s">
        <v>96</v>
      </c>
      <c r="G69" s="56"/>
      <c r="H69" s="57"/>
    </row>
    <row r="70" spans="4:8" ht="15.75">
      <c r="D70" s="47" t="s">
        <v>85</v>
      </c>
      <c r="E70" s="48"/>
      <c r="F70" s="49"/>
      <c r="G70" s="49"/>
      <c r="H70" s="50"/>
    </row>
    <row r="71" spans="4:8" ht="15.75">
      <c r="D71" s="47"/>
      <c r="E71" s="48"/>
      <c r="F71" s="49"/>
      <c r="G71" s="49"/>
      <c r="H71" s="50"/>
    </row>
    <row r="72" spans="4:8" ht="15.75">
      <c r="D72" s="47"/>
      <c r="E72" s="48"/>
      <c r="F72" s="49"/>
      <c r="G72" s="49"/>
      <c r="H72" s="50"/>
    </row>
    <row r="73" spans="4:8">
      <c r="D73" s="51"/>
      <c r="E73" s="48"/>
      <c r="F73" s="49"/>
      <c r="G73" s="49"/>
      <c r="H73" s="50"/>
    </row>
    <row r="74" spans="4:8">
      <c r="D74" s="51"/>
      <c r="E74" s="48" t="s">
        <v>86</v>
      </c>
      <c r="F74" s="49"/>
      <c r="G74" s="49"/>
      <c r="H74" s="50"/>
    </row>
    <row r="75" spans="4:8">
      <c r="D75" s="51"/>
      <c r="E75" s="48"/>
      <c r="F75" s="49"/>
      <c r="G75" s="49"/>
      <c r="H75" s="50"/>
    </row>
    <row r="76" spans="4:8" ht="15.75">
      <c r="D76" s="47" t="s">
        <v>87</v>
      </c>
      <c r="E76" s="48"/>
      <c r="F76" s="49"/>
      <c r="G76" s="49"/>
      <c r="H76" s="50"/>
    </row>
    <row r="77" spans="4:8" ht="15.75">
      <c r="D77" s="47"/>
      <c r="E77" s="48"/>
      <c r="F77" s="49"/>
      <c r="G77" s="49"/>
      <c r="H77" s="50"/>
    </row>
    <row r="78" spans="4:8">
      <c r="D78" s="51"/>
      <c r="E78" s="48"/>
      <c r="F78" s="49"/>
      <c r="G78" s="49"/>
      <c r="H78" s="50"/>
    </row>
    <row r="79" spans="4:8">
      <c r="D79" s="51"/>
      <c r="E79" s="48" t="s">
        <v>88</v>
      </c>
      <c r="F79" s="49"/>
      <c r="G79" s="49"/>
      <c r="H79" s="50"/>
    </row>
    <row r="80" spans="4:8">
      <c r="D80" s="51"/>
      <c r="E80" s="48"/>
      <c r="F80" s="49"/>
      <c r="G80" s="49"/>
      <c r="H80" s="50"/>
    </row>
    <row r="81" spans="4:8">
      <c r="D81" s="51"/>
      <c r="E81" s="48"/>
      <c r="F81" s="49"/>
      <c r="G81" s="49"/>
      <c r="H81" s="50"/>
    </row>
    <row r="82" spans="4:8" ht="15">
      <c r="D82" s="52" t="s">
        <v>89</v>
      </c>
      <c r="E82" s="48"/>
      <c r="F82" s="49"/>
      <c r="G82" s="49"/>
      <c r="H82" s="50"/>
    </row>
    <row r="83" spans="4:8" ht="15.75">
      <c r="D83" s="47"/>
      <c r="E83" s="48"/>
      <c r="F83" s="49"/>
      <c r="G83" s="49"/>
      <c r="H83" s="50"/>
    </row>
    <row r="84" spans="4:8" ht="15.75">
      <c r="D84" s="47"/>
      <c r="E84" s="48"/>
      <c r="F84" s="49"/>
      <c r="G84" s="49"/>
      <c r="H84" s="50"/>
    </row>
    <row r="85" spans="4:8">
      <c r="D85" s="51"/>
      <c r="E85" s="48"/>
      <c r="F85" s="49"/>
      <c r="G85" s="49"/>
      <c r="H85" s="50"/>
    </row>
    <row r="86" spans="4:8">
      <c r="D86" s="51"/>
      <c r="E86" s="48"/>
      <c r="F86" s="49"/>
      <c r="G86" s="49"/>
      <c r="H86" s="50"/>
    </row>
    <row r="87" spans="4:8" ht="15.75">
      <c r="D87" s="47" t="s">
        <v>90</v>
      </c>
      <c r="E87" s="48"/>
      <c r="F87" s="49"/>
      <c r="G87" s="49"/>
      <c r="H87" s="50"/>
    </row>
    <row r="88" spans="4:8" ht="15.75">
      <c r="D88" s="47"/>
      <c r="E88" s="48"/>
      <c r="F88" s="49"/>
      <c r="G88" s="49"/>
      <c r="H88" s="50"/>
    </row>
    <row r="89" spans="4:8" ht="15.75">
      <c r="D89" s="47"/>
      <c r="E89" s="48"/>
      <c r="F89" s="49"/>
      <c r="G89" s="49"/>
      <c r="H89" s="50"/>
    </row>
    <row r="90" spans="4:8" ht="15.75">
      <c r="D90" s="47"/>
      <c r="E90" s="48" t="s">
        <v>91</v>
      </c>
      <c r="F90" s="49"/>
      <c r="G90" s="49"/>
      <c r="H90" s="50"/>
    </row>
    <row r="91" spans="4:8" ht="13.5" thickBot="1">
      <c r="D91" s="53"/>
      <c r="E91" s="54"/>
      <c r="F91" s="54"/>
      <c r="G91" s="54"/>
      <c r="H91" s="55"/>
    </row>
  </sheetData>
  <mergeCells count="49">
    <mergeCell ref="D1:M1"/>
    <mergeCell ref="H40:I40"/>
    <mergeCell ref="H41:I41"/>
    <mergeCell ref="H36:I36"/>
    <mergeCell ref="H37:I37"/>
    <mergeCell ref="H38:I38"/>
    <mergeCell ref="H39:I39"/>
    <mergeCell ref="H22:I22"/>
    <mergeCell ref="H14:I14"/>
    <mergeCell ref="H23:I23"/>
    <mergeCell ref="H24:I24"/>
    <mergeCell ref="H25:I25"/>
    <mergeCell ref="H12:I12"/>
    <mergeCell ref="H13:I13"/>
    <mergeCell ref="H15:I15"/>
    <mergeCell ref="H21:I21"/>
    <mergeCell ref="H16:I16"/>
    <mergeCell ref="H17:I17"/>
    <mergeCell ref="H18:I18"/>
    <mergeCell ref="H26:I26"/>
    <mergeCell ref="H27:I27"/>
    <mergeCell ref="H28:I28"/>
    <mergeCell ref="H34:I34"/>
    <mergeCell ref="H29:I29"/>
    <mergeCell ref="H30:I30"/>
    <mergeCell ref="H33:I33"/>
    <mergeCell ref="H31:I31"/>
    <mergeCell ref="H32:I32"/>
    <mergeCell ref="D5:E5"/>
    <mergeCell ref="D45:E45"/>
    <mergeCell ref="K3:M3"/>
    <mergeCell ref="K4:M4"/>
    <mergeCell ref="K5:M5"/>
    <mergeCell ref="K6:N6"/>
    <mergeCell ref="K8:M8"/>
    <mergeCell ref="H19:I19"/>
    <mergeCell ref="H20:I20"/>
    <mergeCell ref="K7:M7"/>
    <mergeCell ref="H11:I11"/>
    <mergeCell ref="K9:K10"/>
    <mergeCell ref="L9:L10"/>
    <mergeCell ref="H9:I10"/>
    <mergeCell ref="M9:M10"/>
    <mergeCell ref="H35:I35"/>
    <mergeCell ref="D69:E69"/>
    <mergeCell ref="C9:C10"/>
    <mergeCell ref="D9:E10"/>
    <mergeCell ref="F9:F10"/>
    <mergeCell ref="G9:G10"/>
  </mergeCells>
  <phoneticPr fontId="0" type="noConversion"/>
  <conditionalFormatting sqref="C11:C41">
    <cfRule type="expression" dxfId="2963" priority="7" stopIfTrue="1">
      <formula>IF($A11=1,B11,)</formula>
    </cfRule>
    <cfRule type="expression" dxfId="2962" priority="8" stopIfTrue="1">
      <formula>IF($A11="",B11,)</formula>
    </cfRule>
  </conditionalFormatting>
  <conditionalFormatting sqref="E11">
    <cfRule type="expression" dxfId="2961" priority="9" stopIfTrue="1">
      <formula>IF($A11="",B11,"")</formula>
    </cfRule>
  </conditionalFormatting>
  <conditionalFormatting sqref="E12:E41">
    <cfRule type="expression" dxfId="2960" priority="10" stopIfTrue="1">
      <formula>IF($A12&lt;&gt;1,B12,"")</formula>
    </cfRule>
  </conditionalFormatting>
  <conditionalFormatting sqref="D11:D41">
    <cfRule type="expression" dxfId="2959" priority="11" stopIfTrue="1">
      <formula>IF($A11="",B11,)</formula>
    </cfRule>
  </conditionalFormatting>
  <conditionalFormatting sqref="G11:G41">
    <cfRule type="expression" dxfId="2958" priority="12" stopIfTrue="1">
      <formula>$F$5="Freelancer"</formula>
    </cfRule>
    <cfRule type="expression" dxfId="2957" priority="13" stopIfTrue="1">
      <formula>$F$5="DTC Int. Staff"</formula>
    </cfRule>
  </conditionalFormatting>
  <conditionalFormatting sqref="G11">
    <cfRule type="expression" dxfId="2956" priority="5" stopIfTrue="1">
      <formula>$F$5="Freelancer"</formula>
    </cfRule>
    <cfRule type="expression" dxfId="2955" priority="6" stopIfTrue="1">
      <formula>$F$5="DTC Int. Staff"</formula>
    </cfRule>
  </conditionalFormatting>
  <conditionalFormatting sqref="G35">
    <cfRule type="expression" dxfId="2954" priority="3" stopIfTrue="1">
      <formula>$F$5="Freelancer"</formula>
    </cfRule>
    <cfRule type="expression" dxfId="2953" priority="4" stopIfTrue="1">
      <formula>$F$5="DTC Int. Staff"</formula>
    </cfRule>
  </conditionalFormatting>
  <conditionalFormatting sqref="G37">
    <cfRule type="expression" dxfId="2952" priority="1" stopIfTrue="1">
      <formula>$F$5="Freelancer"</formula>
    </cfRule>
    <cfRule type="expression" dxfId="2951" priority="2" stopIfTrue="1">
      <formula>$F$5="DTC Int. Staff"</formula>
    </cfRule>
  </conditionalFormatting>
  <dataValidations count="2">
    <dataValidation type="list" allowBlank="1" showInputMessage="1" showErrorMessage="1" sqref="F11:F41">
      <formula1>Project_Number</formula1>
    </dataValidation>
    <dataValidation type="list" allowBlank="1" showInputMessage="1" showErrorMessage="1" sqref="G11:G41">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5.xml><?xml version="1.0" encoding="utf-8"?>
<worksheet xmlns="http://schemas.openxmlformats.org/spreadsheetml/2006/main" xmlns:r="http://schemas.openxmlformats.org/officeDocument/2006/relationships">
  <sheetPr>
    <pageSetUpPr fitToPage="1"/>
  </sheetPr>
  <dimension ref="A1:P91"/>
  <sheetViews>
    <sheetView showGridLines="0" tabSelected="1" topLeftCell="D7" zoomScale="75" zoomScaleNormal="75" workbookViewId="0">
      <selection activeCell="H11" sqref="H11:I11"/>
    </sheetView>
  </sheetViews>
  <sheetFormatPr defaultColWidth="11.42578125" defaultRowHeight="12.75"/>
  <cols>
    <col min="1" max="1" width="2.42578125" style="1" hidden="1" customWidth="1"/>
    <col min="2" max="2" width="3.140625" style="1" hidden="1" customWidth="1"/>
    <col min="3" max="3" width="3.5703125" style="1" hidden="1" customWidth="1"/>
    <col min="4" max="4" width="4" style="1" customWidth="1"/>
    <col min="5" max="5" width="17" style="1" customWidth="1"/>
    <col min="6" max="6" width="21.28515625" style="1" customWidth="1"/>
    <col min="7" max="7" width="19.42578125" style="1" customWidth="1"/>
    <col min="8" max="8" width="73.85546875" style="1" customWidth="1"/>
    <col min="9" max="9" width="28" style="1" customWidth="1"/>
    <col min="10" max="10" width="11.42578125" style="1" hidden="1" customWidth="1"/>
    <col min="11" max="12" width="13" style="1" customWidth="1"/>
    <col min="13" max="16384" width="11.42578125" style="1"/>
  </cols>
  <sheetData>
    <row r="1" spans="1:16" ht="51.75" customHeight="1" thickBot="1">
      <c r="D1" s="118" t="s">
        <v>75</v>
      </c>
      <c r="E1" s="119"/>
      <c r="F1" s="119"/>
      <c r="G1" s="119"/>
      <c r="H1" s="119"/>
      <c r="I1" s="119"/>
      <c r="J1" s="119"/>
      <c r="K1" s="119"/>
      <c r="L1" s="119"/>
      <c r="M1" s="120"/>
    </row>
    <row r="2" spans="1:16" ht="21.75" customHeight="1">
      <c r="D2" s="64"/>
      <c r="E2" s="64"/>
      <c r="F2" s="64"/>
      <c r="G2" s="64"/>
      <c r="H2" s="64"/>
      <c r="I2" s="64"/>
      <c r="J2" s="64"/>
      <c r="K2" s="64"/>
      <c r="L2" s="64"/>
      <c r="M2" s="64"/>
    </row>
    <row r="3" spans="1:16" ht="19.5" customHeight="1">
      <c r="D3" s="33" t="s">
        <v>0</v>
      </c>
      <c r="E3" s="34"/>
      <c r="F3" s="61" t="str">
        <f>'Information-General Settings'!$D$4</f>
        <v>Thanaporn</v>
      </c>
      <c r="G3" s="40"/>
      <c r="I3" s="3"/>
      <c r="J3" s="3"/>
      <c r="K3" s="108"/>
      <c r="L3" s="108"/>
      <c r="M3" s="108"/>
    </row>
    <row r="4" spans="1:16" ht="19.5" customHeight="1">
      <c r="D4" s="3" t="s">
        <v>1</v>
      </c>
      <c r="E4" s="35"/>
      <c r="F4" s="61" t="str">
        <f>'Information-General Settings'!$D$5</f>
        <v>Supasatian</v>
      </c>
      <c r="G4" s="40"/>
      <c r="I4" s="3"/>
      <c r="J4" s="3"/>
      <c r="K4" s="108"/>
      <c r="L4" s="108"/>
      <c r="M4" s="108"/>
    </row>
    <row r="5" spans="1:16" ht="19.5" customHeight="1">
      <c r="D5" s="106" t="s">
        <v>94</v>
      </c>
      <c r="E5" s="107"/>
      <c r="F5" s="61">
        <f>'Information-General Settings'!$D$6</f>
        <v>103721</v>
      </c>
      <c r="G5" s="40"/>
      <c r="I5" s="3"/>
      <c r="J5" s="3"/>
      <c r="K5" s="108"/>
      <c r="L5" s="108"/>
      <c r="M5" s="108"/>
    </row>
    <row r="6" spans="1:16" ht="19.5" customHeight="1">
      <c r="D6" s="33" t="s">
        <v>2</v>
      </c>
      <c r="E6" s="34"/>
      <c r="F6" s="61" t="str">
        <f>'Information-General Settings'!$D$7</f>
        <v>DTC APAC Staff</v>
      </c>
      <c r="G6" s="40"/>
      <c r="I6" s="3"/>
      <c r="J6" s="3"/>
      <c r="K6" s="126"/>
      <c r="L6" s="126"/>
      <c r="M6" s="126"/>
      <c r="N6" s="126"/>
    </row>
    <row r="7" spans="1:16" ht="19.5" customHeight="1">
      <c r="D7" s="33" t="s">
        <v>3</v>
      </c>
      <c r="E7" s="34"/>
      <c r="F7" s="61" t="str">
        <f>'Information-General Settings'!$D$8</f>
        <v>Consultant</v>
      </c>
      <c r="G7" s="3"/>
      <c r="H7" s="4"/>
      <c r="I7" s="3"/>
      <c r="J7" s="3"/>
      <c r="K7" s="108"/>
      <c r="L7" s="108"/>
      <c r="M7" s="108"/>
    </row>
    <row r="8" spans="1:16" ht="19.5" customHeight="1" thickBot="1">
      <c r="D8" s="3"/>
      <c r="E8" s="3"/>
      <c r="F8" s="3"/>
      <c r="G8" s="3"/>
      <c r="H8" s="5"/>
      <c r="J8" s="3"/>
      <c r="K8" s="108"/>
      <c r="L8" s="108"/>
      <c r="M8" s="108"/>
    </row>
    <row r="9" spans="1:16" ht="12.75" customHeight="1">
      <c r="B9" s="1">
        <f>MONTH(E11)</f>
        <v>4</v>
      </c>
      <c r="C9" s="97"/>
      <c r="D9" s="99">
        <v>41365</v>
      </c>
      <c r="E9" s="100"/>
      <c r="F9" s="103" t="s">
        <v>68</v>
      </c>
      <c r="G9" s="103" t="s">
        <v>70</v>
      </c>
      <c r="H9" s="114" t="s">
        <v>8</v>
      </c>
      <c r="I9" s="115"/>
      <c r="J9" s="6"/>
      <c r="K9" s="110" t="s">
        <v>6</v>
      </c>
      <c r="L9" s="112" t="s">
        <v>93</v>
      </c>
      <c r="M9" s="110" t="s">
        <v>7</v>
      </c>
      <c r="O9" s="9"/>
      <c r="P9" s="2"/>
    </row>
    <row r="10" spans="1:16" ht="23.25" customHeight="1" thickBot="1">
      <c r="C10" s="98"/>
      <c r="D10" s="101"/>
      <c r="E10" s="102"/>
      <c r="F10" s="104"/>
      <c r="G10" s="105"/>
      <c r="H10" s="116"/>
      <c r="I10" s="117"/>
      <c r="J10" s="7"/>
      <c r="K10" s="111"/>
      <c r="L10" s="113"/>
      <c r="M10" s="111"/>
      <c r="O10" s="9"/>
      <c r="P10" s="2"/>
    </row>
    <row r="11" spans="1:16" ht="29.1" customHeight="1" thickBot="1">
      <c r="A11" s="8">
        <f t="shared" ref="A11:A41" si="0">IF(OR(C11="f",C11="u",C11="F",C11="U"),"",IF(OR(B11=1,B11=2,B11=3,B11=4,B11=5),1,""))</f>
        <v>1</v>
      </c>
      <c r="B11" s="9">
        <f t="shared" ref="B11:B38" si="1">WEEKDAY(E11,2)</f>
        <v>1</v>
      </c>
      <c r="C11" s="10"/>
      <c r="D11" s="11" t="str">
        <f t="shared" ref="D11:D41" si="2">IF(B11=1,"Mo",IF(B11=2,"Tue",IF(B11=3,"Wed",IF(B11=4,"Thu",IF(B11=5,"Fri",IF(B11=6,"Sat",IF(B11=7,"Sun","")))))))</f>
        <v>Mo</v>
      </c>
      <c r="E11" s="12">
        <f>+D9</f>
        <v>41365</v>
      </c>
      <c r="F11" s="135" t="s">
        <v>117</v>
      </c>
      <c r="G11" s="135">
        <v>9001</v>
      </c>
      <c r="H11" s="136" t="s">
        <v>120</v>
      </c>
      <c r="I11" s="136"/>
      <c r="J11" s="13"/>
      <c r="K11" s="14"/>
      <c r="L11" s="14"/>
      <c r="M11" s="15"/>
      <c r="O11" s="9"/>
    </row>
    <row r="12" spans="1:16" ht="29.1" customHeight="1" thickBot="1">
      <c r="A12" s="8">
        <f t="shared" si="0"/>
        <v>1</v>
      </c>
      <c r="B12" s="9">
        <f t="shared" si="1"/>
        <v>2</v>
      </c>
      <c r="C12" s="16"/>
      <c r="D12" s="11" t="str">
        <f t="shared" si="2"/>
        <v>Tue</v>
      </c>
      <c r="E12" s="17">
        <f t="shared" ref="E12:E38" si="3">+E11+1</f>
        <v>41366</v>
      </c>
      <c r="F12" s="19"/>
      <c r="G12" s="19">
        <v>9005</v>
      </c>
      <c r="H12" s="94" t="s">
        <v>131</v>
      </c>
      <c r="I12" s="94"/>
      <c r="J12" s="18"/>
      <c r="K12" s="19"/>
      <c r="L12" s="19"/>
      <c r="M12" s="20"/>
      <c r="O12" s="9" t="s">
        <v>107</v>
      </c>
      <c r="P12" s="2">
        <f>COUNTIF($G$11:$G$41, 9001)</f>
        <v>10</v>
      </c>
    </row>
    <row r="13" spans="1:16" ht="29.1" customHeight="1" thickBot="1">
      <c r="A13" s="8">
        <f t="shared" si="0"/>
        <v>1</v>
      </c>
      <c r="B13" s="9">
        <f t="shared" si="1"/>
        <v>3</v>
      </c>
      <c r="C13" s="16"/>
      <c r="D13" s="11" t="str">
        <f t="shared" si="2"/>
        <v>Wed</v>
      </c>
      <c r="E13" s="17">
        <f t="shared" si="3"/>
        <v>41367</v>
      </c>
      <c r="F13" s="19"/>
      <c r="G13" s="19">
        <v>9003</v>
      </c>
      <c r="H13" s="128" t="s">
        <v>130</v>
      </c>
      <c r="I13" s="124"/>
      <c r="J13" s="18"/>
      <c r="K13" s="19"/>
      <c r="L13" s="19"/>
      <c r="M13" s="20"/>
      <c r="O13" s="9" t="s">
        <v>106</v>
      </c>
      <c r="P13" s="2">
        <f>COUNTIF($G$11:$G$41, 9003)</f>
        <v>7</v>
      </c>
    </row>
    <row r="14" spans="1:16" ht="29.1" customHeight="1" thickBot="1">
      <c r="A14" s="8">
        <f t="shared" si="0"/>
        <v>1</v>
      </c>
      <c r="B14" s="9">
        <f t="shared" si="1"/>
        <v>4</v>
      </c>
      <c r="C14" s="16"/>
      <c r="D14" s="11" t="str">
        <f t="shared" si="2"/>
        <v>Thu</v>
      </c>
      <c r="E14" s="17">
        <f t="shared" si="3"/>
        <v>41368</v>
      </c>
      <c r="F14" s="19"/>
      <c r="G14" s="19">
        <v>9003</v>
      </c>
      <c r="H14" s="128" t="s">
        <v>130</v>
      </c>
      <c r="I14" s="124"/>
      <c r="J14" s="18"/>
      <c r="K14" s="19"/>
      <c r="L14" s="19"/>
      <c r="M14" s="20"/>
      <c r="O14" s="1" t="s">
        <v>109</v>
      </c>
      <c r="P14" s="2">
        <f>COUNTIF($G$11:$G$41, 9005)</f>
        <v>2</v>
      </c>
    </row>
    <row r="15" spans="1:16" ht="29.1" customHeight="1" thickBot="1">
      <c r="A15" s="8">
        <f t="shared" si="0"/>
        <v>1</v>
      </c>
      <c r="B15" s="9">
        <f t="shared" si="1"/>
        <v>5</v>
      </c>
      <c r="C15" s="16"/>
      <c r="D15" s="11" t="str">
        <f t="shared" si="2"/>
        <v>Fri</v>
      </c>
      <c r="E15" s="17">
        <f t="shared" si="3"/>
        <v>41369</v>
      </c>
      <c r="F15" s="135" t="s">
        <v>117</v>
      </c>
      <c r="G15" s="135">
        <v>9001</v>
      </c>
      <c r="H15" s="136" t="s">
        <v>120</v>
      </c>
      <c r="I15" s="136"/>
      <c r="J15" s="18"/>
      <c r="K15" s="19"/>
      <c r="L15" s="19"/>
      <c r="M15" s="20"/>
    </row>
    <row r="16" spans="1:16" ht="29.1" customHeight="1" thickBot="1">
      <c r="A16" s="8" t="str">
        <f t="shared" si="0"/>
        <v/>
      </c>
      <c r="B16" s="9">
        <f t="shared" si="1"/>
        <v>6</v>
      </c>
      <c r="C16" s="16"/>
      <c r="D16" s="11" t="str">
        <f t="shared" si="2"/>
        <v>Sat</v>
      </c>
      <c r="E16" s="17">
        <f t="shared" si="3"/>
        <v>41370</v>
      </c>
      <c r="F16" s="19"/>
      <c r="G16" s="19"/>
      <c r="H16" s="127"/>
      <c r="I16" s="127"/>
      <c r="J16" s="18"/>
      <c r="K16" s="19"/>
      <c r="L16" s="19"/>
      <c r="M16" s="20"/>
    </row>
    <row r="17" spans="1:13" ht="29.1" customHeight="1" thickBot="1">
      <c r="A17" s="8" t="str">
        <f t="shared" si="0"/>
        <v/>
      </c>
      <c r="B17" s="9">
        <f t="shared" si="1"/>
        <v>7</v>
      </c>
      <c r="C17" s="16"/>
      <c r="D17" s="11" t="str">
        <f t="shared" si="2"/>
        <v>Sun</v>
      </c>
      <c r="E17" s="17">
        <f t="shared" si="3"/>
        <v>41371</v>
      </c>
      <c r="F17" s="19"/>
      <c r="G17" s="19"/>
      <c r="H17" s="94"/>
      <c r="I17" s="94"/>
      <c r="J17" s="18"/>
      <c r="K17" s="19"/>
      <c r="L17" s="19"/>
      <c r="M17" s="20"/>
    </row>
    <row r="18" spans="1:13" ht="29.1" customHeight="1" thickBot="1">
      <c r="A18" s="8">
        <f t="shared" si="0"/>
        <v>1</v>
      </c>
      <c r="B18" s="9">
        <f t="shared" si="1"/>
        <v>1</v>
      </c>
      <c r="C18" s="16"/>
      <c r="D18" s="11" t="str">
        <f t="shared" si="2"/>
        <v>Mo</v>
      </c>
      <c r="E18" s="17">
        <f t="shared" si="3"/>
        <v>41372</v>
      </c>
      <c r="F18" s="135" t="s">
        <v>117</v>
      </c>
      <c r="G18" s="135">
        <v>9001</v>
      </c>
      <c r="H18" s="136" t="s">
        <v>120</v>
      </c>
      <c r="I18" s="136"/>
      <c r="J18" s="18"/>
      <c r="K18" s="19"/>
      <c r="L18" s="19"/>
      <c r="M18" s="20"/>
    </row>
    <row r="19" spans="1:13" ht="29.1" customHeight="1" thickBot="1">
      <c r="A19" s="8">
        <f t="shared" si="0"/>
        <v>1</v>
      </c>
      <c r="B19" s="9">
        <f t="shared" si="1"/>
        <v>2</v>
      </c>
      <c r="C19" s="16"/>
      <c r="D19" s="11" t="str">
        <f t="shared" si="2"/>
        <v>Tue</v>
      </c>
      <c r="E19" s="17">
        <f t="shared" si="3"/>
        <v>41373</v>
      </c>
      <c r="F19" s="135" t="s">
        <v>117</v>
      </c>
      <c r="G19" s="135">
        <v>9001</v>
      </c>
      <c r="H19" s="136" t="s">
        <v>120</v>
      </c>
      <c r="I19" s="136"/>
      <c r="J19" s="18"/>
      <c r="K19" s="19"/>
      <c r="L19" s="19"/>
      <c r="M19" s="20"/>
    </row>
    <row r="20" spans="1:13" ht="29.1" customHeight="1" thickBot="1">
      <c r="A20" s="8">
        <f t="shared" si="0"/>
        <v>1</v>
      </c>
      <c r="B20" s="9">
        <f t="shared" si="1"/>
        <v>3</v>
      </c>
      <c r="C20" s="16"/>
      <c r="D20" s="11" t="str">
        <f t="shared" si="2"/>
        <v>Wed</v>
      </c>
      <c r="E20" s="17">
        <f t="shared" si="3"/>
        <v>41374</v>
      </c>
      <c r="F20" s="135" t="s">
        <v>117</v>
      </c>
      <c r="G20" s="135">
        <v>9001</v>
      </c>
      <c r="H20" s="136" t="s">
        <v>120</v>
      </c>
      <c r="I20" s="136"/>
      <c r="J20" s="18"/>
      <c r="K20" s="19"/>
      <c r="L20" s="19"/>
      <c r="M20" s="20"/>
    </row>
    <row r="21" spans="1:13" ht="29.1" customHeight="1" thickBot="1">
      <c r="A21" s="8">
        <f t="shared" si="0"/>
        <v>1</v>
      </c>
      <c r="B21" s="9">
        <f t="shared" si="1"/>
        <v>4</v>
      </c>
      <c r="C21" s="16"/>
      <c r="D21" s="11" t="str">
        <f t="shared" si="2"/>
        <v>Thu</v>
      </c>
      <c r="E21" s="17">
        <f t="shared" si="3"/>
        <v>41375</v>
      </c>
      <c r="F21" s="19" t="s">
        <v>124</v>
      </c>
      <c r="G21" s="19">
        <v>9001</v>
      </c>
      <c r="H21" s="94" t="s">
        <v>122</v>
      </c>
      <c r="I21" s="94"/>
      <c r="J21" s="18"/>
      <c r="K21" s="19"/>
      <c r="L21" s="19"/>
      <c r="M21" s="20"/>
    </row>
    <row r="22" spans="1:13" ht="29.1" customHeight="1" thickBot="1">
      <c r="A22" s="8">
        <f t="shared" si="0"/>
        <v>1</v>
      </c>
      <c r="B22" s="9">
        <f t="shared" si="1"/>
        <v>5</v>
      </c>
      <c r="C22" s="16"/>
      <c r="D22" s="11" t="str">
        <f t="shared" si="2"/>
        <v>Fri</v>
      </c>
      <c r="E22" s="17">
        <f t="shared" si="3"/>
        <v>41376</v>
      </c>
      <c r="F22" s="19"/>
      <c r="G22" s="19">
        <v>9010</v>
      </c>
      <c r="H22" s="94" t="s">
        <v>112</v>
      </c>
      <c r="I22" s="94"/>
      <c r="J22" s="18"/>
      <c r="K22" s="19"/>
      <c r="L22" s="19"/>
      <c r="M22" s="20"/>
    </row>
    <row r="23" spans="1:13" ht="29.1" customHeight="1" thickBot="1">
      <c r="A23" s="8" t="str">
        <f t="shared" si="0"/>
        <v/>
      </c>
      <c r="B23" s="9">
        <f t="shared" si="1"/>
        <v>6</v>
      </c>
      <c r="C23" s="16"/>
      <c r="D23" s="11" t="str">
        <f t="shared" si="2"/>
        <v>Sat</v>
      </c>
      <c r="E23" s="17">
        <f t="shared" si="3"/>
        <v>41377</v>
      </c>
      <c r="F23" s="19"/>
      <c r="G23" s="19"/>
      <c r="H23" s="127"/>
      <c r="I23" s="127"/>
      <c r="J23" s="18"/>
      <c r="K23" s="19"/>
      <c r="L23" s="19"/>
      <c r="M23" s="20"/>
    </row>
    <row r="24" spans="1:13" ht="29.1" customHeight="1" thickBot="1">
      <c r="A24" s="8" t="str">
        <f t="shared" si="0"/>
        <v/>
      </c>
      <c r="B24" s="9">
        <f t="shared" si="1"/>
        <v>7</v>
      </c>
      <c r="C24" s="16"/>
      <c r="D24" s="11" t="str">
        <f t="shared" si="2"/>
        <v>Sun</v>
      </c>
      <c r="E24" s="17">
        <f t="shared" si="3"/>
        <v>41378</v>
      </c>
      <c r="F24" s="19"/>
      <c r="G24" s="19"/>
      <c r="H24" s="94"/>
      <c r="I24" s="94"/>
      <c r="J24" s="18"/>
      <c r="K24" s="19"/>
      <c r="L24" s="19"/>
      <c r="M24" s="20"/>
    </row>
    <row r="25" spans="1:13" ht="29.1" customHeight="1" thickBot="1">
      <c r="A25" s="8">
        <f t="shared" si="0"/>
        <v>1</v>
      </c>
      <c r="B25" s="9">
        <f t="shared" si="1"/>
        <v>1</v>
      </c>
      <c r="C25" s="16"/>
      <c r="D25" s="11" t="str">
        <f t="shared" si="2"/>
        <v>Mo</v>
      </c>
      <c r="E25" s="17">
        <f t="shared" si="3"/>
        <v>41379</v>
      </c>
      <c r="F25" s="19"/>
      <c r="G25" s="19"/>
      <c r="H25" s="94" t="s">
        <v>127</v>
      </c>
      <c r="I25" s="94"/>
      <c r="J25" s="18"/>
      <c r="K25" s="19"/>
      <c r="L25" s="19"/>
      <c r="M25" s="20"/>
    </row>
    <row r="26" spans="1:13" ht="29.1" customHeight="1" thickBot="1">
      <c r="A26" s="8">
        <f t="shared" si="0"/>
        <v>1</v>
      </c>
      <c r="B26" s="9">
        <f t="shared" si="1"/>
        <v>2</v>
      </c>
      <c r="C26" s="16"/>
      <c r="D26" s="11" t="str">
        <f t="shared" si="2"/>
        <v>Tue</v>
      </c>
      <c r="E26" s="17">
        <f t="shared" si="3"/>
        <v>41380</v>
      </c>
      <c r="F26" s="19"/>
      <c r="G26" s="19"/>
      <c r="H26" s="94" t="s">
        <v>127</v>
      </c>
      <c r="I26" s="94"/>
      <c r="J26" s="18"/>
      <c r="K26" s="19"/>
      <c r="L26" s="19"/>
      <c r="M26" s="20"/>
    </row>
    <row r="27" spans="1:13" ht="29.1" customHeight="1" thickBot="1">
      <c r="A27" s="8">
        <f t="shared" si="0"/>
        <v>1</v>
      </c>
      <c r="B27" s="9">
        <f t="shared" si="1"/>
        <v>3</v>
      </c>
      <c r="C27" s="16"/>
      <c r="D27" s="11" t="str">
        <f t="shared" si="2"/>
        <v>Wed</v>
      </c>
      <c r="E27" s="17">
        <f t="shared" si="3"/>
        <v>41381</v>
      </c>
      <c r="F27" s="19" t="s">
        <v>124</v>
      </c>
      <c r="G27" s="19">
        <v>9001</v>
      </c>
      <c r="H27" s="94" t="s">
        <v>122</v>
      </c>
      <c r="I27" s="94"/>
      <c r="J27" s="18"/>
      <c r="K27" s="19"/>
      <c r="L27" s="19"/>
      <c r="M27" s="20"/>
    </row>
    <row r="28" spans="1:13" ht="29.1" customHeight="1" thickBot="1">
      <c r="A28" s="8">
        <f t="shared" si="0"/>
        <v>1</v>
      </c>
      <c r="B28" s="9">
        <f t="shared" si="1"/>
        <v>4</v>
      </c>
      <c r="C28" s="16"/>
      <c r="D28" s="11" t="str">
        <f t="shared" si="2"/>
        <v>Thu</v>
      </c>
      <c r="E28" s="17">
        <f t="shared" si="3"/>
        <v>41382</v>
      </c>
      <c r="F28" s="19" t="s">
        <v>124</v>
      </c>
      <c r="G28" s="19">
        <v>9001</v>
      </c>
      <c r="H28" s="94" t="s">
        <v>122</v>
      </c>
      <c r="I28" s="94"/>
      <c r="J28" s="18"/>
      <c r="K28" s="19"/>
      <c r="L28" s="19"/>
      <c r="M28" s="20"/>
    </row>
    <row r="29" spans="1:13" ht="29.1" customHeight="1" thickBot="1">
      <c r="A29" s="8">
        <f t="shared" si="0"/>
        <v>1</v>
      </c>
      <c r="B29" s="9">
        <f t="shared" si="1"/>
        <v>5</v>
      </c>
      <c r="C29" s="16"/>
      <c r="D29" s="11" t="str">
        <f t="shared" si="2"/>
        <v>Fri</v>
      </c>
      <c r="E29" s="17">
        <f t="shared" si="3"/>
        <v>41383</v>
      </c>
      <c r="F29" s="19"/>
      <c r="G29" s="19">
        <v>9003</v>
      </c>
      <c r="H29" s="94" t="s">
        <v>129</v>
      </c>
      <c r="I29" s="94"/>
      <c r="J29" s="18"/>
      <c r="K29" s="19"/>
      <c r="L29" s="19"/>
      <c r="M29" s="20"/>
    </row>
    <row r="30" spans="1:13" ht="29.1" customHeight="1" thickBot="1">
      <c r="A30" s="8" t="str">
        <f t="shared" si="0"/>
        <v/>
      </c>
      <c r="B30" s="9">
        <f t="shared" si="1"/>
        <v>6</v>
      </c>
      <c r="C30" s="16"/>
      <c r="D30" s="11" t="str">
        <f t="shared" si="2"/>
        <v>Sat</v>
      </c>
      <c r="E30" s="17">
        <f t="shared" si="3"/>
        <v>41384</v>
      </c>
      <c r="F30" s="19"/>
      <c r="G30" s="19"/>
      <c r="H30" s="94"/>
      <c r="I30" s="94"/>
      <c r="J30" s="18"/>
      <c r="K30" s="19"/>
      <c r="L30" s="19"/>
      <c r="M30" s="20"/>
    </row>
    <row r="31" spans="1:13" ht="29.1" customHeight="1" thickBot="1">
      <c r="A31" s="8" t="str">
        <f t="shared" si="0"/>
        <v/>
      </c>
      <c r="B31" s="9">
        <f t="shared" si="1"/>
        <v>7</v>
      </c>
      <c r="C31" s="16"/>
      <c r="D31" s="11" t="str">
        <f t="shared" si="2"/>
        <v>Sun</v>
      </c>
      <c r="E31" s="17">
        <f t="shared" si="3"/>
        <v>41385</v>
      </c>
      <c r="F31" s="19"/>
      <c r="G31" s="19"/>
      <c r="H31" s="94"/>
      <c r="I31" s="94"/>
      <c r="J31" s="18"/>
      <c r="K31" s="19"/>
      <c r="L31" s="19"/>
      <c r="M31" s="20"/>
    </row>
    <row r="32" spans="1:13" ht="29.1" customHeight="1" thickBot="1">
      <c r="A32" s="8">
        <f t="shared" si="0"/>
        <v>1</v>
      </c>
      <c r="B32" s="9">
        <f t="shared" si="1"/>
        <v>1</v>
      </c>
      <c r="C32" s="16"/>
      <c r="D32" s="11" t="str">
        <f t="shared" si="2"/>
        <v>Mo</v>
      </c>
      <c r="E32" s="17">
        <f t="shared" si="3"/>
        <v>41386</v>
      </c>
      <c r="F32" s="19"/>
      <c r="G32" s="19">
        <v>9003</v>
      </c>
      <c r="H32" s="94" t="s">
        <v>128</v>
      </c>
      <c r="I32" s="94"/>
      <c r="J32" s="18"/>
      <c r="K32" s="19"/>
      <c r="L32" s="19"/>
      <c r="M32" s="20"/>
    </row>
    <row r="33" spans="1:13" ht="29.1" customHeight="1" thickBot="1">
      <c r="A33" s="8">
        <f t="shared" si="0"/>
        <v>1</v>
      </c>
      <c r="B33" s="9">
        <f t="shared" si="1"/>
        <v>2</v>
      </c>
      <c r="C33" s="16"/>
      <c r="D33" s="11" t="str">
        <f t="shared" si="2"/>
        <v>Tue</v>
      </c>
      <c r="E33" s="17">
        <f t="shared" si="3"/>
        <v>41387</v>
      </c>
      <c r="F33" s="19"/>
      <c r="G33" s="19">
        <v>9003</v>
      </c>
      <c r="H33" s="94" t="s">
        <v>128</v>
      </c>
      <c r="I33" s="94"/>
      <c r="J33" s="18"/>
      <c r="K33" s="19"/>
      <c r="L33" s="19"/>
      <c r="M33" s="20"/>
    </row>
    <row r="34" spans="1:13" ht="29.1" customHeight="1" thickBot="1">
      <c r="A34" s="8">
        <f t="shared" si="0"/>
        <v>1</v>
      </c>
      <c r="B34" s="9">
        <f t="shared" si="1"/>
        <v>3</v>
      </c>
      <c r="C34" s="16"/>
      <c r="D34" s="11" t="str">
        <f t="shared" si="2"/>
        <v>Wed</v>
      </c>
      <c r="E34" s="17">
        <f t="shared" si="3"/>
        <v>41388</v>
      </c>
      <c r="F34" s="19"/>
      <c r="G34" s="19">
        <v>9003</v>
      </c>
      <c r="H34" s="94" t="s">
        <v>129</v>
      </c>
      <c r="I34" s="94"/>
      <c r="J34" s="18"/>
      <c r="K34" s="19"/>
      <c r="L34" s="19"/>
      <c r="M34" s="20"/>
    </row>
    <row r="35" spans="1:13" ht="29.1" customHeight="1" thickBot="1">
      <c r="A35" s="8">
        <f t="shared" si="0"/>
        <v>1</v>
      </c>
      <c r="B35" s="9">
        <f t="shared" si="1"/>
        <v>4</v>
      </c>
      <c r="C35" s="16"/>
      <c r="D35" s="11" t="str">
        <f t="shared" si="2"/>
        <v>Thu</v>
      </c>
      <c r="E35" s="17">
        <f t="shared" si="3"/>
        <v>41389</v>
      </c>
      <c r="F35" s="135" t="s">
        <v>117</v>
      </c>
      <c r="G35" s="135">
        <v>9001</v>
      </c>
      <c r="H35" s="136" t="s">
        <v>120</v>
      </c>
      <c r="I35" s="136"/>
      <c r="J35" s="18"/>
      <c r="K35" s="19"/>
      <c r="L35" s="19"/>
      <c r="M35" s="20"/>
    </row>
    <row r="36" spans="1:13" ht="29.1" customHeight="1" thickBot="1">
      <c r="A36" s="8">
        <f t="shared" si="0"/>
        <v>1</v>
      </c>
      <c r="B36" s="9">
        <f t="shared" si="1"/>
        <v>5</v>
      </c>
      <c r="C36" s="16"/>
      <c r="D36" s="11" t="str">
        <f t="shared" si="2"/>
        <v>Fri</v>
      </c>
      <c r="E36" s="17">
        <f t="shared" si="3"/>
        <v>41390</v>
      </c>
      <c r="F36" s="135" t="s">
        <v>117</v>
      </c>
      <c r="G36" s="135">
        <v>9001</v>
      </c>
      <c r="H36" s="136" t="s">
        <v>120</v>
      </c>
      <c r="I36" s="136"/>
      <c r="J36" s="18"/>
      <c r="K36" s="19"/>
      <c r="L36" s="19"/>
      <c r="M36" s="20"/>
    </row>
    <row r="37" spans="1:13" ht="29.1" customHeight="1" thickBot="1">
      <c r="A37" s="8" t="str">
        <f t="shared" si="0"/>
        <v/>
      </c>
      <c r="B37" s="9">
        <f t="shared" si="1"/>
        <v>6</v>
      </c>
      <c r="C37" s="16"/>
      <c r="D37" s="11" t="str">
        <f t="shared" si="2"/>
        <v>Sat</v>
      </c>
      <c r="E37" s="17">
        <f t="shared" si="3"/>
        <v>41391</v>
      </c>
      <c r="F37" s="19"/>
      <c r="G37" s="19"/>
      <c r="H37" s="94"/>
      <c r="I37" s="94"/>
      <c r="J37" s="18"/>
      <c r="K37" s="19"/>
      <c r="L37" s="19"/>
      <c r="M37" s="20"/>
    </row>
    <row r="38" spans="1:13" ht="29.1" customHeight="1" thickBot="1">
      <c r="A38" s="8" t="str">
        <f t="shared" si="0"/>
        <v/>
      </c>
      <c r="B38" s="9">
        <f t="shared" si="1"/>
        <v>7</v>
      </c>
      <c r="C38" s="16"/>
      <c r="D38" s="11" t="str">
        <f t="shared" si="2"/>
        <v>Sun</v>
      </c>
      <c r="E38" s="17">
        <f t="shared" si="3"/>
        <v>41392</v>
      </c>
      <c r="F38" s="19"/>
      <c r="G38" s="19"/>
      <c r="H38" s="94"/>
      <c r="I38" s="94"/>
      <c r="J38" s="18"/>
      <c r="K38" s="19"/>
      <c r="L38" s="19"/>
      <c r="M38" s="20"/>
    </row>
    <row r="39" spans="1:13" ht="29.1" customHeight="1" thickBot="1">
      <c r="A39" s="8">
        <f t="shared" si="0"/>
        <v>1</v>
      </c>
      <c r="B39" s="9">
        <f>WEEKDAY(E38+1,2)</f>
        <v>1</v>
      </c>
      <c r="C39" s="16"/>
      <c r="D39" s="11" t="str">
        <f t="shared" si="2"/>
        <v>Mo</v>
      </c>
      <c r="E39" s="21">
        <f>IF(MONTH(E38+1)&gt;MONTH(E38),"",E38+1)</f>
        <v>41393</v>
      </c>
      <c r="F39" s="19"/>
      <c r="G39" s="19">
        <v>9003</v>
      </c>
      <c r="H39" s="94" t="s">
        <v>128</v>
      </c>
      <c r="I39" s="94"/>
      <c r="J39" s="22"/>
      <c r="K39" s="19"/>
      <c r="L39" s="19"/>
      <c r="M39" s="20"/>
    </row>
    <row r="40" spans="1:13" ht="29.1" customHeight="1" thickBot="1">
      <c r="A40" s="8">
        <f t="shared" si="0"/>
        <v>1</v>
      </c>
      <c r="B40" s="9">
        <f>WEEKDAY(E38+2,2)</f>
        <v>2</v>
      </c>
      <c r="C40" s="16"/>
      <c r="D40" s="11" t="str">
        <f t="shared" si="2"/>
        <v>Tue</v>
      </c>
      <c r="E40" s="17">
        <f>IF(MONTH(E38+2)&gt;MONTH(E38),"",E38+2)</f>
        <v>41394</v>
      </c>
      <c r="F40" s="19"/>
      <c r="G40" s="19">
        <v>9005</v>
      </c>
      <c r="H40" s="94" t="s">
        <v>131</v>
      </c>
      <c r="I40" s="94"/>
      <c r="J40" s="18"/>
      <c r="K40" s="19"/>
      <c r="L40" s="19"/>
      <c r="M40" s="20"/>
    </row>
    <row r="41" spans="1:13" ht="29.1" customHeight="1" thickBot="1">
      <c r="A41" s="8">
        <f t="shared" si="0"/>
        <v>1</v>
      </c>
      <c r="B41" s="9">
        <f>WEEKDAY(E38+3,2)</f>
        <v>3</v>
      </c>
      <c r="C41" s="16"/>
      <c r="D41" s="11" t="str">
        <f t="shared" si="2"/>
        <v>Wed</v>
      </c>
      <c r="E41" s="23" t="str">
        <f>IF(MONTH(E38+3)&gt;MONTH(E38),"",E38+3)</f>
        <v/>
      </c>
      <c r="F41" s="19"/>
      <c r="G41" s="19"/>
      <c r="H41" s="121"/>
      <c r="I41" s="121"/>
      <c r="J41" s="24"/>
      <c r="K41" s="19"/>
      <c r="L41" s="46"/>
      <c r="M41" s="25"/>
    </row>
    <row r="42" spans="1:13" ht="30" customHeight="1" thickBot="1">
      <c r="D42" s="26"/>
      <c r="E42" s="27"/>
      <c r="F42" s="28"/>
      <c r="G42" s="41"/>
      <c r="H42" s="28"/>
      <c r="I42" s="29" t="s">
        <v>4</v>
      </c>
      <c r="J42" s="30"/>
      <c r="K42" s="30"/>
      <c r="L42" s="27"/>
      <c r="M42" s="31">
        <f>SUM(M11:M41)</f>
        <v>0</v>
      </c>
    </row>
    <row r="43" spans="1:13" ht="30" customHeight="1" thickBot="1">
      <c r="D43" s="26"/>
      <c r="E43" s="27"/>
      <c r="F43" s="28"/>
      <c r="G43" s="28"/>
      <c r="H43" s="28"/>
      <c r="I43" s="29" t="s">
        <v>5</v>
      </c>
      <c r="J43" s="30"/>
      <c r="K43" s="30"/>
      <c r="L43" s="27"/>
      <c r="M43" s="31">
        <f>SUM(M42/9)</f>
        <v>0</v>
      </c>
    </row>
    <row r="44" spans="1:13" ht="13.5" thickBot="1"/>
    <row r="45" spans="1:13" ht="15.75">
      <c r="D45" s="95" t="s">
        <v>95</v>
      </c>
      <c r="E45" s="96"/>
      <c r="F45" s="56" t="s">
        <v>96</v>
      </c>
      <c r="G45" s="56"/>
      <c r="H45" s="57"/>
    </row>
    <row r="46" spans="1:13" ht="15.75">
      <c r="D46" s="47" t="s">
        <v>85</v>
      </c>
      <c r="E46" s="48"/>
      <c r="F46" s="49"/>
      <c r="G46" s="49"/>
      <c r="H46" s="50"/>
      <c r="L46" s="32"/>
    </row>
    <row r="47" spans="1:13" ht="15.75">
      <c r="D47" s="47"/>
      <c r="E47" s="48"/>
      <c r="F47" s="49"/>
      <c r="G47" s="49"/>
      <c r="H47" s="50"/>
    </row>
    <row r="48" spans="1:13" ht="15.75">
      <c r="D48" s="47"/>
      <c r="E48" s="48"/>
      <c r="F48" s="49"/>
      <c r="G48" s="49"/>
      <c r="H48" s="50"/>
    </row>
    <row r="49" spans="4:8">
      <c r="D49" s="51"/>
      <c r="E49" s="48"/>
      <c r="F49" s="49"/>
      <c r="G49" s="49"/>
      <c r="H49" s="50"/>
    </row>
    <row r="50" spans="4:8">
      <c r="D50" s="51"/>
      <c r="E50" s="48" t="s">
        <v>86</v>
      </c>
      <c r="F50" s="49"/>
      <c r="G50" s="49"/>
      <c r="H50" s="50"/>
    </row>
    <row r="51" spans="4:8">
      <c r="D51" s="51"/>
      <c r="E51" s="48"/>
      <c r="F51" s="49"/>
      <c r="G51" s="49"/>
      <c r="H51" s="50"/>
    </row>
    <row r="52" spans="4:8" ht="15.75">
      <c r="D52" s="47" t="s">
        <v>87</v>
      </c>
      <c r="E52" s="48"/>
      <c r="F52" s="49"/>
      <c r="G52" s="49"/>
      <c r="H52" s="50"/>
    </row>
    <row r="53" spans="4:8" ht="15.75">
      <c r="D53" s="47"/>
      <c r="E53" s="48"/>
      <c r="F53" s="49"/>
      <c r="G53" s="49"/>
      <c r="H53" s="50"/>
    </row>
    <row r="54" spans="4:8">
      <c r="D54" s="51"/>
      <c r="E54" s="48"/>
      <c r="F54" s="49"/>
      <c r="G54" s="49"/>
      <c r="H54" s="50"/>
    </row>
    <row r="55" spans="4:8">
      <c r="D55" s="51"/>
      <c r="E55" s="48" t="s">
        <v>88</v>
      </c>
      <c r="F55" s="49"/>
      <c r="G55" s="49"/>
      <c r="H55" s="50"/>
    </row>
    <row r="56" spans="4:8">
      <c r="D56" s="51"/>
      <c r="E56" s="48"/>
      <c r="F56" s="49"/>
      <c r="G56" s="49"/>
      <c r="H56" s="50"/>
    </row>
    <row r="57" spans="4:8">
      <c r="D57" s="51"/>
      <c r="E57" s="48"/>
      <c r="F57" s="49"/>
      <c r="G57" s="49"/>
      <c r="H57" s="50"/>
    </row>
    <row r="58" spans="4:8" ht="15">
      <c r="D58" s="52" t="s">
        <v>89</v>
      </c>
      <c r="E58" s="48"/>
      <c r="F58" s="49"/>
      <c r="G58" s="49"/>
      <c r="H58" s="50"/>
    </row>
    <row r="59" spans="4:8" ht="15.75">
      <c r="D59" s="47"/>
      <c r="E59" s="48"/>
      <c r="F59" s="49"/>
      <c r="G59" s="49"/>
      <c r="H59" s="50"/>
    </row>
    <row r="60" spans="4:8" ht="15.75">
      <c r="D60" s="47"/>
      <c r="E60" s="48"/>
      <c r="F60" s="49"/>
      <c r="G60" s="49"/>
      <c r="H60" s="50"/>
    </row>
    <row r="61" spans="4:8">
      <c r="D61" s="51"/>
      <c r="E61" s="48"/>
      <c r="F61" s="49"/>
      <c r="G61" s="49"/>
      <c r="H61" s="50"/>
    </row>
    <row r="62" spans="4:8">
      <c r="D62" s="51"/>
      <c r="E62" s="48"/>
      <c r="F62" s="49"/>
      <c r="G62" s="49"/>
      <c r="H62" s="50"/>
    </row>
    <row r="63" spans="4:8" ht="15.75">
      <c r="D63" s="47" t="s">
        <v>90</v>
      </c>
      <c r="E63" s="48"/>
      <c r="F63" s="49"/>
      <c r="G63" s="49"/>
      <c r="H63" s="50"/>
    </row>
    <row r="64" spans="4:8" ht="15.75">
      <c r="D64" s="47"/>
      <c r="E64" s="48"/>
      <c r="F64" s="49"/>
      <c r="G64" s="49"/>
      <c r="H64" s="50"/>
    </row>
    <row r="65" spans="4:8" ht="15.75">
      <c r="D65" s="47"/>
      <c r="E65" s="48"/>
      <c r="F65" s="49"/>
      <c r="G65" s="49"/>
      <c r="H65" s="50"/>
    </row>
    <row r="66" spans="4:8" ht="15.75">
      <c r="D66" s="47"/>
      <c r="E66" s="48" t="s">
        <v>91</v>
      </c>
      <c r="F66" s="49"/>
      <c r="G66" s="49"/>
      <c r="H66" s="50"/>
    </row>
    <row r="67" spans="4:8" ht="13.5" thickBot="1">
      <c r="D67" s="53"/>
      <c r="E67" s="54"/>
      <c r="F67" s="54"/>
      <c r="G67" s="54"/>
      <c r="H67" s="55"/>
    </row>
    <row r="68" spans="4:8" ht="13.5" thickBot="1"/>
    <row r="69" spans="4:8" ht="15.75">
      <c r="D69" s="95" t="s">
        <v>95</v>
      </c>
      <c r="E69" s="96"/>
      <c r="F69" s="56" t="s">
        <v>96</v>
      </c>
      <c r="G69" s="56"/>
      <c r="H69" s="57"/>
    </row>
    <row r="70" spans="4:8" ht="15.75">
      <c r="D70" s="47" t="s">
        <v>85</v>
      </c>
      <c r="E70" s="48"/>
      <c r="F70" s="49"/>
      <c r="G70" s="49"/>
      <c r="H70" s="50"/>
    </row>
    <row r="71" spans="4:8" ht="15.75">
      <c r="D71" s="47"/>
      <c r="E71" s="48"/>
      <c r="F71" s="49"/>
      <c r="G71" s="49"/>
      <c r="H71" s="50"/>
    </row>
    <row r="72" spans="4:8" ht="15.75">
      <c r="D72" s="47"/>
      <c r="E72" s="48"/>
      <c r="F72" s="49"/>
      <c r="G72" s="49"/>
      <c r="H72" s="50"/>
    </row>
    <row r="73" spans="4:8">
      <c r="D73" s="51"/>
      <c r="E73" s="48"/>
      <c r="F73" s="49"/>
      <c r="G73" s="49"/>
      <c r="H73" s="50"/>
    </row>
    <row r="74" spans="4:8">
      <c r="D74" s="51"/>
      <c r="E74" s="48" t="s">
        <v>86</v>
      </c>
      <c r="F74" s="49"/>
      <c r="G74" s="49"/>
      <c r="H74" s="50"/>
    </row>
    <row r="75" spans="4:8">
      <c r="D75" s="51"/>
      <c r="E75" s="48"/>
      <c r="F75" s="49"/>
      <c r="G75" s="49"/>
      <c r="H75" s="50"/>
    </row>
    <row r="76" spans="4:8" ht="15.75">
      <c r="D76" s="47" t="s">
        <v>87</v>
      </c>
      <c r="E76" s="48"/>
      <c r="F76" s="49"/>
      <c r="G76" s="49"/>
      <c r="H76" s="50"/>
    </row>
    <row r="77" spans="4:8" ht="15.75">
      <c r="D77" s="47"/>
      <c r="E77" s="48"/>
      <c r="F77" s="49"/>
      <c r="G77" s="49"/>
      <c r="H77" s="50"/>
    </row>
    <row r="78" spans="4:8">
      <c r="D78" s="51"/>
      <c r="E78" s="48"/>
      <c r="F78" s="49"/>
      <c r="G78" s="49"/>
      <c r="H78" s="50"/>
    </row>
    <row r="79" spans="4:8">
      <c r="D79" s="51"/>
      <c r="E79" s="48" t="s">
        <v>88</v>
      </c>
      <c r="F79" s="49"/>
      <c r="G79" s="49"/>
      <c r="H79" s="50"/>
    </row>
    <row r="80" spans="4:8">
      <c r="D80" s="51"/>
      <c r="E80" s="48"/>
      <c r="F80" s="49"/>
      <c r="G80" s="49"/>
      <c r="H80" s="50"/>
    </row>
    <row r="81" spans="4:8">
      <c r="D81" s="51"/>
      <c r="E81" s="48"/>
      <c r="F81" s="49"/>
      <c r="G81" s="49"/>
      <c r="H81" s="50"/>
    </row>
    <row r="82" spans="4:8" ht="15">
      <c r="D82" s="52" t="s">
        <v>89</v>
      </c>
      <c r="E82" s="48"/>
      <c r="F82" s="49"/>
      <c r="G82" s="49"/>
      <c r="H82" s="50"/>
    </row>
    <row r="83" spans="4:8" ht="15.75">
      <c r="D83" s="47"/>
      <c r="E83" s="48"/>
      <c r="F83" s="49"/>
      <c r="G83" s="49"/>
      <c r="H83" s="50"/>
    </row>
    <row r="84" spans="4:8" ht="15.75">
      <c r="D84" s="47"/>
      <c r="E84" s="48"/>
      <c r="F84" s="49"/>
      <c r="G84" s="49"/>
      <c r="H84" s="50"/>
    </row>
    <row r="85" spans="4:8">
      <c r="D85" s="51"/>
      <c r="E85" s="48"/>
      <c r="F85" s="49"/>
      <c r="G85" s="49"/>
      <c r="H85" s="50"/>
    </row>
    <row r="86" spans="4:8">
      <c r="D86" s="51"/>
      <c r="E86" s="48"/>
      <c r="F86" s="49"/>
      <c r="G86" s="49"/>
      <c r="H86" s="50"/>
    </row>
    <row r="87" spans="4:8" ht="15.75">
      <c r="D87" s="47" t="s">
        <v>90</v>
      </c>
      <c r="E87" s="48"/>
      <c r="F87" s="49"/>
      <c r="G87" s="49"/>
      <c r="H87" s="50"/>
    </row>
    <row r="88" spans="4:8" ht="15.75">
      <c r="D88" s="47"/>
      <c r="E88" s="48"/>
      <c r="F88" s="49"/>
      <c r="G88" s="49"/>
      <c r="H88" s="50"/>
    </row>
    <row r="89" spans="4:8" ht="15.75">
      <c r="D89" s="47"/>
      <c r="E89" s="48"/>
      <c r="F89" s="49"/>
      <c r="G89" s="49"/>
      <c r="H89" s="50"/>
    </row>
    <row r="90" spans="4:8" ht="15.75">
      <c r="D90" s="47"/>
      <c r="E90" s="48" t="s">
        <v>91</v>
      </c>
      <c r="F90" s="49"/>
      <c r="G90" s="49"/>
      <c r="H90" s="50"/>
    </row>
    <row r="91" spans="4:8" ht="13.5" thickBot="1">
      <c r="D91" s="53"/>
      <c r="E91" s="54"/>
      <c r="F91" s="54"/>
      <c r="G91" s="54"/>
      <c r="H91" s="55"/>
    </row>
  </sheetData>
  <mergeCells count="49">
    <mergeCell ref="H16:I16"/>
    <mergeCell ref="H17:I17"/>
    <mergeCell ref="H18:I18"/>
    <mergeCell ref="H19:I19"/>
    <mergeCell ref="C9:C10"/>
    <mergeCell ref="D9:E10"/>
    <mergeCell ref="H9:I10"/>
    <mergeCell ref="F9:F10"/>
    <mergeCell ref="G9:G10"/>
    <mergeCell ref="H11:I11"/>
    <mergeCell ref="H12:I12"/>
    <mergeCell ref="H13:I13"/>
    <mergeCell ref="H14:I14"/>
    <mergeCell ref="H15:I15"/>
    <mergeCell ref="M9:M10"/>
    <mergeCell ref="D1:M1"/>
    <mergeCell ref="K8:M8"/>
    <mergeCell ref="D5:E5"/>
    <mergeCell ref="K7:M7"/>
    <mergeCell ref="K3:M3"/>
    <mergeCell ref="K4:M4"/>
    <mergeCell ref="K5:M5"/>
    <mergeCell ref="K6:N6"/>
    <mergeCell ref="K9:K10"/>
    <mergeCell ref="L9:L10"/>
    <mergeCell ref="H20:I20"/>
    <mergeCell ref="D45:E45"/>
    <mergeCell ref="D69:E69"/>
    <mergeCell ref="H40:I40"/>
    <mergeCell ref="H41:I41"/>
    <mergeCell ref="H36:I36"/>
    <mergeCell ref="H37:I37"/>
    <mergeCell ref="H38:I38"/>
    <mergeCell ref="H39:I39"/>
    <mergeCell ref="H22:I22"/>
    <mergeCell ref="H24:I24"/>
    <mergeCell ref="H25:I25"/>
    <mergeCell ref="H35:I35"/>
    <mergeCell ref="H26:I26"/>
    <mergeCell ref="H27:I27"/>
    <mergeCell ref="H28:I28"/>
    <mergeCell ref="H23:I23"/>
    <mergeCell ref="H21:I21"/>
    <mergeCell ref="H34:I34"/>
    <mergeCell ref="H29:I29"/>
    <mergeCell ref="H30:I30"/>
    <mergeCell ref="H31:I31"/>
    <mergeCell ref="H32:I32"/>
    <mergeCell ref="H33:I33"/>
  </mergeCells>
  <phoneticPr fontId="0" type="noConversion"/>
  <conditionalFormatting sqref="C11:C41">
    <cfRule type="expression" dxfId="2950" priority="35" stopIfTrue="1">
      <formula>IF($A11=1,B11,)</formula>
    </cfRule>
    <cfRule type="expression" dxfId="2949" priority="36" stopIfTrue="1">
      <formula>IF($A11="",B11,)</formula>
    </cfRule>
  </conditionalFormatting>
  <conditionalFormatting sqref="E11">
    <cfRule type="expression" dxfId="2948" priority="37" stopIfTrue="1">
      <formula>IF($A11="",B11,"")</formula>
    </cfRule>
  </conditionalFormatting>
  <conditionalFormatting sqref="E12:E41">
    <cfRule type="expression" dxfId="2947" priority="38" stopIfTrue="1">
      <formula>IF($A12&lt;&gt;1,B12,"")</formula>
    </cfRule>
  </conditionalFormatting>
  <conditionalFormatting sqref="D11:D41">
    <cfRule type="expression" dxfId="2946" priority="39" stopIfTrue="1">
      <formula>IF($A11="",B11,)</formula>
    </cfRule>
  </conditionalFormatting>
  <conditionalFormatting sqref="G11:G41">
    <cfRule type="expression" dxfId="2945" priority="40" stopIfTrue="1">
      <formula>$F$5="Freelancer"</formula>
    </cfRule>
    <cfRule type="expression" dxfId="2944" priority="41" stopIfTrue="1">
      <formula>$F$5="DTC Int. Staff"</formula>
    </cfRule>
  </conditionalFormatting>
  <conditionalFormatting sqref="G21">
    <cfRule type="expression" dxfId="2943" priority="33" stopIfTrue="1">
      <formula>$F$5="Freelancer"</formula>
    </cfRule>
    <cfRule type="expression" dxfId="2942" priority="34" stopIfTrue="1">
      <formula>$F$5="DTC Int. Staff"</formula>
    </cfRule>
  </conditionalFormatting>
  <conditionalFormatting sqref="G20">
    <cfRule type="expression" dxfId="2941" priority="31" stopIfTrue="1">
      <formula>$F$5="Freelancer"</formula>
    </cfRule>
    <cfRule type="expression" dxfId="2940" priority="32" stopIfTrue="1">
      <formula>$F$5="DTC Int. Staff"</formula>
    </cfRule>
  </conditionalFormatting>
  <conditionalFormatting sqref="G19">
    <cfRule type="expression" dxfId="2939" priority="29" stopIfTrue="1">
      <formula>$F$5="Freelancer"</formula>
    </cfRule>
    <cfRule type="expression" dxfId="2938" priority="30" stopIfTrue="1">
      <formula>$F$5="DTC Int. Staff"</formula>
    </cfRule>
  </conditionalFormatting>
  <conditionalFormatting sqref="G18">
    <cfRule type="expression" dxfId="2937" priority="27" stopIfTrue="1">
      <formula>$F$5="Freelancer"</formula>
    </cfRule>
    <cfRule type="expression" dxfId="2936" priority="28" stopIfTrue="1">
      <formula>$F$5="DTC Int. Staff"</formula>
    </cfRule>
  </conditionalFormatting>
  <conditionalFormatting sqref="G15">
    <cfRule type="expression" dxfId="2935" priority="25" stopIfTrue="1">
      <formula>$F$5="Freelancer"</formula>
    </cfRule>
    <cfRule type="expression" dxfId="2934" priority="26" stopIfTrue="1">
      <formula>$F$5="DTC Int. Staff"</formula>
    </cfRule>
  </conditionalFormatting>
  <conditionalFormatting sqref="G32">
    <cfRule type="expression" dxfId="2933" priority="23" stopIfTrue="1">
      <formula>$F$5="Freelancer"</formula>
    </cfRule>
    <cfRule type="expression" dxfId="2932" priority="24" stopIfTrue="1">
      <formula>$F$5="DTC Int. Staff"</formula>
    </cfRule>
  </conditionalFormatting>
  <conditionalFormatting sqref="G33">
    <cfRule type="expression" dxfId="2931" priority="21" stopIfTrue="1">
      <formula>$F$5="Freelancer"</formula>
    </cfRule>
    <cfRule type="expression" dxfId="2930" priority="22" stopIfTrue="1">
      <formula>$F$5="DTC Int. Staff"</formula>
    </cfRule>
  </conditionalFormatting>
  <conditionalFormatting sqref="G35">
    <cfRule type="expression" dxfId="2929" priority="19" stopIfTrue="1">
      <formula>$F$5="Freelancer"</formula>
    </cfRule>
    <cfRule type="expression" dxfId="2928" priority="20" stopIfTrue="1">
      <formula>$F$5="DTC Int. Staff"</formula>
    </cfRule>
  </conditionalFormatting>
  <conditionalFormatting sqref="G36">
    <cfRule type="expression" dxfId="2927" priority="17" stopIfTrue="1">
      <formula>$F$5="Freelancer"</formula>
    </cfRule>
    <cfRule type="expression" dxfId="2926" priority="18" stopIfTrue="1">
      <formula>$F$5="DTC Int. Staff"</formula>
    </cfRule>
  </conditionalFormatting>
  <conditionalFormatting sqref="G27">
    <cfRule type="expression" dxfId="2925" priority="15" stopIfTrue="1">
      <formula>$F$5="Freelancer"</formula>
    </cfRule>
    <cfRule type="expression" dxfId="2924" priority="16" stopIfTrue="1">
      <formula>$F$5="DTC Int. Staff"</formula>
    </cfRule>
  </conditionalFormatting>
  <conditionalFormatting sqref="G27">
    <cfRule type="expression" dxfId="2923" priority="13" stopIfTrue="1">
      <formula>$F$5="Freelancer"</formula>
    </cfRule>
    <cfRule type="expression" dxfId="2922" priority="14" stopIfTrue="1">
      <formula>$F$5="DTC Int. Staff"</formula>
    </cfRule>
  </conditionalFormatting>
  <conditionalFormatting sqref="G28">
    <cfRule type="expression" dxfId="2921" priority="11" stopIfTrue="1">
      <formula>$F$5="Freelancer"</formula>
    </cfRule>
    <cfRule type="expression" dxfId="2920" priority="12" stopIfTrue="1">
      <formula>$F$5="DTC Int. Staff"</formula>
    </cfRule>
  </conditionalFormatting>
  <conditionalFormatting sqref="G28">
    <cfRule type="expression" dxfId="2919" priority="9" stopIfTrue="1">
      <formula>$F$5="Freelancer"</formula>
    </cfRule>
    <cfRule type="expression" dxfId="2918" priority="10" stopIfTrue="1">
      <formula>$F$5="DTC Int. Staff"</formula>
    </cfRule>
  </conditionalFormatting>
  <conditionalFormatting sqref="G21">
    <cfRule type="expression" dxfId="2917" priority="7" stopIfTrue="1">
      <formula>$F$5="Freelancer"</formula>
    </cfRule>
    <cfRule type="expression" dxfId="2916" priority="8" stopIfTrue="1">
      <formula>$F$5="DTC Int. Staff"</formula>
    </cfRule>
  </conditionalFormatting>
  <conditionalFormatting sqref="G21">
    <cfRule type="expression" dxfId="2915" priority="5" stopIfTrue="1">
      <formula>$F$5="Freelancer"</formula>
    </cfRule>
    <cfRule type="expression" dxfId="2914" priority="6" stopIfTrue="1">
      <formula>$F$5="DTC Int. Staff"</formula>
    </cfRule>
  </conditionalFormatting>
  <conditionalFormatting sqref="G12">
    <cfRule type="expression" dxfId="2913" priority="3" stopIfTrue="1">
      <formula>$F$5="Freelancer"</formula>
    </cfRule>
    <cfRule type="expression" dxfId="2912" priority="4" stopIfTrue="1">
      <formula>$F$5="DTC Int. Staff"</formula>
    </cfRule>
  </conditionalFormatting>
  <conditionalFormatting sqref="G11">
    <cfRule type="expression" dxfId="2911" priority="1" stopIfTrue="1">
      <formula>$F$5="Freelancer"</formula>
    </cfRule>
    <cfRule type="expression" dxfId="2910" priority="2" stopIfTrue="1">
      <formula>$F$5="DTC Int. Staff"</formula>
    </cfRule>
  </conditionalFormatting>
  <dataValidations count="2">
    <dataValidation type="list" allowBlank="1" showInputMessage="1" showErrorMessage="1" sqref="F11:F41">
      <formula1>Project_Number</formula1>
    </dataValidation>
    <dataValidation type="list" allowBlank="1" showInputMessage="1" showErrorMessage="1" sqref="G11:G41">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6.xml><?xml version="1.0" encoding="utf-8"?>
<worksheet xmlns="http://schemas.openxmlformats.org/spreadsheetml/2006/main" xmlns:r="http://schemas.openxmlformats.org/officeDocument/2006/relationships">
  <sheetPr>
    <pageSetUpPr fitToPage="1"/>
  </sheetPr>
  <dimension ref="A1:P91"/>
  <sheetViews>
    <sheetView showGridLines="0" topLeftCell="D1" zoomScale="75" workbookViewId="0">
      <selection activeCell="P17" sqref="P17"/>
    </sheetView>
  </sheetViews>
  <sheetFormatPr defaultColWidth="11.42578125" defaultRowHeight="12.75"/>
  <cols>
    <col min="1" max="1" width="2.42578125" style="1" hidden="1" customWidth="1"/>
    <col min="2" max="2" width="3.140625" style="1" hidden="1" customWidth="1"/>
    <col min="3" max="3" width="3.5703125" style="1" hidden="1" customWidth="1"/>
    <col min="4" max="4" width="4" style="1" customWidth="1"/>
    <col min="5" max="5" width="17" style="1" customWidth="1"/>
    <col min="6" max="6" width="21.28515625" style="1" customWidth="1"/>
    <col min="7" max="7" width="19.42578125" style="1" customWidth="1"/>
    <col min="8" max="8" width="73.85546875" style="1" customWidth="1"/>
    <col min="9" max="9" width="28" style="1" customWidth="1"/>
    <col min="10" max="10" width="11.42578125" style="1" hidden="1" customWidth="1"/>
    <col min="11" max="12" width="13" style="1" customWidth="1"/>
    <col min="13" max="16384" width="11.42578125" style="1"/>
  </cols>
  <sheetData>
    <row r="1" spans="1:16" ht="51.75" customHeight="1" thickBot="1">
      <c r="D1" s="118" t="s">
        <v>75</v>
      </c>
      <c r="E1" s="119"/>
      <c r="F1" s="119"/>
      <c r="G1" s="119"/>
      <c r="H1" s="119"/>
      <c r="I1" s="119"/>
      <c r="J1" s="119"/>
      <c r="K1" s="119"/>
      <c r="L1" s="119"/>
      <c r="M1" s="120"/>
    </row>
    <row r="2" spans="1:16" ht="15.75" customHeight="1">
      <c r="D2" s="64"/>
      <c r="E2" s="64"/>
      <c r="F2" s="64"/>
      <c r="G2" s="64"/>
      <c r="H2" s="64"/>
      <c r="I2" s="64"/>
      <c r="J2" s="64"/>
      <c r="K2" s="64"/>
      <c r="L2" s="64"/>
      <c r="M2" s="64"/>
    </row>
    <row r="3" spans="1:16" ht="19.5" customHeight="1">
      <c r="D3" s="33" t="s">
        <v>0</v>
      </c>
      <c r="E3" s="34"/>
      <c r="F3" s="61" t="str">
        <f>'Information-General Settings'!$D$4</f>
        <v>Thanaporn</v>
      </c>
      <c r="G3" s="40"/>
      <c r="I3" s="3"/>
      <c r="J3" s="3"/>
      <c r="K3" s="108"/>
      <c r="L3" s="108"/>
      <c r="M3" s="108"/>
    </row>
    <row r="4" spans="1:16" ht="19.5" customHeight="1">
      <c r="D4" s="3" t="s">
        <v>1</v>
      </c>
      <c r="E4" s="35"/>
      <c r="F4" s="61" t="str">
        <f>'Information-General Settings'!$D$5</f>
        <v>Supasatian</v>
      </c>
      <c r="G4" s="40"/>
      <c r="H4" s="9"/>
      <c r="I4" s="3"/>
      <c r="J4" s="3"/>
      <c r="K4" s="108"/>
      <c r="L4" s="108"/>
      <c r="M4" s="108"/>
    </row>
    <row r="5" spans="1:16" ht="19.5" customHeight="1">
      <c r="D5" s="106" t="s">
        <v>94</v>
      </c>
      <c r="E5" s="107"/>
      <c r="F5" s="61">
        <f>'Information-General Settings'!$D$6</f>
        <v>103721</v>
      </c>
      <c r="G5" s="40"/>
      <c r="H5" s="9"/>
      <c r="I5" s="3"/>
      <c r="J5" s="3"/>
      <c r="K5" s="108"/>
      <c r="L5" s="108"/>
      <c r="M5" s="108"/>
    </row>
    <row r="6" spans="1:16" ht="19.5" customHeight="1">
      <c r="D6" s="33" t="s">
        <v>2</v>
      </c>
      <c r="E6" s="34"/>
      <c r="F6" s="61" t="str">
        <f>'Information-General Settings'!$D$7</f>
        <v>DTC APAC Staff</v>
      </c>
      <c r="G6" s="40"/>
      <c r="I6" s="3"/>
      <c r="J6" s="3"/>
      <c r="K6" s="126"/>
      <c r="L6" s="126"/>
      <c r="M6" s="126"/>
      <c r="N6" s="126"/>
    </row>
    <row r="7" spans="1:16" ht="19.5" customHeight="1">
      <c r="D7" s="33" t="s">
        <v>3</v>
      </c>
      <c r="E7" s="34"/>
      <c r="F7" s="61" t="str">
        <f>'Information-General Settings'!$D$8</f>
        <v>Consultant</v>
      </c>
      <c r="G7" s="3"/>
      <c r="H7" s="4"/>
      <c r="I7" s="3"/>
      <c r="J7" s="3"/>
      <c r="K7" s="108"/>
      <c r="L7" s="108"/>
      <c r="M7" s="108"/>
    </row>
    <row r="8" spans="1:16" ht="19.5" customHeight="1" thickBot="1">
      <c r="D8" s="3"/>
      <c r="E8" s="3"/>
      <c r="F8" s="3"/>
      <c r="G8" s="3"/>
      <c r="H8" s="5"/>
      <c r="J8" s="3"/>
      <c r="K8" s="108"/>
      <c r="L8" s="108"/>
      <c r="M8" s="108"/>
    </row>
    <row r="9" spans="1:16" ht="12.75" customHeight="1">
      <c r="B9" s="1">
        <f>MONTH(E11)</f>
        <v>5</v>
      </c>
      <c r="C9" s="97"/>
      <c r="D9" s="99">
        <v>41395</v>
      </c>
      <c r="E9" s="100"/>
      <c r="F9" s="103" t="s">
        <v>83</v>
      </c>
      <c r="G9" s="103" t="s">
        <v>70</v>
      </c>
      <c r="H9" s="114" t="s">
        <v>8</v>
      </c>
      <c r="I9" s="115"/>
      <c r="J9" s="6"/>
      <c r="K9" s="110" t="s">
        <v>6</v>
      </c>
      <c r="L9" s="112" t="s">
        <v>93</v>
      </c>
      <c r="M9" s="110" t="s">
        <v>7</v>
      </c>
      <c r="O9" s="9"/>
      <c r="P9" s="2"/>
    </row>
    <row r="10" spans="1:16" ht="23.25" customHeight="1" thickBot="1">
      <c r="C10" s="98"/>
      <c r="D10" s="101"/>
      <c r="E10" s="102"/>
      <c r="F10" s="104"/>
      <c r="G10" s="105"/>
      <c r="H10" s="116"/>
      <c r="I10" s="117"/>
      <c r="J10" s="7"/>
      <c r="K10" s="111"/>
      <c r="L10" s="113"/>
      <c r="M10" s="111"/>
      <c r="O10" s="9"/>
      <c r="P10" s="2"/>
    </row>
    <row r="11" spans="1:16" ht="29.1" customHeight="1" thickBot="1">
      <c r="A11" s="8">
        <f t="shared" ref="A11:A41" si="0">IF(OR(C11="f",C11="u",C11="F",C11="U"),"",IF(OR(B11=1,B11=2,B11=3,B11=4,B11=5),1,""))</f>
        <v>1</v>
      </c>
      <c r="B11" s="9">
        <f t="shared" ref="B11:B38" si="1">WEEKDAY(E11,2)</f>
        <v>3</v>
      </c>
      <c r="C11" s="10"/>
      <c r="D11" s="11" t="str">
        <f t="shared" ref="D11:D41" si="2">IF(B11=1,"Mo",IF(B11=2,"Tue",IF(B11=3,"Wed",IF(B11=4,"Thu",IF(B11=5,"Fri",IF(B11=6,"Sat",IF(B11=7,"Sun","")))))))</f>
        <v>Wed</v>
      </c>
      <c r="E11" s="12">
        <f>+D9</f>
        <v>41395</v>
      </c>
      <c r="F11" s="19"/>
      <c r="G11" s="19"/>
      <c r="H11" s="127"/>
      <c r="I11" s="127"/>
      <c r="J11" s="13"/>
      <c r="K11" s="19"/>
      <c r="L11" s="19"/>
      <c r="M11" s="20"/>
    </row>
    <row r="12" spans="1:16" ht="29.1" customHeight="1" thickBot="1">
      <c r="A12" s="8">
        <f t="shared" si="0"/>
        <v>1</v>
      </c>
      <c r="B12" s="9">
        <f t="shared" si="1"/>
        <v>4</v>
      </c>
      <c r="C12" s="16"/>
      <c r="D12" s="11" t="str">
        <f t="shared" si="2"/>
        <v>Thu</v>
      </c>
      <c r="E12" s="17">
        <f t="shared" ref="E12:E38" si="3">+E11+1</f>
        <v>41396</v>
      </c>
      <c r="F12" s="19"/>
      <c r="G12" s="19"/>
      <c r="H12" s="94"/>
      <c r="I12" s="94"/>
      <c r="J12" s="13"/>
      <c r="K12" s="19"/>
      <c r="L12" s="19"/>
      <c r="M12" s="20"/>
      <c r="O12" s="9" t="s">
        <v>107</v>
      </c>
      <c r="P12" s="2">
        <f>COUNTIF($G$11:$G$41, 9001)</f>
        <v>0</v>
      </c>
    </row>
    <row r="13" spans="1:16" ht="29.1" customHeight="1" thickBot="1">
      <c r="A13" s="8">
        <f t="shared" si="0"/>
        <v>1</v>
      </c>
      <c r="B13" s="9">
        <f t="shared" si="1"/>
        <v>5</v>
      </c>
      <c r="C13" s="16"/>
      <c r="D13" s="11" t="str">
        <f t="shared" si="2"/>
        <v>Fri</v>
      </c>
      <c r="E13" s="17">
        <f t="shared" si="3"/>
        <v>41397</v>
      </c>
      <c r="F13" s="19"/>
      <c r="G13" s="19"/>
      <c r="H13" s="94"/>
      <c r="I13" s="94"/>
      <c r="J13" s="18"/>
      <c r="K13" s="19"/>
      <c r="L13" s="19"/>
      <c r="M13" s="20"/>
      <c r="O13" s="9" t="s">
        <v>106</v>
      </c>
      <c r="P13" s="2">
        <f>COUNTIF($G$11:$G$41, 9003)</f>
        <v>0</v>
      </c>
    </row>
    <row r="14" spans="1:16" ht="29.1" customHeight="1" thickBot="1">
      <c r="A14" s="8" t="str">
        <f t="shared" si="0"/>
        <v/>
      </c>
      <c r="B14" s="9">
        <f t="shared" si="1"/>
        <v>6</v>
      </c>
      <c r="C14" s="16"/>
      <c r="D14" s="11" t="str">
        <f t="shared" si="2"/>
        <v>Sat</v>
      </c>
      <c r="E14" s="17">
        <f t="shared" si="3"/>
        <v>41398</v>
      </c>
      <c r="F14" s="19"/>
      <c r="G14" s="19"/>
      <c r="H14" s="94"/>
      <c r="I14" s="94"/>
      <c r="J14" s="18"/>
      <c r="K14" s="19"/>
      <c r="L14" s="19"/>
      <c r="M14" s="20"/>
      <c r="O14" s="1" t="s">
        <v>109</v>
      </c>
      <c r="P14" s="2">
        <f>COUNTIF($G$11:$G$41, 9005)</f>
        <v>0</v>
      </c>
    </row>
    <row r="15" spans="1:16" ht="29.1" customHeight="1" thickBot="1">
      <c r="A15" s="8" t="str">
        <f t="shared" si="0"/>
        <v/>
      </c>
      <c r="B15" s="9">
        <f t="shared" si="1"/>
        <v>7</v>
      </c>
      <c r="C15" s="16"/>
      <c r="D15" s="11" t="str">
        <f t="shared" si="2"/>
        <v>Sun</v>
      </c>
      <c r="E15" s="17">
        <f t="shared" si="3"/>
        <v>41399</v>
      </c>
      <c r="F15" s="44"/>
      <c r="G15" s="44"/>
      <c r="H15" s="94"/>
      <c r="I15" s="94"/>
      <c r="J15" s="18"/>
      <c r="K15" s="19"/>
      <c r="L15" s="19"/>
      <c r="M15" s="20"/>
    </row>
    <row r="16" spans="1:16" ht="29.1" customHeight="1" thickBot="1">
      <c r="A16" s="8">
        <f t="shared" si="0"/>
        <v>1</v>
      </c>
      <c r="B16" s="9">
        <f t="shared" si="1"/>
        <v>1</v>
      </c>
      <c r="C16" s="16"/>
      <c r="D16" s="11" t="str">
        <f t="shared" si="2"/>
        <v>Mo</v>
      </c>
      <c r="E16" s="17">
        <f t="shared" si="3"/>
        <v>41400</v>
      </c>
      <c r="F16" s="44"/>
      <c r="G16" s="44"/>
      <c r="H16" s="94"/>
      <c r="I16" s="94"/>
      <c r="J16" s="18"/>
      <c r="K16" s="19"/>
      <c r="L16" s="19"/>
      <c r="M16" s="20"/>
    </row>
    <row r="17" spans="1:13" ht="29.1" customHeight="1" thickBot="1">
      <c r="A17" s="8">
        <f t="shared" si="0"/>
        <v>1</v>
      </c>
      <c r="B17" s="9">
        <f t="shared" si="1"/>
        <v>2</v>
      </c>
      <c r="C17" s="16"/>
      <c r="D17" s="11" t="str">
        <f t="shared" si="2"/>
        <v>Tue</v>
      </c>
      <c r="E17" s="17">
        <f t="shared" si="3"/>
        <v>41401</v>
      </c>
      <c r="F17" s="44"/>
      <c r="G17" s="44"/>
      <c r="H17" s="127"/>
      <c r="I17" s="127"/>
      <c r="J17" s="18"/>
      <c r="K17" s="19"/>
      <c r="L17" s="19"/>
      <c r="M17" s="20"/>
    </row>
    <row r="18" spans="1:13" ht="29.1" customHeight="1" thickBot="1">
      <c r="A18" s="8">
        <f t="shared" si="0"/>
        <v>1</v>
      </c>
      <c r="B18" s="9">
        <f t="shared" si="1"/>
        <v>3</v>
      </c>
      <c r="C18" s="16"/>
      <c r="D18" s="11" t="str">
        <f t="shared" si="2"/>
        <v>Wed</v>
      </c>
      <c r="E18" s="17">
        <f t="shared" si="3"/>
        <v>41402</v>
      </c>
      <c r="F18" s="19"/>
      <c r="G18" s="19"/>
      <c r="H18" s="94"/>
      <c r="I18" s="94"/>
      <c r="J18" s="18"/>
      <c r="K18" s="19"/>
      <c r="L18" s="19"/>
      <c r="M18" s="20"/>
    </row>
    <row r="19" spans="1:13" ht="29.1" customHeight="1" thickBot="1">
      <c r="A19" s="8">
        <f t="shared" si="0"/>
        <v>1</v>
      </c>
      <c r="B19" s="9">
        <f t="shared" si="1"/>
        <v>4</v>
      </c>
      <c r="C19" s="16"/>
      <c r="D19" s="11" t="str">
        <f t="shared" si="2"/>
        <v>Thu</v>
      </c>
      <c r="E19" s="17">
        <f t="shared" si="3"/>
        <v>41403</v>
      </c>
      <c r="F19" s="19"/>
      <c r="G19" s="19"/>
      <c r="H19" s="94"/>
      <c r="I19" s="94"/>
      <c r="J19" s="18"/>
      <c r="K19" s="19"/>
      <c r="L19" s="19"/>
      <c r="M19" s="20"/>
    </row>
    <row r="20" spans="1:13" ht="29.1" customHeight="1" thickBot="1">
      <c r="A20" s="8">
        <f t="shared" si="0"/>
        <v>1</v>
      </c>
      <c r="B20" s="9">
        <f t="shared" si="1"/>
        <v>5</v>
      </c>
      <c r="C20" s="16"/>
      <c r="D20" s="11" t="str">
        <f t="shared" si="2"/>
        <v>Fri</v>
      </c>
      <c r="E20" s="17">
        <f t="shared" si="3"/>
        <v>41404</v>
      </c>
      <c r="F20" s="19"/>
      <c r="G20" s="19"/>
      <c r="H20" s="94"/>
      <c r="I20" s="94"/>
      <c r="J20" s="18"/>
      <c r="K20" s="19"/>
      <c r="L20" s="19"/>
      <c r="M20" s="20"/>
    </row>
    <row r="21" spans="1:13" ht="29.1" customHeight="1" thickBot="1">
      <c r="A21" s="8" t="str">
        <f t="shared" si="0"/>
        <v/>
      </c>
      <c r="B21" s="9">
        <f t="shared" si="1"/>
        <v>6</v>
      </c>
      <c r="C21" s="16"/>
      <c r="D21" s="11" t="str">
        <f t="shared" si="2"/>
        <v>Sat</v>
      </c>
      <c r="E21" s="17">
        <f t="shared" si="3"/>
        <v>41405</v>
      </c>
      <c r="F21" s="19"/>
      <c r="G21" s="19"/>
      <c r="H21" s="94"/>
      <c r="I21" s="94"/>
      <c r="J21" s="18"/>
      <c r="K21" s="19"/>
      <c r="L21" s="19"/>
      <c r="M21" s="20"/>
    </row>
    <row r="22" spans="1:13" ht="29.1" customHeight="1" thickBot="1">
      <c r="A22" s="8" t="str">
        <f t="shared" si="0"/>
        <v/>
      </c>
      <c r="B22" s="9">
        <f t="shared" si="1"/>
        <v>7</v>
      </c>
      <c r="C22" s="16"/>
      <c r="D22" s="11" t="str">
        <f t="shared" si="2"/>
        <v>Sun</v>
      </c>
      <c r="E22" s="17">
        <f t="shared" si="3"/>
        <v>41406</v>
      </c>
      <c r="F22" s="44"/>
      <c r="G22" s="44"/>
      <c r="H22" s="94"/>
      <c r="I22" s="94"/>
      <c r="J22" s="18"/>
      <c r="K22" s="19"/>
      <c r="L22" s="19"/>
      <c r="M22" s="20"/>
    </row>
    <row r="23" spans="1:13" ht="29.1" customHeight="1" thickBot="1">
      <c r="A23" s="8">
        <f t="shared" si="0"/>
        <v>1</v>
      </c>
      <c r="B23" s="9">
        <f t="shared" si="1"/>
        <v>1</v>
      </c>
      <c r="C23" s="16"/>
      <c r="D23" s="11" t="str">
        <f t="shared" si="2"/>
        <v>Mo</v>
      </c>
      <c r="E23" s="17">
        <f t="shared" si="3"/>
        <v>41407</v>
      </c>
      <c r="F23" s="44"/>
      <c r="G23" s="44"/>
      <c r="H23" s="94"/>
      <c r="I23" s="94"/>
      <c r="J23" s="18"/>
      <c r="K23" s="19"/>
      <c r="L23" s="19"/>
      <c r="M23" s="20"/>
    </row>
    <row r="24" spans="1:13" ht="29.1" customHeight="1" thickBot="1">
      <c r="A24" s="8">
        <f t="shared" si="0"/>
        <v>1</v>
      </c>
      <c r="B24" s="9">
        <f t="shared" si="1"/>
        <v>2</v>
      </c>
      <c r="C24" s="16"/>
      <c r="D24" s="11" t="str">
        <f t="shared" si="2"/>
        <v>Tue</v>
      </c>
      <c r="E24" s="17">
        <f t="shared" si="3"/>
        <v>41408</v>
      </c>
      <c r="F24" s="19"/>
      <c r="G24" s="19"/>
      <c r="H24" s="94"/>
      <c r="I24" s="94"/>
      <c r="J24" s="18"/>
      <c r="K24" s="19"/>
      <c r="L24" s="19"/>
      <c r="M24" s="20"/>
    </row>
    <row r="25" spans="1:13" ht="29.1" customHeight="1" thickBot="1">
      <c r="A25" s="8">
        <f t="shared" si="0"/>
        <v>1</v>
      </c>
      <c r="B25" s="9">
        <f t="shared" si="1"/>
        <v>3</v>
      </c>
      <c r="C25" s="16"/>
      <c r="D25" s="11" t="str">
        <f t="shared" si="2"/>
        <v>Wed</v>
      </c>
      <c r="E25" s="17">
        <f t="shared" si="3"/>
        <v>41409</v>
      </c>
      <c r="F25" s="19"/>
      <c r="G25" s="19"/>
      <c r="H25" s="94"/>
      <c r="I25" s="94"/>
      <c r="J25" s="18"/>
      <c r="K25" s="19"/>
      <c r="L25" s="20"/>
      <c r="M25" s="20"/>
    </row>
    <row r="26" spans="1:13" ht="29.1" customHeight="1" thickBot="1">
      <c r="A26" s="8">
        <f t="shared" si="0"/>
        <v>1</v>
      </c>
      <c r="B26" s="9">
        <f t="shared" si="1"/>
        <v>4</v>
      </c>
      <c r="C26" s="16"/>
      <c r="D26" s="11" t="str">
        <f t="shared" si="2"/>
        <v>Thu</v>
      </c>
      <c r="E26" s="17">
        <f t="shared" si="3"/>
        <v>41410</v>
      </c>
      <c r="F26" s="19"/>
      <c r="G26" s="19"/>
      <c r="H26" s="94"/>
      <c r="I26" s="94"/>
      <c r="J26" s="18"/>
      <c r="K26" s="19"/>
      <c r="L26" s="20"/>
      <c r="M26" s="20"/>
    </row>
    <row r="27" spans="1:13" ht="29.1" customHeight="1" thickBot="1">
      <c r="A27" s="8">
        <f t="shared" si="0"/>
        <v>1</v>
      </c>
      <c r="B27" s="9">
        <f t="shared" si="1"/>
        <v>5</v>
      </c>
      <c r="C27" s="16"/>
      <c r="D27" s="11" t="str">
        <f t="shared" si="2"/>
        <v>Fri</v>
      </c>
      <c r="E27" s="17">
        <f t="shared" si="3"/>
        <v>41411</v>
      </c>
      <c r="F27" s="19"/>
      <c r="G27" s="19"/>
      <c r="H27" s="94"/>
      <c r="I27" s="94"/>
      <c r="J27" s="18"/>
      <c r="K27" s="19"/>
      <c r="L27" s="20"/>
      <c r="M27" s="20"/>
    </row>
    <row r="28" spans="1:13" ht="29.1" customHeight="1" thickBot="1">
      <c r="A28" s="8" t="str">
        <f t="shared" si="0"/>
        <v/>
      </c>
      <c r="B28" s="9">
        <f t="shared" si="1"/>
        <v>6</v>
      </c>
      <c r="C28" s="16"/>
      <c r="D28" s="11" t="str">
        <f t="shared" si="2"/>
        <v>Sat</v>
      </c>
      <c r="E28" s="17">
        <f t="shared" si="3"/>
        <v>41412</v>
      </c>
      <c r="F28" s="19"/>
      <c r="G28" s="19"/>
      <c r="H28" s="94"/>
      <c r="I28" s="94"/>
      <c r="J28" s="18"/>
      <c r="K28" s="19"/>
      <c r="L28" s="19"/>
      <c r="M28" s="20"/>
    </row>
    <row r="29" spans="1:13" ht="29.1" customHeight="1" thickBot="1">
      <c r="A29" s="8" t="str">
        <f t="shared" si="0"/>
        <v/>
      </c>
      <c r="B29" s="9">
        <f t="shared" si="1"/>
        <v>7</v>
      </c>
      <c r="C29" s="16"/>
      <c r="D29" s="11" t="str">
        <f t="shared" si="2"/>
        <v>Sun</v>
      </c>
      <c r="E29" s="17">
        <f t="shared" si="3"/>
        <v>41413</v>
      </c>
      <c r="F29" s="44"/>
      <c r="G29" s="44"/>
      <c r="H29" s="94"/>
      <c r="I29" s="94"/>
      <c r="J29" s="18"/>
      <c r="K29" s="19"/>
      <c r="L29" s="19"/>
      <c r="M29" s="20"/>
    </row>
    <row r="30" spans="1:13" ht="29.1" customHeight="1" thickBot="1">
      <c r="A30" s="8">
        <f t="shared" si="0"/>
        <v>1</v>
      </c>
      <c r="B30" s="9">
        <f t="shared" si="1"/>
        <v>1</v>
      </c>
      <c r="C30" s="16"/>
      <c r="D30" s="11" t="str">
        <f t="shared" si="2"/>
        <v>Mo</v>
      </c>
      <c r="E30" s="17">
        <f t="shared" si="3"/>
        <v>41414</v>
      </c>
      <c r="F30" s="44"/>
      <c r="G30" s="19"/>
      <c r="H30" s="94"/>
      <c r="I30" s="94"/>
      <c r="J30" s="18"/>
      <c r="K30" s="19"/>
      <c r="L30" s="19"/>
      <c r="M30" s="20"/>
    </row>
    <row r="31" spans="1:13" ht="29.1" customHeight="1" thickBot="1">
      <c r="A31" s="8">
        <f t="shared" si="0"/>
        <v>1</v>
      </c>
      <c r="B31" s="9">
        <f t="shared" si="1"/>
        <v>2</v>
      </c>
      <c r="C31" s="16"/>
      <c r="D31" s="11" t="str">
        <f t="shared" si="2"/>
        <v>Tue</v>
      </c>
      <c r="E31" s="17">
        <f t="shared" si="3"/>
        <v>41415</v>
      </c>
      <c r="F31" s="19"/>
      <c r="G31" s="19"/>
      <c r="H31" s="94"/>
      <c r="I31" s="94"/>
      <c r="J31" s="18"/>
      <c r="K31" s="19"/>
      <c r="L31" s="19"/>
      <c r="M31" s="20"/>
    </row>
    <row r="32" spans="1:13" ht="29.1" customHeight="1" thickBot="1">
      <c r="A32" s="8">
        <f t="shared" si="0"/>
        <v>1</v>
      </c>
      <c r="B32" s="9">
        <f t="shared" si="1"/>
        <v>3</v>
      </c>
      <c r="C32" s="16"/>
      <c r="D32" s="11" t="str">
        <f t="shared" si="2"/>
        <v>Wed</v>
      </c>
      <c r="E32" s="17">
        <f t="shared" si="3"/>
        <v>41416</v>
      </c>
      <c r="F32" s="44"/>
      <c r="G32" s="19"/>
      <c r="H32" s="94"/>
      <c r="I32" s="94"/>
      <c r="J32" s="18"/>
      <c r="K32" s="19"/>
      <c r="L32" s="19"/>
      <c r="M32" s="20"/>
    </row>
    <row r="33" spans="1:13" ht="29.1" customHeight="1" thickBot="1">
      <c r="A33" s="8">
        <f t="shared" si="0"/>
        <v>1</v>
      </c>
      <c r="B33" s="9">
        <f t="shared" si="1"/>
        <v>4</v>
      </c>
      <c r="C33" s="16"/>
      <c r="D33" s="11" t="str">
        <f t="shared" si="2"/>
        <v>Thu</v>
      </c>
      <c r="E33" s="17">
        <f t="shared" si="3"/>
        <v>41417</v>
      </c>
      <c r="F33" s="44"/>
      <c r="G33" s="19"/>
      <c r="H33" s="94"/>
      <c r="I33" s="94"/>
      <c r="J33" s="18"/>
      <c r="K33" s="19"/>
      <c r="L33" s="19"/>
      <c r="M33" s="20"/>
    </row>
    <row r="34" spans="1:13" ht="29.1" customHeight="1" thickBot="1">
      <c r="A34" s="8">
        <f t="shared" si="0"/>
        <v>1</v>
      </c>
      <c r="B34" s="9">
        <f t="shared" si="1"/>
        <v>5</v>
      </c>
      <c r="C34" s="16"/>
      <c r="D34" s="11" t="str">
        <f t="shared" si="2"/>
        <v>Fri</v>
      </c>
      <c r="E34" s="17">
        <f t="shared" si="3"/>
        <v>41418</v>
      </c>
      <c r="F34" s="19"/>
      <c r="G34" s="19"/>
      <c r="H34" s="94"/>
      <c r="I34" s="94"/>
      <c r="J34" s="18"/>
      <c r="K34" s="19"/>
      <c r="L34" s="19"/>
      <c r="M34" s="20"/>
    </row>
    <row r="35" spans="1:13" ht="29.1" customHeight="1" thickBot="1">
      <c r="A35" s="8" t="str">
        <f t="shared" si="0"/>
        <v/>
      </c>
      <c r="B35" s="9">
        <f t="shared" si="1"/>
        <v>6</v>
      </c>
      <c r="C35" s="16"/>
      <c r="D35" s="11" t="str">
        <f t="shared" si="2"/>
        <v>Sat</v>
      </c>
      <c r="E35" s="17">
        <f t="shared" si="3"/>
        <v>41419</v>
      </c>
      <c r="F35" s="19"/>
      <c r="G35" s="19"/>
      <c r="H35" s="94"/>
      <c r="I35" s="94"/>
      <c r="J35" s="18"/>
      <c r="K35" s="19"/>
      <c r="L35" s="19"/>
      <c r="M35" s="20"/>
    </row>
    <row r="36" spans="1:13" ht="29.1" customHeight="1" thickBot="1">
      <c r="A36" s="8" t="str">
        <f t="shared" si="0"/>
        <v/>
      </c>
      <c r="B36" s="9">
        <f t="shared" si="1"/>
        <v>7</v>
      </c>
      <c r="C36" s="16"/>
      <c r="D36" s="11" t="str">
        <f t="shared" si="2"/>
        <v>Sun</v>
      </c>
      <c r="E36" s="17">
        <f t="shared" si="3"/>
        <v>41420</v>
      </c>
      <c r="F36" s="44"/>
      <c r="G36" s="44"/>
      <c r="H36" s="94"/>
      <c r="I36" s="94"/>
      <c r="J36" s="18"/>
      <c r="K36" s="19"/>
      <c r="L36" s="19"/>
      <c r="M36" s="20"/>
    </row>
    <row r="37" spans="1:13" ht="29.1" customHeight="1" thickBot="1">
      <c r="A37" s="8">
        <f t="shared" si="0"/>
        <v>1</v>
      </c>
      <c r="B37" s="9">
        <f t="shared" si="1"/>
        <v>1</v>
      </c>
      <c r="C37" s="16"/>
      <c r="D37" s="11" t="str">
        <f t="shared" si="2"/>
        <v>Mo</v>
      </c>
      <c r="E37" s="17">
        <f t="shared" si="3"/>
        <v>41421</v>
      </c>
      <c r="F37" s="44"/>
      <c r="G37" s="44"/>
      <c r="H37" s="94"/>
      <c r="I37" s="94"/>
      <c r="J37" s="18"/>
      <c r="K37" s="19"/>
      <c r="L37" s="19"/>
      <c r="M37" s="20"/>
    </row>
    <row r="38" spans="1:13" ht="29.1" customHeight="1" thickBot="1">
      <c r="A38" s="8">
        <f t="shared" si="0"/>
        <v>1</v>
      </c>
      <c r="B38" s="9">
        <f t="shared" si="1"/>
        <v>2</v>
      </c>
      <c r="C38" s="16"/>
      <c r="D38" s="11" t="str">
        <f t="shared" si="2"/>
        <v>Tue</v>
      </c>
      <c r="E38" s="17">
        <f t="shared" si="3"/>
        <v>41422</v>
      </c>
      <c r="F38" s="19"/>
      <c r="G38" s="19"/>
      <c r="H38" s="94"/>
      <c r="I38" s="94"/>
      <c r="J38" s="18"/>
      <c r="K38" s="19"/>
      <c r="L38" s="19"/>
      <c r="M38" s="20"/>
    </row>
    <row r="39" spans="1:13" ht="29.1" customHeight="1" thickBot="1">
      <c r="A39" s="8">
        <f t="shared" si="0"/>
        <v>1</v>
      </c>
      <c r="B39" s="9">
        <f>WEEKDAY(E38+1,2)</f>
        <v>3</v>
      </c>
      <c r="C39" s="16"/>
      <c r="D39" s="11" t="str">
        <f t="shared" si="2"/>
        <v>Wed</v>
      </c>
      <c r="E39" s="21">
        <f>IF(MONTH(E38+1)&gt;MONTH(E38),"",E38+1)</f>
        <v>41423</v>
      </c>
      <c r="F39" s="19"/>
      <c r="G39" s="19"/>
      <c r="H39" s="94"/>
      <c r="I39" s="94"/>
      <c r="J39" s="22"/>
      <c r="K39" s="19"/>
      <c r="L39" s="19"/>
      <c r="M39" s="20"/>
    </row>
    <row r="40" spans="1:13" ht="29.1" customHeight="1" thickBot="1">
      <c r="A40" s="8">
        <f t="shared" si="0"/>
        <v>1</v>
      </c>
      <c r="B40" s="9">
        <f>WEEKDAY(E38+2,2)</f>
        <v>4</v>
      </c>
      <c r="C40" s="16"/>
      <c r="D40" s="11" t="str">
        <f t="shared" si="2"/>
        <v>Thu</v>
      </c>
      <c r="E40" s="17">
        <f>IF(MONTH(E38+2)&gt;MONTH(E38),"",E38+2)</f>
        <v>41424</v>
      </c>
      <c r="F40" s="19"/>
      <c r="G40" s="19"/>
      <c r="H40" s="94"/>
      <c r="I40" s="94"/>
      <c r="J40" s="18"/>
      <c r="K40" s="19"/>
      <c r="L40" s="19"/>
      <c r="M40" s="20"/>
    </row>
    <row r="41" spans="1:13" ht="29.1" customHeight="1" thickBot="1">
      <c r="A41" s="8">
        <f t="shared" si="0"/>
        <v>1</v>
      </c>
      <c r="B41" s="9">
        <f>WEEKDAY(E38+3,2)</f>
        <v>5</v>
      </c>
      <c r="C41" s="16"/>
      <c r="D41" s="11" t="str">
        <f t="shared" si="2"/>
        <v>Fri</v>
      </c>
      <c r="E41" s="23">
        <f>IF(MONTH(E38+3)&gt;MONTH(E38),"",E38+3)</f>
        <v>41425</v>
      </c>
      <c r="F41" s="19"/>
      <c r="G41" s="19"/>
      <c r="H41" s="94"/>
      <c r="I41" s="94"/>
      <c r="J41" s="24"/>
      <c r="K41" s="19"/>
      <c r="L41" s="46"/>
      <c r="M41" s="25"/>
    </row>
    <row r="42" spans="1:13" ht="30" customHeight="1" thickBot="1">
      <c r="D42" s="26"/>
      <c r="E42" s="27"/>
      <c r="F42" s="28"/>
      <c r="G42" s="41"/>
      <c r="H42" s="28"/>
      <c r="I42" s="29" t="s">
        <v>4</v>
      </c>
      <c r="J42" s="30"/>
      <c r="K42" s="30"/>
      <c r="L42" s="27"/>
      <c r="M42" s="31">
        <f>SUM(M11:M41)</f>
        <v>0</v>
      </c>
    </row>
    <row r="43" spans="1:13" ht="30" customHeight="1" thickBot="1">
      <c r="D43" s="26"/>
      <c r="E43" s="27"/>
      <c r="F43" s="28"/>
      <c r="G43" s="28"/>
      <c r="H43" s="28"/>
      <c r="I43" s="29" t="s">
        <v>5</v>
      </c>
      <c r="J43" s="30"/>
      <c r="K43" s="30"/>
      <c r="L43" s="27"/>
      <c r="M43" s="31">
        <f>SUM(M42/9)</f>
        <v>0</v>
      </c>
    </row>
    <row r="44" spans="1:13" ht="13.5" thickBot="1"/>
    <row r="45" spans="1:13" ht="15.75">
      <c r="D45" s="95" t="s">
        <v>95</v>
      </c>
      <c r="E45" s="96"/>
      <c r="F45" s="56" t="s">
        <v>96</v>
      </c>
      <c r="G45" s="56"/>
      <c r="H45" s="57"/>
    </row>
    <row r="46" spans="1:13" ht="15.75">
      <c r="D46" s="47" t="s">
        <v>85</v>
      </c>
      <c r="E46" s="48"/>
      <c r="F46" s="49"/>
      <c r="G46" s="49"/>
      <c r="H46" s="50"/>
      <c r="L46" s="32"/>
    </row>
    <row r="47" spans="1:13" ht="15.75">
      <c r="D47" s="47"/>
      <c r="E47" s="48"/>
      <c r="F47" s="49"/>
      <c r="G47" s="49"/>
      <c r="H47" s="50"/>
    </row>
    <row r="48" spans="1:13" ht="15.75">
      <c r="D48" s="47"/>
      <c r="E48" s="48"/>
      <c r="F48" s="49"/>
      <c r="G48" s="49"/>
      <c r="H48" s="50"/>
    </row>
    <row r="49" spans="4:8">
      <c r="D49" s="51"/>
      <c r="E49" s="48"/>
      <c r="F49" s="49"/>
      <c r="G49" s="49"/>
      <c r="H49" s="50"/>
    </row>
    <row r="50" spans="4:8">
      <c r="D50" s="51"/>
      <c r="E50" s="48" t="s">
        <v>86</v>
      </c>
      <c r="F50" s="49"/>
      <c r="G50" s="49"/>
      <c r="H50" s="50"/>
    </row>
    <row r="51" spans="4:8">
      <c r="D51" s="51"/>
      <c r="E51" s="48"/>
      <c r="F51" s="49"/>
      <c r="G51" s="49"/>
      <c r="H51" s="50"/>
    </row>
    <row r="52" spans="4:8" ht="15.75">
      <c r="D52" s="47" t="s">
        <v>87</v>
      </c>
      <c r="E52" s="48"/>
      <c r="F52" s="49"/>
      <c r="G52" s="49"/>
      <c r="H52" s="50"/>
    </row>
    <row r="53" spans="4:8" ht="15.75">
      <c r="D53" s="47"/>
      <c r="E53" s="48"/>
      <c r="F53" s="49"/>
      <c r="G53" s="49"/>
      <c r="H53" s="50"/>
    </row>
    <row r="54" spans="4:8">
      <c r="D54" s="51"/>
      <c r="E54" s="48"/>
      <c r="F54" s="49"/>
      <c r="G54" s="49"/>
      <c r="H54" s="50"/>
    </row>
    <row r="55" spans="4:8">
      <c r="D55" s="51"/>
      <c r="E55" s="48" t="s">
        <v>88</v>
      </c>
      <c r="F55" s="49"/>
      <c r="G55" s="49"/>
      <c r="H55" s="50"/>
    </row>
    <row r="56" spans="4:8">
      <c r="D56" s="51"/>
      <c r="E56" s="48"/>
      <c r="F56" s="49"/>
      <c r="G56" s="49"/>
      <c r="H56" s="50"/>
    </row>
    <row r="57" spans="4:8">
      <c r="D57" s="51"/>
      <c r="E57" s="48"/>
      <c r="F57" s="49"/>
      <c r="G57" s="49"/>
      <c r="H57" s="50"/>
    </row>
    <row r="58" spans="4:8" ht="15">
      <c r="D58" s="52" t="s">
        <v>89</v>
      </c>
      <c r="E58" s="48"/>
      <c r="F58" s="49"/>
      <c r="G58" s="49"/>
      <c r="H58" s="50"/>
    </row>
    <row r="59" spans="4:8" ht="15.75">
      <c r="D59" s="47"/>
      <c r="E59" s="48"/>
      <c r="F59" s="49"/>
      <c r="G59" s="49"/>
      <c r="H59" s="50"/>
    </row>
    <row r="60" spans="4:8" ht="15.75">
      <c r="D60" s="47"/>
      <c r="E60" s="48"/>
      <c r="F60" s="49"/>
      <c r="G60" s="49"/>
      <c r="H60" s="50"/>
    </row>
    <row r="61" spans="4:8">
      <c r="D61" s="51"/>
      <c r="E61" s="48"/>
      <c r="F61" s="49"/>
      <c r="G61" s="49"/>
      <c r="H61" s="50"/>
    </row>
    <row r="62" spans="4:8">
      <c r="D62" s="51"/>
      <c r="E62" s="48"/>
      <c r="F62" s="49"/>
      <c r="G62" s="49"/>
      <c r="H62" s="50"/>
    </row>
    <row r="63" spans="4:8" ht="15.75">
      <c r="D63" s="47" t="s">
        <v>90</v>
      </c>
      <c r="E63" s="48"/>
      <c r="F63" s="49"/>
      <c r="G63" s="49"/>
      <c r="H63" s="50"/>
    </row>
    <row r="64" spans="4:8" ht="15.75">
      <c r="D64" s="47"/>
      <c r="E64" s="48"/>
      <c r="F64" s="49"/>
      <c r="G64" s="49"/>
      <c r="H64" s="50"/>
    </row>
    <row r="65" spans="4:8" ht="15.75">
      <c r="D65" s="47"/>
      <c r="E65" s="48"/>
      <c r="F65" s="49"/>
      <c r="G65" s="49"/>
      <c r="H65" s="50"/>
    </row>
    <row r="66" spans="4:8" ht="15.75">
      <c r="D66" s="47"/>
      <c r="E66" s="48" t="s">
        <v>91</v>
      </c>
      <c r="F66" s="49"/>
      <c r="G66" s="49"/>
      <c r="H66" s="50"/>
    </row>
    <row r="67" spans="4:8" ht="13.5" thickBot="1">
      <c r="D67" s="53"/>
      <c r="E67" s="54"/>
      <c r="F67" s="54"/>
      <c r="G67" s="54"/>
      <c r="H67" s="55"/>
    </row>
    <row r="68" spans="4:8" ht="13.5" thickBot="1"/>
    <row r="69" spans="4:8" ht="15.75">
      <c r="D69" s="95" t="s">
        <v>95</v>
      </c>
      <c r="E69" s="96"/>
      <c r="F69" s="56" t="s">
        <v>96</v>
      </c>
      <c r="G69" s="56"/>
      <c r="H69" s="57"/>
    </row>
    <row r="70" spans="4:8" ht="15.75">
      <c r="D70" s="47" t="s">
        <v>85</v>
      </c>
      <c r="E70" s="48"/>
      <c r="F70" s="49"/>
      <c r="G70" s="49"/>
      <c r="H70" s="50"/>
    </row>
    <row r="71" spans="4:8" ht="15.75">
      <c r="D71" s="47"/>
      <c r="E71" s="48"/>
      <c r="F71" s="49"/>
      <c r="G71" s="49"/>
      <c r="H71" s="50"/>
    </row>
    <row r="72" spans="4:8" ht="15.75">
      <c r="D72" s="47"/>
      <c r="E72" s="48"/>
      <c r="F72" s="49"/>
      <c r="G72" s="49"/>
      <c r="H72" s="50"/>
    </row>
    <row r="73" spans="4:8">
      <c r="D73" s="51"/>
      <c r="E73" s="48"/>
      <c r="F73" s="49"/>
      <c r="G73" s="49"/>
      <c r="H73" s="50"/>
    </row>
    <row r="74" spans="4:8">
      <c r="D74" s="51"/>
      <c r="E74" s="48" t="s">
        <v>86</v>
      </c>
      <c r="F74" s="49"/>
      <c r="G74" s="49"/>
      <c r="H74" s="50"/>
    </row>
    <row r="75" spans="4:8">
      <c r="D75" s="51"/>
      <c r="E75" s="48"/>
      <c r="F75" s="49"/>
      <c r="G75" s="49"/>
      <c r="H75" s="50"/>
    </row>
    <row r="76" spans="4:8" ht="15.75">
      <c r="D76" s="47" t="s">
        <v>87</v>
      </c>
      <c r="E76" s="48"/>
      <c r="F76" s="49"/>
      <c r="G76" s="49"/>
      <c r="H76" s="50"/>
    </row>
    <row r="77" spans="4:8" ht="15.75">
      <c r="D77" s="47"/>
      <c r="E77" s="48"/>
      <c r="F77" s="49"/>
      <c r="G77" s="49"/>
      <c r="H77" s="50"/>
    </row>
    <row r="78" spans="4:8">
      <c r="D78" s="51"/>
      <c r="E78" s="48"/>
      <c r="F78" s="49"/>
      <c r="G78" s="49"/>
      <c r="H78" s="50"/>
    </row>
    <row r="79" spans="4:8">
      <c r="D79" s="51"/>
      <c r="E79" s="48" t="s">
        <v>88</v>
      </c>
      <c r="F79" s="49"/>
      <c r="G79" s="49"/>
      <c r="H79" s="50"/>
    </row>
    <row r="80" spans="4:8">
      <c r="D80" s="51"/>
      <c r="E80" s="48"/>
      <c r="F80" s="49"/>
      <c r="G80" s="49"/>
      <c r="H80" s="50"/>
    </row>
    <row r="81" spans="4:8">
      <c r="D81" s="51"/>
      <c r="E81" s="48"/>
      <c r="F81" s="49"/>
      <c r="G81" s="49"/>
      <c r="H81" s="50"/>
    </row>
    <row r="82" spans="4:8" ht="15">
      <c r="D82" s="52" t="s">
        <v>89</v>
      </c>
      <c r="E82" s="48"/>
      <c r="F82" s="49"/>
      <c r="G82" s="49"/>
      <c r="H82" s="50"/>
    </row>
    <row r="83" spans="4:8" ht="15.75">
      <c r="D83" s="47"/>
      <c r="E83" s="48"/>
      <c r="F83" s="49"/>
      <c r="G83" s="49"/>
      <c r="H83" s="50"/>
    </row>
    <row r="84" spans="4:8" ht="15.75">
      <c r="D84" s="47"/>
      <c r="E84" s="48"/>
      <c r="F84" s="49"/>
      <c r="G84" s="49"/>
      <c r="H84" s="50"/>
    </row>
    <row r="85" spans="4:8">
      <c r="D85" s="51"/>
      <c r="E85" s="48"/>
      <c r="F85" s="49"/>
      <c r="G85" s="49"/>
      <c r="H85" s="50"/>
    </row>
    <row r="86" spans="4:8">
      <c r="D86" s="51"/>
      <c r="E86" s="48"/>
      <c r="F86" s="49"/>
      <c r="G86" s="49"/>
      <c r="H86" s="50"/>
    </row>
    <row r="87" spans="4:8" ht="15.75">
      <c r="D87" s="47" t="s">
        <v>90</v>
      </c>
      <c r="E87" s="48"/>
      <c r="F87" s="49"/>
      <c r="G87" s="49"/>
      <c r="H87" s="50"/>
    </row>
    <row r="88" spans="4:8" ht="15.75">
      <c r="D88" s="47"/>
      <c r="E88" s="48"/>
      <c r="F88" s="49"/>
      <c r="G88" s="49"/>
      <c r="H88" s="50"/>
    </row>
    <row r="89" spans="4:8" ht="15.75">
      <c r="D89" s="47"/>
      <c r="E89" s="48"/>
      <c r="F89" s="49"/>
      <c r="G89" s="49"/>
      <c r="H89" s="50"/>
    </row>
    <row r="90" spans="4:8" ht="15.75">
      <c r="D90" s="47"/>
      <c r="E90" s="48" t="s">
        <v>91</v>
      </c>
      <c r="F90" s="49"/>
      <c r="G90" s="49"/>
      <c r="H90" s="50"/>
    </row>
    <row r="91" spans="4:8" ht="13.5" thickBot="1">
      <c r="D91" s="53"/>
      <c r="E91" s="54"/>
      <c r="F91" s="54"/>
      <c r="G91" s="54"/>
      <c r="H91" s="55"/>
    </row>
  </sheetData>
  <mergeCells count="49">
    <mergeCell ref="D1:M1"/>
    <mergeCell ref="H40:I40"/>
    <mergeCell ref="H41:I41"/>
    <mergeCell ref="H36:I36"/>
    <mergeCell ref="H37:I37"/>
    <mergeCell ref="H38:I38"/>
    <mergeCell ref="H39:I39"/>
    <mergeCell ref="H22:I22"/>
    <mergeCell ref="H14:I14"/>
    <mergeCell ref="H23:I23"/>
    <mergeCell ref="H24:I24"/>
    <mergeCell ref="H25:I25"/>
    <mergeCell ref="H12:I12"/>
    <mergeCell ref="H13:I13"/>
    <mergeCell ref="H15:I15"/>
    <mergeCell ref="H21:I21"/>
    <mergeCell ref="H16:I16"/>
    <mergeCell ref="H17:I17"/>
    <mergeCell ref="H18:I18"/>
    <mergeCell ref="H26:I26"/>
    <mergeCell ref="H27:I27"/>
    <mergeCell ref="H28:I28"/>
    <mergeCell ref="H34:I34"/>
    <mergeCell ref="H29:I29"/>
    <mergeCell ref="H30:I30"/>
    <mergeCell ref="H33:I33"/>
    <mergeCell ref="H31:I31"/>
    <mergeCell ref="H32:I32"/>
    <mergeCell ref="D5:E5"/>
    <mergeCell ref="D45:E45"/>
    <mergeCell ref="K3:M3"/>
    <mergeCell ref="K4:M4"/>
    <mergeCell ref="K5:M5"/>
    <mergeCell ref="K6:N6"/>
    <mergeCell ref="K8:M8"/>
    <mergeCell ref="H19:I19"/>
    <mergeCell ref="H20:I20"/>
    <mergeCell ref="K7:M7"/>
    <mergeCell ref="H11:I11"/>
    <mergeCell ref="K9:K10"/>
    <mergeCell ref="L9:L10"/>
    <mergeCell ref="H9:I10"/>
    <mergeCell ref="M9:M10"/>
    <mergeCell ref="H35:I35"/>
    <mergeCell ref="D69:E69"/>
    <mergeCell ref="C9:C10"/>
    <mergeCell ref="D9:E10"/>
    <mergeCell ref="F9:F10"/>
    <mergeCell ref="G9:G10"/>
  </mergeCells>
  <phoneticPr fontId="0" type="noConversion"/>
  <conditionalFormatting sqref="C11:C41">
    <cfRule type="expression" dxfId="2909" priority="55" stopIfTrue="1">
      <formula>IF($A11=1,B11,)</formula>
    </cfRule>
    <cfRule type="expression" dxfId="2908" priority="56" stopIfTrue="1">
      <formula>IF($A11="",B11,)</formula>
    </cfRule>
  </conditionalFormatting>
  <conditionalFormatting sqref="E11">
    <cfRule type="expression" dxfId="2907" priority="57" stopIfTrue="1">
      <formula>IF($A11="",B11,"")</formula>
    </cfRule>
  </conditionalFormatting>
  <conditionalFormatting sqref="E12:E41">
    <cfRule type="expression" dxfId="2906" priority="58" stopIfTrue="1">
      <formula>IF($A12&lt;&gt;1,B12,"")</formula>
    </cfRule>
  </conditionalFormatting>
  <conditionalFormatting sqref="D11:D41">
    <cfRule type="expression" dxfId="2905" priority="59" stopIfTrue="1">
      <formula>IF($A11="",B11,)</formula>
    </cfRule>
  </conditionalFormatting>
  <conditionalFormatting sqref="G11:G41">
    <cfRule type="expression" dxfId="2904" priority="60" stopIfTrue="1">
      <formula>$F$5="Freelancer"</formula>
    </cfRule>
    <cfRule type="expression" dxfId="2903" priority="61" stopIfTrue="1">
      <formula>$F$5="DTC Int. Staff"</formula>
    </cfRule>
  </conditionalFormatting>
  <conditionalFormatting sqref="G11">
    <cfRule type="expression" dxfId="2902" priority="53" stopIfTrue="1">
      <formula>$F$5="Freelancer"</formula>
    </cfRule>
    <cfRule type="expression" dxfId="2901" priority="54" stopIfTrue="1">
      <formula>$F$5="DTC Int. Staff"</formula>
    </cfRule>
  </conditionalFormatting>
  <conditionalFormatting sqref="G12">
    <cfRule type="expression" dxfId="2900" priority="51" stopIfTrue="1">
      <formula>$F$5="Freelancer"</formula>
    </cfRule>
    <cfRule type="expression" dxfId="2899" priority="52" stopIfTrue="1">
      <formula>$F$5="DTC Int. Staff"</formula>
    </cfRule>
  </conditionalFormatting>
  <conditionalFormatting sqref="G13">
    <cfRule type="expression" dxfId="2898" priority="49" stopIfTrue="1">
      <formula>$F$5="Freelancer"</formula>
    </cfRule>
    <cfRule type="expression" dxfId="2897" priority="50" stopIfTrue="1">
      <formula>$F$5="DTC Int. Staff"</formula>
    </cfRule>
  </conditionalFormatting>
  <conditionalFormatting sqref="G14">
    <cfRule type="expression" dxfId="2896" priority="47" stopIfTrue="1">
      <formula>$F$5="Freelancer"</formula>
    </cfRule>
    <cfRule type="expression" dxfId="2895" priority="48" stopIfTrue="1">
      <formula>$F$5="DTC Int. Staff"</formula>
    </cfRule>
  </conditionalFormatting>
  <conditionalFormatting sqref="G18">
    <cfRule type="expression" dxfId="2894" priority="45" stopIfTrue="1">
      <formula>$F$5="Freelancer"</formula>
    </cfRule>
    <cfRule type="expression" dxfId="2893" priority="46" stopIfTrue="1">
      <formula>$F$5="DTC Int. Staff"</formula>
    </cfRule>
  </conditionalFormatting>
  <conditionalFormatting sqref="G19">
    <cfRule type="expression" dxfId="2892" priority="43" stopIfTrue="1">
      <formula>$F$5="Freelancer"</formula>
    </cfRule>
    <cfRule type="expression" dxfId="2891" priority="44" stopIfTrue="1">
      <formula>$F$5="DTC Int. Staff"</formula>
    </cfRule>
  </conditionalFormatting>
  <conditionalFormatting sqref="G20">
    <cfRule type="expression" dxfId="2890" priority="41" stopIfTrue="1">
      <formula>$F$5="Freelancer"</formula>
    </cfRule>
    <cfRule type="expression" dxfId="2889" priority="42" stopIfTrue="1">
      <formula>$F$5="DTC Int. Staff"</formula>
    </cfRule>
  </conditionalFormatting>
  <conditionalFormatting sqref="G21">
    <cfRule type="expression" dxfId="2888" priority="39" stopIfTrue="1">
      <formula>$F$5="Freelancer"</formula>
    </cfRule>
    <cfRule type="expression" dxfId="2887" priority="40" stopIfTrue="1">
      <formula>$F$5="DTC Int. Staff"</formula>
    </cfRule>
  </conditionalFormatting>
  <conditionalFormatting sqref="G21">
    <cfRule type="expression" dxfId="2886" priority="37" stopIfTrue="1">
      <formula>$F$5="Freelancer"</formula>
    </cfRule>
    <cfRule type="expression" dxfId="2885" priority="38" stopIfTrue="1">
      <formula>$F$5="DTC Int. Staff"</formula>
    </cfRule>
  </conditionalFormatting>
  <conditionalFormatting sqref="G20">
    <cfRule type="expression" dxfId="2884" priority="35" stopIfTrue="1">
      <formula>$F$5="Freelancer"</formula>
    </cfRule>
    <cfRule type="expression" dxfId="2883" priority="36" stopIfTrue="1">
      <formula>$F$5="DTC Int. Staff"</formula>
    </cfRule>
  </conditionalFormatting>
  <conditionalFormatting sqref="G24">
    <cfRule type="expression" dxfId="2882" priority="33" stopIfTrue="1">
      <formula>$F$5="Freelancer"</formula>
    </cfRule>
    <cfRule type="expression" dxfId="2881" priority="34" stopIfTrue="1">
      <formula>$F$5="DTC Int. Staff"</formula>
    </cfRule>
  </conditionalFormatting>
  <conditionalFormatting sqref="G25">
    <cfRule type="expression" dxfId="2880" priority="31" stopIfTrue="1">
      <formula>$F$5="Freelancer"</formula>
    </cfRule>
    <cfRule type="expression" dxfId="2879" priority="32" stopIfTrue="1">
      <formula>$F$5="DTC Int. Staff"</formula>
    </cfRule>
  </conditionalFormatting>
  <conditionalFormatting sqref="G26">
    <cfRule type="expression" dxfId="2878" priority="29" stopIfTrue="1">
      <formula>$F$5="Freelancer"</formula>
    </cfRule>
    <cfRule type="expression" dxfId="2877" priority="30" stopIfTrue="1">
      <formula>$F$5="DTC Int. Staff"</formula>
    </cfRule>
  </conditionalFormatting>
  <conditionalFormatting sqref="G27">
    <cfRule type="expression" dxfId="2876" priority="27" stopIfTrue="1">
      <formula>$F$5="Freelancer"</formula>
    </cfRule>
    <cfRule type="expression" dxfId="2875" priority="28" stopIfTrue="1">
      <formula>$F$5="DTC Int. Staff"</formula>
    </cfRule>
  </conditionalFormatting>
  <conditionalFormatting sqref="G28">
    <cfRule type="expression" dxfId="2874" priority="25" stopIfTrue="1">
      <formula>$F$5="Freelancer"</formula>
    </cfRule>
    <cfRule type="expression" dxfId="2873" priority="26" stopIfTrue="1">
      <formula>$F$5="DTC Int. Staff"</formula>
    </cfRule>
  </conditionalFormatting>
  <conditionalFormatting sqref="G30">
    <cfRule type="expression" dxfId="2872" priority="23" stopIfTrue="1">
      <formula>$F$5="Freelancer"</formula>
    </cfRule>
    <cfRule type="expression" dxfId="2871" priority="24" stopIfTrue="1">
      <formula>$F$5="DTC Int. Staff"</formula>
    </cfRule>
  </conditionalFormatting>
  <conditionalFormatting sqref="G33">
    <cfRule type="expression" dxfId="2870" priority="21" stopIfTrue="1">
      <formula>$F$5="Freelancer"</formula>
    </cfRule>
    <cfRule type="expression" dxfId="2869" priority="22" stopIfTrue="1">
      <formula>$F$5="DTC Int. Staff"</formula>
    </cfRule>
  </conditionalFormatting>
  <conditionalFormatting sqref="G32">
    <cfRule type="expression" dxfId="2868" priority="19" stopIfTrue="1">
      <formula>$F$5="Freelancer"</formula>
    </cfRule>
    <cfRule type="expression" dxfId="2867" priority="20" stopIfTrue="1">
      <formula>$F$5="DTC Int. Staff"</formula>
    </cfRule>
  </conditionalFormatting>
  <conditionalFormatting sqref="G31">
    <cfRule type="expression" dxfId="2866" priority="17" stopIfTrue="1">
      <formula>$F$5="Freelancer"</formula>
    </cfRule>
    <cfRule type="expression" dxfId="2865" priority="18" stopIfTrue="1">
      <formula>$F$5="DTC Int. Staff"</formula>
    </cfRule>
  </conditionalFormatting>
  <conditionalFormatting sqref="G34">
    <cfRule type="expression" dxfId="2864" priority="15" stopIfTrue="1">
      <formula>$F$5="Freelancer"</formula>
    </cfRule>
    <cfRule type="expression" dxfId="2863" priority="16" stopIfTrue="1">
      <formula>$F$5="DTC Int. Staff"</formula>
    </cfRule>
  </conditionalFormatting>
  <conditionalFormatting sqref="G35">
    <cfRule type="expression" dxfId="2862" priority="13" stopIfTrue="1">
      <formula>$F$5="Freelancer"</formula>
    </cfRule>
    <cfRule type="expression" dxfId="2861" priority="14" stopIfTrue="1">
      <formula>$F$5="DTC Int. Staff"</formula>
    </cfRule>
  </conditionalFormatting>
  <conditionalFormatting sqref="G38">
    <cfRule type="expression" dxfId="2860" priority="11" stopIfTrue="1">
      <formula>$F$5="Freelancer"</formula>
    </cfRule>
    <cfRule type="expression" dxfId="2859" priority="12" stopIfTrue="1">
      <formula>$F$5="DTC Int. Staff"</formula>
    </cfRule>
  </conditionalFormatting>
  <conditionalFormatting sqref="G39">
    <cfRule type="expression" dxfId="2858" priority="9" stopIfTrue="1">
      <formula>$F$5="Freelancer"</formula>
    </cfRule>
    <cfRule type="expression" dxfId="2857" priority="10" stopIfTrue="1">
      <formula>$F$5="DTC Int. Staff"</formula>
    </cfRule>
  </conditionalFormatting>
  <conditionalFormatting sqref="G40">
    <cfRule type="expression" dxfId="2856" priority="7" stopIfTrue="1">
      <formula>$F$5="Freelancer"</formula>
    </cfRule>
    <cfRule type="expression" dxfId="2855" priority="8" stopIfTrue="1">
      <formula>$F$5="DTC Int. Staff"</formula>
    </cfRule>
  </conditionalFormatting>
  <conditionalFormatting sqref="G41">
    <cfRule type="expression" dxfId="2854" priority="5" stopIfTrue="1">
      <formula>$F$5="Freelancer"</formula>
    </cfRule>
    <cfRule type="expression" dxfId="2853" priority="6" stopIfTrue="1">
      <formula>$F$5="DTC Int. Staff"</formula>
    </cfRule>
  </conditionalFormatting>
  <conditionalFormatting sqref="G30">
    <cfRule type="expression" dxfId="2852" priority="3" stopIfTrue="1">
      <formula>$F$5="Freelancer"</formula>
    </cfRule>
    <cfRule type="expression" dxfId="2851" priority="4" stopIfTrue="1">
      <formula>$F$5="DTC Int. Staff"</formula>
    </cfRule>
  </conditionalFormatting>
  <conditionalFormatting sqref="G31">
    <cfRule type="expression" dxfId="2850" priority="1" stopIfTrue="1">
      <formula>$F$5="Freelancer"</formula>
    </cfRule>
    <cfRule type="expression" dxfId="2849" priority="2" stopIfTrue="1">
      <formula>$F$5="DTC Int. Staff"</formula>
    </cfRule>
  </conditionalFormatting>
  <dataValidations count="2">
    <dataValidation type="list" allowBlank="1" showInputMessage="1" showErrorMessage="1" sqref="F11:F41">
      <formula1>Project_Number</formula1>
    </dataValidation>
    <dataValidation type="list" allowBlank="1" showInputMessage="1" showErrorMessage="1" sqref="G11:G41">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sheetPr>
    <pageSetUpPr fitToPage="1"/>
  </sheetPr>
  <dimension ref="A1:P91"/>
  <sheetViews>
    <sheetView showGridLines="0" topLeftCell="D1" zoomScale="75" workbookViewId="0">
      <selection activeCell="O11" sqref="O11"/>
    </sheetView>
  </sheetViews>
  <sheetFormatPr defaultColWidth="11.42578125" defaultRowHeight="12.75"/>
  <cols>
    <col min="1" max="1" width="2.42578125" style="1" hidden="1" customWidth="1"/>
    <col min="2" max="2" width="3.140625" style="1" hidden="1" customWidth="1"/>
    <col min="3" max="3" width="3.5703125" style="1" hidden="1" customWidth="1"/>
    <col min="4" max="4" width="4" style="1" customWidth="1"/>
    <col min="5" max="5" width="17" style="1" customWidth="1"/>
    <col min="6" max="6" width="21.28515625" style="1" customWidth="1"/>
    <col min="7" max="7" width="19.42578125" style="1" customWidth="1"/>
    <col min="8" max="8" width="73.85546875" style="1" customWidth="1"/>
    <col min="9" max="9" width="28" style="1" customWidth="1"/>
    <col min="10" max="10" width="11.42578125" style="1" hidden="1" customWidth="1"/>
    <col min="11" max="12" width="13" style="1" customWidth="1"/>
    <col min="13" max="16384" width="11.42578125" style="1"/>
  </cols>
  <sheetData>
    <row r="1" spans="1:16" ht="51.75" customHeight="1" thickBot="1">
      <c r="D1" s="118" t="s">
        <v>75</v>
      </c>
      <c r="E1" s="119"/>
      <c r="F1" s="119"/>
      <c r="G1" s="119"/>
      <c r="H1" s="119"/>
      <c r="I1" s="119"/>
      <c r="J1" s="119"/>
      <c r="K1" s="119"/>
      <c r="L1" s="119"/>
      <c r="M1" s="120"/>
    </row>
    <row r="2" spans="1:16" ht="16.5" customHeight="1">
      <c r="D2" s="64"/>
      <c r="E2" s="64"/>
      <c r="F2" s="64"/>
      <c r="G2" s="64"/>
      <c r="H2" s="64"/>
      <c r="I2" s="64"/>
      <c r="J2" s="64"/>
      <c r="K2" s="64"/>
      <c r="L2" s="64"/>
      <c r="M2" s="64"/>
    </row>
    <row r="3" spans="1:16" ht="19.5" customHeight="1">
      <c r="D3" s="33" t="s">
        <v>0</v>
      </c>
      <c r="E3" s="34"/>
      <c r="F3" s="61" t="str">
        <f>'Information-General Settings'!$D$4</f>
        <v>Thanaporn</v>
      </c>
      <c r="G3" s="40"/>
      <c r="I3" s="3"/>
      <c r="J3" s="3"/>
      <c r="K3" s="108"/>
      <c r="L3" s="108"/>
      <c r="M3" s="108"/>
    </row>
    <row r="4" spans="1:16" ht="19.5" customHeight="1">
      <c r="D4" s="3" t="s">
        <v>1</v>
      </c>
      <c r="E4" s="35"/>
      <c r="F4" s="61" t="str">
        <f>'Information-General Settings'!$D$5</f>
        <v>Supasatian</v>
      </c>
      <c r="G4" s="40"/>
      <c r="I4" s="3"/>
      <c r="J4" s="3"/>
      <c r="K4" s="108"/>
      <c r="L4" s="108"/>
      <c r="M4" s="108"/>
    </row>
    <row r="5" spans="1:16" ht="19.5" customHeight="1">
      <c r="D5" s="106" t="s">
        <v>94</v>
      </c>
      <c r="E5" s="107"/>
      <c r="F5" s="61">
        <f>'Information-General Settings'!$D$6</f>
        <v>103721</v>
      </c>
      <c r="G5" s="40"/>
      <c r="H5" s="131"/>
      <c r="I5" s="131"/>
      <c r="J5" s="3"/>
      <c r="K5" s="108"/>
      <c r="L5" s="108"/>
      <c r="M5" s="108"/>
    </row>
    <row r="6" spans="1:16" ht="19.5" customHeight="1">
      <c r="D6" s="33" t="s">
        <v>2</v>
      </c>
      <c r="E6" s="34"/>
      <c r="F6" s="61" t="str">
        <f>'Information-General Settings'!$D$7</f>
        <v>DTC APAC Staff</v>
      </c>
      <c r="G6" s="40"/>
      <c r="H6" s="9"/>
      <c r="I6" s="3"/>
      <c r="J6" s="3"/>
      <c r="K6" s="126"/>
      <c r="L6" s="126"/>
      <c r="M6" s="126"/>
      <c r="N6" s="126"/>
    </row>
    <row r="7" spans="1:16" ht="19.5" customHeight="1">
      <c r="D7" s="33" t="s">
        <v>3</v>
      </c>
      <c r="E7" s="34"/>
      <c r="F7" s="61" t="str">
        <f>'Information-General Settings'!$D$8</f>
        <v>Consultant</v>
      </c>
      <c r="G7" s="3"/>
      <c r="H7" s="4"/>
      <c r="I7" s="3"/>
      <c r="J7" s="3"/>
      <c r="K7" s="108"/>
      <c r="L7" s="108"/>
      <c r="M7" s="108"/>
    </row>
    <row r="8" spans="1:16" ht="19.5" customHeight="1" thickBot="1">
      <c r="D8" s="3"/>
      <c r="E8" s="3"/>
      <c r="F8" s="3"/>
      <c r="G8" s="3"/>
      <c r="H8" s="5"/>
      <c r="J8" s="3"/>
      <c r="K8" s="108"/>
      <c r="L8" s="108"/>
      <c r="M8" s="108"/>
    </row>
    <row r="9" spans="1:16" ht="12.75" customHeight="1">
      <c r="B9" s="1">
        <f>MONTH(E11)</f>
        <v>6</v>
      </c>
      <c r="C9" s="97"/>
      <c r="D9" s="99">
        <v>41426</v>
      </c>
      <c r="E9" s="100"/>
      <c r="F9" s="103" t="s">
        <v>68</v>
      </c>
      <c r="G9" s="103" t="s">
        <v>70</v>
      </c>
      <c r="H9" s="114" t="s">
        <v>8</v>
      </c>
      <c r="I9" s="115"/>
      <c r="J9" s="6"/>
      <c r="K9" s="110" t="s">
        <v>6</v>
      </c>
      <c r="L9" s="112" t="s">
        <v>93</v>
      </c>
      <c r="M9" s="110" t="s">
        <v>7</v>
      </c>
      <c r="O9" s="9"/>
      <c r="P9" s="2"/>
    </row>
    <row r="10" spans="1:16" ht="23.25" customHeight="1" thickBot="1">
      <c r="C10" s="98"/>
      <c r="D10" s="101"/>
      <c r="E10" s="102"/>
      <c r="F10" s="104"/>
      <c r="G10" s="105"/>
      <c r="H10" s="116"/>
      <c r="I10" s="117"/>
      <c r="J10" s="7"/>
      <c r="K10" s="111"/>
      <c r="L10" s="113"/>
      <c r="M10" s="111"/>
      <c r="O10" s="9"/>
      <c r="P10" s="2"/>
    </row>
    <row r="11" spans="1:16" ht="29.1" customHeight="1" thickBot="1">
      <c r="A11" s="8" t="str">
        <f t="shared" ref="A11:A41" si="0">IF(OR(C11="f",C11="u",C11="F",C11="U"),"",IF(OR(B11=1,B11=2,B11=3,B11=4,B11=5),1,""))</f>
        <v/>
      </c>
      <c r="B11" s="9">
        <f t="shared" ref="B11:B38" si="1">WEEKDAY(E11,2)</f>
        <v>6</v>
      </c>
      <c r="C11" s="10"/>
      <c r="D11" s="11" t="str">
        <f t="shared" ref="D11:D41" si="2">IF(B11=1,"Mo",IF(B11=2,"Tue",IF(B11=3,"Wed",IF(B11=4,"Thu",IF(B11=5,"Fri",IF(B11=6,"Sat",IF(B11=7,"Sun","")))))))</f>
        <v>Sat</v>
      </c>
      <c r="E11" s="12">
        <f>+D9</f>
        <v>41426</v>
      </c>
      <c r="F11" s="19"/>
      <c r="G11" s="19"/>
      <c r="H11" s="129"/>
      <c r="I11" s="129"/>
      <c r="J11" s="24"/>
      <c r="K11" s="19"/>
      <c r="L11" s="46"/>
      <c r="M11" s="25"/>
    </row>
    <row r="12" spans="1:16" ht="29.1" customHeight="1" thickBot="1">
      <c r="A12" s="8" t="str">
        <f t="shared" si="0"/>
        <v/>
      </c>
      <c r="B12" s="9">
        <f t="shared" si="1"/>
        <v>7</v>
      </c>
      <c r="C12" s="16"/>
      <c r="D12" s="11" t="str">
        <f t="shared" si="2"/>
        <v>Sun</v>
      </c>
      <c r="E12" s="17">
        <f t="shared" ref="E12:E38" si="3">+E11+1</f>
        <v>41427</v>
      </c>
      <c r="F12" s="19"/>
      <c r="G12" s="19"/>
      <c r="H12" s="94"/>
      <c r="I12" s="94"/>
      <c r="J12" s="18"/>
      <c r="K12" s="19"/>
      <c r="L12" s="19"/>
      <c r="M12" s="20"/>
      <c r="O12" s="9" t="s">
        <v>107</v>
      </c>
      <c r="P12" s="2">
        <f>COUNTIF($G$11:$G$41, 9001)</f>
        <v>0</v>
      </c>
    </row>
    <row r="13" spans="1:16" ht="29.1" customHeight="1" thickBot="1">
      <c r="A13" s="8">
        <f t="shared" si="0"/>
        <v>1</v>
      </c>
      <c r="B13" s="9">
        <f t="shared" si="1"/>
        <v>1</v>
      </c>
      <c r="C13" s="16"/>
      <c r="D13" s="11" t="str">
        <f t="shared" si="2"/>
        <v>Mo</v>
      </c>
      <c r="E13" s="17">
        <f t="shared" si="3"/>
        <v>41428</v>
      </c>
      <c r="F13" s="19"/>
      <c r="G13" s="19"/>
      <c r="H13" s="94"/>
      <c r="I13" s="94"/>
      <c r="J13" s="18"/>
      <c r="K13" s="19"/>
      <c r="L13" s="19"/>
      <c r="M13" s="20"/>
      <c r="O13" s="9" t="s">
        <v>106</v>
      </c>
      <c r="P13" s="2">
        <f>COUNTIF($G$11:$G$41, 9003)</f>
        <v>0</v>
      </c>
    </row>
    <row r="14" spans="1:16" ht="29.1" customHeight="1" thickBot="1">
      <c r="A14" s="8">
        <f t="shared" si="0"/>
        <v>1</v>
      </c>
      <c r="B14" s="9">
        <f t="shared" si="1"/>
        <v>2</v>
      </c>
      <c r="C14" s="16"/>
      <c r="D14" s="11" t="str">
        <f t="shared" si="2"/>
        <v>Tue</v>
      </c>
      <c r="E14" s="17">
        <f t="shared" si="3"/>
        <v>41429</v>
      </c>
      <c r="F14" s="19"/>
      <c r="G14" s="19"/>
      <c r="H14" s="127"/>
      <c r="I14" s="127"/>
      <c r="J14" s="18"/>
      <c r="K14" s="19"/>
      <c r="L14" s="19"/>
      <c r="M14" s="20"/>
      <c r="O14" s="1" t="s">
        <v>109</v>
      </c>
      <c r="P14" s="2">
        <f>COUNTIF($G$11:$G$41, 9005)</f>
        <v>0</v>
      </c>
    </row>
    <row r="15" spans="1:16" ht="29.1" customHeight="1" thickBot="1">
      <c r="A15" s="8">
        <f t="shared" si="0"/>
        <v>1</v>
      </c>
      <c r="B15" s="9">
        <f t="shared" si="1"/>
        <v>3</v>
      </c>
      <c r="C15" s="16"/>
      <c r="D15" s="11" t="str">
        <f t="shared" si="2"/>
        <v>Wed</v>
      </c>
      <c r="E15" s="17">
        <f t="shared" si="3"/>
        <v>41430</v>
      </c>
      <c r="F15" s="19"/>
      <c r="G15" s="19"/>
      <c r="H15" s="129"/>
      <c r="I15" s="129"/>
      <c r="J15" s="18"/>
      <c r="K15" s="19"/>
      <c r="L15" s="19"/>
      <c r="M15" s="20"/>
    </row>
    <row r="16" spans="1:16" ht="29.1" customHeight="1" thickBot="1">
      <c r="A16" s="8">
        <f t="shared" si="0"/>
        <v>1</v>
      </c>
      <c r="B16" s="9">
        <f t="shared" si="1"/>
        <v>4</v>
      </c>
      <c r="C16" s="16"/>
      <c r="D16" s="11" t="str">
        <f t="shared" si="2"/>
        <v>Thu</v>
      </c>
      <c r="E16" s="17">
        <f t="shared" si="3"/>
        <v>41431</v>
      </c>
      <c r="F16" s="19"/>
      <c r="G16" s="19"/>
      <c r="H16" s="129"/>
      <c r="I16" s="129"/>
      <c r="J16" s="18"/>
      <c r="K16" s="19"/>
      <c r="L16" s="19"/>
      <c r="M16" s="20"/>
    </row>
    <row r="17" spans="1:13" ht="29.1" customHeight="1" thickBot="1">
      <c r="A17" s="8">
        <f t="shared" si="0"/>
        <v>1</v>
      </c>
      <c r="B17" s="9">
        <f t="shared" si="1"/>
        <v>5</v>
      </c>
      <c r="C17" s="16"/>
      <c r="D17" s="11" t="str">
        <f t="shared" si="2"/>
        <v>Fri</v>
      </c>
      <c r="E17" s="17">
        <f t="shared" si="3"/>
        <v>41432</v>
      </c>
      <c r="F17" s="19"/>
      <c r="G17" s="19"/>
      <c r="H17" s="129"/>
      <c r="I17" s="129"/>
      <c r="J17" s="18"/>
      <c r="K17" s="19"/>
      <c r="L17" s="19"/>
      <c r="M17" s="20"/>
    </row>
    <row r="18" spans="1:13" ht="29.1" customHeight="1" thickBot="1">
      <c r="A18" s="8" t="str">
        <f t="shared" si="0"/>
        <v/>
      </c>
      <c r="B18" s="9">
        <f t="shared" si="1"/>
        <v>6</v>
      </c>
      <c r="C18" s="16"/>
      <c r="D18" s="11" t="str">
        <f t="shared" si="2"/>
        <v>Sat</v>
      </c>
      <c r="E18" s="17">
        <f t="shared" si="3"/>
        <v>41433</v>
      </c>
      <c r="F18" s="19"/>
      <c r="G18" s="19"/>
      <c r="H18" s="129"/>
      <c r="I18" s="129"/>
      <c r="J18" s="18"/>
      <c r="K18" s="19"/>
      <c r="L18" s="19"/>
      <c r="M18" s="20"/>
    </row>
    <row r="19" spans="1:13" ht="29.1" customHeight="1" thickBot="1">
      <c r="A19" s="8" t="str">
        <f t="shared" si="0"/>
        <v/>
      </c>
      <c r="B19" s="9">
        <f t="shared" si="1"/>
        <v>7</v>
      </c>
      <c r="C19" s="16"/>
      <c r="D19" s="11" t="str">
        <f t="shared" si="2"/>
        <v>Sun</v>
      </c>
      <c r="E19" s="17">
        <f t="shared" si="3"/>
        <v>41434</v>
      </c>
      <c r="F19" s="19"/>
      <c r="G19" s="19"/>
      <c r="H19" s="129"/>
      <c r="I19" s="129"/>
      <c r="J19" s="18"/>
      <c r="K19" s="19"/>
      <c r="L19" s="19"/>
      <c r="M19" s="20"/>
    </row>
    <row r="20" spans="1:13" ht="29.1" customHeight="1" thickBot="1">
      <c r="A20" s="8">
        <f t="shared" si="0"/>
        <v>1</v>
      </c>
      <c r="B20" s="9">
        <f t="shared" si="1"/>
        <v>1</v>
      </c>
      <c r="C20" s="16"/>
      <c r="D20" s="11" t="str">
        <f t="shared" si="2"/>
        <v>Mo</v>
      </c>
      <c r="E20" s="17">
        <f t="shared" si="3"/>
        <v>41435</v>
      </c>
      <c r="F20" s="19"/>
      <c r="G20" s="19"/>
      <c r="H20" s="129"/>
      <c r="I20" s="129"/>
      <c r="J20" s="18"/>
      <c r="K20" s="19"/>
      <c r="L20" s="19"/>
      <c r="M20" s="20"/>
    </row>
    <row r="21" spans="1:13" ht="29.1" customHeight="1" thickBot="1">
      <c r="A21" s="8">
        <f t="shared" si="0"/>
        <v>1</v>
      </c>
      <c r="B21" s="9">
        <f t="shared" si="1"/>
        <v>2</v>
      </c>
      <c r="C21" s="16"/>
      <c r="D21" s="11" t="str">
        <f t="shared" si="2"/>
        <v>Tue</v>
      </c>
      <c r="E21" s="17">
        <f t="shared" si="3"/>
        <v>41436</v>
      </c>
      <c r="F21" s="19"/>
      <c r="G21" s="19"/>
      <c r="H21" s="129"/>
      <c r="I21" s="129"/>
      <c r="J21" s="18"/>
      <c r="K21" s="19"/>
      <c r="L21" s="19"/>
      <c r="M21" s="20"/>
    </row>
    <row r="22" spans="1:13" ht="29.1" customHeight="1" thickBot="1">
      <c r="A22" s="8">
        <f t="shared" si="0"/>
        <v>1</v>
      </c>
      <c r="B22" s="9">
        <f t="shared" si="1"/>
        <v>3</v>
      </c>
      <c r="C22" s="16"/>
      <c r="D22" s="11" t="str">
        <f t="shared" si="2"/>
        <v>Wed</v>
      </c>
      <c r="E22" s="17">
        <f t="shared" si="3"/>
        <v>41437</v>
      </c>
      <c r="F22" s="19"/>
      <c r="G22" s="19"/>
      <c r="H22" s="129"/>
      <c r="I22" s="129"/>
      <c r="J22" s="18"/>
      <c r="K22" s="19"/>
      <c r="L22" s="19"/>
      <c r="M22" s="20"/>
    </row>
    <row r="23" spans="1:13" ht="29.1" customHeight="1" thickBot="1">
      <c r="A23" s="8">
        <f t="shared" si="0"/>
        <v>1</v>
      </c>
      <c r="B23" s="9">
        <f t="shared" si="1"/>
        <v>4</v>
      </c>
      <c r="C23" s="16"/>
      <c r="D23" s="11" t="str">
        <f t="shared" si="2"/>
        <v>Thu</v>
      </c>
      <c r="E23" s="17">
        <f t="shared" si="3"/>
        <v>41438</v>
      </c>
      <c r="F23" s="19"/>
      <c r="G23" s="19"/>
      <c r="H23" s="130"/>
      <c r="I23" s="129"/>
      <c r="J23" s="18"/>
      <c r="K23" s="19"/>
      <c r="L23" s="19"/>
      <c r="M23" s="20"/>
    </row>
    <row r="24" spans="1:13" ht="29.1" customHeight="1" thickBot="1">
      <c r="A24" s="8">
        <f t="shared" si="0"/>
        <v>1</v>
      </c>
      <c r="B24" s="9">
        <f t="shared" si="1"/>
        <v>5</v>
      </c>
      <c r="C24" s="16"/>
      <c r="D24" s="11" t="str">
        <f t="shared" si="2"/>
        <v>Fri</v>
      </c>
      <c r="E24" s="17">
        <f t="shared" si="3"/>
        <v>41439</v>
      </c>
      <c r="F24" s="19"/>
      <c r="G24" s="19"/>
      <c r="H24" s="129"/>
      <c r="I24" s="129"/>
      <c r="J24" s="18"/>
      <c r="K24" s="19"/>
      <c r="L24" s="19"/>
      <c r="M24" s="20"/>
    </row>
    <row r="25" spans="1:13" ht="29.1" customHeight="1" thickBot="1">
      <c r="A25" s="8" t="str">
        <f t="shared" si="0"/>
        <v/>
      </c>
      <c r="B25" s="9">
        <f t="shared" si="1"/>
        <v>6</v>
      </c>
      <c r="C25" s="16"/>
      <c r="D25" s="11" t="str">
        <f t="shared" si="2"/>
        <v>Sat</v>
      </c>
      <c r="E25" s="17">
        <f t="shared" si="3"/>
        <v>41440</v>
      </c>
      <c r="F25" s="19"/>
      <c r="G25" s="19"/>
      <c r="H25" s="129"/>
      <c r="I25" s="129"/>
      <c r="J25" s="18"/>
      <c r="K25" s="19"/>
      <c r="L25" s="19"/>
      <c r="M25" s="20"/>
    </row>
    <row r="26" spans="1:13" ht="29.1" customHeight="1" thickBot="1">
      <c r="A26" s="8" t="str">
        <f t="shared" si="0"/>
        <v/>
      </c>
      <c r="B26" s="9">
        <f t="shared" si="1"/>
        <v>7</v>
      </c>
      <c r="C26" s="16"/>
      <c r="D26" s="11" t="str">
        <f t="shared" si="2"/>
        <v>Sun</v>
      </c>
      <c r="E26" s="17">
        <f t="shared" si="3"/>
        <v>41441</v>
      </c>
      <c r="F26" s="19"/>
      <c r="G26" s="19"/>
      <c r="H26" s="129"/>
      <c r="I26" s="129"/>
      <c r="J26" s="18"/>
      <c r="K26" s="19"/>
      <c r="L26" s="19"/>
      <c r="M26" s="20"/>
    </row>
    <row r="27" spans="1:13" ht="29.1" customHeight="1" thickBot="1">
      <c r="A27" s="8">
        <f t="shared" si="0"/>
        <v>1</v>
      </c>
      <c r="B27" s="9">
        <f t="shared" si="1"/>
        <v>1</v>
      </c>
      <c r="C27" s="16"/>
      <c r="D27" s="11" t="str">
        <f t="shared" si="2"/>
        <v>Mo</v>
      </c>
      <c r="E27" s="17">
        <f t="shared" si="3"/>
        <v>41442</v>
      </c>
      <c r="F27" s="19"/>
      <c r="G27" s="19"/>
      <c r="H27" s="129"/>
      <c r="I27" s="129"/>
      <c r="J27" s="18"/>
      <c r="K27" s="19"/>
      <c r="L27" s="19"/>
      <c r="M27" s="20"/>
    </row>
    <row r="28" spans="1:13" ht="29.1" customHeight="1" thickBot="1">
      <c r="A28" s="8">
        <f t="shared" si="0"/>
        <v>1</v>
      </c>
      <c r="B28" s="9">
        <f t="shared" si="1"/>
        <v>2</v>
      </c>
      <c r="C28" s="16"/>
      <c r="D28" s="11" t="str">
        <f t="shared" si="2"/>
        <v>Tue</v>
      </c>
      <c r="E28" s="17">
        <f t="shared" si="3"/>
        <v>41443</v>
      </c>
      <c r="F28" s="19"/>
      <c r="G28" s="19"/>
      <c r="H28" s="129"/>
      <c r="I28" s="129"/>
      <c r="J28" s="18"/>
      <c r="K28" s="19"/>
      <c r="L28" s="19"/>
      <c r="M28" s="20"/>
    </row>
    <row r="29" spans="1:13" ht="29.1" customHeight="1" thickBot="1">
      <c r="A29" s="8">
        <f t="shared" si="0"/>
        <v>1</v>
      </c>
      <c r="B29" s="9">
        <f t="shared" si="1"/>
        <v>3</v>
      </c>
      <c r="C29" s="16"/>
      <c r="D29" s="11" t="str">
        <f t="shared" si="2"/>
        <v>Wed</v>
      </c>
      <c r="E29" s="17">
        <f t="shared" si="3"/>
        <v>41444</v>
      </c>
      <c r="F29" s="19"/>
      <c r="G29" s="19"/>
      <c r="H29" s="129"/>
      <c r="I29" s="129"/>
      <c r="J29" s="18"/>
      <c r="K29" s="19"/>
      <c r="L29" s="19"/>
      <c r="M29" s="20"/>
    </row>
    <row r="30" spans="1:13" ht="29.1" customHeight="1" thickBot="1">
      <c r="A30" s="8">
        <f t="shared" si="0"/>
        <v>1</v>
      </c>
      <c r="B30" s="9">
        <f t="shared" si="1"/>
        <v>4</v>
      </c>
      <c r="C30" s="16"/>
      <c r="D30" s="11" t="str">
        <f t="shared" si="2"/>
        <v>Thu</v>
      </c>
      <c r="E30" s="17">
        <f t="shared" si="3"/>
        <v>41445</v>
      </c>
      <c r="F30" s="19"/>
      <c r="G30" s="19"/>
      <c r="H30" s="129"/>
      <c r="I30" s="129"/>
      <c r="J30" s="18"/>
      <c r="K30" s="19"/>
      <c r="L30" s="19"/>
      <c r="M30" s="20"/>
    </row>
    <row r="31" spans="1:13" ht="29.1" customHeight="1" thickBot="1">
      <c r="A31" s="8">
        <f t="shared" si="0"/>
        <v>1</v>
      </c>
      <c r="B31" s="9">
        <f t="shared" si="1"/>
        <v>5</v>
      </c>
      <c r="C31" s="16"/>
      <c r="D31" s="11" t="str">
        <f t="shared" si="2"/>
        <v>Fri</v>
      </c>
      <c r="E31" s="17">
        <f t="shared" si="3"/>
        <v>41446</v>
      </c>
      <c r="F31" s="19"/>
      <c r="G31" s="19"/>
      <c r="H31" s="129"/>
      <c r="I31" s="129"/>
      <c r="J31" s="18"/>
      <c r="K31" s="19"/>
      <c r="L31" s="19"/>
      <c r="M31" s="20"/>
    </row>
    <row r="32" spans="1:13" ht="29.1" customHeight="1" thickBot="1">
      <c r="A32" s="8" t="str">
        <f t="shared" si="0"/>
        <v/>
      </c>
      <c r="B32" s="9">
        <f t="shared" si="1"/>
        <v>6</v>
      </c>
      <c r="C32" s="16"/>
      <c r="D32" s="11" t="str">
        <f t="shared" si="2"/>
        <v>Sat</v>
      </c>
      <c r="E32" s="17">
        <f t="shared" si="3"/>
        <v>41447</v>
      </c>
      <c r="F32" s="19"/>
      <c r="G32" s="19"/>
      <c r="H32" s="129"/>
      <c r="I32" s="129"/>
      <c r="J32" s="18"/>
      <c r="K32" s="19"/>
      <c r="L32" s="19"/>
      <c r="M32" s="20"/>
    </row>
    <row r="33" spans="1:13" ht="29.1" customHeight="1" thickBot="1">
      <c r="A33" s="8" t="str">
        <f t="shared" si="0"/>
        <v/>
      </c>
      <c r="B33" s="9">
        <f t="shared" si="1"/>
        <v>7</v>
      </c>
      <c r="C33" s="16"/>
      <c r="D33" s="11" t="str">
        <f t="shared" si="2"/>
        <v>Sun</v>
      </c>
      <c r="E33" s="17">
        <f t="shared" si="3"/>
        <v>41448</v>
      </c>
      <c r="F33" s="19"/>
      <c r="G33" s="19"/>
      <c r="H33" s="129"/>
      <c r="I33" s="129"/>
      <c r="J33" s="18"/>
      <c r="K33" s="19"/>
      <c r="L33" s="19"/>
      <c r="M33" s="20"/>
    </row>
    <row r="34" spans="1:13" ht="29.1" customHeight="1" thickBot="1">
      <c r="A34" s="8">
        <f t="shared" si="0"/>
        <v>1</v>
      </c>
      <c r="B34" s="9">
        <f t="shared" si="1"/>
        <v>1</v>
      </c>
      <c r="C34" s="16"/>
      <c r="D34" s="11" t="str">
        <f t="shared" si="2"/>
        <v>Mo</v>
      </c>
      <c r="E34" s="17">
        <f t="shared" si="3"/>
        <v>41449</v>
      </c>
      <c r="F34" s="19"/>
      <c r="G34" s="19"/>
      <c r="H34" s="129"/>
      <c r="I34" s="129"/>
      <c r="J34" s="18"/>
      <c r="K34" s="19"/>
      <c r="L34" s="19"/>
      <c r="M34" s="20"/>
    </row>
    <row r="35" spans="1:13" ht="29.1" customHeight="1" thickBot="1">
      <c r="A35" s="8">
        <f t="shared" si="0"/>
        <v>1</v>
      </c>
      <c r="B35" s="9">
        <f t="shared" si="1"/>
        <v>2</v>
      </c>
      <c r="C35" s="16"/>
      <c r="D35" s="11" t="str">
        <f t="shared" si="2"/>
        <v>Tue</v>
      </c>
      <c r="E35" s="17">
        <f t="shared" si="3"/>
        <v>41450</v>
      </c>
      <c r="F35" s="19"/>
      <c r="G35" s="19"/>
      <c r="H35" s="129"/>
      <c r="I35" s="129"/>
      <c r="J35" s="18"/>
      <c r="K35" s="19"/>
      <c r="L35" s="19"/>
      <c r="M35" s="20"/>
    </row>
    <row r="36" spans="1:13" ht="29.1" customHeight="1" thickBot="1">
      <c r="A36" s="8">
        <f t="shared" si="0"/>
        <v>1</v>
      </c>
      <c r="B36" s="9">
        <f t="shared" si="1"/>
        <v>3</v>
      </c>
      <c r="C36" s="16"/>
      <c r="D36" s="11" t="str">
        <f t="shared" si="2"/>
        <v>Wed</v>
      </c>
      <c r="E36" s="17">
        <f t="shared" si="3"/>
        <v>41451</v>
      </c>
      <c r="F36" s="19"/>
      <c r="G36" s="19"/>
      <c r="H36" s="129"/>
      <c r="I36" s="129"/>
      <c r="J36" s="18"/>
      <c r="K36" s="19"/>
      <c r="L36" s="19"/>
      <c r="M36" s="20"/>
    </row>
    <row r="37" spans="1:13" ht="29.1" customHeight="1" thickBot="1">
      <c r="A37" s="8">
        <f t="shared" si="0"/>
        <v>1</v>
      </c>
      <c r="B37" s="9">
        <f t="shared" si="1"/>
        <v>4</v>
      </c>
      <c r="C37" s="16"/>
      <c r="D37" s="11" t="str">
        <f t="shared" si="2"/>
        <v>Thu</v>
      </c>
      <c r="E37" s="17">
        <f t="shared" si="3"/>
        <v>41452</v>
      </c>
      <c r="F37" s="19"/>
      <c r="G37" s="19"/>
      <c r="H37" s="129"/>
      <c r="I37" s="129"/>
      <c r="J37" s="18"/>
      <c r="K37" s="19"/>
      <c r="L37" s="19"/>
      <c r="M37" s="20"/>
    </row>
    <row r="38" spans="1:13" ht="29.1" customHeight="1" thickBot="1">
      <c r="A38" s="8">
        <f t="shared" si="0"/>
        <v>1</v>
      </c>
      <c r="B38" s="9">
        <f t="shared" si="1"/>
        <v>5</v>
      </c>
      <c r="C38" s="16"/>
      <c r="D38" s="11" t="str">
        <f t="shared" si="2"/>
        <v>Fri</v>
      </c>
      <c r="E38" s="17">
        <f t="shared" si="3"/>
        <v>41453</v>
      </c>
      <c r="F38" s="19"/>
      <c r="G38" s="19"/>
      <c r="H38" s="129"/>
      <c r="I38" s="129"/>
      <c r="J38" s="18"/>
      <c r="K38" s="19"/>
      <c r="L38" s="19"/>
      <c r="M38" s="20"/>
    </row>
    <row r="39" spans="1:13" ht="29.1" customHeight="1" thickBot="1">
      <c r="A39" s="8" t="str">
        <f t="shared" si="0"/>
        <v/>
      </c>
      <c r="B39" s="9">
        <f>WEEKDAY(E38+1,2)</f>
        <v>6</v>
      </c>
      <c r="C39" s="16"/>
      <c r="D39" s="11" t="str">
        <f t="shared" si="2"/>
        <v>Sat</v>
      </c>
      <c r="E39" s="21">
        <f>IF(MONTH(E38+1)&gt;MONTH(E38),"",E38+1)</f>
        <v>41454</v>
      </c>
      <c r="F39" s="19"/>
      <c r="G39" s="19"/>
      <c r="H39" s="129"/>
      <c r="I39" s="129"/>
      <c r="J39" s="22"/>
      <c r="K39" s="19"/>
      <c r="L39" s="19"/>
      <c r="M39" s="20"/>
    </row>
    <row r="40" spans="1:13" ht="29.1" customHeight="1" thickBot="1">
      <c r="A40" s="8" t="str">
        <f t="shared" si="0"/>
        <v/>
      </c>
      <c r="B40" s="9">
        <f>WEEKDAY(E38+2,2)</f>
        <v>7</v>
      </c>
      <c r="C40" s="16"/>
      <c r="D40" s="11" t="str">
        <f t="shared" si="2"/>
        <v>Sun</v>
      </c>
      <c r="E40" s="17">
        <f>IF(MONTH(E38+2)&gt;MONTH(E38),"",E38+2)</f>
        <v>41455</v>
      </c>
      <c r="F40" s="19"/>
      <c r="G40" s="19"/>
      <c r="H40" s="94"/>
      <c r="I40" s="94"/>
      <c r="J40" s="18"/>
      <c r="K40" s="19"/>
      <c r="L40" s="19"/>
      <c r="M40" s="20"/>
    </row>
    <row r="41" spans="1:13" ht="29.1" customHeight="1" thickBot="1">
      <c r="A41" s="8">
        <f t="shared" si="0"/>
        <v>1</v>
      </c>
      <c r="B41" s="9">
        <f>WEEKDAY(E38+3,2)</f>
        <v>1</v>
      </c>
      <c r="C41" s="16"/>
      <c r="D41" s="11" t="str">
        <f t="shared" si="2"/>
        <v>Mo</v>
      </c>
      <c r="E41" s="23" t="str">
        <f>IF(MONTH(E38+3)&gt;MONTH(E38),"",E38+3)</f>
        <v/>
      </c>
      <c r="F41" s="19"/>
      <c r="G41" s="19"/>
      <c r="H41" s="121"/>
      <c r="I41" s="121"/>
      <c r="J41" s="24"/>
      <c r="K41" s="19"/>
      <c r="L41" s="46"/>
      <c r="M41" s="25"/>
    </row>
    <row r="42" spans="1:13" ht="30" customHeight="1" thickBot="1">
      <c r="D42" s="26"/>
      <c r="E42" s="27"/>
      <c r="F42" s="28"/>
      <c r="G42" s="41"/>
      <c r="H42" s="28"/>
      <c r="I42" s="29" t="s">
        <v>4</v>
      </c>
      <c r="J42" s="30"/>
      <c r="K42" s="30"/>
      <c r="L42" s="27"/>
      <c r="M42" s="31">
        <f>SUM(M11:M41)</f>
        <v>0</v>
      </c>
    </row>
    <row r="43" spans="1:13" ht="30" customHeight="1" thickBot="1">
      <c r="D43" s="26"/>
      <c r="E43" s="27"/>
      <c r="F43" s="28"/>
      <c r="G43" s="28"/>
      <c r="H43" s="28"/>
      <c r="I43" s="29" t="s">
        <v>5</v>
      </c>
      <c r="J43" s="30"/>
      <c r="K43" s="30"/>
      <c r="L43" s="27"/>
      <c r="M43" s="31">
        <f>SUM(M42/9)</f>
        <v>0</v>
      </c>
    </row>
    <row r="44" spans="1:13" ht="13.5" thickBot="1"/>
    <row r="45" spans="1:13" ht="15.75">
      <c r="D45" s="95" t="s">
        <v>95</v>
      </c>
      <c r="E45" s="96"/>
      <c r="F45" s="56" t="s">
        <v>96</v>
      </c>
      <c r="G45" s="56"/>
      <c r="H45" s="57"/>
    </row>
    <row r="46" spans="1:13" ht="15.75">
      <c r="D46" s="47" t="s">
        <v>85</v>
      </c>
      <c r="E46" s="48"/>
      <c r="F46" s="49"/>
      <c r="G46" s="49"/>
      <c r="H46" s="50"/>
      <c r="L46" s="32"/>
    </row>
    <row r="47" spans="1:13" ht="15.75">
      <c r="D47" s="47"/>
      <c r="E47" s="48"/>
      <c r="F47" s="49"/>
      <c r="G47" s="49"/>
      <c r="H47" s="50"/>
    </row>
    <row r="48" spans="1:13" ht="15.75">
      <c r="D48" s="47"/>
      <c r="E48" s="48"/>
      <c r="F48" s="49"/>
      <c r="G48" s="49"/>
      <c r="H48" s="50"/>
    </row>
    <row r="49" spans="4:8">
      <c r="D49" s="51"/>
      <c r="E49" s="48"/>
      <c r="F49" s="49"/>
      <c r="G49" s="49"/>
      <c r="H49" s="50"/>
    </row>
    <row r="50" spans="4:8">
      <c r="D50" s="51"/>
      <c r="E50" s="48" t="s">
        <v>86</v>
      </c>
      <c r="F50" s="49"/>
      <c r="G50" s="49"/>
      <c r="H50" s="50"/>
    </row>
    <row r="51" spans="4:8">
      <c r="D51" s="51"/>
      <c r="E51" s="48"/>
      <c r="F51" s="49"/>
      <c r="G51" s="49"/>
      <c r="H51" s="50"/>
    </row>
    <row r="52" spans="4:8" ht="15.75">
      <c r="D52" s="47" t="s">
        <v>87</v>
      </c>
      <c r="E52" s="48"/>
      <c r="F52" s="49"/>
      <c r="G52" s="49"/>
      <c r="H52" s="50"/>
    </row>
    <row r="53" spans="4:8" ht="15.75">
      <c r="D53" s="47"/>
      <c r="E53" s="48"/>
      <c r="F53" s="49"/>
      <c r="G53" s="49"/>
      <c r="H53" s="50"/>
    </row>
    <row r="54" spans="4:8">
      <c r="D54" s="51"/>
      <c r="E54" s="48"/>
      <c r="F54" s="49"/>
      <c r="G54" s="49"/>
      <c r="H54" s="50"/>
    </row>
    <row r="55" spans="4:8">
      <c r="D55" s="51"/>
      <c r="E55" s="48" t="s">
        <v>88</v>
      </c>
      <c r="F55" s="49"/>
      <c r="G55" s="49"/>
      <c r="H55" s="50"/>
    </row>
    <row r="56" spans="4:8">
      <c r="D56" s="51"/>
      <c r="E56" s="48"/>
      <c r="F56" s="49"/>
      <c r="G56" s="49"/>
      <c r="H56" s="50"/>
    </row>
    <row r="57" spans="4:8">
      <c r="D57" s="51"/>
      <c r="E57" s="48"/>
      <c r="F57" s="49"/>
      <c r="G57" s="49"/>
      <c r="H57" s="50"/>
    </row>
    <row r="58" spans="4:8" ht="15">
      <c r="D58" s="52" t="s">
        <v>89</v>
      </c>
      <c r="E58" s="48"/>
      <c r="F58" s="49"/>
      <c r="G58" s="49"/>
      <c r="H58" s="50"/>
    </row>
    <row r="59" spans="4:8" ht="15.75">
      <c r="D59" s="47"/>
      <c r="E59" s="48"/>
      <c r="F59" s="49"/>
      <c r="G59" s="49"/>
      <c r="H59" s="50"/>
    </row>
    <row r="60" spans="4:8" ht="15.75">
      <c r="D60" s="47"/>
      <c r="E60" s="48"/>
      <c r="F60" s="49"/>
      <c r="G60" s="49"/>
      <c r="H60" s="50"/>
    </row>
    <row r="61" spans="4:8">
      <c r="D61" s="51"/>
      <c r="E61" s="48"/>
      <c r="F61" s="49"/>
      <c r="G61" s="49"/>
      <c r="H61" s="50"/>
    </row>
    <row r="62" spans="4:8">
      <c r="D62" s="51"/>
      <c r="E62" s="48"/>
      <c r="F62" s="49"/>
      <c r="G62" s="49"/>
      <c r="H62" s="50"/>
    </row>
    <row r="63" spans="4:8" ht="15.75">
      <c r="D63" s="47" t="s">
        <v>90</v>
      </c>
      <c r="E63" s="48"/>
      <c r="F63" s="49"/>
      <c r="G63" s="49"/>
      <c r="H63" s="50"/>
    </row>
    <row r="64" spans="4:8" ht="15.75">
      <c r="D64" s="47"/>
      <c r="E64" s="48"/>
      <c r="F64" s="49"/>
      <c r="G64" s="49"/>
      <c r="H64" s="50"/>
    </row>
    <row r="65" spans="4:8" ht="15.75">
      <c r="D65" s="47"/>
      <c r="E65" s="48"/>
      <c r="F65" s="49"/>
      <c r="G65" s="49"/>
      <c r="H65" s="50"/>
    </row>
    <row r="66" spans="4:8" ht="15.75">
      <c r="D66" s="47"/>
      <c r="E66" s="48" t="s">
        <v>91</v>
      </c>
      <c r="F66" s="49"/>
      <c r="G66" s="49"/>
      <c r="H66" s="50"/>
    </row>
    <row r="67" spans="4:8" ht="13.5" thickBot="1">
      <c r="D67" s="53"/>
      <c r="E67" s="54"/>
      <c r="F67" s="54"/>
      <c r="G67" s="54"/>
      <c r="H67" s="55"/>
    </row>
    <row r="68" spans="4:8" ht="13.5" thickBot="1"/>
    <row r="69" spans="4:8" ht="15.75">
      <c r="D69" s="95" t="s">
        <v>95</v>
      </c>
      <c r="E69" s="96"/>
      <c r="F69" s="56" t="s">
        <v>96</v>
      </c>
      <c r="G69" s="56"/>
      <c r="H69" s="57"/>
    </row>
    <row r="70" spans="4:8" ht="15.75">
      <c r="D70" s="47" t="s">
        <v>85</v>
      </c>
      <c r="E70" s="48"/>
      <c r="F70" s="49"/>
      <c r="G70" s="49"/>
      <c r="H70" s="50"/>
    </row>
    <row r="71" spans="4:8" ht="15.75">
      <c r="D71" s="47"/>
      <c r="E71" s="48"/>
      <c r="F71" s="49"/>
      <c r="G71" s="49"/>
      <c r="H71" s="50"/>
    </row>
    <row r="72" spans="4:8" ht="15.75">
      <c r="D72" s="47"/>
      <c r="E72" s="48"/>
      <c r="F72" s="49"/>
      <c r="G72" s="49"/>
      <c r="H72" s="50"/>
    </row>
    <row r="73" spans="4:8">
      <c r="D73" s="51"/>
      <c r="E73" s="48"/>
      <c r="F73" s="49"/>
      <c r="G73" s="49"/>
      <c r="H73" s="50"/>
    </row>
    <row r="74" spans="4:8">
      <c r="D74" s="51"/>
      <c r="E74" s="48" t="s">
        <v>86</v>
      </c>
      <c r="F74" s="49"/>
      <c r="G74" s="49"/>
      <c r="H74" s="50"/>
    </row>
    <row r="75" spans="4:8">
      <c r="D75" s="51"/>
      <c r="E75" s="48"/>
      <c r="F75" s="49"/>
      <c r="G75" s="49"/>
      <c r="H75" s="50"/>
    </row>
    <row r="76" spans="4:8" ht="15.75">
      <c r="D76" s="47" t="s">
        <v>87</v>
      </c>
      <c r="E76" s="48"/>
      <c r="F76" s="49"/>
      <c r="G76" s="49"/>
      <c r="H76" s="50"/>
    </row>
    <row r="77" spans="4:8" ht="15.75">
      <c r="D77" s="47"/>
      <c r="E77" s="48"/>
      <c r="F77" s="49"/>
      <c r="G77" s="49"/>
      <c r="H77" s="50"/>
    </row>
    <row r="78" spans="4:8">
      <c r="D78" s="51"/>
      <c r="E78" s="48"/>
      <c r="F78" s="49"/>
      <c r="G78" s="49"/>
      <c r="H78" s="50"/>
    </row>
    <row r="79" spans="4:8">
      <c r="D79" s="51"/>
      <c r="E79" s="48" t="s">
        <v>88</v>
      </c>
      <c r="F79" s="49"/>
      <c r="G79" s="49"/>
      <c r="H79" s="50"/>
    </row>
    <row r="80" spans="4:8">
      <c r="D80" s="51"/>
      <c r="E80" s="48"/>
      <c r="F80" s="49"/>
      <c r="G80" s="49"/>
      <c r="H80" s="50"/>
    </row>
    <row r="81" spans="4:8">
      <c r="D81" s="51"/>
      <c r="E81" s="48"/>
      <c r="F81" s="49"/>
      <c r="G81" s="49"/>
      <c r="H81" s="50"/>
    </row>
    <row r="82" spans="4:8" ht="15">
      <c r="D82" s="52" t="s">
        <v>89</v>
      </c>
      <c r="E82" s="48"/>
      <c r="F82" s="49"/>
      <c r="G82" s="49"/>
      <c r="H82" s="50"/>
    </row>
    <row r="83" spans="4:8" ht="15.75">
      <c r="D83" s="47"/>
      <c r="E83" s="48"/>
      <c r="F83" s="49"/>
      <c r="G83" s="49"/>
      <c r="H83" s="50"/>
    </row>
    <row r="84" spans="4:8" ht="15.75">
      <c r="D84" s="47"/>
      <c r="E84" s="48"/>
      <c r="F84" s="49"/>
      <c r="G84" s="49"/>
      <c r="H84" s="50"/>
    </row>
    <row r="85" spans="4:8">
      <c r="D85" s="51"/>
      <c r="E85" s="48"/>
      <c r="F85" s="49"/>
      <c r="G85" s="49"/>
      <c r="H85" s="50"/>
    </row>
    <row r="86" spans="4:8">
      <c r="D86" s="51"/>
      <c r="E86" s="48"/>
      <c r="F86" s="49"/>
      <c r="G86" s="49"/>
      <c r="H86" s="50"/>
    </row>
    <row r="87" spans="4:8" ht="15.75">
      <c r="D87" s="47" t="s">
        <v>90</v>
      </c>
      <c r="E87" s="48"/>
      <c r="F87" s="49"/>
      <c r="G87" s="49"/>
      <c r="H87" s="50"/>
    </row>
    <row r="88" spans="4:8" ht="15.75">
      <c r="D88" s="47"/>
      <c r="E88" s="48"/>
      <c r="F88" s="49"/>
      <c r="G88" s="49"/>
      <c r="H88" s="50"/>
    </row>
    <row r="89" spans="4:8" ht="15.75">
      <c r="D89" s="47"/>
      <c r="E89" s="48"/>
      <c r="F89" s="49"/>
      <c r="G89" s="49"/>
      <c r="H89" s="50"/>
    </row>
    <row r="90" spans="4:8" ht="15.75">
      <c r="D90" s="47"/>
      <c r="E90" s="48" t="s">
        <v>91</v>
      </c>
      <c r="F90" s="49"/>
      <c r="G90" s="49"/>
      <c r="H90" s="50"/>
    </row>
    <row r="91" spans="4:8" ht="13.5" thickBot="1">
      <c r="D91" s="53"/>
      <c r="E91" s="54"/>
      <c r="F91" s="54"/>
      <c r="G91" s="54"/>
      <c r="H91" s="55"/>
    </row>
  </sheetData>
  <mergeCells count="50">
    <mergeCell ref="H5:I5"/>
    <mergeCell ref="D1:M1"/>
    <mergeCell ref="H40:I40"/>
    <mergeCell ref="H41:I41"/>
    <mergeCell ref="H36:I36"/>
    <mergeCell ref="H37:I37"/>
    <mergeCell ref="H38:I38"/>
    <mergeCell ref="H39:I39"/>
    <mergeCell ref="H24:I24"/>
    <mergeCell ref="H25:I25"/>
    <mergeCell ref="H22:I22"/>
    <mergeCell ref="H27:I27"/>
    <mergeCell ref="H28:I28"/>
    <mergeCell ref="H34:I34"/>
    <mergeCell ref="H29:I29"/>
    <mergeCell ref="H30:I30"/>
    <mergeCell ref="H31:I31"/>
    <mergeCell ref="K8:M8"/>
    <mergeCell ref="H9:I10"/>
    <mergeCell ref="H11:I11"/>
    <mergeCell ref="H12:I12"/>
    <mergeCell ref="M9:M10"/>
    <mergeCell ref="K9:K10"/>
    <mergeCell ref="L9:L10"/>
    <mergeCell ref="K7:M7"/>
    <mergeCell ref="K3:M3"/>
    <mergeCell ref="K4:M4"/>
    <mergeCell ref="K5:M5"/>
    <mergeCell ref="K6:N6"/>
    <mergeCell ref="D69:E69"/>
    <mergeCell ref="D5:E5"/>
    <mergeCell ref="H19:I19"/>
    <mergeCell ref="H17:I17"/>
    <mergeCell ref="H18:I18"/>
    <mergeCell ref="H32:I32"/>
    <mergeCell ref="H33:I33"/>
    <mergeCell ref="H20:I20"/>
    <mergeCell ref="H21:I21"/>
    <mergeCell ref="H16:I16"/>
    <mergeCell ref="H13:I13"/>
    <mergeCell ref="H15:I15"/>
    <mergeCell ref="H14:I14"/>
    <mergeCell ref="H23:I23"/>
    <mergeCell ref="H35:I35"/>
    <mergeCell ref="H26:I26"/>
    <mergeCell ref="C9:C10"/>
    <mergeCell ref="D9:E10"/>
    <mergeCell ref="F9:F10"/>
    <mergeCell ref="G9:G10"/>
    <mergeCell ref="D45:E45"/>
  </mergeCells>
  <phoneticPr fontId="0" type="noConversion"/>
  <conditionalFormatting sqref="C11:C41">
    <cfRule type="expression" dxfId="2848" priority="5" stopIfTrue="1">
      <formula>IF($A11=1,B11,)</formula>
    </cfRule>
    <cfRule type="expression" dxfId="2847" priority="6" stopIfTrue="1">
      <formula>IF($A11="",B11,)</formula>
    </cfRule>
  </conditionalFormatting>
  <conditionalFormatting sqref="E11">
    <cfRule type="expression" dxfId="2846" priority="7" stopIfTrue="1">
      <formula>IF($A11="",B11,"")</formula>
    </cfRule>
  </conditionalFormatting>
  <conditionalFormatting sqref="E12:E41">
    <cfRule type="expression" dxfId="2845" priority="8" stopIfTrue="1">
      <formula>IF($A12&lt;&gt;1,B12,"")</formula>
    </cfRule>
  </conditionalFormatting>
  <conditionalFormatting sqref="D11:D41">
    <cfRule type="expression" dxfId="2844" priority="9" stopIfTrue="1">
      <formula>IF($A11="",B11,)</formula>
    </cfRule>
  </conditionalFormatting>
  <conditionalFormatting sqref="G11:G41">
    <cfRule type="expression" dxfId="2843" priority="10" stopIfTrue="1">
      <formula>$F$5="Freelancer"</formula>
    </cfRule>
    <cfRule type="expression" dxfId="2842" priority="11" stopIfTrue="1">
      <formula>$F$5="DTC Int. Staff"</formula>
    </cfRule>
  </conditionalFormatting>
  <conditionalFormatting sqref="G11">
    <cfRule type="expression" dxfId="2841" priority="3" stopIfTrue="1">
      <formula>$F$5="Freelancer"</formula>
    </cfRule>
    <cfRule type="expression" dxfId="2840" priority="4" stopIfTrue="1">
      <formula>$F$5="DTC Int. Staff"</formula>
    </cfRule>
  </conditionalFormatting>
  <conditionalFormatting sqref="G11">
    <cfRule type="expression" dxfId="2839" priority="1" stopIfTrue="1">
      <formula>$F$5="Freelancer"</formula>
    </cfRule>
    <cfRule type="expression" dxfId="2838" priority="2" stopIfTrue="1">
      <formula>$F$5="DTC Int. Staff"</formula>
    </cfRule>
  </conditionalFormatting>
  <dataValidations count="2">
    <dataValidation type="list" allowBlank="1" showInputMessage="1" showErrorMessage="1" sqref="F11:F15 F17 F19:F23 F26:F27 F30 F32:F41">
      <formula1>Project_Number</formula1>
    </dataValidation>
    <dataValidation type="list" allowBlank="1" showInputMessage="1" showErrorMessage="1" sqref="G11:G41">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8.xml><?xml version="1.0" encoding="utf-8"?>
<worksheet xmlns="http://schemas.openxmlformats.org/spreadsheetml/2006/main" xmlns:r="http://schemas.openxmlformats.org/officeDocument/2006/relationships">
  <sheetPr>
    <pageSetUpPr fitToPage="1"/>
  </sheetPr>
  <dimension ref="A1:P91"/>
  <sheetViews>
    <sheetView showGridLines="0" topLeftCell="D1" zoomScale="75" workbookViewId="0">
      <selection activeCell="O12" sqref="O12:P14"/>
    </sheetView>
  </sheetViews>
  <sheetFormatPr defaultColWidth="11.42578125" defaultRowHeight="12.75"/>
  <cols>
    <col min="1" max="1" width="2.42578125" style="1" hidden="1" customWidth="1"/>
    <col min="2" max="2" width="3.140625" style="1" hidden="1" customWidth="1"/>
    <col min="3" max="3" width="3.5703125" style="1" hidden="1" customWidth="1"/>
    <col min="4" max="4" width="4" style="1" customWidth="1"/>
    <col min="5" max="5" width="17" style="1" customWidth="1"/>
    <col min="6" max="6" width="21.28515625" style="1" customWidth="1"/>
    <col min="7" max="7" width="19.42578125" style="1" customWidth="1"/>
    <col min="8" max="8" width="73.85546875" style="1" customWidth="1"/>
    <col min="9" max="9" width="28" style="1" customWidth="1"/>
    <col min="10" max="10" width="11.42578125" style="1" hidden="1" customWidth="1"/>
    <col min="11" max="12" width="13" style="1" customWidth="1"/>
    <col min="13" max="14" width="11.42578125" style="1"/>
    <col min="15" max="15" width="11.42578125" style="1" customWidth="1"/>
    <col min="16" max="16384" width="11.42578125" style="1"/>
  </cols>
  <sheetData>
    <row r="1" spans="1:16" ht="51.75" customHeight="1" thickBot="1">
      <c r="D1" s="118" t="s">
        <v>75</v>
      </c>
      <c r="E1" s="119"/>
      <c r="F1" s="119"/>
      <c r="G1" s="119"/>
      <c r="H1" s="119"/>
      <c r="I1" s="119"/>
      <c r="J1" s="119"/>
      <c r="K1" s="119"/>
      <c r="L1" s="119"/>
      <c r="M1" s="120"/>
    </row>
    <row r="2" spans="1:16" ht="16.5" customHeight="1">
      <c r="D2" s="64"/>
      <c r="E2" s="64"/>
      <c r="F2" s="64"/>
      <c r="G2" s="64"/>
      <c r="H2" s="64"/>
      <c r="I2" s="64"/>
      <c r="J2" s="64"/>
      <c r="K2" s="64"/>
      <c r="L2" s="64"/>
      <c r="M2" s="64"/>
    </row>
    <row r="3" spans="1:16" ht="19.5" customHeight="1">
      <c r="D3" s="33" t="s">
        <v>0</v>
      </c>
      <c r="E3" s="34"/>
      <c r="F3" s="61" t="str">
        <f>'Information-General Settings'!$D$4</f>
        <v>Thanaporn</v>
      </c>
      <c r="G3" s="40"/>
      <c r="I3" s="3"/>
      <c r="J3" s="3"/>
      <c r="K3" s="108"/>
      <c r="L3" s="108"/>
      <c r="M3" s="108"/>
    </row>
    <row r="4" spans="1:16" ht="19.5" customHeight="1">
      <c r="D4" s="3" t="s">
        <v>1</v>
      </c>
      <c r="E4" s="35"/>
      <c r="F4" s="61" t="str">
        <f>'Information-General Settings'!$D$5</f>
        <v>Supasatian</v>
      </c>
      <c r="G4" s="40"/>
      <c r="I4" s="3"/>
      <c r="J4" s="3"/>
      <c r="K4" s="108"/>
      <c r="L4" s="108"/>
      <c r="M4" s="108"/>
    </row>
    <row r="5" spans="1:16" ht="19.5" customHeight="1">
      <c r="D5" s="106" t="s">
        <v>94</v>
      </c>
      <c r="E5" s="107"/>
      <c r="F5" s="61">
        <f>'Information-General Settings'!$D$6</f>
        <v>103721</v>
      </c>
      <c r="G5" s="40"/>
      <c r="H5" s="9"/>
      <c r="I5" s="3"/>
      <c r="J5" s="3"/>
      <c r="K5" s="108"/>
      <c r="L5" s="108"/>
      <c r="M5" s="108"/>
    </row>
    <row r="6" spans="1:16" ht="19.5" customHeight="1">
      <c r="D6" s="33" t="s">
        <v>2</v>
      </c>
      <c r="E6" s="34"/>
      <c r="F6" s="61" t="str">
        <f>'Information-General Settings'!$D$7</f>
        <v>DTC APAC Staff</v>
      </c>
      <c r="G6" s="40"/>
      <c r="H6" s="9"/>
      <c r="I6" s="3"/>
      <c r="J6" s="3"/>
      <c r="K6" s="126"/>
      <c r="L6" s="126"/>
      <c r="M6" s="126"/>
      <c r="N6" s="126"/>
    </row>
    <row r="7" spans="1:16" ht="19.5" customHeight="1">
      <c r="D7" s="33" t="s">
        <v>3</v>
      </c>
      <c r="E7" s="34"/>
      <c r="F7" s="61" t="str">
        <f>'Information-General Settings'!$D$8</f>
        <v>Consultant</v>
      </c>
      <c r="G7" s="3"/>
      <c r="H7" s="4"/>
      <c r="I7" s="3"/>
      <c r="J7" s="3"/>
      <c r="K7" s="108"/>
      <c r="L7" s="108"/>
      <c r="M7" s="108"/>
    </row>
    <row r="8" spans="1:16" ht="19.5" customHeight="1" thickBot="1">
      <c r="D8" s="3"/>
      <c r="E8" s="3"/>
      <c r="F8" s="3"/>
      <c r="G8" s="3"/>
      <c r="H8" s="5"/>
      <c r="J8" s="3"/>
      <c r="K8" s="108"/>
      <c r="L8" s="108"/>
      <c r="M8" s="108"/>
    </row>
    <row r="9" spans="1:16" ht="12.75" customHeight="1">
      <c r="B9" s="1">
        <f>MONTH(E11)</f>
        <v>7</v>
      </c>
      <c r="C9" s="97"/>
      <c r="D9" s="99">
        <v>41456</v>
      </c>
      <c r="E9" s="100"/>
      <c r="F9" s="103" t="s">
        <v>68</v>
      </c>
      <c r="G9" s="103" t="s">
        <v>70</v>
      </c>
      <c r="H9" s="114" t="s">
        <v>8</v>
      </c>
      <c r="I9" s="115"/>
      <c r="J9" s="6"/>
      <c r="K9" s="110" t="s">
        <v>6</v>
      </c>
      <c r="L9" s="112" t="s">
        <v>93</v>
      </c>
      <c r="M9" s="110" t="s">
        <v>7</v>
      </c>
      <c r="O9" s="9"/>
      <c r="P9" s="2"/>
    </row>
    <row r="10" spans="1:16" ht="23.25" customHeight="1" thickBot="1">
      <c r="C10" s="98"/>
      <c r="D10" s="101"/>
      <c r="E10" s="102"/>
      <c r="F10" s="104"/>
      <c r="G10" s="105"/>
      <c r="H10" s="116"/>
      <c r="I10" s="117"/>
      <c r="J10" s="7"/>
      <c r="K10" s="111"/>
      <c r="L10" s="113"/>
      <c r="M10" s="111"/>
      <c r="O10" s="9"/>
      <c r="P10" s="2"/>
    </row>
    <row r="11" spans="1:16" ht="29.1" customHeight="1" thickBot="1">
      <c r="A11" s="8">
        <f t="shared" ref="A11:A41" si="0">IF(OR(C11="f",C11="u",C11="F",C11="U"),"",IF(OR(B11=1,B11=2,B11=3,B11=4,B11=5),1,""))</f>
        <v>1</v>
      </c>
      <c r="B11" s="9">
        <f t="shared" ref="B11:B38" si="1">WEEKDAY(E11,2)</f>
        <v>1</v>
      </c>
      <c r="C11" s="10"/>
      <c r="D11" s="11" t="str">
        <f t="shared" ref="D11:D41" si="2">IF(B11=1,"Mo",IF(B11=2,"Tue",IF(B11=3,"Wed",IF(B11=4,"Thu",IF(B11=5,"Fri",IF(B11=6,"Sat",IF(B11=7,"Sun","")))))))</f>
        <v>Mo</v>
      </c>
      <c r="E11" s="12">
        <f>+D9</f>
        <v>41456</v>
      </c>
      <c r="F11" s="14"/>
      <c r="G11" s="14"/>
      <c r="H11" s="67"/>
      <c r="I11" s="66"/>
      <c r="J11" s="13"/>
      <c r="K11" s="14"/>
      <c r="L11" s="14"/>
      <c r="M11" s="15"/>
    </row>
    <row r="12" spans="1:16" ht="29.1" customHeight="1" thickBot="1">
      <c r="A12" s="8">
        <f t="shared" si="0"/>
        <v>1</v>
      </c>
      <c r="B12" s="9">
        <f t="shared" si="1"/>
        <v>2</v>
      </c>
      <c r="C12" s="16"/>
      <c r="D12" s="11" t="str">
        <f t="shared" si="2"/>
        <v>Tue</v>
      </c>
      <c r="E12" s="17">
        <f t="shared" ref="E12:E38" si="3">+E11+1</f>
        <v>41457</v>
      </c>
      <c r="F12" s="19"/>
      <c r="G12" s="19"/>
      <c r="H12" s="129"/>
      <c r="I12" s="129"/>
      <c r="J12" s="18"/>
      <c r="K12" s="19"/>
      <c r="L12" s="19"/>
      <c r="M12" s="20"/>
      <c r="O12" s="9" t="s">
        <v>107</v>
      </c>
      <c r="P12" s="2">
        <f>COUNTIF($G$11:$G$41, 9001)</f>
        <v>0</v>
      </c>
    </row>
    <row r="13" spans="1:16" ht="29.1" customHeight="1" thickBot="1">
      <c r="A13" s="8">
        <f t="shared" si="0"/>
        <v>1</v>
      </c>
      <c r="B13" s="9">
        <f t="shared" si="1"/>
        <v>3</v>
      </c>
      <c r="C13" s="16"/>
      <c r="D13" s="11" t="str">
        <f t="shared" si="2"/>
        <v>Wed</v>
      </c>
      <c r="E13" s="17">
        <f t="shared" si="3"/>
        <v>41458</v>
      </c>
      <c r="F13" s="19"/>
      <c r="G13" s="19"/>
      <c r="H13" s="129"/>
      <c r="I13" s="129"/>
      <c r="J13" s="18"/>
      <c r="K13" s="19"/>
      <c r="L13" s="19"/>
      <c r="M13" s="20"/>
      <c r="O13" s="9" t="s">
        <v>106</v>
      </c>
      <c r="P13" s="2">
        <f>COUNTIF($G$11:$G$41, 9003)</f>
        <v>0</v>
      </c>
    </row>
    <row r="14" spans="1:16" ht="29.1" customHeight="1" thickBot="1">
      <c r="A14" s="8">
        <f t="shared" si="0"/>
        <v>1</v>
      </c>
      <c r="B14" s="9">
        <f t="shared" si="1"/>
        <v>4</v>
      </c>
      <c r="C14" s="16"/>
      <c r="D14" s="11" t="str">
        <f t="shared" si="2"/>
        <v>Thu</v>
      </c>
      <c r="E14" s="17">
        <f t="shared" si="3"/>
        <v>41459</v>
      </c>
      <c r="F14" s="19"/>
      <c r="G14" s="19"/>
      <c r="H14" s="129"/>
      <c r="I14" s="129"/>
      <c r="J14" s="18"/>
      <c r="K14" s="19"/>
      <c r="L14" s="19"/>
      <c r="M14" s="20"/>
      <c r="O14" s="1" t="s">
        <v>109</v>
      </c>
      <c r="P14" s="2">
        <f>COUNTIF($G$11:$G$41, 9005)</f>
        <v>0</v>
      </c>
    </row>
    <row r="15" spans="1:16" ht="29.1" customHeight="1" thickBot="1">
      <c r="A15" s="8">
        <f t="shared" si="0"/>
        <v>1</v>
      </c>
      <c r="B15" s="9">
        <f t="shared" si="1"/>
        <v>5</v>
      </c>
      <c r="C15" s="16"/>
      <c r="D15" s="11" t="str">
        <f t="shared" si="2"/>
        <v>Fri</v>
      </c>
      <c r="E15" s="17">
        <f t="shared" si="3"/>
        <v>41460</v>
      </c>
      <c r="F15" s="19"/>
      <c r="G15" s="19"/>
      <c r="H15" s="129"/>
      <c r="I15" s="129"/>
      <c r="J15" s="18"/>
      <c r="K15" s="19"/>
      <c r="L15" s="19"/>
      <c r="M15" s="20"/>
    </row>
    <row r="16" spans="1:16" ht="29.1" customHeight="1" thickBot="1">
      <c r="A16" s="8" t="str">
        <f t="shared" si="0"/>
        <v/>
      </c>
      <c r="B16" s="9">
        <f t="shared" si="1"/>
        <v>6</v>
      </c>
      <c r="C16" s="16"/>
      <c r="D16" s="11" t="str">
        <f t="shared" si="2"/>
        <v>Sat</v>
      </c>
      <c r="E16" s="17">
        <f t="shared" si="3"/>
        <v>41461</v>
      </c>
      <c r="F16" s="19"/>
      <c r="G16" s="19"/>
      <c r="H16" s="129"/>
      <c r="I16" s="129"/>
      <c r="J16" s="18"/>
      <c r="K16" s="19"/>
      <c r="L16" s="19"/>
      <c r="M16" s="20"/>
    </row>
    <row r="17" spans="1:13" ht="29.1" customHeight="1" thickBot="1">
      <c r="A17" s="8" t="str">
        <f t="shared" si="0"/>
        <v/>
      </c>
      <c r="B17" s="9">
        <f t="shared" si="1"/>
        <v>7</v>
      </c>
      <c r="C17" s="16"/>
      <c r="D17" s="11" t="str">
        <f t="shared" si="2"/>
        <v>Sun</v>
      </c>
      <c r="E17" s="17">
        <f t="shared" si="3"/>
        <v>41462</v>
      </c>
      <c r="F17" s="19"/>
      <c r="G17" s="19"/>
      <c r="H17" s="129"/>
      <c r="I17" s="129"/>
      <c r="J17" s="18"/>
      <c r="K17" s="19"/>
      <c r="L17" s="19"/>
      <c r="M17" s="20"/>
    </row>
    <row r="18" spans="1:13" ht="29.1" customHeight="1" thickBot="1">
      <c r="A18" s="8">
        <f t="shared" si="0"/>
        <v>1</v>
      </c>
      <c r="B18" s="9">
        <f t="shared" si="1"/>
        <v>1</v>
      </c>
      <c r="C18" s="16"/>
      <c r="D18" s="11" t="str">
        <f t="shared" si="2"/>
        <v>Mo</v>
      </c>
      <c r="E18" s="17">
        <f t="shared" si="3"/>
        <v>41463</v>
      </c>
      <c r="F18" s="19"/>
      <c r="G18" s="19"/>
      <c r="H18" s="129"/>
      <c r="I18" s="129"/>
      <c r="J18" s="18"/>
      <c r="K18" s="19"/>
      <c r="L18" s="19"/>
      <c r="M18" s="20"/>
    </row>
    <row r="19" spans="1:13" ht="29.1" customHeight="1" thickBot="1">
      <c r="A19" s="8">
        <f t="shared" si="0"/>
        <v>1</v>
      </c>
      <c r="B19" s="9">
        <f t="shared" si="1"/>
        <v>2</v>
      </c>
      <c r="C19" s="16"/>
      <c r="D19" s="11" t="str">
        <f t="shared" si="2"/>
        <v>Tue</v>
      </c>
      <c r="E19" s="17">
        <f t="shared" si="3"/>
        <v>41464</v>
      </c>
      <c r="F19" s="19"/>
      <c r="G19" s="19"/>
      <c r="H19" s="94"/>
      <c r="I19" s="94"/>
      <c r="J19" s="18"/>
      <c r="K19" s="19"/>
      <c r="L19" s="19"/>
      <c r="M19" s="20"/>
    </row>
    <row r="20" spans="1:13" ht="29.1" customHeight="1" thickBot="1">
      <c r="A20" s="8">
        <f t="shared" si="0"/>
        <v>1</v>
      </c>
      <c r="B20" s="9">
        <f t="shared" si="1"/>
        <v>3</v>
      </c>
      <c r="C20" s="16"/>
      <c r="D20" s="11" t="str">
        <f t="shared" si="2"/>
        <v>Wed</v>
      </c>
      <c r="E20" s="17">
        <f t="shared" si="3"/>
        <v>41465</v>
      </c>
      <c r="F20" s="19"/>
      <c r="G20" s="19"/>
      <c r="H20" s="94"/>
      <c r="I20" s="94"/>
      <c r="J20" s="18"/>
      <c r="K20" s="19"/>
      <c r="L20" s="19"/>
      <c r="M20" s="20"/>
    </row>
    <row r="21" spans="1:13" ht="29.1" customHeight="1" thickBot="1">
      <c r="A21" s="8">
        <f t="shared" si="0"/>
        <v>1</v>
      </c>
      <c r="B21" s="9">
        <f t="shared" si="1"/>
        <v>4</v>
      </c>
      <c r="C21" s="16"/>
      <c r="D21" s="11" t="str">
        <f t="shared" si="2"/>
        <v>Thu</v>
      </c>
      <c r="E21" s="17">
        <f t="shared" si="3"/>
        <v>41466</v>
      </c>
      <c r="F21" s="19"/>
      <c r="G21" s="19"/>
      <c r="H21" s="94"/>
      <c r="I21" s="94"/>
      <c r="J21" s="18"/>
      <c r="K21" s="19"/>
      <c r="L21" s="19"/>
      <c r="M21" s="20"/>
    </row>
    <row r="22" spans="1:13" ht="29.1" customHeight="1" thickBot="1">
      <c r="A22" s="8">
        <f t="shared" si="0"/>
        <v>1</v>
      </c>
      <c r="B22" s="9">
        <f t="shared" si="1"/>
        <v>5</v>
      </c>
      <c r="C22" s="16"/>
      <c r="D22" s="11" t="str">
        <f t="shared" si="2"/>
        <v>Fri</v>
      </c>
      <c r="E22" s="17">
        <f t="shared" si="3"/>
        <v>41467</v>
      </c>
      <c r="F22" s="19"/>
      <c r="G22" s="19"/>
      <c r="H22" s="94"/>
      <c r="I22" s="94"/>
      <c r="J22" s="18"/>
      <c r="K22" s="19"/>
      <c r="L22" s="19"/>
      <c r="M22" s="20"/>
    </row>
    <row r="23" spans="1:13" ht="29.1" customHeight="1" thickBot="1">
      <c r="A23" s="8" t="str">
        <f t="shared" si="0"/>
        <v/>
      </c>
      <c r="B23" s="9">
        <f t="shared" si="1"/>
        <v>6</v>
      </c>
      <c r="C23" s="16"/>
      <c r="D23" s="11" t="str">
        <f t="shared" si="2"/>
        <v>Sat</v>
      </c>
      <c r="E23" s="17">
        <f t="shared" si="3"/>
        <v>41468</v>
      </c>
      <c r="F23" s="19"/>
      <c r="G23" s="19"/>
      <c r="H23" s="94"/>
      <c r="I23" s="94"/>
      <c r="J23" s="18"/>
      <c r="K23" s="19"/>
      <c r="L23" s="19"/>
      <c r="M23" s="20"/>
    </row>
    <row r="24" spans="1:13" ht="29.1" customHeight="1" thickBot="1">
      <c r="A24" s="8" t="str">
        <f t="shared" si="0"/>
        <v/>
      </c>
      <c r="B24" s="9">
        <f t="shared" si="1"/>
        <v>7</v>
      </c>
      <c r="C24" s="16"/>
      <c r="D24" s="11" t="str">
        <f t="shared" si="2"/>
        <v>Sun</v>
      </c>
      <c r="E24" s="17">
        <f t="shared" si="3"/>
        <v>41469</v>
      </c>
      <c r="F24" s="19"/>
      <c r="G24" s="19"/>
      <c r="H24" s="94"/>
      <c r="I24" s="94"/>
      <c r="J24" s="18"/>
      <c r="K24" s="19"/>
      <c r="L24" s="19"/>
      <c r="M24" s="20"/>
    </row>
    <row r="25" spans="1:13" ht="29.1" customHeight="1" thickBot="1">
      <c r="A25" s="8">
        <f t="shared" si="0"/>
        <v>1</v>
      </c>
      <c r="B25" s="9">
        <f t="shared" si="1"/>
        <v>1</v>
      </c>
      <c r="C25" s="16"/>
      <c r="D25" s="11" t="str">
        <f t="shared" si="2"/>
        <v>Mo</v>
      </c>
      <c r="E25" s="17">
        <f t="shared" si="3"/>
        <v>41470</v>
      </c>
      <c r="F25" s="19"/>
      <c r="G25" s="19"/>
      <c r="H25" s="94"/>
      <c r="I25" s="94"/>
      <c r="J25" s="18"/>
      <c r="K25" s="19"/>
      <c r="L25" s="19"/>
      <c r="M25" s="20"/>
    </row>
    <row r="26" spans="1:13" ht="29.1" customHeight="1" thickBot="1">
      <c r="A26" s="8">
        <f t="shared" si="0"/>
        <v>1</v>
      </c>
      <c r="B26" s="9">
        <f t="shared" si="1"/>
        <v>2</v>
      </c>
      <c r="C26" s="16"/>
      <c r="D26" s="11" t="str">
        <f t="shared" si="2"/>
        <v>Tue</v>
      </c>
      <c r="E26" s="17">
        <f t="shared" si="3"/>
        <v>41471</v>
      </c>
      <c r="F26" s="19"/>
      <c r="G26" s="19"/>
      <c r="H26" s="94"/>
      <c r="I26" s="94"/>
      <c r="J26" s="18"/>
      <c r="K26" s="19"/>
      <c r="L26" s="19"/>
      <c r="M26" s="20"/>
    </row>
    <row r="27" spans="1:13" ht="29.1" customHeight="1" thickBot="1">
      <c r="A27" s="8">
        <f t="shared" si="0"/>
        <v>1</v>
      </c>
      <c r="B27" s="9">
        <f t="shared" si="1"/>
        <v>3</v>
      </c>
      <c r="C27" s="16"/>
      <c r="D27" s="11" t="str">
        <f t="shared" si="2"/>
        <v>Wed</v>
      </c>
      <c r="E27" s="17">
        <f t="shared" si="3"/>
        <v>41472</v>
      </c>
      <c r="F27" s="19"/>
      <c r="G27" s="19"/>
      <c r="H27" s="94"/>
      <c r="I27" s="94"/>
      <c r="J27" s="18"/>
      <c r="K27" s="19"/>
      <c r="L27" s="19"/>
      <c r="M27" s="20"/>
    </row>
    <row r="28" spans="1:13" ht="29.1" customHeight="1" thickBot="1">
      <c r="A28" s="8">
        <f t="shared" si="0"/>
        <v>1</v>
      </c>
      <c r="B28" s="9">
        <f t="shared" si="1"/>
        <v>4</v>
      </c>
      <c r="C28" s="16"/>
      <c r="D28" s="11" t="str">
        <f t="shared" si="2"/>
        <v>Thu</v>
      </c>
      <c r="E28" s="17">
        <f t="shared" si="3"/>
        <v>41473</v>
      </c>
      <c r="F28" s="19"/>
      <c r="G28" s="19"/>
      <c r="H28" s="94"/>
      <c r="I28" s="94"/>
      <c r="J28" s="18"/>
      <c r="K28" s="19"/>
      <c r="L28" s="19"/>
      <c r="M28" s="20"/>
    </row>
    <row r="29" spans="1:13" ht="29.1" customHeight="1" thickBot="1">
      <c r="A29" s="8">
        <f t="shared" si="0"/>
        <v>1</v>
      </c>
      <c r="B29" s="9">
        <f t="shared" si="1"/>
        <v>5</v>
      </c>
      <c r="C29" s="16"/>
      <c r="D29" s="11" t="str">
        <f t="shared" si="2"/>
        <v>Fri</v>
      </c>
      <c r="E29" s="17">
        <f t="shared" si="3"/>
        <v>41474</v>
      </c>
      <c r="F29" s="19"/>
      <c r="G29" s="19"/>
      <c r="H29" s="94"/>
      <c r="I29" s="94"/>
      <c r="J29" s="18"/>
      <c r="K29" s="19"/>
      <c r="L29" s="19"/>
      <c r="M29" s="20"/>
    </row>
    <row r="30" spans="1:13" ht="29.1" customHeight="1" thickBot="1">
      <c r="A30" s="8" t="str">
        <f t="shared" si="0"/>
        <v/>
      </c>
      <c r="B30" s="9">
        <f t="shared" si="1"/>
        <v>6</v>
      </c>
      <c r="C30" s="16"/>
      <c r="D30" s="11" t="str">
        <f t="shared" si="2"/>
        <v>Sat</v>
      </c>
      <c r="E30" s="17">
        <f t="shared" si="3"/>
        <v>41475</v>
      </c>
      <c r="F30" s="19"/>
      <c r="G30" s="19"/>
      <c r="H30" s="127"/>
      <c r="I30" s="127"/>
      <c r="J30" s="18"/>
      <c r="K30" s="19"/>
      <c r="L30" s="19"/>
      <c r="M30" s="20"/>
    </row>
    <row r="31" spans="1:13" ht="29.1" customHeight="1" thickBot="1">
      <c r="A31" s="8" t="str">
        <f t="shared" si="0"/>
        <v/>
      </c>
      <c r="B31" s="9">
        <f t="shared" si="1"/>
        <v>7</v>
      </c>
      <c r="C31" s="16"/>
      <c r="D31" s="11" t="str">
        <f t="shared" si="2"/>
        <v>Sun</v>
      </c>
      <c r="E31" s="17">
        <f t="shared" si="3"/>
        <v>41476</v>
      </c>
      <c r="F31" s="19"/>
      <c r="G31" s="19"/>
      <c r="H31" s="94"/>
      <c r="I31" s="94"/>
      <c r="J31" s="18"/>
      <c r="K31" s="19"/>
      <c r="L31" s="19"/>
      <c r="M31" s="20"/>
    </row>
    <row r="32" spans="1:13" ht="29.1" customHeight="1" thickBot="1">
      <c r="A32" s="8">
        <f t="shared" si="0"/>
        <v>1</v>
      </c>
      <c r="B32" s="9">
        <f t="shared" si="1"/>
        <v>1</v>
      </c>
      <c r="C32" s="16"/>
      <c r="D32" s="11" t="str">
        <f t="shared" si="2"/>
        <v>Mo</v>
      </c>
      <c r="E32" s="17">
        <f t="shared" si="3"/>
        <v>41477</v>
      </c>
      <c r="F32" s="19"/>
      <c r="G32" s="19"/>
      <c r="H32" s="94"/>
      <c r="I32" s="94"/>
      <c r="J32" s="18"/>
      <c r="K32" s="19"/>
      <c r="L32" s="19"/>
      <c r="M32" s="20"/>
    </row>
    <row r="33" spans="1:13" ht="29.1" customHeight="1" thickBot="1">
      <c r="A33" s="8">
        <f t="shared" si="0"/>
        <v>1</v>
      </c>
      <c r="B33" s="9">
        <f t="shared" si="1"/>
        <v>2</v>
      </c>
      <c r="C33" s="16"/>
      <c r="D33" s="11" t="str">
        <f t="shared" si="2"/>
        <v>Tue</v>
      </c>
      <c r="E33" s="17">
        <f t="shared" si="3"/>
        <v>41478</v>
      </c>
      <c r="F33" s="19"/>
      <c r="G33" s="19"/>
      <c r="H33" s="94"/>
      <c r="I33" s="94"/>
      <c r="J33" s="18"/>
      <c r="K33" s="19"/>
      <c r="L33" s="19"/>
      <c r="M33" s="20"/>
    </row>
    <row r="34" spans="1:13" ht="29.1" customHeight="1" thickBot="1">
      <c r="A34" s="8">
        <f t="shared" si="0"/>
        <v>1</v>
      </c>
      <c r="B34" s="9">
        <f t="shared" si="1"/>
        <v>3</v>
      </c>
      <c r="C34" s="16"/>
      <c r="D34" s="11" t="str">
        <f t="shared" si="2"/>
        <v>Wed</v>
      </c>
      <c r="E34" s="17">
        <f t="shared" si="3"/>
        <v>41479</v>
      </c>
      <c r="F34" s="19"/>
      <c r="G34" s="19"/>
      <c r="H34" s="94"/>
      <c r="I34" s="94"/>
      <c r="J34" s="18"/>
      <c r="K34" s="19"/>
      <c r="L34" s="19"/>
      <c r="M34" s="20"/>
    </row>
    <row r="35" spans="1:13" ht="29.1" customHeight="1" thickBot="1">
      <c r="A35" s="8">
        <f t="shared" si="0"/>
        <v>1</v>
      </c>
      <c r="B35" s="9">
        <f t="shared" si="1"/>
        <v>4</v>
      </c>
      <c r="C35" s="16"/>
      <c r="D35" s="11" t="str">
        <f t="shared" si="2"/>
        <v>Thu</v>
      </c>
      <c r="E35" s="17">
        <f t="shared" si="3"/>
        <v>41480</v>
      </c>
      <c r="F35" s="19"/>
      <c r="G35" s="19"/>
      <c r="H35" s="94"/>
      <c r="I35" s="94"/>
      <c r="J35" s="18"/>
      <c r="K35" s="19"/>
      <c r="L35" s="19"/>
      <c r="M35" s="20"/>
    </row>
    <row r="36" spans="1:13" ht="29.1" customHeight="1" thickBot="1">
      <c r="A36" s="8">
        <f t="shared" si="0"/>
        <v>1</v>
      </c>
      <c r="B36" s="9">
        <f t="shared" si="1"/>
        <v>5</v>
      </c>
      <c r="C36" s="16"/>
      <c r="D36" s="11" t="str">
        <f t="shared" si="2"/>
        <v>Fri</v>
      </c>
      <c r="E36" s="17">
        <f t="shared" si="3"/>
        <v>41481</v>
      </c>
      <c r="F36" s="19"/>
      <c r="G36" s="19"/>
      <c r="H36" s="94"/>
      <c r="I36" s="94"/>
      <c r="J36" s="18"/>
      <c r="K36" s="19"/>
      <c r="L36" s="19"/>
      <c r="M36" s="20"/>
    </row>
    <row r="37" spans="1:13" ht="29.1" customHeight="1" thickBot="1">
      <c r="A37" s="8" t="str">
        <f t="shared" si="0"/>
        <v/>
      </c>
      <c r="B37" s="9">
        <f t="shared" si="1"/>
        <v>6</v>
      </c>
      <c r="C37" s="16"/>
      <c r="D37" s="11" t="str">
        <f t="shared" si="2"/>
        <v>Sat</v>
      </c>
      <c r="E37" s="17">
        <f t="shared" si="3"/>
        <v>41482</v>
      </c>
      <c r="F37" s="19"/>
      <c r="G37" s="19"/>
      <c r="H37" s="94"/>
      <c r="I37" s="94"/>
      <c r="J37" s="18"/>
      <c r="K37" s="19"/>
      <c r="L37" s="19"/>
      <c r="M37" s="20"/>
    </row>
    <row r="38" spans="1:13" ht="29.1" customHeight="1" thickBot="1">
      <c r="A38" s="8" t="str">
        <f t="shared" si="0"/>
        <v/>
      </c>
      <c r="B38" s="9">
        <f t="shared" si="1"/>
        <v>7</v>
      </c>
      <c r="C38" s="16"/>
      <c r="D38" s="11" t="str">
        <f t="shared" si="2"/>
        <v>Sun</v>
      </c>
      <c r="E38" s="17">
        <f t="shared" si="3"/>
        <v>41483</v>
      </c>
      <c r="F38" s="19"/>
      <c r="G38" s="19"/>
      <c r="H38" s="94"/>
      <c r="I38" s="94"/>
      <c r="J38" s="18"/>
      <c r="K38" s="19"/>
      <c r="L38" s="19"/>
      <c r="M38" s="20"/>
    </row>
    <row r="39" spans="1:13" ht="29.1" customHeight="1" thickBot="1">
      <c r="A39" s="8">
        <f t="shared" si="0"/>
        <v>1</v>
      </c>
      <c r="B39" s="9">
        <f>WEEKDAY(E38+1,2)</f>
        <v>1</v>
      </c>
      <c r="C39" s="16"/>
      <c r="D39" s="11" t="str">
        <f t="shared" si="2"/>
        <v>Mo</v>
      </c>
      <c r="E39" s="21">
        <f>IF(MONTH(E38+1)&gt;MONTH(E38),"",E38+1)</f>
        <v>41484</v>
      </c>
      <c r="F39" s="19"/>
      <c r="G39" s="19"/>
      <c r="H39" s="94"/>
      <c r="I39" s="94"/>
      <c r="J39" s="22"/>
      <c r="K39" s="19"/>
      <c r="L39" s="19"/>
      <c r="M39" s="20"/>
    </row>
    <row r="40" spans="1:13" ht="29.1" customHeight="1" thickBot="1">
      <c r="A40" s="8">
        <f t="shared" si="0"/>
        <v>1</v>
      </c>
      <c r="B40" s="9">
        <f>WEEKDAY(E38+2,2)</f>
        <v>2</v>
      </c>
      <c r="C40" s="16"/>
      <c r="D40" s="11" t="str">
        <f t="shared" si="2"/>
        <v>Tue</v>
      </c>
      <c r="E40" s="17">
        <f>IF(MONTH(E38+2)&gt;MONTH(E38),"",E38+2)</f>
        <v>41485</v>
      </c>
      <c r="F40" s="19"/>
      <c r="G40" s="19"/>
      <c r="H40" s="94"/>
      <c r="I40" s="94"/>
      <c r="J40" s="18"/>
      <c r="K40" s="19"/>
      <c r="L40" s="19"/>
      <c r="M40" s="20"/>
    </row>
    <row r="41" spans="1:13" ht="29.1" customHeight="1" thickBot="1">
      <c r="A41" s="8">
        <f t="shared" si="0"/>
        <v>1</v>
      </c>
      <c r="B41" s="9">
        <f>WEEKDAY(E38+3,2)</f>
        <v>3</v>
      </c>
      <c r="C41" s="16"/>
      <c r="D41" s="11" t="str">
        <f t="shared" si="2"/>
        <v>Wed</v>
      </c>
      <c r="E41" s="23">
        <f>IF(MONTH(E38+3)&gt;MONTH(E38),"",E38+3)</f>
        <v>41486</v>
      </c>
      <c r="F41" s="19"/>
      <c r="G41" s="19"/>
      <c r="H41" s="94"/>
      <c r="I41" s="94"/>
      <c r="J41" s="24"/>
      <c r="K41" s="19"/>
      <c r="L41" s="46"/>
      <c r="M41" s="25"/>
    </row>
    <row r="42" spans="1:13" ht="30" customHeight="1" thickBot="1">
      <c r="D42" s="26"/>
      <c r="E42" s="27"/>
      <c r="F42" s="28"/>
      <c r="G42" s="41"/>
      <c r="H42" s="28"/>
      <c r="I42" s="29" t="s">
        <v>4</v>
      </c>
      <c r="J42" s="30"/>
      <c r="K42" s="30"/>
      <c r="L42" s="27"/>
      <c r="M42" s="31">
        <f>SUM(M11:M41)</f>
        <v>0</v>
      </c>
    </row>
    <row r="43" spans="1:13" ht="30" customHeight="1" thickBot="1">
      <c r="D43" s="26"/>
      <c r="E43" s="27"/>
      <c r="F43" s="28"/>
      <c r="G43" s="28"/>
      <c r="H43" s="28"/>
      <c r="I43" s="29" t="s">
        <v>5</v>
      </c>
      <c r="J43" s="30"/>
      <c r="K43" s="30"/>
      <c r="L43" s="27"/>
      <c r="M43" s="31">
        <f>SUM(M42/9)</f>
        <v>0</v>
      </c>
    </row>
    <row r="44" spans="1:13" ht="13.5" thickBot="1"/>
    <row r="45" spans="1:13" ht="15.75">
      <c r="D45" s="95" t="s">
        <v>95</v>
      </c>
      <c r="E45" s="96"/>
      <c r="F45" s="56" t="s">
        <v>96</v>
      </c>
      <c r="G45" s="56"/>
      <c r="H45" s="57"/>
    </row>
    <row r="46" spans="1:13" ht="15.75">
      <c r="D46" s="47" t="s">
        <v>85</v>
      </c>
      <c r="E46" s="48"/>
      <c r="F46" s="49"/>
      <c r="G46" s="49"/>
      <c r="H46" s="50"/>
      <c r="L46" s="32"/>
    </row>
    <row r="47" spans="1:13" ht="15.75">
      <c r="D47" s="47"/>
      <c r="E47" s="48"/>
      <c r="F47" s="49"/>
      <c r="G47" s="49"/>
      <c r="H47" s="50"/>
    </row>
    <row r="48" spans="1:13" ht="15.75">
      <c r="D48" s="47"/>
      <c r="E48" s="48"/>
      <c r="F48" s="49"/>
      <c r="G48" s="49"/>
      <c r="H48" s="50"/>
    </row>
    <row r="49" spans="4:8">
      <c r="D49" s="51"/>
      <c r="E49" s="48"/>
      <c r="F49" s="49"/>
      <c r="G49" s="49"/>
      <c r="H49" s="50"/>
    </row>
    <row r="50" spans="4:8">
      <c r="D50" s="51"/>
      <c r="E50" s="48" t="s">
        <v>86</v>
      </c>
      <c r="F50" s="49"/>
      <c r="G50" s="49"/>
      <c r="H50" s="50"/>
    </row>
    <row r="51" spans="4:8">
      <c r="D51" s="51"/>
      <c r="E51" s="48"/>
      <c r="F51" s="49"/>
      <c r="G51" s="49"/>
      <c r="H51" s="50"/>
    </row>
    <row r="52" spans="4:8" ht="15.75">
      <c r="D52" s="47" t="s">
        <v>87</v>
      </c>
      <c r="E52" s="48"/>
      <c r="F52" s="49"/>
      <c r="G52" s="49"/>
      <c r="H52" s="50"/>
    </row>
    <row r="53" spans="4:8" ht="15.75">
      <c r="D53" s="47"/>
      <c r="E53" s="48"/>
      <c r="F53" s="49"/>
      <c r="G53" s="49"/>
      <c r="H53" s="50"/>
    </row>
    <row r="54" spans="4:8">
      <c r="D54" s="51"/>
      <c r="E54" s="48"/>
      <c r="F54" s="49"/>
      <c r="G54" s="49"/>
      <c r="H54" s="50"/>
    </row>
    <row r="55" spans="4:8">
      <c r="D55" s="51"/>
      <c r="E55" s="48" t="s">
        <v>88</v>
      </c>
      <c r="F55" s="49"/>
      <c r="G55" s="49"/>
      <c r="H55" s="50"/>
    </row>
    <row r="56" spans="4:8">
      <c r="D56" s="51"/>
      <c r="E56" s="48"/>
      <c r="F56" s="49"/>
      <c r="G56" s="49"/>
      <c r="H56" s="50"/>
    </row>
    <row r="57" spans="4:8">
      <c r="D57" s="51"/>
      <c r="E57" s="48"/>
      <c r="F57" s="49"/>
      <c r="G57" s="49"/>
      <c r="H57" s="50"/>
    </row>
    <row r="58" spans="4:8" ht="15">
      <c r="D58" s="52" t="s">
        <v>89</v>
      </c>
      <c r="E58" s="48"/>
      <c r="F58" s="49"/>
      <c r="G58" s="49"/>
      <c r="H58" s="50"/>
    </row>
    <row r="59" spans="4:8" ht="15.75">
      <c r="D59" s="47"/>
      <c r="E59" s="48"/>
      <c r="F59" s="49"/>
      <c r="G59" s="49"/>
      <c r="H59" s="50"/>
    </row>
    <row r="60" spans="4:8" ht="15.75">
      <c r="D60" s="47"/>
      <c r="E60" s="48"/>
      <c r="F60" s="49"/>
      <c r="G60" s="49"/>
      <c r="H60" s="50"/>
    </row>
    <row r="61" spans="4:8">
      <c r="D61" s="51"/>
      <c r="E61" s="48"/>
      <c r="F61" s="49"/>
      <c r="G61" s="49"/>
      <c r="H61" s="50"/>
    </row>
    <row r="62" spans="4:8">
      <c r="D62" s="51"/>
      <c r="E62" s="48"/>
      <c r="F62" s="49"/>
      <c r="G62" s="49"/>
      <c r="H62" s="50"/>
    </row>
    <row r="63" spans="4:8" ht="15.75">
      <c r="D63" s="47" t="s">
        <v>90</v>
      </c>
      <c r="E63" s="48"/>
      <c r="F63" s="49"/>
      <c r="G63" s="49"/>
      <c r="H63" s="50"/>
    </row>
    <row r="64" spans="4:8" ht="15.75">
      <c r="D64" s="47"/>
      <c r="E64" s="48"/>
      <c r="F64" s="49"/>
      <c r="G64" s="49"/>
      <c r="H64" s="50"/>
    </row>
    <row r="65" spans="4:8" ht="15.75">
      <c r="D65" s="47"/>
      <c r="E65" s="48"/>
      <c r="F65" s="49"/>
      <c r="G65" s="49"/>
      <c r="H65" s="50"/>
    </row>
    <row r="66" spans="4:8" ht="15.75">
      <c r="D66" s="47"/>
      <c r="E66" s="48" t="s">
        <v>91</v>
      </c>
      <c r="F66" s="49"/>
      <c r="G66" s="49"/>
      <c r="H66" s="50"/>
    </row>
    <row r="67" spans="4:8" ht="13.5" thickBot="1">
      <c r="D67" s="53"/>
      <c r="E67" s="54"/>
      <c r="F67" s="54"/>
      <c r="G67" s="54"/>
      <c r="H67" s="55"/>
    </row>
    <row r="68" spans="4:8" ht="13.5" thickBot="1"/>
    <row r="69" spans="4:8" ht="15.75">
      <c r="D69" s="95" t="s">
        <v>95</v>
      </c>
      <c r="E69" s="96"/>
      <c r="F69" s="56" t="s">
        <v>96</v>
      </c>
      <c r="G69" s="56"/>
      <c r="H69" s="57"/>
    </row>
    <row r="70" spans="4:8" ht="15.75">
      <c r="D70" s="47" t="s">
        <v>85</v>
      </c>
      <c r="E70" s="48"/>
      <c r="F70" s="49"/>
      <c r="G70" s="49"/>
      <c r="H70" s="50"/>
    </row>
    <row r="71" spans="4:8" ht="15.75">
      <c r="D71" s="47"/>
      <c r="E71" s="48"/>
      <c r="F71" s="49"/>
      <c r="G71" s="49"/>
      <c r="H71" s="50"/>
    </row>
    <row r="72" spans="4:8" ht="15.75">
      <c r="D72" s="47"/>
      <c r="E72" s="48"/>
      <c r="F72" s="49"/>
      <c r="G72" s="49"/>
      <c r="H72" s="50"/>
    </row>
    <row r="73" spans="4:8">
      <c r="D73" s="51"/>
      <c r="E73" s="48"/>
      <c r="F73" s="49"/>
      <c r="G73" s="49"/>
      <c r="H73" s="50"/>
    </row>
    <row r="74" spans="4:8">
      <c r="D74" s="51"/>
      <c r="E74" s="48" t="s">
        <v>86</v>
      </c>
      <c r="F74" s="49"/>
      <c r="G74" s="49"/>
      <c r="H74" s="50"/>
    </row>
    <row r="75" spans="4:8">
      <c r="D75" s="51"/>
      <c r="E75" s="48"/>
      <c r="F75" s="49"/>
      <c r="G75" s="49"/>
      <c r="H75" s="50"/>
    </row>
    <row r="76" spans="4:8" ht="15.75">
      <c r="D76" s="47" t="s">
        <v>87</v>
      </c>
      <c r="E76" s="48"/>
      <c r="F76" s="49"/>
      <c r="G76" s="49"/>
      <c r="H76" s="50"/>
    </row>
    <row r="77" spans="4:8" ht="15.75">
      <c r="D77" s="47"/>
      <c r="E77" s="48"/>
      <c r="F77" s="49"/>
      <c r="G77" s="49"/>
      <c r="H77" s="50"/>
    </row>
    <row r="78" spans="4:8">
      <c r="D78" s="51"/>
      <c r="E78" s="48"/>
      <c r="F78" s="49"/>
      <c r="G78" s="49"/>
      <c r="H78" s="50"/>
    </row>
    <row r="79" spans="4:8">
      <c r="D79" s="51"/>
      <c r="E79" s="48" t="s">
        <v>88</v>
      </c>
      <c r="F79" s="49"/>
      <c r="G79" s="49"/>
      <c r="H79" s="50"/>
    </row>
    <row r="80" spans="4:8">
      <c r="D80" s="51"/>
      <c r="E80" s="48"/>
      <c r="F80" s="49"/>
      <c r="G80" s="49"/>
      <c r="H80" s="50"/>
    </row>
    <row r="81" spans="4:8">
      <c r="D81" s="51"/>
      <c r="E81" s="48"/>
      <c r="F81" s="49"/>
      <c r="G81" s="49"/>
      <c r="H81" s="50"/>
    </row>
    <row r="82" spans="4:8" ht="15">
      <c r="D82" s="52" t="s">
        <v>89</v>
      </c>
      <c r="E82" s="48"/>
      <c r="F82" s="49"/>
      <c r="G82" s="49"/>
      <c r="H82" s="50"/>
    </row>
    <row r="83" spans="4:8" ht="15.75">
      <c r="D83" s="47"/>
      <c r="E83" s="48"/>
      <c r="F83" s="49"/>
      <c r="G83" s="49"/>
      <c r="H83" s="50"/>
    </row>
    <row r="84" spans="4:8" ht="15.75">
      <c r="D84" s="47"/>
      <c r="E84" s="48"/>
      <c r="F84" s="49"/>
      <c r="G84" s="49"/>
      <c r="H84" s="50"/>
    </row>
    <row r="85" spans="4:8">
      <c r="D85" s="51"/>
      <c r="E85" s="48"/>
      <c r="F85" s="49"/>
      <c r="G85" s="49"/>
      <c r="H85" s="50"/>
    </row>
    <row r="86" spans="4:8">
      <c r="D86" s="51"/>
      <c r="E86" s="48"/>
      <c r="F86" s="49"/>
      <c r="G86" s="49"/>
      <c r="H86" s="50"/>
    </row>
    <row r="87" spans="4:8" ht="15.75">
      <c r="D87" s="47" t="s">
        <v>90</v>
      </c>
      <c r="E87" s="48"/>
      <c r="F87" s="49"/>
      <c r="G87" s="49"/>
      <c r="H87" s="50"/>
    </row>
    <row r="88" spans="4:8" ht="15.75">
      <c r="D88" s="47"/>
      <c r="E88" s="48"/>
      <c r="F88" s="49"/>
      <c r="G88" s="49"/>
      <c r="H88" s="50"/>
    </row>
    <row r="89" spans="4:8" ht="15.75">
      <c r="D89" s="47"/>
      <c r="E89" s="48"/>
      <c r="F89" s="49"/>
      <c r="G89" s="49"/>
      <c r="H89" s="50"/>
    </row>
    <row r="90" spans="4:8" ht="15.75">
      <c r="D90" s="47"/>
      <c r="E90" s="48" t="s">
        <v>91</v>
      </c>
      <c r="F90" s="49"/>
      <c r="G90" s="49"/>
      <c r="H90" s="50"/>
    </row>
    <row r="91" spans="4:8" ht="13.5" thickBot="1">
      <c r="D91" s="53"/>
      <c r="E91" s="54"/>
      <c r="F91" s="54"/>
      <c r="G91" s="54"/>
      <c r="H91" s="55"/>
    </row>
  </sheetData>
  <mergeCells count="48">
    <mergeCell ref="C9:C10"/>
    <mergeCell ref="D9:E10"/>
    <mergeCell ref="K9:K10"/>
    <mergeCell ref="L9:L10"/>
    <mergeCell ref="H9:I10"/>
    <mergeCell ref="F9:F10"/>
    <mergeCell ref="G9:G10"/>
    <mergeCell ref="H12:I12"/>
    <mergeCell ref="H13:I13"/>
    <mergeCell ref="M9:M10"/>
    <mergeCell ref="D1:M1"/>
    <mergeCell ref="K8:M8"/>
    <mergeCell ref="D5:E5"/>
    <mergeCell ref="K7:M7"/>
    <mergeCell ref="K3:M3"/>
    <mergeCell ref="K4:M4"/>
    <mergeCell ref="K5:M5"/>
    <mergeCell ref="K6:N6"/>
    <mergeCell ref="H14:I14"/>
    <mergeCell ref="H23:I23"/>
    <mergeCell ref="H21:I21"/>
    <mergeCell ref="H16:I16"/>
    <mergeCell ref="H17:I17"/>
    <mergeCell ref="H18:I18"/>
    <mergeCell ref="H15:I15"/>
    <mergeCell ref="H19:I19"/>
    <mergeCell ref="H20:I20"/>
    <mergeCell ref="H22:I22"/>
    <mergeCell ref="D45:E45"/>
    <mergeCell ref="D69:E69"/>
    <mergeCell ref="H40:I40"/>
    <mergeCell ref="H41:I41"/>
    <mergeCell ref="H36:I36"/>
    <mergeCell ref="H37:I37"/>
    <mergeCell ref="H38:I38"/>
    <mergeCell ref="H39:I39"/>
    <mergeCell ref="H24:I24"/>
    <mergeCell ref="H25:I25"/>
    <mergeCell ref="H35:I35"/>
    <mergeCell ref="H26:I26"/>
    <mergeCell ref="H27:I27"/>
    <mergeCell ref="H28:I28"/>
    <mergeCell ref="H34:I34"/>
    <mergeCell ref="H29:I29"/>
    <mergeCell ref="H30:I30"/>
    <mergeCell ref="H31:I31"/>
    <mergeCell ref="H32:I32"/>
    <mergeCell ref="H33:I33"/>
  </mergeCells>
  <phoneticPr fontId="0" type="noConversion"/>
  <conditionalFormatting sqref="C11:C41">
    <cfRule type="expression" dxfId="2837" priority="5" stopIfTrue="1">
      <formula>IF($A11=1,B11,)</formula>
    </cfRule>
    <cfRule type="expression" dxfId="2836" priority="6" stopIfTrue="1">
      <formula>IF($A11="",B11,)</formula>
    </cfRule>
  </conditionalFormatting>
  <conditionalFormatting sqref="E11">
    <cfRule type="expression" dxfId="2835" priority="7" stopIfTrue="1">
      <formula>IF($A11="",B11,"")</formula>
    </cfRule>
  </conditionalFormatting>
  <conditionalFormatting sqref="E12:E41">
    <cfRule type="expression" dxfId="2834" priority="8" stopIfTrue="1">
      <formula>IF($A12&lt;&gt;1,B12,"")</formula>
    </cfRule>
  </conditionalFormatting>
  <conditionalFormatting sqref="D11:D41">
    <cfRule type="expression" dxfId="2833" priority="9" stopIfTrue="1">
      <formula>IF($A11="",B11,)</formula>
    </cfRule>
  </conditionalFormatting>
  <conditionalFormatting sqref="G11:G41">
    <cfRule type="expression" dxfId="2832" priority="10" stopIfTrue="1">
      <formula>$F$5="Freelancer"</formula>
    </cfRule>
    <cfRule type="expression" dxfId="2831" priority="11" stopIfTrue="1">
      <formula>$F$5="DTC Int. Staff"</formula>
    </cfRule>
  </conditionalFormatting>
  <dataValidations count="2">
    <dataValidation type="list" allowBlank="1" showInputMessage="1" showErrorMessage="1" sqref="F11 F19:F41">
      <formula1>Project_Number</formula1>
    </dataValidation>
    <dataValidation type="list" allowBlank="1" showInputMessage="1" showErrorMessage="1" sqref="G11:G41">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9.xml><?xml version="1.0" encoding="utf-8"?>
<worksheet xmlns="http://schemas.openxmlformats.org/spreadsheetml/2006/main" xmlns:r="http://schemas.openxmlformats.org/officeDocument/2006/relationships">
  <sheetPr>
    <pageSetUpPr fitToPage="1"/>
  </sheetPr>
  <dimension ref="A1:P91"/>
  <sheetViews>
    <sheetView showGridLines="0" topLeftCell="D1" zoomScale="75" workbookViewId="0">
      <selection activeCell="O12" sqref="O12:P14"/>
    </sheetView>
  </sheetViews>
  <sheetFormatPr defaultColWidth="11.42578125" defaultRowHeight="12.75"/>
  <cols>
    <col min="1" max="1" width="2.42578125" style="1" hidden="1" customWidth="1"/>
    <col min="2" max="2" width="3.140625" style="1" hidden="1" customWidth="1"/>
    <col min="3" max="3" width="3.5703125" style="1" hidden="1" customWidth="1"/>
    <col min="4" max="4" width="4" style="1" customWidth="1"/>
    <col min="5" max="5" width="17" style="1" customWidth="1"/>
    <col min="6" max="6" width="21.28515625" style="1" customWidth="1"/>
    <col min="7" max="7" width="19.42578125" style="1" customWidth="1"/>
    <col min="8" max="8" width="73.85546875" style="1" customWidth="1"/>
    <col min="9" max="9" width="28" style="1" customWidth="1"/>
    <col min="10" max="10" width="11.42578125" style="1" hidden="1" customWidth="1"/>
    <col min="11" max="12" width="13" style="1" customWidth="1"/>
    <col min="13" max="16384" width="11.42578125" style="1"/>
  </cols>
  <sheetData>
    <row r="1" spans="1:16" ht="51.75" customHeight="1" thickBot="1">
      <c r="D1" s="118" t="s">
        <v>75</v>
      </c>
      <c r="E1" s="119"/>
      <c r="F1" s="119"/>
      <c r="G1" s="119"/>
      <c r="H1" s="119"/>
      <c r="I1" s="119"/>
      <c r="J1" s="119"/>
      <c r="K1" s="119"/>
      <c r="L1" s="119"/>
      <c r="M1" s="120"/>
    </row>
    <row r="2" spans="1:16" ht="18" customHeight="1">
      <c r="D2" s="64"/>
      <c r="E2" s="64"/>
      <c r="F2" s="64"/>
      <c r="G2" s="64"/>
      <c r="H2" s="64"/>
      <c r="I2" s="64"/>
      <c r="J2" s="64"/>
      <c r="K2" s="64"/>
      <c r="L2" s="64"/>
      <c r="M2" s="64"/>
    </row>
    <row r="3" spans="1:16" ht="19.5" customHeight="1">
      <c r="D3" s="33" t="s">
        <v>0</v>
      </c>
      <c r="E3" s="34"/>
      <c r="F3" s="61" t="str">
        <f>'Information-General Settings'!$D$4</f>
        <v>Thanaporn</v>
      </c>
      <c r="G3" s="40"/>
      <c r="I3" s="3"/>
      <c r="J3" s="3"/>
      <c r="K3" s="108"/>
      <c r="L3" s="108"/>
      <c r="M3" s="108"/>
    </row>
    <row r="4" spans="1:16" ht="19.5" customHeight="1">
      <c r="D4" s="3" t="s">
        <v>1</v>
      </c>
      <c r="E4" s="35"/>
      <c r="F4" s="61" t="str">
        <f>'Information-General Settings'!$D$5</f>
        <v>Supasatian</v>
      </c>
      <c r="G4" s="40"/>
      <c r="H4" s="9"/>
      <c r="I4" s="3" t="s">
        <v>108</v>
      </c>
      <c r="J4" s="3"/>
      <c r="K4" s="108"/>
      <c r="L4" s="108"/>
      <c r="M4" s="108"/>
    </row>
    <row r="5" spans="1:16" ht="19.5" customHeight="1">
      <c r="D5" s="106" t="s">
        <v>94</v>
      </c>
      <c r="E5" s="107"/>
      <c r="F5" s="61">
        <f>'Information-General Settings'!$D$6</f>
        <v>103721</v>
      </c>
      <c r="G5" s="40"/>
      <c r="H5" s="9"/>
      <c r="I5" s="3"/>
      <c r="J5" s="3"/>
      <c r="K5" s="108"/>
      <c r="L5" s="108"/>
      <c r="M5" s="108"/>
    </row>
    <row r="6" spans="1:16" ht="19.5" customHeight="1">
      <c r="D6" s="33" t="s">
        <v>2</v>
      </c>
      <c r="E6" s="34"/>
      <c r="F6" s="61" t="str">
        <f>'Information-General Settings'!$D$7</f>
        <v>DTC APAC Staff</v>
      </c>
      <c r="G6" s="40"/>
      <c r="H6" s="9"/>
      <c r="I6" s="3"/>
      <c r="J6" s="3"/>
      <c r="K6" s="126"/>
      <c r="L6" s="126"/>
      <c r="M6" s="126"/>
      <c r="N6" s="126"/>
    </row>
    <row r="7" spans="1:16" ht="19.5" customHeight="1">
      <c r="D7" s="33" t="s">
        <v>3</v>
      </c>
      <c r="E7" s="34"/>
      <c r="F7" s="61" t="str">
        <f>'Information-General Settings'!$D$8</f>
        <v>Consultant</v>
      </c>
      <c r="G7" s="3"/>
      <c r="H7" s="70"/>
      <c r="I7" s="3"/>
      <c r="J7" s="3"/>
      <c r="K7" s="108"/>
      <c r="L7" s="108"/>
      <c r="M7" s="108"/>
    </row>
    <row r="8" spans="1:16" ht="19.5" customHeight="1" thickBot="1">
      <c r="D8" s="3"/>
      <c r="E8" s="3"/>
      <c r="F8" s="3"/>
      <c r="G8" s="3"/>
      <c r="H8" s="5"/>
      <c r="J8" s="3"/>
      <c r="K8" s="108"/>
      <c r="L8" s="108"/>
      <c r="M8" s="108"/>
    </row>
    <row r="9" spans="1:16" ht="12.75" customHeight="1">
      <c r="B9" s="1">
        <f>MONTH(E11)</f>
        <v>8</v>
      </c>
      <c r="C9" s="97"/>
      <c r="D9" s="99">
        <v>41487</v>
      </c>
      <c r="E9" s="100"/>
      <c r="F9" s="103" t="s">
        <v>68</v>
      </c>
      <c r="G9" s="103" t="s">
        <v>70</v>
      </c>
      <c r="H9" s="114" t="s">
        <v>8</v>
      </c>
      <c r="I9" s="115"/>
      <c r="J9" s="6"/>
      <c r="K9" s="110" t="s">
        <v>6</v>
      </c>
      <c r="L9" s="112" t="s">
        <v>93</v>
      </c>
      <c r="M9" s="110" t="s">
        <v>7</v>
      </c>
      <c r="O9" s="9"/>
      <c r="P9" s="2"/>
    </row>
    <row r="10" spans="1:16" ht="23.25" customHeight="1" thickBot="1">
      <c r="C10" s="98"/>
      <c r="D10" s="101"/>
      <c r="E10" s="102"/>
      <c r="F10" s="104"/>
      <c r="G10" s="105"/>
      <c r="H10" s="116"/>
      <c r="I10" s="117"/>
      <c r="J10" s="7"/>
      <c r="K10" s="111"/>
      <c r="L10" s="113"/>
      <c r="M10" s="111"/>
      <c r="O10" s="9"/>
      <c r="P10" s="2"/>
    </row>
    <row r="11" spans="1:16" ht="29.1" customHeight="1" thickBot="1">
      <c r="A11" s="8">
        <f t="shared" ref="A11:A41" si="0">IF(OR(C11="f",C11="u",C11="F",C11="U"),"",IF(OR(B11=1,B11=2,B11=3,B11=4,B11=5),1,""))</f>
        <v>1</v>
      </c>
      <c r="B11" s="9">
        <f t="shared" ref="B11:B38" si="1">WEEKDAY(E11,2)</f>
        <v>4</v>
      </c>
      <c r="C11" s="10"/>
      <c r="D11" s="11" t="str">
        <f t="shared" ref="D11:D41" si="2">IF(B11=1,"Mo",IF(B11=2,"Tue",IF(B11=3,"Wed",IF(B11=4,"Thu",IF(B11=5,"Fri",IF(B11=6,"Sat",IF(B11=7,"Sun","")))))))</f>
        <v>Thu</v>
      </c>
      <c r="E11" s="12">
        <f>+D9</f>
        <v>41487</v>
      </c>
      <c r="F11" s="19"/>
      <c r="G11" s="14"/>
      <c r="H11" s="94"/>
      <c r="I11" s="94"/>
      <c r="J11" s="13"/>
      <c r="K11" s="19"/>
      <c r="L11" s="14"/>
      <c r="M11" s="20"/>
    </row>
    <row r="12" spans="1:16" ht="29.1" customHeight="1" thickBot="1">
      <c r="A12" s="8">
        <f t="shared" si="0"/>
        <v>1</v>
      </c>
      <c r="B12" s="9">
        <f t="shared" si="1"/>
        <v>5</v>
      </c>
      <c r="C12" s="16"/>
      <c r="D12" s="11" t="str">
        <f t="shared" si="2"/>
        <v>Fri</v>
      </c>
      <c r="E12" s="17">
        <f t="shared" ref="E12:E38" si="3">+E11+1</f>
        <v>41488</v>
      </c>
      <c r="F12" s="19"/>
      <c r="G12" s="19"/>
      <c r="H12" s="127"/>
      <c r="I12" s="127"/>
      <c r="J12" s="18"/>
      <c r="K12" s="19"/>
      <c r="L12" s="19"/>
      <c r="M12" s="20"/>
      <c r="O12" s="9" t="s">
        <v>107</v>
      </c>
      <c r="P12" s="2">
        <f>COUNTIF($G$11:$G$41, 9001)</f>
        <v>0</v>
      </c>
    </row>
    <row r="13" spans="1:16" ht="29.1" customHeight="1" thickBot="1">
      <c r="A13" s="8" t="str">
        <f t="shared" si="0"/>
        <v/>
      </c>
      <c r="B13" s="9">
        <f t="shared" si="1"/>
        <v>6</v>
      </c>
      <c r="C13" s="16"/>
      <c r="D13" s="11" t="str">
        <f t="shared" si="2"/>
        <v>Sat</v>
      </c>
      <c r="E13" s="17">
        <f t="shared" si="3"/>
        <v>41489</v>
      </c>
      <c r="F13" s="19"/>
      <c r="G13" s="19"/>
      <c r="H13" s="127"/>
      <c r="I13" s="127"/>
      <c r="J13" s="18"/>
      <c r="K13" s="19"/>
      <c r="L13" s="19"/>
      <c r="M13" s="20"/>
      <c r="O13" s="9" t="s">
        <v>106</v>
      </c>
      <c r="P13" s="2">
        <f>COUNTIF($G$11:$G$41, 9003)</f>
        <v>0</v>
      </c>
    </row>
    <row r="14" spans="1:16" ht="29.1" customHeight="1" thickBot="1">
      <c r="A14" s="8" t="str">
        <f t="shared" si="0"/>
        <v/>
      </c>
      <c r="B14" s="9">
        <f t="shared" si="1"/>
        <v>7</v>
      </c>
      <c r="C14" s="16"/>
      <c r="D14" s="11" t="str">
        <f t="shared" si="2"/>
        <v>Sun</v>
      </c>
      <c r="E14" s="17">
        <f t="shared" si="3"/>
        <v>41490</v>
      </c>
      <c r="F14" s="19"/>
      <c r="G14" s="19"/>
      <c r="H14" s="94"/>
      <c r="I14" s="94"/>
      <c r="J14" s="18"/>
      <c r="K14" s="19"/>
      <c r="L14" s="19"/>
      <c r="M14" s="20"/>
      <c r="O14" s="1" t="s">
        <v>109</v>
      </c>
      <c r="P14" s="2">
        <f>COUNTIF($G$11:$G$41, 9005)</f>
        <v>0</v>
      </c>
    </row>
    <row r="15" spans="1:16" ht="29.1" customHeight="1" thickBot="1">
      <c r="A15" s="8">
        <f t="shared" si="0"/>
        <v>1</v>
      </c>
      <c r="B15" s="9">
        <f t="shared" si="1"/>
        <v>1</v>
      </c>
      <c r="C15" s="16"/>
      <c r="D15" s="11" t="str">
        <f t="shared" si="2"/>
        <v>Mo</v>
      </c>
      <c r="E15" s="17">
        <f t="shared" si="3"/>
        <v>41491</v>
      </c>
      <c r="F15" s="19"/>
      <c r="G15" s="19"/>
      <c r="H15" s="94"/>
      <c r="I15" s="94"/>
      <c r="J15" s="18"/>
      <c r="K15" s="19"/>
      <c r="L15" s="19"/>
      <c r="M15" s="20"/>
    </row>
    <row r="16" spans="1:16" ht="29.1" customHeight="1" thickBot="1">
      <c r="A16" s="8">
        <f t="shared" si="0"/>
        <v>1</v>
      </c>
      <c r="B16" s="9">
        <f t="shared" si="1"/>
        <v>2</v>
      </c>
      <c r="C16" s="16"/>
      <c r="D16" s="11" t="str">
        <f t="shared" si="2"/>
        <v>Tue</v>
      </c>
      <c r="E16" s="17">
        <f t="shared" si="3"/>
        <v>41492</v>
      </c>
      <c r="F16" s="19"/>
      <c r="G16" s="19"/>
      <c r="H16" s="127"/>
      <c r="I16" s="127"/>
      <c r="J16" s="18"/>
      <c r="K16" s="19"/>
      <c r="L16" s="19"/>
      <c r="M16" s="20"/>
    </row>
    <row r="17" spans="1:13" ht="29.1" customHeight="1" thickBot="1">
      <c r="A17" s="8">
        <f t="shared" si="0"/>
        <v>1</v>
      </c>
      <c r="B17" s="9">
        <f t="shared" si="1"/>
        <v>3</v>
      </c>
      <c r="C17" s="16"/>
      <c r="D17" s="11" t="str">
        <f t="shared" si="2"/>
        <v>Wed</v>
      </c>
      <c r="E17" s="17">
        <f t="shared" si="3"/>
        <v>41493</v>
      </c>
      <c r="F17" s="19"/>
      <c r="G17" s="19"/>
      <c r="H17" s="71"/>
      <c r="I17" s="71"/>
      <c r="J17" s="18"/>
      <c r="K17" s="19"/>
      <c r="L17" s="19"/>
      <c r="M17" s="20"/>
    </row>
    <row r="18" spans="1:13" ht="29.1" customHeight="1" thickBot="1">
      <c r="A18" s="8">
        <f t="shared" si="0"/>
        <v>1</v>
      </c>
      <c r="B18" s="9">
        <f t="shared" si="1"/>
        <v>4</v>
      </c>
      <c r="C18" s="16"/>
      <c r="D18" s="11" t="str">
        <f t="shared" si="2"/>
        <v>Thu</v>
      </c>
      <c r="E18" s="17">
        <f t="shared" si="3"/>
        <v>41494</v>
      </c>
      <c r="F18" s="19"/>
      <c r="G18" s="19"/>
      <c r="H18" s="127"/>
      <c r="I18" s="127"/>
      <c r="J18" s="18"/>
      <c r="K18" s="19"/>
      <c r="L18" s="19"/>
      <c r="M18" s="20"/>
    </row>
    <row r="19" spans="1:13" ht="29.1" customHeight="1" thickBot="1">
      <c r="A19" s="8">
        <f t="shared" si="0"/>
        <v>1</v>
      </c>
      <c r="B19" s="9">
        <f t="shared" si="1"/>
        <v>5</v>
      </c>
      <c r="C19" s="16"/>
      <c r="D19" s="11" t="str">
        <f t="shared" si="2"/>
        <v>Fri</v>
      </c>
      <c r="E19" s="17">
        <f t="shared" si="3"/>
        <v>41495</v>
      </c>
      <c r="F19" s="19"/>
      <c r="G19" s="19"/>
      <c r="H19" s="127"/>
      <c r="I19" s="127"/>
      <c r="J19" s="18"/>
      <c r="K19" s="19"/>
      <c r="L19" s="19"/>
      <c r="M19" s="20"/>
    </row>
    <row r="20" spans="1:13" ht="29.1" customHeight="1" thickBot="1">
      <c r="A20" s="8" t="str">
        <f t="shared" si="0"/>
        <v/>
      </c>
      <c r="B20" s="9">
        <f t="shared" si="1"/>
        <v>6</v>
      </c>
      <c r="C20" s="16"/>
      <c r="D20" s="11" t="str">
        <f t="shared" si="2"/>
        <v>Sat</v>
      </c>
      <c r="E20" s="17">
        <f t="shared" si="3"/>
        <v>41496</v>
      </c>
      <c r="F20" s="19"/>
      <c r="G20" s="19"/>
      <c r="H20" s="127"/>
      <c r="I20" s="127"/>
      <c r="J20" s="18"/>
      <c r="K20" s="19"/>
      <c r="L20" s="19"/>
      <c r="M20" s="20"/>
    </row>
    <row r="21" spans="1:13" ht="29.1" customHeight="1" thickBot="1">
      <c r="A21" s="8" t="str">
        <f t="shared" si="0"/>
        <v/>
      </c>
      <c r="B21" s="9">
        <f t="shared" si="1"/>
        <v>7</v>
      </c>
      <c r="C21" s="16"/>
      <c r="D21" s="11" t="str">
        <f t="shared" si="2"/>
        <v>Sun</v>
      </c>
      <c r="E21" s="17">
        <f t="shared" si="3"/>
        <v>41497</v>
      </c>
      <c r="F21" s="19"/>
      <c r="G21" s="19"/>
      <c r="H21" s="94"/>
      <c r="I21" s="94"/>
      <c r="J21" s="18"/>
      <c r="K21" s="19"/>
      <c r="L21" s="19"/>
      <c r="M21" s="20"/>
    </row>
    <row r="22" spans="1:13" ht="29.1" customHeight="1" thickBot="1">
      <c r="A22" s="8">
        <f t="shared" si="0"/>
        <v>1</v>
      </c>
      <c r="B22" s="9">
        <f t="shared" si="1"/>
        <v>1</v>
      </c>
      <c r="C22" s="16"/>
      <c r="D22" s="11" t="str">
        <f t="shared" si="2"/>
        <v>Mo</v>
      </c>
      <c r="E22" s="17">
        <f t="shared" si="3"/>
        <v>41498</v>
      </c>
      <c r="F22" s="19"/>
      <c r="G22" s="19"/>
      <c r="H22" s="94"/>
      <c r="I22" s="94"/>
      <c r="J22" s="18"/>
      <c r="K22" s="19"/>
      <c r="L22" s="19"/>
      <c r="M22" s="20"/>
    </row>
    <row r="23" spans="1:13" ht="29.1" customHeight="1" thickBot="1">
      <c r="A23" s="8">
        <f t="shared" si="0"/>
        <v>1</v>
      </c>
      <c r="B23" s="9">
        <f t="shared" si="1"/>
        <v>2</v>
      </c>
      <c r="C23" s="16"/>
      <c r="D23" s="11" t="str">
        <f t="shared" si="2"/>
        <v>Tue</v>
      </c>
      <c r="E23" s="17">
        <f t="shared" si="3"/>
        <v>41499</v>
      </c>
      <c r="F23" s="19"/>
      <c r="G23" s="19"/>
      <c r="H23" s="127"/>
      <c r="I23" s="127"/>
      <c r="J23" s="18"/>
      <c r="K23" s="19"/>
      <c r="L23" s="19"/>
      <c r="M23" s="20"/>
    </row>
    <row r="24" spans="1:13" ht="29.1" customHeight="1" thickBot="1">
      <c r="A24" s="8">
        <f t="shared" si="0"/>
        <v>1</v>
      </c>
      <c r="B24" s="9">
        <f t="shared" si="1"/>
        <v>3</v>
      </c>
      <c r="C24" s="16"/>
      <c r="D24" s="11" t="str">
        <f t="shared" si="2"/>
        <v>Wed</v>
      </c>
      <c r="E24" s="17">
        <f t="shared" si="3"/>
        <v>41500</v>
      </c>
      <c r="F24" s="19"/>
      <c r="G24" s="19"/>
      <c r="H24" s="127"/>
      <c r="I24" s="127"/>
      <c r="J24" s="18"/>
      <c r="K24" s="19"/>
      <c r="L24" s="19"/>
      <c r="M24" s="20"/>
    </row>
    <row r="25" spans="1:13" ht="29.1" customHeight="1" thickBot="1">
      <c r="A25" s="8">
        <f t="shared" si="0"/>
        <v>1</v>
      </c>
      <c r="B25" s="9">
        <f t="shared" si="1"/>
        <v>4</v>
      </c>
      <c r="C25" s="16"/>
      <c r="D25" s="11" t="str">
        <f t="shared" si="2"/>
        <v>Thu</v>
      </c>
      <c r="E25" s="17">
        <f t="shared" si="3"/>
        <v>41501</v>
      </c>
      <c r="F25" s="19"/>
      <c r="G25" s="19"/>
      <c r="H25" s="127"/>
      <c r="I25" s="127"/>
      <c r="J25" s="18"/>
      <c r="K25" s="19"/>
      <c r="L25" s="19"/>
      <c r="M25" s="20"/>
    </row>
    <row r="26" spans="1:13" ht="29.1" customHeight="1" thickBot="1">
      <c r="A26" s="8">
        <f t="shared" si="0"/>
        <v>1</v>
      </c>
      <c r="B26" s="9">
        <f t="shared" si="1"/>
        <v>5</v>
      </c>
      <c r="C26" s="16"/>
      <c r="D26" s="11" t="str">
        <f t="shared" si="2"/>
        <v>Fri</v>
      </c>
      <c r="E26" s="17">
        <f t="shared" si="3"/>
        <v>41502</v>
      </c>
      <c r="F26" s="19"/>
      <c r="G26" s="19"/>
      <c r="H26" s="127"/>
      <c r="I26" s="127"/>
      <c r="J26" s="18"/>
      <c r="K26" s="19"/>
      <c r="L26" s="19"/>
      <c r="M26" s="20"/>
    </row>
    <row r="27" spans="1:13" ht="29.1" customHeight="1" thickBot="1">
      <c r="A27" s="8" t="str">
        <f t="shared" si="0"/>
        <v/>
      </c>
      <c r="B27" s="9">
        <f t="shared" si="1"/>
        <v>6</v>
      </c>
      <c r="C27" s="16"/>
      <c r="D27" s="11" t="str">
        <f t="shared" si="2"/>
        <v>Sat</v>
      </c>
      <c r="E27" s="17">
        <f t="shared" si="3"/>
        <v>41503</v>
      </c>
      <c r="F27" s="19"/>
      <c r="G27" s="19"/>
      <c r="H27" s="127"/>
      <c r="I27" s="127"/>
      <c r="J27" s="18"/>
      <c r="K27" s="19"/>
      <c r="L27" s="19"/>
      <c r="M27" s="20"/>
    </row>
    <row r="28" spans="1:13" ht="29.1" customHeight="1" thickBot="1">
      <c r="A28" s="8" t="str">
        <f t="shared" si="0"/>
        <v/>
      </c>
      <c r="B28" s="9">
        <f t="shared" si="1"/>
        <v>7</v>
      </c>
      <c r="C28" s="16"/>
      <c r="D28" s="11" t="str">
        <f t="shared" si="2"/>
        <v>Sun</v>
      </c>
      <c r="E28" s="17">
        <f t="shared" si="3"/>
        <v>41504</v>
      </c>
      <c r="F28" s="19"/>
      <c r="G28" s="19"/>
      <c r="H28" s="94"/>
      <c r="I28" s="94"/>
      <c r="J28" s="18"/>
      <c r="K28" s="19"/>
      <c r="L28" s="19"/>
      <c r="M28" s="20"/>
    </row>
    <row r="29" spans="1:13" ht="29.1" customHeight="1" thickBot="1">
      <c r="A29" s="8">
        <f t="shared" si="0"/>
        <v>1</v>
      </c>
      <c r="B29" s="9">
        <f t="shared" si="1"/>
        <v>1</v>
      </c>
      <c r="C29" s="16"/>
      <c r="D29" s="11" t="str">
        <f t="shared" si="2"/>
        <v>Mo</v>
      </c>
      <c r="E29" s="17">
        <f t="shared" si="3"/>
        <v>41505</v>
      </c>
      <c r="F29" s="19"/>
      <c r="G29" s="19"/>
      <c r="H29" s="94"/>
      <c r="I29" s="94"/>
      <c r="J29" s="18"/>
      <c r="K29" s="19"/>
      <c r="L29" s="19"/>
      <c r="M29" s="20"/>
    </row>
    <row r="30" spans="1:13" ht="29.1" customHeight="1" thickBot="1">
      <c r="A30" s="8">
        <f t="shared" si="0"/>
        <v>1</v>
      </c>
      <c r="B30" s="9">
        <f t="shared" si="1"/>
        <v>2</v>
      </c>
      <c r="C30" s="16"/>
      <c r="D30" s="11" t="str">
        <f t="shared" si="2"/>
        <v>Tue</v>
      </c>
      <c r="E30" s="17">
        <f t="shared" si="3"/>
        <v>41506</v>
      </c>
      <c r="F30" s="19"/>
      <c r="G30" s="19"/>
      <c r="H30" s="127"/>
      <c r="I30" s="127"/>
      <c r="J30" s="18"/>
      <c r="K30" s="19"/>
      <c r="L30" s="19"/>
      <c r="M30" s="20"/>
    </row>
    <row r="31" spans="1:13" ht="29.1" customHeight="1" thickBot="1">
      <c r="A31" s="8">
        <f t="shared" si="0"/>
        <v>1</v>
      </c>
      <c r="B31" s="9">
        <f t="shared" si="1"/>
        <v>3</v>
      </c>
      <c r="C31" s="16"/>
      <c r="D31" s="11" t="str">
        <f t="shared" si="2"/>
        <v>Wed</v>
      </c>
      <c r="E31" s="17">
        <f t="shared" si="3"/>
        <v>41507</v>
      </c>
      <c r="F31" s="19"/>
      <c r="G31" s="19"/>
      <c r="H31" s="127"/>
      <c r="I31" s="127"/>
      <c r="J31" s="18"/>
      <c r="K31" s="19"/>
      <c r="L31" s="19"/>
      <c r="M31" s="20"/>
    </row>
    <row r="32" spans="1:13" ht="29.1" customHeight="1" thickBot="1">
      <c r="A32" s="8">
        <f t="shared" si="0"/>
        <v>1</v>
      </c>
      <c r="B32" s="9">
        <f t="shared" si="1"/>
        <v>4</v>
      </c>
      <c r="C32" s="16"/>
      <c r="D32" s="11" t="str">
        <f t="shared" si="2"/>
        <v>Thu</v>
      </c>
      <c r="E32" s="17">
        <f t="shared" si="3"/>
        <v>41508</v>
      </c>
      <c r="F32" s="19"/>
      <c r="G32" s="19"/>
      <c r="H32" s="127"/>
      <c r="I32" s="127"/>
      <c r="J32" s="18"/>
      <c r="K32" s="19"/>
      <c r="L32" s="19"/>
      <c r="M32" s="20"/>
    </row>
    <row r="33" spans="1:13" ht="29.1" customHeight="1" thickBot="1">
      <c r="A33" s="8">
        <f t="shared" si="0"/>
        <v>1</v>
      </c>
      <c r="B33" s="9">
        <f t="shared" si="1"/>
        <v>5</v>
      </c>
      <c r="C33" s="16"/>
      <c r="D33" s="11" t="str">
        <f t="shared" si="2"/>
        <v>Fri</v>
      </c>
      <c r="E33" s="17">
        <f t="shared" si="3"/>
        <v>41509</v>
      </c>
      <c r="F33" s="19"/>
      <c r="G33" s="19"/>
      <c r="H33" s="127"/>
      <c r="I33" s="127"/>
      <c r="J33" s="18"/>
      <c r="K33" s="19"/>
      <c r="L33" s="19"/>
      <c r="M33" s="20"/>
    </row>
    <row r="34" spans="1:13" ht="29.1" customHeight="1" thickBot="1">
      <c r="A34" s="8" t="str">
        <f t="shared" si="0"/>
        <v/>
      </c>
      <c r="B34" s="9">
        <f t="shared" si="1"/>
        <v>6</v>
      </c>
      <c r="C34" s="16"/>
      <c r="D34" s="11" t="str">
        <f t="shared" si="2"/>
        <v>Sat</v>
      </c>
      <c r="E34" s="17">
        <f t="shared" si="3"/>
        <v>41510</v>
      </c>
      <c r="F34" s="19"/>
      <c r="G34" s="19"/>
      <c r="H34" s="127"/>
      <c r="I34" s="127"/>
      <c r="J34" s="18"/>
      <c r="K34" s="19"/>
      <c r="L34" s="19"/>
      <c r="M34" s="20"/>
    </row>
    <row r="35" spans="1:13" ht="29.1" customHeight="1" thickBot="1">
      <c r="A35" s="8" t="str">
        <f t="shared" si="0"/>
        <v/>
      </c>
      <c r="B35" s="9">
        <f t="shared" si="1"/>
        <v>7</v>
      </c>
      <c r="C35" s="16"/>
      <c r="D35" s="11" t="str">
        <f t="shared" si="2"/>
        <v>Sun</v>
      </c>
      <c r="E35" s="17">
        <f t="shared" si="3"/>
        <v>41511</v>
      </c>
      <c r="F35" s="19"/>
      <c r="G35" s="19"/>
      <c r="H35" s="123"/>
      <c r="I35" s="94"/>
      <c r="J35" s="18"/>
      <c r="K35" s="19"/>
      <c r="L35" s="19"/>
      <c r="M35" s="20"/>
    </row>
    <row r="36" spans="1:13" ht="29.1" customHeight="1" thickBot="1">
      <c r="A36" s="8">
        <f t="shared" si="0"/>
        <v>1</v>
      </c>
      <c r="B36" s="9">
        <f t="shared" si="1"/>
        <v>1</v>
      </c>
      <c r="C36" s="16"/>
      <c r="D36" s="11" t="str">
        <f t="shared" si="2"/>
        <v>Mo</v>
      </c>
      <c r="E36" s="17">
        <f t="shared" si="3"/>
        <v>41512</v>
      </c>
      <c r="F36" s="19"/>
      <c r="G36" s="19"/>
      <c r="H36" s="94"/>
      <c r="I36" s="94"/>
      <c r="J36" s="18"/>
      <c r="K36" s="19"/>
      <c r="L36" s="19"/>
      <c r="M36" s="20"/>
    </row>
    <row r="37" spans="1:13" ht="29.1" customHeight="1" thickBot="1">
      <c r="A37" s="8">
        <f t="shared" si="0"/>
        <v>1</v>
      </c>
      <c r="B37" s="9">
        <f t="shared" si="1"/>
        <v>2</v>
      </c>
      <c r="C37" s="16"/>
      <c r="D37" s="11" t="str">
        <f t="shared" si="2"/>
        <v>Tue</v>
      </c>
      <c r="E37" s="17">
        <f t="shared" si="3"/>
        <v>41513</v>
      </c>
      <c r="F37" s="19"/>
      <c r="G37" s="19"/>
      <c r="H37" s="127"/>
      <c r="I37" s="127"/>
      <c r="J37" s="18"/>
      <c r="K37" s="19"/>
      <c r="L37" s="19"/>
      <c r="M37" s="20"/>
    </row>
    <row r="38" spans="1:13" ht="29.1" customHeight="1" thickBot="1">
      <c r="A38" s="8">
        <f t="shared" si="0"/>
        <v>1</v>
      </c>
      <c r="B38" s="9">
        <f t="shared" si="1"/>
        <v>3</v>
      </c>
      <c r="C38" s="16"/>
      <c r="D38" s="11" t="str">
        <f t="shared" si="2"/>
        <v>Wed</v>
      </c>
      <c r="E38" s="17">
        <f t="shared" si="3"/>
        <v>41514</v>
      </c>
      <c r="F38" s="19"/>
      <c r="G38" s="19"/>
      <c r="H38" s="127"/>
      <c r="I38" s="127"/>
      <c r="J38" s="18"/>
      <c r="K38" s="19"/>
      <c r="L38" s="19"/>
      <c r="M38" s="20"/>
    </row>
    <row r="39" spans="1:13" ht="29.1" customHeight="1" thickBot="1">
      <c r="A39" s="8">
        <f t="shared" si="0"/>
        <v>1</v>
      </c>
      <c r="B39" s="9">
        <f>WEEKDAY(E38+1,2)</f>
        <v>4</v>
      </c>
      <c r="C39" s="16"/>
      <c r="D39" s="11" t="str">
        <f t="shared" si="2"/>
        <v>Thu</v>
      </c>
      <c r="E39" s="21">
        <f>IF(MONTH(E38+1)&gt;MONTH(E38),"",E38+1)</f>
        <v>41515</v>
      </c>
      <c r="F39" s="19"/>
      <c r="G39" s="19"/>
      <c r="H39" s="127"/>
      <c r="I39" s="127"/>
      <c r="J39" s="22"/>
      <c r="K39" s="19"/>
      <c r="L39" s="19"/>
      <c r="M39" s="20"/>
    </row>
    <row r="40" spans="1:13" ht="29.1" customHeight="1" thickBot="1">
      <c r="A40" s="8">
        <f t="shared" si="0"/>
        <v>1</v>
      </c>
      <c r="B40" s="9">
        <f>WEEKDAY(E38+2,2)</f>
        <v>5</v>
      </c>
      <c r="C40" s="16"/>
      <c r="D40" s="11" t="str">
        <f t="shared" si="2"/>
        <v>Fri</v>
      </c>
      <c r="E40" s="17">
        <f>IF(MONTH(E38+2)&gt;MONTH(E38),"",E38+2)</f>
        <v>41516</v>
      </c>
      <c r="F40" s="19"/>
      <c r="G40" s="19"/>
      <c r="H40" s="127"/>
      <c r="I40" s="127"/>
      <c r="J40" s="18"/>
      <c r="K40" s="19"/>
      <c r="L40" s="19"/>
      <c r="M40" s="20"/>
    </row>
    <row r="41" spans="1:13" ht="29.1" customHeight="1" thickBot="1">
      <c r="A41" s="8" t="str">
        <f t="shared" si="0"/>
        <v/>
      </c>
      <c r="B41" s="9">
        <f>WEEKDAY(E38+3,2)</f>
        <v>6</v>
      </c>
      <c r="C41" s="16"/>
      <c r="D41" s="11" t="str">
        <f t="shared" si="2"/>
        <v>Sat</v>
      </c>
      <c r="E41" s="23">
        <f>IF(MONTH(E38+3)&gt;MONTH(E38),"",E38+3)</f>
        <v>41517</v>
      </c>
      <c r="F41" s="19"/>
      <c r="G41" s="19"/>
      <c r="H41" s="127"/>
      <c r="I41" s="127"/>
      <c r="J41" s="24"/>
      <c r="K41" s="19"/>
      <c r="L41" s="46"/>
      <c r="M41" s="20"/>
    </row>
    <row r="42" spans="1:13" ht="30" customHeight="1" thickBot="1">
      <c r="D42" s="26"/>
      <c r="E42" s="27"/>
      <c r="F42" s="28"/>
      <c r="G42" s="41"/>
      <c r="H42" s="28"/>
      <c r="I42" s="29" t="s">
        <v>4</v>
      </c>
      <c r="J42" s="30"/>
      <c r="K42" s="30"/>
      <c r="L42" s="27"/>
      <c r="M42" s="31">
        <f>SUM(M11:M41)</f>
        <v>0</v>
      </c>
    </row>
    <row r="43" spans="1:13" ht="30" customHeight="1" thickBot="1">
      <c r="D43" s="26"/>
      <c r="E43" s="27"/>
      <c r="F43" s="28"/>
      <c r="G43" s="28"/>
      <c r="H43" s="28"/>
      <c r="I43" s="29" t="s">
        <v>5</v>
      </c>
      <c r="J43" s="30"/>
      <c r="K43" s="30"/>
      <c r="L43" s="27"/>
      <c r="M43" s="31">
        <f>SUM(M42/9)</f>
        <v>0</v>
      </c>
    </row>
    <row r="44" spans="1:13" ht="13.5" thickBot="1"/>
    <row r="45" spans="1:13" ht="15.75">
      <c r="D45" s="95" t="s">
        <v>95</v>
      </c>
      <c r="E45" s="96"/>
      <c r="F45" s="56" t="s">
        <v>96</v>
      </c>
      <c r="G45" s="56"/>
      <c r="H45" s="57"/>
    </row>
    <row r="46" spans="1:13" ht="15.75">
      <c r="D46" s="47" t="s">
        <v>85</v>
      </c>
      <c r="E46" s="48"/>
      <c r="F46" s="49"/>
      <c r="G46" s="49"/>
      <c r="H46" s="50"/>
      <c r="L46" s="32"/>
    </row>
    <row r="47" spans="1:13" ht="15.75">
      <c r="D47" s="47"/>
      <c r="E47" s="48"/>
      <c r="F47" s="49"/>
      <c r="G47" s="49"/>
      <c r="H47" s="50"/>
    </row>
    <row r="48" spans="1:13" ht="15.75">
      <c r="D48" s="47"/>
      <c r="E48" s="48"/>
      <c r="F48" s="49"/>
      <c r="G48" s="49"/>
      <c r="H48" s="50"/>
    </row>
    <row r="49" spans="4:8">
      <c r="D49" s="51"/>
      <c r="E49" s="48"/>
      <c r="F49" s="49"/>
      <c r="G49" s="49"/>
      <c r="H49" s="50"/>
    </row>
    <row r="50" spans="4:8">
      <c r="D50" s="51"/>
      <c r="E50" s="48" t="s">
        <v>86</v>
      </c>
      <c r="F50" s="49"/>
      <c r="G50" s="49"/>
      <c r="H50" s="50"/>
    </row>
    <row r="51" spans="4:8">
      <c r="D51" s="51"/>
      <c r="E51" s="48"/>
      <c r="F51" s="49"/>
      <c r="G51" s="49"/>
      <c r="H51" s="50"/>
    </row>
    <row r="52" spans="4:8" ht="15.75">
      <c r="D52" s="47" t="s">
        <v>87</v>
      </c>
      <c r="E52" s="48"/>
      <c r="F52" s="49"/>
      <c r="G52" s="49"/>
      <c r="H52" s="50"/>
    </row>
    <row r="53" spans="4:8" ht="15.75">
      <c r="D53" s="47"/>
      <c r="E53" s="48"/>
      <c r="F53" s="49"/>
      <c r="G53" s="49"/>
      <c r="H53" s="50"/>
    </row>
    <row r="54" spans="4:8">
      <c r="D54" s="51"/>
      <c r="E54" s="48"/>
      <c r="F54" s="49"/>
      <c r="G54" s="49"/>
      <c r="H54" s="50"/>
    </row>
    <row r="55" spans="4:8">
      <c r="D55" s="51"/>
      <c r="E55" s="48" t="s">
        <v>88</v>
      </c>
      <c r="F55" s="49"/>
      <c r="G55" s="49"/>
      <c r="H55" s="50"/>
    </row>
    <row r="56" spans="4:8">
      <c r="D56" s="51"/>
      <c r="E56" s="48"/>
      <c r="F56" s="49"/>
      <c r="G56" s="49"/>
      <c r="H56" s="50"/>
    </row>
    <row r="57" spans="4:8">
      <c r="D57" s="51"/>
      <c r="E57" s="48"/>
      <c r="F57" s="49"/>
      <c r="G57" s="49"/>
      <c r="H57" s="50"/>
    </row>
    <row r="58" spans="4:8" ht="15">
      <c r="D58" s="52" t="s">
        <v>89</v>
      </c>
      <c r="E58" s="48"/>
      <c r="F58" s="49"/>
      <c r="G58" s="49"/>
      <c r="H58" s="50"/>
    </row>
    <row r="59" spans="4:8" ht="15.75">
      <c r="D59" s="47"/>
      <c r="E59" s="48"/>
      <c r="F59" s="49"/>
      <c r="G59" s="49"/>
      <c r="H59" s="50"/>
    </row>
    <row r="60" spans="4:8" ht="15.75">
      <c r="D60" s="47"/>
      <c r="E60" s="48"/>
      <c r="F60" s="49"/>
      <c r="G60" s="49"/>
      <c r="H60" s="50"/>
    </row>
    <row r="61" spans="4:8">
      <c r="D61" s="51"/>
      <c r="E61" s="48"/>
      <c r="F61" s="49"/>
      <c r="G61" s="49"/>
      <c r="H61" s="50"/>
    </row>
    <row r="62" spans="4:8">
      <c r="D62" s="51"/>
      <c r="E62" s="48"/>
      <c r="F62" s="49"/>
      <c r="G62" s="49"/>
      <c r="H62" s="50"/>
    </row>
    <row r="63" spans="4:8" ht="15.75">
      <c r="D63" s="47" t="s">
        <v>90</v>
      </c>
      <c r="E63" s="48"/>
      <c r="F63" s="49"/>
      <c r="G63" s="49"/>
      <c r="H63" s="50"/>
    </row>
    <row r="64" spans="4:8" ht="15.75">
      <c r="D64" s="47"/>
      <c r="E64" s="48"/>
      <c r="F64" s="49"/>
      <c r="G64" s="49"/>
      <c r="H64" s="50"/>
    </row>
    <row r="65" spans="4:8" ht="15.75">
      <c r="D65" s="47"/>
      <c r="E65" s="48"/>
      <c r="F65" s="49"/>
      <c r="G65" s="49"/>
      <c r="H65" s="50"/>
    </row>
    <row r="66" spans="4:8" ht="15.75">
      <c r="D66" s="47"/>
      <c r="E66" s="48" t="s">
        <v>91</v>
      </c>
      <c r="F66" s="49"/>
      <c r="G66" s="49"/>
      <c r="H66" s="50"/>
    </row>
    <row r="67" spans="4:8" ht="13.5" thickBot="1">
      <c r="D67" s="53"/>
      <c r="E67" s="54"/>
      <c r="F67" s="54"/>
      <c r="G67" s="54"/>
      <c r="H67" s="55"/>
    </row>
    <row r="68" spans="4:8" ht="13.5" thickBot="1"/>
    <row r="69" spans="4:8" ht="15.75">
      <c r="D69" s="95" t="s">
        <v>95</v>
      </c>
      <c r="E69" s="96"/>
      <c r="F69" s="56" t="s">
        <v>96</v>
      </c>
      <c r="G69" s="56"/>
      <c r="H69" s="57"/>
    </row>
    <row r="70" spans="4:8" ht="15.75">
      <c r="D70" s="47" t="s">
        <v>85</v>
      </c>
      <c r="E70" s="48"/>
      <c r="F70" s="49"/>
      <c r="G70" s="49"/>
      <c r="H70" s="50"/>
    </row>
    <row r="71" spans="4:8" ht="15.75">
      <c r="D71" s="47"/>
      <c r="E71" s="48"/>
      <c r="F71" s="49"/>
      <c r="G71" s="49"/>
      <c r="H71" s="50"/>
    </row>
    <row r="72" spans="4:8" ht="15.75">
      <c r="D72" s="47"/>
      <c r="E72" s="48"/>
      <c r="F72" s="49"/>
      <c r="G72" s="49"/>
      <c r="H72" s="50"/>
    </row>
    <row r="73" spans="4:8">
      <c r="D73" s="51"/>
      <c r="E73" s="48"/>
      <c r="F73" s="49"/>
      <c r="G73" s="49"/>
      <c r="H73" s="50"/>
    </row>
    <row r="74" spans="4:8">
      <c r="D74" s="51"/>
      <c r="E74" s="48" t="s">
        <v>86</v>
      </c>
      <c r="F74" s="49"/>
      <c r="G74" s="49"/>
      <c r="H74" s="50"/>
    </row>
    <row r="75" spans="4:8">
      <c r="D75" s="51"/>
      <c r="E75" s="48"/>
      <c r="F75" s="49"/>
      <c r="G75" s="49"/>
      <c r="H75" s="50"/>
    </row>
    <row r="76" spans="4:8" ht="15.75">
      <c r="D76" s="47" t="s">
        <v>87</v>
      </c>
      <c r="E76" s="48"/>
      <c r="F76" s="49"/>
      <c r="G76" s="49"/>
      <c r="H76" s="50"/>
    </row>
    <row r="77" spans="4:8" ht="15.75">
      <c r="D77" s="47"/>
      <c r="E77" s="48"/>
      <c r="F77" s="49"/>
      <c r="G77" s="49"/>
      <c r="H77" s="50"/>
    </row>
    <row r="78" spans="4:8">
      <c r="D78" s="51"/>
      <c r="E78" s="48"/>
      <c r="F78" s="49"/>
      <c r="G78" s="49"/>
      <c r="H78" s="50"/>
    </row>
    <row r="79" spans="4:8">
      <c r="D79" s="51"/>
      <c r="E79" s="48" t="s">
        <v>88</v>
      </c>
      <c r="F79" s="49"/>
      <c r="G79" s="49"/>
      <c r="H79" s="50"/>
    </row>
    <row r="80" spans="4:8">
      <c r="D80" s="51"/>
      <c r="E80" s="48"/>
      <c r="F80" s="49"/>
      <c r="G80" s="49"/>
      <c r="H80" s="50"/>
    </row>
    <row r="81" spans="4:8">
      <c r="D81" s="51"/>
      <c r="E81" s="48"/>
      <c r="F81" s="49"/>
      <c r="G81" s="49"/>
      <c r="H81" s="50"/>
    </row>
    <row r="82" spans="4:8" ht="15">
      <c r="D82" s="52" t="s">
        <v>89</v>
      </c>
      <c r="E82" s="48"/>
      <c r="F82" s="49"/>
      <c r="G82" s="49"/>
      <c r="H82" s="50"/>
    </row>
    <row r="83" spans="4:8" ht="15.75">
      <c r="D83" s="47"/>
      <c r="E83" s="48"/>
      <c r="F83" s="49"/>
      <c r="G83" s="49"/>
      <c r="H83" s="50"/>
    </row>
    <row r="84" spans="4:8" ht="15.75">
      <c r="D84" s="47"/>
      <c r="E84" s="48"/>
      <c r="F84" s="49"/>
      <c r="G84" s="49"/>
      <c r="H84" s="50"/>
    </row>
    <row r="85" spans="4:8">
      <c r="D85" s="51"/>
      <c r="E85" s="48"/>
      <c r="F85" s="49"/>
      <c r="G85" s="49"/>
      <c r="H85" s="50"/>
    </row>
    <row r="86" spans="4:8">
      <c r="D86" s="51"/>
      <c r="E86" s="48"/>
      <c r="F86" s="49"/>
      <c r="G86" s="49"/>
      <c r="H86" s="50"/>
    </row>
    <row r="87" spans="4:8" ht="15.75">
      <c r="D87" s="47" t="s">
        <v>90</v>
      </c>
      <c r="E87" s="48"/>
      <c r="F87" s="49"/>
      <c r="G87" s="49"/>
      <c r="H87" s="50"/>
    </row>
    <row r="88" spans="4:8" ht="15.75">
      <c r="D88" s="47"/>
      <c r="E88" s="48"/>
      <c r="F88" s="49"/>
      <c r="G88" s="49"/>
      <c r="H88" s="50"/>
    </row>
    <row r="89" spans="4:8" ht="15.75">
      <c r="D89" s="47"/>
      <c r="E89" s="48"/>
      <c r="F89" s="49"/>
      <c r="G89" s="49"/>
      <c r="H89" s="50"/>
    </row>
    <row r="90" spans="4:8" ht="15.75">
      <c r="D90" s="47"/>
      <c r="E90" s="48" t="s">
        <v>91</v>
      </c>
      <c r="F90" s="49"/>
      <c r="G90" s="49"/>
      <c r="H90" s="50"/>
    </row>
    <row r="91" spans="4:8" ht="13.5" thickBot="1">
      <c r="D91" s="53"/>
      <c r="E91" s="54"/>
      <c r="F91" s="54"/>
      <c r="G91" s="54"/>
      <c r="H91" s="55"/>
    </row>
  </sheetData>
  <mergeCells count="48">
    <mergeCell ref="H40:I40"/>
    <mergeCell ref="H41:I41"/>
    <mergeCell ref="H36:I36"/>
    <mergeCell ref="H37:I37"/>
    <mergeCell ref="H38:I38"/>
    <mergeCell ref="H39:I39"/>
    <mergeCell ref="H26:I26"/>
    <mergeCell ref="H27:I27"/>
    <mergeCell ref="D1:M1"/>
    <mergeCell ref="H22:I22"/>
    <mergeCell ref="H14:I14"/>
    <mergeCell ref="H23:I23"/>
    <mergeCell ref="H24:I24"/>
    <mergeCell ref="H25:I25"/>
    <mergeCell ref="H12:I12"/>
    <mergeCell ref="H13:I13"/>
    <mergeCell ref="H15:I15"/>
    <mergeCell ref="H21:I21"/>
    <mergeCell ref="D5:E5"/>
    <mergeCell ref="H19:I19"/>
    <mergeCell ref="H20:I20"/>
    <mergeCell ref="K7:M7"/>
    <mergeCell ref="H35:I35"/>
    <mergeCell ref="H28:I28"/>
    <mergeCell ref="H34:I34"/>
    <mergeCell ref="H29:I29"/>
    <mergeCell ref="H30:I30"/>
    <mergeCell ref="H33:I33"/>
    <mergeCell ref="H31:I31"/>
    <mergeCell ref="H32:I32"/>
    <mergeCell ref="H16:I16"/>
    <mergeCell ref="H18:I18"/>
    <mergeCell ref="K3:M3"/>
    <mergeCell ref="K4:M4"/>
    <mergeCell ref="K5:M5"/>
    <mergeCell ref="K6:N6"/>
    <mergeCell ref="K8:M8"/>
    <mergeCell ref="H11:I11"/>
    <mergeCell ref="K9:K10"/>
    <mergeCell ref="L9:L10"/>
    <mergeCell ref="H9:I10"/>
    <mergeCell ref="M9:M10"/>
    <mergeCell ref="D69:E69"/>
    <mergeCell ref="C9:C10"/>
    <mergeCell ref="D9:E10"/>
    <mergeCell ref="F9:F10"/>
    <mergeCell ref="G9:G10"/>
    <mergeCell ref="D45:E45"/>
  </mergeCells>
  <phoneticPr fontId="0" type="noConversion"/>
  <conditionalFormatting sqref="C11:C41">
    <cfRule type="expression" dxfId="2830" priority="57" stopIfTrue="1">
      <formula>IF($A11=1,B11,)</formula>
    </cfRule>
    <cfRule type="expression" dxfId="2829" priority="58" stopIfTrue="1">
      <formula>IF($A11="",B11,)</formula>
    </cfRule>
  </conditionalFormatting>
  <conditionalFormatting sqref="E11">
    <cfRule type="expression" dxfId="2828" priority="59" stopIfTrue="1">
      <formula>IF($A11="",B11,"")</formula>
    </cfRule>
  </conditionalFormatting>
  <conditionalFormatting sqref="E12:E41">
    <cfRule type="expression" dxfId="2827" priority="60" stopIfTrue="1">
      <formula>IF($A12&lt;&gt;1,B12,"")</formula>
    </cfRule>
  </conditionalFormatting>
  <conditionalFormatting sqref="D11:D41">
    <cfRule type="expression" dxfId="2826" priority="61" stopIfTrue="1">
      <formula>IF($A11="",B11,)</formula>
    </cfRule>
  </conditionalFormatting>
  <conditionalFormatting sqref="G11:G41">
    <cfRule type="expression" dxfId="2825" priority="62" stopIfTrue="1">
      <formula>$F$5="Freelancer"</formula>
    </cfRule>
    <cfRule type="expression" dxfId="2824" priority="63" stopIfTrue="1">
      <formula>$F$5="DTC Int. Staff"</formula>
    </cfRule>
  </conditionalFormatting>
  <conditionalFormatting sqref="G12">
    <cfRule type="expression" dxfId="2823" priority="55" stopIfTrue="1">
      <formula>$F$5="Freelancer"</formula>
    </cfRule>
    <cfRule type="expression" dxfId="2822" priority="56" stopIfTrue="1">
      <formula>$F$5="DTC Int. Staff"</formula>
    </cfRule>
  </conditionalFormatting>
  <conditionalFormatting sqref="G12">
    <cfRule type="expression" dxfId="2821" priority="53" stopIfTrue="1">
      <formula>$F$5="Freelancer"</formula>
    </cfRule>
    <cfRule type="expression" dxfId="2820" priority="54" stopIfTrue="1">
      <formula>$F$5="DTC Int. Staff"</formula>
    </cfRule>
  </conditionalFormatting>
  <conditionalFormatting sqref="G13">
    <cfRule type="expression" dxfId="2819" priority="51" stopIfTrue="1">
      <formula>$F$5="Freelancer"</formula>
    </cfRule>
    <cfRule type="expression" dxfId="2818" priority="52" stopIfTrue="1">
      <formula>$F$5="DTC Int. Staff"</formula>
    </cfRule>
  </conditionalFormatting>
  <conditionalFormatting sqref="G13">
    <cfRule type="expression" dxfId="2817" priority="49" stopIfTrue="1">
      <formula>$F$5="Freelancer"</formula>
    </cfRule>
    <cfRule type="expression" dxfId="2816" priority="50" stopIfTrue="1">
      <formula>$F$5="DTC Int. Staff"</formula>
    </cfRule>
  </conditionalFormatting>
  <conditionalFormatting sqref="G16">
    <cfRule type="expression" dxfId="2815" priority="47" stopIfTrue="1">
      <formula>$F$5="Freelancer"</formula>
    </cfRule>
    <cfRule type="expression" dxfId="2814" priority="48" stopIfTrue="1">
      <formula>$F$5="DTC Int. Staff"</formula>
    </cfRule>
  </conditionalFormatting>
  <conditionalFormatting sqref="G16">
    <cfRule type="expression" dxfId="2813" priority="45" stopIfTrue="1">
      <formula>$F$5="Freelancer"</formula>
    </cfRule>
    <cfRule type="expression" dxfId="2812" priority="46" stopIfTrue="1">
      <formula>$F$5="DTC Int. Staff"</formula>
    </cfRule>
  </conditionalFormatting>
  <conditionalFormatting sqref="G17">
    <cfRule type="expression" dxfId="2811" priority="43" stopIfTrue="1">
      <formula>$F$5="Freelancer"</formula>
    </cfRule>
    <cfRule type="expression" dxfId="2810" priority="44" stopIfTrue="1">
      <formula>$F$5="DTC Int. Staff"</formula>
    </cfRule>
  </conditionalFormatting>
  <conditionalFormatting sqref="G17">
    <cfRule type="expression" dxfId="2809" priority="41" stopIfTrue="1">
      <formula>$F$5="Freelancer"</formula>
    </cfRule>
    <cfRule type="expression" dxfId="2808" priority="42" stopIfTrue="1">
      <formula>$F$5="DTC Int. Staff"</formula>
    </cfRule>
  </conditionalFormatting>
  <conditionalFormatting sqref="G18">
    <cfRule type="expression" dxfId="2807" priority="39" stopIfTrue="1">
      <formula>$F$5="Freelancer"</formula>
    </cfRule>
    <cfRule type="expression" dxfId="2806" priority="40" stopIfTrue="1">
      <formula>$F$5="DTC Int. Staff"</formula>
    </cfRule>
  </conditionalFormatting>
  <conditionalFormatting sqref="G18">
    <cfRule type="expression" dxfId="2805" priority="37" stopIfTrue="1">
      <formula>$F$5="Freelancer"</formula>
    </cfRule>
    <cfRule type="expression" dxfId="2804" priority="38" stopIfTrue="1">
      <formula>$F$5="DTC Int. Staff"</formula>
    </cfRule>
  </conditionalFormatting>
  <conditionalFormatting sqref="G19">
    <cfRule type="expression" dxfId="2803" priority="35" stopIfTrue="1">
      <formula>$F$5="Freelancer"</formula>
    </cfRule>
    <cfRule type="expression" dxfId="2802" priority="36" stopIfTrue="1">
      <formula>$F$5="DTC Int. Staff"</formula>
    </cfRule>
  </conditionalFormatting>
  <conditionalFormatting sqref="G19">
    <cfRule type="expression" dxfId="2801" priority="33" stopIfTrue="1">
      <formula>$F$5="Freelancer"</formula>
    </cfRule>
    <cfRule type="expression" dxfId="2800" priority="34" stopIfTrue="1">
      <formula>$F$5="DTC Int. Staff"</formula>
    </cfRule>
  </conditionalFormatting>
  <conditionalFormatting sqref="G13">
    <cfRule type="expression" dxfId="2799" priority="31" stopIfTrue="1">
      <formula>$F$5="Freelancer"</formula>
    </cfRule>
    <cfRule type="expression" dxfId="2798" priority="32" stopIfTrue="1">
      <formula>$F$5="DTC Int. Staff"</formula>
    </cfRule>
  </conditionalFormatting>
  <conditionalFormatting sqref="G13">
    <cfRule type="expression" dxfId="2797" priority="29" stopIfTrue="1">
      <formula>$F$5="Freelancer"</formula>
    </cfRule>
    <cfRule type="expression" dxfId="2796" priority="30" stopIfTrue="1">
      <formula>$F$5="DTC Int. Staff"</formula>
    </cfRule>
  </conditionalFormatting>
  <conditionalFormatting sqref="G20">
    <cfRule type="expression" dxfId="2795" priority="27" stopIfTrue="1">
      <formula>$F$5="Freelancer"</formula>
    </cfRule>
    <cfRule type="expression" dxfId="2794" priority="28" stopIfTrue="1">
      <formula>$F$5="DTC Int. Staff"</formula>
    </cfRule>
  </conditionalFormatting>
  <conditionalFormatting sqref="G20">
    <cfRule type="expression" dxfId="2793" priority="25" stopIfTrue="1">
      <formula>$F$5="Freelancer"</formula>
    </cfRule>
    <cfRule type="expression" dxfId="2792" priority="26" stopIfTrue="1">
      <formula>$F$5="DTC Int. Staff"</formula>
    </cfRule>
  </conditionalFormatting>
  <conditionalFormatting sqref="G24">
    <cfRule type="expression" dxfId="2791" priority="23" stopIfTrue="1">
      <formula>$F$5="Freelancer"</formula>
    </cfRule>
    <cfRule type="expression" dxfId="2790" priority="24" stopIfTrue="1">
      <formula>$F$5="DTC Int. Staff"</formula>
    </cfRule>
  </conditionalFormatting>
  <conditionalFormatting sqref="G24">
    <cfRule type="expression" dxfId="2789" priority="21" stopIfTrue="1">
      <formula>$F$5="Freelancer"</formula>
    </cfRule>
    <cfRule type="expression" dxfId="2788" priority="22" stopIfTrue="1">
      <formula>$F$5="DTC Int. Staff"</formula>
    </cfRule>
  </conditionalFormatting>
  <conditionalFormatting sqref="G25">
    <cfRule type="expression" dxfId="2787" priority="19" stopIfTrue="1">
      <formula>$F$5="Freelancer"</formula>
    </cfRule>
    <cfRule type="expression" dxfId="2786" priority="20" stopIfTrue="1">
      <formula>$F$5="DTC Int. Staff"</formula>
    </cfRule>
  </conditionalFormatting>
  <conditionalFormatting sqref="G25">
    <cfRule type="expression" dxfId="2785" priority="17" stopIfTrue="1">
      <formula>$F$5="Freelancer"</formula>
    </cfRule>
    <cfRule type="expression" dxfId="2784" priority="18" stopIfTrue="1">
      <formula>$F$5="DTC Int. Staff"</formula>
    </cfRule>
  </conditionalFormatting>
  <conditionalFormatting sqref="G26">
    <cfRule type="expression" dxfId="2783" priority="15" stopIfTrue="1">
      <formula>$F$5="Freelancer"</formula>
    </cfRule>
    <cfRule type="expression" dxfId="2782" priority="16" stopIfTrue="1">
      <formula>$F$5="DTC Int. Staff"</formula>
    </cfRule>
  </conditionalFormatting>
  <conditionalFormatting sqref="G26">
    <cfRule type="expression" dxfId="2781" priority="13" stopIfTrue="1">
      <formula>$F$5="Freelancer"</formula>
    </cfRule>
    <cfRule type="expression" dxfId="2780" priority="14" stopIfTrue="1">
      <formula>$F$5="DTC Int. Staff"</formula>
    </cfRule>
  </conditionalFormatting>
  <conditionalFormatting sqref="G24">
    <cfRule type="expression" dxfId="2779" priority="11" stopIfTrue="1">
      <formula>$F$5="Freelancer"</formula>
    </cfRule>
    <cfRule type="expression" dxfId="2778" priority="12" stopIfTrue="1">
      <formula>$F$5="DTC Int. Staff"</formula>
    </cfRule>
  </conditionalFormatting>
  <conditionalFormatting sqref="G24">
    <cfRule type="expression" dxfId="2777" priority="9" stopIfTrue="1">
      <formula>$F$5="Freelancer"</formula>
    </cfRule>
    <cfRule type="expression" dxfId="2776" priority="10" stopIfTrue="1">
      <formula>$F$5="DTC Int. Staff"</formula>
    </cfRule>
  </conditionalFormatting>
  <conditionalFormatting sqref="G25">
    <cfRule type="expression" dxfId="2775" priority="7" stopIfTrue="1">
      <formula>$F$5="Freelancer"</formula>
    </cfRule>
    <cfRule type="expression" dxfId="2774" priority="8" stopIfTrue="1">
      <formula>$F$5="DTC Int. Staff"</formula>
    </cfRule>
  </conditionalFormatting>
  <conditionalFormatting sqref="G25">
    <cfRule type="expression" dxfId="2773" priority="5" stopIfTrue="1">
      <formula>$F$5="Freelancer"</formula>
    </cfRule>
    <cfRule type="expression" dxfId="2772" priority="6" stopIfTrue="1">
      <formula>$F$5="DTC Int. Staff"</formula>
    </cfRule>
  </conditionalFormatting>
  <conditionalFormatting sqref="G26">
    <cfRule type="expression" dxfId="2771" priority="3" stopIfTrue="1">
      <formula>$F$5="Freelancer"</formula>
    </cfRule>
    <cfRule type="expression" dxfId="2770" priority="4" stopIfTrue="1">
      <formula>$F$5="DTC Int. Staff"</formula>
    </cfRule>
  </conditionalFormatting>
  <conditionalFormatting sqref="G26">
    <cfRule type="expression" dxfId="2769" priority="1" stopIfTrue="1">
      <formula>$F$5="Freelancer"</formula>
    </cfRule>
    <cfRule type="expression" dxfId="2768" priority="2" stopIfTrue="1">
      <formula>$F$5="DTC Int. Staff"</formula>
    </cfRule>
  </conditionalFormatting>
  <dataValidations count="2">
    <dataValidation type="list" allowBlank="1" showInputMessage="1" showErrorMessage="1" sqref="F11:F41">
      <formula1>Project_Number</formula1>
    </dataValidation>
    <dataValidation type="list" allowBlank="1" showInputMessage="1" showErrorMessage="1" sqref="G11:G41">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14</vt:i4>
      </vt:variant>
      <vt:variant>
        <vt:lpstr>Named Ranges</vt:lpstr>
      </vt:variant>
      <vt:variant>
        <vt:i4>4</vt:i4>
      </vt:variant>
    </vt:vector>
  </HeadingPairs>
  <TitlesOfParts>
    <vt:vector size="18" baseType="lpstr">
      <vt:lpstr>Information-General Settings</vt:lpstr>
      <vt:lpstr>Jan</vt:lpstr>
      <vt:lpstr>Feb</vt:lpstr>
      <vt:lpstr>Mar</vt:lpstr>
      <vt:lpstr>Apr</vt:lpstr>
      <vt:lpstr>May</vt:lpstr>
      <vt:lpstr>Jun</vt:lpstr>
      <vt:lpstr>Jul</vt:lpstr>
      <vt:lpstr>Aug</vt:lpstr>
      <vt:lpstr>Sep</vt:lpstr>
      <vt:lpstr>Oct</vt:lpstr>
      <vt:lpstr>Nov</vt:lpstr>
      <vt:lpstr>Dez</vt:lpstr>
      <vt:lpstr>DropDownLists</vt:lpstr>
      <vt:lpstr>consultant_level</vt:lpstr>
      <vt:lpstr>Project_Number</vt:lpstr>
      <vt:lpstr>SAP_Booking_Number</vt:lpstr>
      <vt:lpstr>Staff_Type</vt:lpstr>
    </vt:vector>
  </TitlesOfParts>
  <Company>Detecon International GmbH</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Jackkit Sangkitiwan</cp:lastModifiedBy>
  <dcterms:created xsi:type="dcterms:W3CDTF">2006-02-12T14:53:28Z</dcterms:created>
  <dcterms:modified xsi:type="dcterms:W3CDTF">2013-06-03T03:04:49Z</dcterms:modified>
</cp:coreProperties>
</file>