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4171FC4-6B77-489F-97C9-7F21994012FA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externalReferences>
    <externalReference r:id="rId4"/>
  </externalReference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<sst xmlns="http://schemas.openxmlformats.org/spreadsheetml/2006/main" count="135" uniqueCount="95">
  <si>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</si>
  <si>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</si>
  <si>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</si>
  <si>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</si>
  <si>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</si>
  <si>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</si>
  <si>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</si>
  <si>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</si>
  <si>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</si>
  <si>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</si>
  <si>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</si>
  <si>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</si>
  <si>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</si>
  <si>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</si>
  <si>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</si>
  <si>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</si>
  <si>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</si>
  <si>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</si>
  <si>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</si>
  <si>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</si>
  <si>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</si>
  <si>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</si>
  <si>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</si>
  <si>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</si>
  <si>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</si>
  <si>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</si>
  <si>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</si>
  <si>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</si>
  <si>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</si>
  <si>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</si>
  <si>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</si>
  <si>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</si>
  <si>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</si>
  <si>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</si>
  <si>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</si>
  <si>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</si>
  <si>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</si>
  <si>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</si>
  <si>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</si>
  <si>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</si>
  <si>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</si>
  <si>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</si>
  <si>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</si>
  <si>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</si>
  <si>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</si>
  <si>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</si>
  <si>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</si>
  <si>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</si>
  <si>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</si>
  <si>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</si>
  <si>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</si>
  <si>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</si>
  <si>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</si>
  <si>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</si>
  <si>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</si>
  <si>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</si>
  <si>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</si>
  <si>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</si>
  <si>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</si>
  <si>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</si>
  <si>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</si>
  <si>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</si>
  <si>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</si>
  <si>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</si>
  <si>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</si>
  <si>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</si>
  <si>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</si>
  <si>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</si>
  <si>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</si>
  <si>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</si>
  <si>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</si>
  <si>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</si>
  <si>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</si>
  <si>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</si>
  <si>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</si>
  <si>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</si>
  <si>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Client Site</t>
  </si>
  <si>
    <t>Meeting with Client (ตรวจรับงวด 4), S5 flagship project edit</t>
  </si>
  <si>
    <t>Meeting with P'Dome, S5 flagship project edit</t>
  </si>
  <si>
    <t>Sick leave, Master Plan and Action Plan revision</t>
  </si>
  <si>
    <t>Holiday</t>
  </si>
  <si>
    <t>S5 flagship project edit, Englosh version proofread</t>
  </si>
  <si>
    <t>Refinn class, S5 flagship project edit</t>
  </si>
  <si>
    <t>S4 flagship project edit</t>
  </si>
  <si>
    <t>S5 flagship project edit, ONDE and NIA meeting</t>
  </si>
  <si>
    <t>NIA study, S4-5 edit and English version proofread</t>
  </si>
  <si>
    <t>Adhoc ONDE</t>
  </si>
  <si>
    <t>Adhoc ONDE, Acttion English version proofread</t>
  </si>
  <si>
    <t>Acttion English version proofread</t>
  </si>
  <si>
    <t>NIA Data collection</t>
  </si>
  <si>
    <t>On site</t>
  </si>
  <si>
    <t>TIME-202004</t>
  </si>
  <si>
    <t>TIME-202013</t>
  </si>
  <si>
    <t>MOI cybersecurity proposal</t>
  </si>
  <si>
    <t>NIA Meeting and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</si>
</sst>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24" xfId="0" applyFont="1" applyBorder="1" applyAlignment="1">
      <alignment horizontal="left" vertical="center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jan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Timesheet"/>
      <sheetName val="DropDownLists"/>
    </sheetNames>
    <sheetDataSet>
      <sheetData sheetId="0">
        <row r="4">
          <cell r="D4" t="str">
            <v>Laksami</v>
          </cell>
        </row>
        <row r="5">
          <cell r="D5" t="str">
            <v>Pracharktam</v>
          </cell>
        </row>
        <row r="6">
          <cell r="D6" t="str">
            <v>TIME084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3" workbookViewId="0">
      <selection activeCell="K39" sqref="K39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67</v>
      </c>
      <c r="E4" s="60"/>
      <c r="F4" s="60"/>
      <c r="G4" s="60"/>
      <c r="H4" s="59"/>
      <c r="I4" s="37"/>
      <c r="J4" s="37"/>
    </row>
    <row r="5" spans="2:10" x14ac:dyDescent="0.2">
      <c r="B5" s="43" t="s">
        <v>70</v>
      </c>
      <c r="C5" s="45"/>
      <c r="D5" s="43" t="s">
        <v>68</v>
      </c>
      <c r="E5" s="44"/>
      <c r="F5" s="44"/>
      <c r="G5" s="44"/>
      <c r="H5" s="45"/>
      <c r="I5" s="37"/>
      <c r="J5" s="37"/>
    </row>
    <row r="6" spans="2:10" x14ac:dyDescent="0.2">
      <c r="B6" s="43" t="s">
        <v>71</v>
      </c>
      <c r="C6" s="45"/>
      <c r="D6" s="43" t="s">
        <v>69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E9" sqref="E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15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2" t="str">
        <f>'[1]Information-General Settings'!D4</f>
        <v>Laksami</v>
      </c>
      <c r="G3" s="34"/>
      <c r="I3" s="3"/>
      <c r="J3" s="3"/>
      <c r="K3" s="40"/>
      <c r="L3" s="40"/>
      <c r="M3" s="40"/>
    </row>
    <row r="4" spans="1:16" ht="19.5" customHeight="1" x14ac:dyDescent="0.2">
      <c r="D4" s="3" t="s">
        <v>73</v>
      </c>
      <c r="E4" s="30"/>
      <c r="F4" s="42" t="str">
        <f>'[1]Information-General Settings'!D5</f>
        <v>Pracharktam</v>
      </c>
      <c r="G4" s="34"/>
      <c r="I4" s="3"/>
      <c r="J4" s="3"/>
      <c r="K4" s="40"/>
      <c r="L4" s="40"/>
      <c r="M4" s="40"/>
    </row>
    <row r="5" spans="1:16" ht="19.5" customHeight="1" x14ac:dyDescent="0.2">
      <c r="D5" s="71" t="s">
        <v>72</v>
      </c>
      <c r="E5" s="72"/>
      <c r="F5" s="42" t="str">
        <f>'[1]Information-General Settings'!D6</f>
        <v>TIME084</v>
      </c>
      <c r="G5" s="34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2</v>
      </c>
      <c r="C7" s="61"/>
      <c r="D7" s="63">
        <v>43862</v>
      </c>
      <c r="E7" s="64"/>
      <c r="F7" s="67" t="s">
        <v>6</v>
      </c>
      <c r="G7" s="67" t="s">
        <v>16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74"/>
      <c r="I9" s="74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75</v>
      </c>
      <c r="P10" s="2">
        <f>COUNTIF($G$9:$G$39, 9001)</f>
        <v>17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61</v>
      </c>
      <c r="G11" s="18">
        <v>9001</v>
      </c>
      <c r="H11" s="70" t="s">
        <v>79</v>
      </c>
      <c r="I11" s="70"/>
      <c r="J11" s="17"/>
      <c r="K11" s="18" t="s">
        <v>74</v>
      </c>
      <c r="L11" s="18"/>
      <c r="M11" s="19">
        <v>8</v>
      </c>
      <c r="O11" s="8" t="s">
        <v>13</v>
      </c>
      <c r="P11" s="2">
        <f>COUNTIF($G$9:$G$39, 9003)</f>
        <v>2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61</v>
      </c>
      <c r="G12" s="18">
        <v>9001</v>
      </c>
      <c r="H12" s="70" t="s">
        <v>78</v>
      </c>
      <c r="I12" s="70"/>
      <c r="J12" s="17"/>
      <c r="K12" s="18" t="s">
        <v>74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61</v>
      </c>
      <c r="G13" s="18">
        <v>9001</v>
      </c>
      <c r="H13" s="70" t="s">
        <v>77</v>
      </c>
      <c r="I13" s="70"/>
      <c r="J13" s="17"/>
      <c r="K13" s="18" t="s">
        <v>76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61</v>
      </c>
      <c r="G14" s="18">
        <v>9001</v>
      </c>
      <c r="H14" s="70" t="s">
        <v>82</v>
      </c>
      <c r="I14" s="70"/>
      <c r="J14" s="17"/>
      <c r="K14" s="18" t="s">
        <v>74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61</v>
      </c>
      <c r="G15" s="18">
        <v>9001</v>
      </c>
      <c r="H15" s="70" t="s">
        <v>81</v>
      </c>
      <c r="I15" s="70"/>
      <c r="J15" s="17"/>
      <c r="K15" s="18" t="s">
        <v>74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0"/>
      <c r="I17" s="70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0" t="s">
        <v>80</v>
      </c>
      <c r="I18" s="70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61</v>
      </c>
      <c r="G19" s="18">
        <v>9001</v>
      </c>
      <c r="H19" s="70" t="s">
        <v>83</v>
      </c>
      <c r="I19" s="70"/>
      <c r="J19" s="17"/>
      <c r="K19" s="18" t="s">
        <v>74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61</v>
      </c>
      <c r="G20" s="18">
        <v>9001</v>
      </c>
      <c r="H20" s="70" t="s">
        <v>84</v>
      </c>
      <c r="I20" s="70"/>
      <c r="J20" s="17"/>
      <c r="K20" s="18" t="s">
        <v>74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61</v>
      </c>
      <c r="G21" s="18">
        <v>9001</v>
      </c>
      <c r="H21" s="70" t="s">
        <v>85</v>
      </c>
      <c r="I21" s="70"/>
      <c r="J21" s="17"/>
      <c r="K21" s="18" t="s">
        <v>74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61</v>
      </c>
      <c r="G22" s="18">
        <v>9001</v>
      </c>
      <c r="H22" s="70" t="s">
        <v>88</v>
      </c>
      <c r="I22" s="70"/>
      <c r="J22" s="17"/>
      <c r="K22" s="18" t="s">
        <v>74</v>
      </c>
      <c r="L22" s="18"/>
      <c r="M22" s="19">
        <v>7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61</v>
      </c>
      <c r="G25" s="18">
        <v>9001</v>
      </c>
      <c r="H25" s="70" t="s">
        <v>86</v>
      </c>
      <c r="I25" s="70"/>
      <c r="J25" s="17"/>
      <c r="K25" s="18" t="s">
        <v>74</v>
      </c>
      <c r="L25" s="18"/>
      <c r="M25" s="19">
        <v>10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61</v>
      </c>
      <c r="G26" s="18">
        <v>9001</v>
      </c>
      <c r="H26" s="70" t="s">
        <v>87</v>
      </c>
      <c r="I26" s="70"/>
      <c r="J26" s="17"/>
      <c r="K26" s="18" t="s">
        <v>74</v>
      </c>
      <c r="L26" s="18"/>
      <c r="M26" s="19">
        <v>9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61</v>
      </c>
      <c r="G27" s="18">
        <v>9001</v>
      </c>
      <c r="H27" s="70" t="s">
        <v>94</v>
      </c>
      <c r="I27" s="70"/>
      <c r="J27" s="17"/>
      <c r="K27" s="18" t="s">
        <v>74</v>
      </c>
      <c r="L27" s="18"/>
      <c r="M27" s="19">
        <v>9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92</v>
      </c>
      <c r="G28" s="18">
        <v>9003</v>
      </c>
      <c r="H28" s="70" t="s">
        <v>93</v>
      </c>
      <c r="I28" s="70"/>
      <c r="J28" s="17"/>
      <c r="K28" s="18" t="s">
        <v>74</v>
      </c>
      <c r="L28" s="18"/>
      <c r="M28" s="19">
        <v>10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92</v>
      </c>
      <c r="G29" s="18">
        <v>9003</v>
      </c>
      <c r="H29" s="70" t="s">
        <v>93</v>
      </c>
      <c r="I29" s="70"/>
      <c r="J29" s="17"/>
      <c r="K29" s="18" t="s">
        <v>74</v>
      </c>
      <c r="L29" s="18"/>
      <c r="M29" s="19">
        <v>10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91</v>
      </c>
      <c r="G32" s="18">
        <v>9001</v>
      </c>
      <c r="H32" s="70" t="s">
        <v>89</v>
      </c>
      <c r="I32" s="70"/>
      <c r="J32" s="17"/>
      <c r="K32" s="18" t="s">
        <v>90</v>
      </c>
      <c r="L32" s="18"/>
      <c r="M32" s="19">
        <v>10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91</v>
      </c>
      <c r="G33" s="18">
        <v>9001</v>
      </c>
      <c r="H33" s="70" t="s">
        <v>89</v>
      </c>
      <c r="I33" s="70"/>
      <c r="J33" s="17"/>
      <c r="K33" s="18" t="s">
        <v>90</v>
      </c>
      <c r="L33" s="18"/>
      <c r="M33" s="19">
        <v>9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91</v>
      </c>
      <c r="G34" s="18">
        <v>9001</v>
      </c>
      <c r="H34" s="70" t="s">
        <v>89</v>
      </c>
      <c r="I34" s="70"/>
      <c r="J34" s="17"/>
      <c r="K34" s="18" t="s">
        <v>90</v>
      </c>
      <c r="L34" s="18"/>
      <c r="M34" s="19">
        <v>9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91</v>
      </c>
      <c r="G35" s="18">
        <v>9001</v>
      </c>
      <c r="H35" s="70" t="s">
        <v>89</v>
      </c>
      <c r="I35" s="70"/>
      <c r="J35" s="17"/>
      <c r="K35" s="18" t="s">
        <v>90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91</v>
      </c>
      <c r="G36" s="18">
        <v>9001</v>
      </c>
      <c r="H36" s="70" t="s">
        <v>89</v>
      </c>
      <c r="I36" s="70"/>
      <c r="J36" s="17"/>
      <c r="K36" s="18" t="s">
        <v>90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 t="str">
        <f>IF(MONTH(E36+2)&gt;MONTH(E36),"",E36+2)</f>
        <v/>
      </c>
      <c r="F38" s="18"/>
      <c r="G38" s="18"/>
      <c r="H38" s="70"/>
      <c r="I38" s="70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 t="str">
        <f>IF(MONTH(E36+3)&gt;MONTH(E36),"",E36+3)</f>
        <v/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163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18.111111111111111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94" priority="2137" stopIfTrue="1">
      <formula>IF($A9=1,B9,)</formula>
    </cfRule>
    <cfRule type="expression" dxfId="93" priority="2138" stopIfTrue="1">
      <formula>IF($A9="",B9,)</formula>
    </cfRule>
  </conditionalFormatting>
  <conditionalFormatting sqref="E9">
    <cfRule type="expression" dxfId="92" priority="2139" stopIfTrue="1">
      <formula>IF($A9="",B9,"")</formula>
    </cfRule>
  </conditionalFormatting>
  <conditionalFormatting sqref="E10:E39">
    <cfRule type="expression" dxfId="91" priority="2140" stopIfTrue="1">
      <formula>IF($A10&lt;&gt;1,B10,"")</formula>
    </cfRule>
  </conditionalFormatting>
  <conditionalFormatting sqref="D9:D39">
    <cfRule type="expression" dxfId="90" priority="2141" stopIfTrue="1">
      <formula>IF($A9="",B9,)</formula>
    </cfRule>
  </conditionalFormatting>
  <conditionalFormatting sqref="G9:G21 G23:G24 G37:G39 G30:G31">
    <cfRule type="expression" dxfId="89" priority="2142" stopIfTrue="1">
      <formula>#REF!="Freelancer"</formula>
    </cfRule>
    <cfRule type="expression" dxfId="88" priority="2143" stopIfTrue="1">
      <formula>#REF!="DTC Int. Staff"</formula>
    </cfRule>
  </conditionalFormatting>
  <conditionalFormatting sqref="G37:G39 G23:G24 G30:G31 G10:G19">
    <cfRule type="expression" dxfId="87" priority="2135" stopIfTrue="1">
      <formula>$F$5="Freelancer"</formula>
    </cfRule>
    <cfRule type="expression" dxfId="86" priority="2136" stopIfTrue="1">
      <formula>$F$5="DTC Int. Staff"</formula>
    </cfRule>
  </conditionalFormatting>
  <conditionalFormatting sqref="F11:F14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F11:F14">
    <cfRule type="expression" dxfId="83" priority="83" stopIfTrue="1">
      <formula>$F$5="Freelancer"</formula>
    </cfRule>
    <cfRule type="expression" dxfId="82" priority="84" stopIfTrue="1">
      <formula>$F$5="DTC Int. Staff"</formula>
    </cfRule>
  </conditionalFormatting>
  <conditionalFormatting sqref="F11:F14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F15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F15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F15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F18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F18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F18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F19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F19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F19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F20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F20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F20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F21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F21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F21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0:G2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F22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F22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F2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2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F25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F25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F2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F2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F2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F26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F27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F27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F2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5:G2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5:G2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2:G36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2:G3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3" sqref="B3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16</v>
      </c>
      <c r="D1" s="33" t="s">
        <v>8</v>
      </c>
    </row>
    <row r="2" spans="1:13" x14ac:dyDescent="0.2">
      <c r="A2" s="31" t="s">
        <v>17</v>
      </c>
      <c r="B2" s="31" t="s">
        <v>18</v>
      </c>
      <c r="C2" s="32">
        <v>9001</v>
      </c>
    </row>
    <row r="3" spans="1:13" x14ac:dyDescent="0.2">
      <c r="A3" s="31" t="s">
        <v>19</v>
      </c>
      <c r="B3" s="31" t="s">
        <v>20</v>
      </c>
      <c r="C3" s="32">
        <v>9003</v>
      </c>
    </row>
    <row r="4" spans="1:13" x14ac:dyDescent="0.2">
      <c r="A4" s="31" t="s">
        <v>21</v>
      </c>
      <c r="B4" s="31" t="s">
        <v>22</v>
      </c>
      <c r="C4" s="32">
        <v>9004</v>
      </c>
    </row>
    <row r="5" spans="1:13" x14ac:dyDescent="0.2">
      <c r="A5" s="31" t="s">
        <v>23</v>
      </c>
      <c r="B5" s="31" t="s">
        <v>24</v>
      </c>
      <c r="C5" s="32">
        <v>9005</v>
      </c>
    </row>
    <row r="6" spans="1:13" x14ac:dyDescent="0.2">
      <c r="A6" s="31" t="s">
        <v>25</v>
      </c>
      <c r="B6" s="31" t="s">
        <v>26</v>
      </c>
      <c r="C6" s="32">
        <v>9006</v>
      </c>
    </row>
    <row r="7" spans="1:13" x14ac:dyDescent="0.2">
      <c r="A7" s="31" t="s">
        <v>27</v>
      </c>
      <c r="B7" s="31" t="s">
        <v>28</v>
      </c>
      <c r="C7" s="32">
        <v>9007</v>
      </c>
    </row>
    <row r="8" spans="1:13" x14ac:dyDescent="0.2">
      <c r="A8" s="31" t="s">
        <v>29</v>
      </c>
      <c r="B8" s="31" t="s">
        <v>30</v>
      </c>
      <c r="C8" s="32">
        <v>9008</v>
      </c>
    </row>
    <row r="9" spans="1:13" x14ac:dyDescent="0.2">
      <c r="A9" s="31" t="s">
        <v>31</v>
      </c>
      <c r="B9" s="31" t="s">
        <v>32</v>
      </c>
      <c r="C9" s="32">
        <v>9009</v>
      </c>
    </row>
    <row r="10" spans="1:13" x14ac:dyDescent="0.2">
      <c r="A10" s="31" t="s">
        <v>33</v>
      </c>
      <c r="B10" s="31" t="s">
        <v>34</v>
      </c>
      <c r="C10" s="32">
        <v>9010</v>
      </c>
    </row>
    <row r="11" spans="1:13" x14ac:dyDescent="0.2">
      <c r="A11" s="31" t="s">
        <v>35</v>
      </c>
      <c r="B11" s="31" t="s">
        <v>36</v>
      </c>
      <c r="C11" s="32">
        <v>9011</v>
      </c>
    </row>
    <row r="12" spans="1:13" x14ac:dyDescent="0.2">
      <c r="A12" s="31" t="s">
        <v>37</v>
      </c>
      <c r="B12" s="31" t="s">
        <v>38</v>
      </c>
      <c r="C12" s="32">
        <v>9012</v>
      </c>
    </row>
    <row r="13" spans="1:13" x14ac:dyDescent="0.2">
      <c r="A13" s="31" t="s">
        <v>39</v>
      </c>
      <c r="B13" s="31" t="s">
        <v>40</v>
      </c>
      <c r="C13" s="32">
        <v>9013</v>
      </c>
    </row>
    <row r="14" spans="1:13" x14ac:dyDescent="0.2">
      <c r="A14" s="31" t="s">
        <v>41</v>
      </c>
      <c r="B14" s="31" t="s">
        <v>42</v>
      </c>
      <c r="C14" s="32">
        <v>9014</v>
      </c>
      <c r="M14" s="41"/>
    </row>
    <row r="15" spans="1:13" x14ac:dyDescent="0.2">
      <c r="A15" s="31" t="s">
        <v>43</v>
      </c>
      <c r="B15" s="31" t="s">
        <v>44</v>
      </c>
      <c r="C15" s="32">
        <v>9015</v>
      </c>
    </row>
    <row r="16" spans="1:13" x14ac:dyDescent="0.2">
      <c r="A16" s="31" t="s">
        <v>45</v>
      </c>
      <c r="B16" s="31" t="s">
        <v>46</v>
      </c>
    </row>
    <row r="17" spans="1:13" x14ac:dyDescent="0.2">
      <c r="A17" s="31" t="s">
        <v>47</v>
      </c>
      <c r="B17" s="31" t="s">
        <v>48</v>
      </c>
      <c r="C17" s="32"/>
    </row>
    <row r="18" spans="1:13" x14ac:dyDescent="0.2">
      <c r="A18" s="31" t="s">
        <v>49</v>
      </c>
      <c r="B18" s="31" t="s">
        <v>50</v>
      </c>
      <c r="C18" s="32"/>
    </row>
    <row r="19" spans="1:13" x14ac:dyDescent="0.2">
      <c r="A19" s="31" t="s">
        <v>51</v>
      </c>
      <c r="B19" s="31" t="s">
        <v>52</v>
      </c>
      <c r="C19" s="32"/>
    </row>
    <row r="20" spans="1:13" x14ac:dyDescent="0.2">
      <c r="A20" s="31" t="s">
        <v>53</v>
      </c>
      <c r="B20" s="31" t="s">
        <v>54</v>
      </c>
      <c r="C20" s="32"/>
    </row>
    <row r="21" spans="1:13" x14ac:dyDescent="0.2">
      <c r="A21" s="31" t="s">
        <v>55</v>
      </c>
      <c r="B21" s="31" t="s">
        <v>56</v>
      </c>
      <c r="C21" s="32"/>
    </row>
    <row r="22" spans="1:13" x14ac:dyDescent="0.2">
      <c r="A22" s="31" t="s">
        <v>57</v>
      </c>
      <c r="B22" s="31" t="s">
        <v>58</v>
      </c>
      <c r="C22" s="32"/>
    </row>
    <row r="23" spans="1:13" x14ac:dyDescent="0.2">
      <c r="A23" s="31" t="s">
        <v>59</v>
      </c>
      <c r="B23" s="31" t="s">
        <v>60</v>
      </c>
      <c r="C23" s="32"/>
    </row>
    <row r="24" spans="1:13" x14ac:dyDescent="0.2">
      <c r="A24" s="31" t="s">
        <v>61</v>
      </c>
      <c r="B24" s="31" t="s">
        <v>62</v>
      </c>
      <c r="C24" s="32"/>
    </row>
    <row r="25" spans="1:13" x14ac:dyDescent="0.2">
      <c r="A25" s="31" t="s">
        <v>63</v>
      </c>
      <c r="B25" s="31" t="s">
        <v>64</v>
      </c>
      <c r="C25" s="32"/>
    </row>
    <row r="26" spans="1:13" x14ac:dyDescent="0.2">
      <c r="A26" s="31" t="s">
        <v>65</v>
      </c>
      <c r="B26" s="31" t="s">
        <v>66</v>
      </c>
      <c r="C26" s="32"/>
    </row>
    <row r="32" spans="1:13" x14ac:dyDescent="0.2">
      <c r="M32" s="41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2020-03-01T15:58:34Z</dcterms:modified>
</cp:coreProperties>
</file>