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AT\Downloads\"/>
    </mc:Choice>
  </mc:AlternateContent>
  <xr:revisionPtr revIDLastSave="0" documentId="13_ncr:1_{323C0926-4AAD-436F-A49F-30D496BEDA52}" xr6:coauthVersionLast="36" xr6:coauthVersionMax="45" xr10:uidLastSave="{00000000-0000-0000-0000-000000000000}"/>
  <bookViews>
    <workbookView xWindow="0" yWindow="0" windowWidth="20490" windowHeight="7575" tabRatio="766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</workbook>
</file>

<file path=xl/calcChain.xml><?xml version="1.0" encoding="utf-8"?>
<calcChain xmlns="http://schemas.openxmlformats.org/spreadsheetml/2006/main">
  <c r="F5" i="34" l="1"/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4" i="34" l="1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<sst xmlns="http://schemas.openxmlformats.org/spreadsheetml/2006/main" count="219" uniqueCount="152">
  <si>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</si>
  <si>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</si>
  <si>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</si>
  <si>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</si>
  <si>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</si>
  <si>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</si>
  <si>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</si>
  <si>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</si>
  <si>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</si>
  <si>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</si>
  <si>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</si>
  <si>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</si>
  <si>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</si>
  <si>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</si>
  <si>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</si>
  <si>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</si>
  <si>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</si>
  <si>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</si>
  <si>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</si>
  <si>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</si>
  <si>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</si>
  <si>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</si>
  <si>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</si>
  <si>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</si>
  <si>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</si>
  <si>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</si>
  <si>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</si>
  <si>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</si>
  <si>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</si>
  <si>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</si>
  <si>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</si>
  <si>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</si>
  <si>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</si>
  <si>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</si>
  <si>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</si>
  <si>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</si>
  <si>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</si>
  <si>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</si>
  <si>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</si>
  <si>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</si>
  <si>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</si>
  <si>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</si>
  <si>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</si>
  <si>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</si>
  <si>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</si>
  <si>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</si>
  <si>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</si>
  <si>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</si>
  <si>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</si>
  <si>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</si>
  <si>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</si>
  <si>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</si>
  <si>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</si>
  <si>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</si>
  <si>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</si>
  <si>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</si>
  <si>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</si>
  <si>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</si>
  <si>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</si>
  <si>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</si>
  <si>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</si>
  <si>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</si>
  <si>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</si>
  <si>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</si>
  <si>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</si>
  <si>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</si>
  <si>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</si>
  <si>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</si>
  <si>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</si>
  <si>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</si>
  <si>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</si>
  <si>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</si>
  <si>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</si>
  <si>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</si>
  <si>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</si>
  <si>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</si>
  <si>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</si>
  <si>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</si>
  <si>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</si>
  <si>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</si>
  <si>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</si>
  <si>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</si>
  <si>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</si>
  <si>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</si>
  <si>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</si>
  <si>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</si>
  <si>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</si>
  <si>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</si>
  <si>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</si>
  <si>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</si>
  <si>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</si>
  <si>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</si>
  <si>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</si>
  <si>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</si>
  <si>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</si>
  <si>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</si>
  <si>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</si>
  <si>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</si>
  <si>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</si>
  <si>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</si>
  <si>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</si>
  <si>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</si>
  <si>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</si>
  <si>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</si>
  <si>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</si>
  <si>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</si>
  <si>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</si>
  <si>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</si>
  <si>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</si>
  <si>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</si>
  <si>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</si>
  <si>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</si>
  <si>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</si>
  <si>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</si>
  <si>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</si>
  <si>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</si>
  <si>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</si>
  <si>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</si>
  <si>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</si>
  <si>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</si>
  <si>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</si>
  <si>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</si>
  <si>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</si>
  <si>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</si>
  <si>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</si>
  <si>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</si>
  <si>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</si>
  <si>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</si>
  <si>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</si>
  <si>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</si>
  <si>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</si>
  <si>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</si>
  <si>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</si>
  <si>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</si>
  <si>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</si>
  <si>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</si>
  <si>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</si>
  <si>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</si>
  <si>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</si>
  <si>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</si>
  <si>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</si>
  <si>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</si>
  <si>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</si>
  <si>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</si>
  <si>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</si>
  <si>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</si>
  <si>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Natcha</t>
  </si>
  <si>
    <t>Barlow</t>
  </si>
  <si>
    <t xml:space="preserve">working on NIA project </t>
  </si>
  <si>
    <t>ลา</t>
  </si>
  <si>
    <t>Home</t>
  </si>
  <si>
    <t>TIME 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</si>
</sst>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ปกติ" xfId="0" builtinId="0"/>
  </cellStyles>
  <dxfs count="7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abSelected="1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 x14ac:dyDescent="0.25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">
      <c r="B4" s="72" t="s">
        <v>12</v>
      </c>
      <c r="C4" s="73"/>
      <c r="D4" s="72" t="s">
        <v>146</v>
      </c>
      <c r="E4" s="74"/>
      <c r="F4" s="74"/>
      <c r="G4" s="74"/>
      <c r="H4" s="73"/>
      <c r="I4" s="50"/>
      <c r="J4" s="50"/>
    </row>
    <row r="5" spans="2:10" x14ac:dyDescent="0.2">
      <c r="B5" s="57" t="s">
        <v>66</v>
      </c>
      <c r="C5" s="59"/>
      <c r="D5" s="57" t="s">
        <v>147</v>
      </c>
      <c r="E5" s="58"/>
      <c r="F5" s="58"/>
      <c r="G5" s="58"/>
      <c r="H5" s="59"/>
      <c r="I5" s="50"/>
      <c r="J5" s="50"/>
    </row>
    <row r="6" spans="2:10" x14ac:dyDescent="0.2">
      <c r="B6" s="57" t="s">
        <v>67</v>
      </c>
      <c r="C6" s="59"/>
      <c r="D6" s="57" t="s">
        <v>151</v>
      </c>
      <c r="E6" s="58"/>
      <c r="F6" s="58"/>
      <c r="G6" s="58"/>
      <c r="H6" s="59"/>
      <c r="I6" s="50"/>
      <c r="J6" s="50"/>
    </row>
    <row r="7" spans="2:10" ht="13.5" thickBot="1" x14ac:dyDescent="0.25">
      <c r="I7" s="50"/>
      <c r="J7" s="50"/>
    </row>
    <row r="8" spans="2:10" x14ac:dyDescent="0.2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 x14ac:dyDescent="0.25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144</v>
      </c>
    </row>
    <row r="35" spans="9:10" x14ac:dyDescent="0.2">
      <c r="I35" s="53" t="s">
        <v>141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145</v>
      </c>
    </row>
    <row r="40" spans="9:10" ht="33.75" x14ac:dyDescent="0.2">
      <c r="I40" s="53" t="s">
        <v>143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opLeftCell="D1" zoomScale="70" zoomScaleNormal="70" workbookViewId="0">
      <selection activeCell="F5" sqref="F5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94" t="s">
        <v>15</v>
      </c>
      <c r="E1" s="95"/>
      <c r="F1" s="95"/>
      <c r="G1" s="95"/>
      <c r="H1" s="95"/>
      <c r="I1" s="95"/>
      <c r="J1" s="95"/>
      <c r="K1" s="95"/>
      <c r="L1" s="95"/>
      <c r="M1" s="96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Natcha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69</v>
      </c>
      <c r="E4" s="29"/>
      <c r="F4" s="38" t="str">
        <f>'Information-General Settings'!D5</f>
        <v>Barlow</v>
      </c>
      <c r="G4" s="33"/>
      <c r="I4" s="3"/>
      <c r="J4" s="3"/>
      <c r="K4" s="39"/>
      <c r="L4" s="39"/>
      <c r="M4" s="39"/>
    </row>
    <row r="5" spans="1:16" ht="19.5" customHeight="1" x14ac:dyDescent="0.2">
      <c r="D5" s="98" t="s">
        <v>68</v>
      </c>
      <c r="E5" s="99"/>
      <c r="F5" s="38" t="str">
        <f>'Information-General Settings'!D6</f>
        <v>TIME 078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5"/>
      <c r="L6" s="85"/>
      <c r="M6" s="85"/>
    </row>
    <row r="7" spans="1:16" ht="12.75" customHeight="1" x14ac:dyDescent="0.2">
      <c r="B7" s="1">
        <f>MONTH(E9)</f>
        <v>3</v>
      </c>
      <c r="C7" s="76"/>
      <c r="D7" s="78">
        <v>43891</v>
      </c>
      <c r="E7" s="79"/>
      <c r="F7" s="82" t="s">
        <v>6</v>
      </c>
      <c r="G7" s="82" t="s">
        <v>16</v>
      </c>
      <c r="H7" s="90" t="s">
        <v>5</v>
      </c>
      <c r="I7" s="91"/>
      <c r="J7" s="5"/>
      <c r="K7" s="86" t="s">
        <v>3</v>
      </c>
      <c r="L7" s="88" t="s">
        <v>10</v>
      </c>
      <c r="M7" s="86" t="s">
        <v>4</v>
      </c>
    </row>
    <row r="8" spans="1:16" ht="23.25" customHeight="1" thickBot="1" x14ac:dyDescent="0.25">
      <c r="C8" s="77"/>
      <c r="D8" s="80"/>
      <c r="E8" s="81"/>
      <c r="F8" s="83"/>
      <c r="G8" s="84"/>
      <c r="H8" s="92"/>
      <c r="I8" s="93"/>
      <c r="J8" s="6"/>
      <c r="K8" s="87"/>
      <c r="L8" s="89"/>
      <c r="M8" s="87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92</v>
      </c>
      <c r="G10" s="18">
        <v>9001</v>
      </c>
      <c r="H10" s="75" t="s">
        <v>148</v>
      </c>
      <c r="I10" s="75"/>
      <c r="J10" s="17"/>
      <c r="K10" s="18" t="s">
        <v>70</v>
      </c>
      <c r="L10" s="18"/>
      <c r="M10" s="19">
        <v>8</v>
      </c>
      <c r="O10" s="8" t="s">
        <v>71</v>
      </c>
      <c r="P10" s="2">
        <f>COUNTIF($G$9:$G$39, 9001)</f>
        <v>21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92</v>
      </c>
      <c r="G11" s="18">
        <v>9001</v>
      </c>
      <c r="H11" s="75" t="s">
        <v>148</v>
      </c>
      <c r="I11" s="75"/>
      <c r="K11" s="18" t="s">
        <v>70</v>
      </c>
      <c r="L11" s="18"/>
      <c r="M11" s="19">
        <v>8</v>
      </c>
      <c r="O11" s="8" t="s">
        <v>13</v>
      </c>
      <c r="P11" s="2">
        <f>COUNTIF($G$9:$G$39,9003)+COUNTIF($G$9:$G$39,9004)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92</v>
      </c>
      <c r="G12" s="18">
        <v>9001</v>
      </c>
      <c r="H12" s="75" t="s">
        <v>148</v>
      </c>
      <c r="I12" s="75"/>
      <c r="J12" s="17"/>
      <c r="K12" s="18" t="s">
        <v>70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92</v>
      </c>
      <c r="G13" s="18">
        <v>9001</v>
      </c>
      <c r="H13" s="75" t="s">
        <v>148</v>
      </c>
      <c r="I13" s="75"/>
      <c r="J13" s="17"/>
      <c r="K13" s="18" t="s">
        <v>70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92</v>
      </c>
      <c r="G14" s="18">
        <v>9001</v>
      </c>
      <c r="H14" s="75" t="s">
        <v>148</v>
      </c>
      <c r="I14" s="75"/>
      <c r="J14" s="17"/>
      <c r="K14" s="18" t="s">
        <v>70</v>
      </c>
      <c r="L14" s="18"/>
      <c r="M14" s="19">
        <v>8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5"/>
      <c r="I15" s="75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5"/>
      <c r="I16" s="75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92</v>
      </c>
      <c r="G17" s="18">
        <v>9001</v>
      </c>
      <c r="H17" s="75" t="s">
        <v>148</v>
      </c>
      <c r="I17" s="75"/>
      <c r="J17" s="17"/>
      <c r="K17" s="18" t="s">
        <v>70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92</v>
      </c>
      <c r="G18" s="18">
        <v>9001</v>
      </c>
      <c r="H18" s="75" t="s">
        <v>148</v>
      </c>
      <c r="I18" s="75"/>
      <c r="J18" s="17"/>
      <c r="K18" s="18" t="s">
        <v>70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92</v>
      </c>
      <c r="G19" s="18">
        <v>9001</v>
      </c>
      <c r="H19" s="75" t="s">
        <v>148</v>
      </c>
      <c r="I19" s="75"/>
      <c r="J19" s="17"/>
      <c r="K19" s="18" t="s">
        <v>70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92</v>
      </c>
      <c r="G20" s="18">
        <v>9001</v>
      </c>
      <c r="H20" s="75" t="s">
        <v>148</v>
      </c>
      <c r="I20" s="75"/>
      <c r="J20" s="17"/>
      <c r="K20" s="18" t="s">
        <v>70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92</v>
      </c>
      <c r="G21" s="18">
        <v>9001</v>
      </c>
      <c r="H21" s="75" t="s">
        <v>148</v>
      </c>
      <c r="I21" s="75"/>
      <c r="J21" s="17"/>
      <c r="K21" s="18" t="s">
        <v>70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5"/>
      <c r="I22" s="75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5"/>
      <c r="I23" s="75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92</v>
      </c>
      <c r="G24" s="18">
        <v>9001</v>
      </c>
      <c r="H24" s="75" t="s">
        <v>148</v>
      </c>
      <c r="I24" s="75"/>
      <c r="J24" s="17"/>
      <c r="K24" s="18" t="s">
        <v>70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92</v>
      </c>
      <c r="G25" s="18">
        <v>9001</v>
      </c>
      <c r="H25" s="75" t="s">
        <v>148</v>
      </c>
      <c r="I25" s="75"/>
      <c r="J25" s="17"/>
      <c r="K25" s="18" t="s">
        <v>70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92</v>
      </c>
      <c r="G26" s="18">
        <v>9001</v>
      </c>
      <c r="H26" s="75" t="s">
        <v>148</v>
      </c>
      <c r="I26" s="75"/>
      <c r="J26" s="17"/>
      <c r="K26" s="18" t="s">
        <v>70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92</v>
      </c>
      <c r="G27" s="18">
        <v>9001</v>
      </c>
      <c r="H27" s="75" t="s">
        <v>148</v>
      </c>
      <c r="I27" s="75"/>
      <c r="J27" s="17"/>
      <c r="K27" s="18" t="s">
        <v>70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92</v>
      </c>
      <c r="G28" s="18">
        <v>9001</v>
      </c>
      <c r="H28" s="75" t="s">
        <v>148</v>
      </c>
      <c r="I28" s="75"/>
      <c r="J28" s="17"/>
      <c r="K28" s="18" t="s">
        <v>150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5"/>
      <c r="I29" s="75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5"/>
      <c r="I30" s="75"/>
      <c r="J30" s="17"/>
      <c r="K30" s="18" t="s">
        <v>150</v>
      </c>
      <c r="L30" s="18"/>
      <c r="M30" s="19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92</v>
      </c>
      <c r="G31" s="18">
        <v>9001</v>
      </c>
      <c r="H31" s="75" t="s">
        <v>148</v>
      </c>
      <c r="I31" s="75"/>
      <c r="J31" s="17"/>
      <c r="K31" s="18" t="s">
        <v>150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92</v>
      </c>
      <c r="G32" s="18">
        <v>9001</v>
      </c>
      <c r="H32" s="75" t="s">
        <v>148</v>
      </c>
      <c r="I32" s="75"/>
      <c r="J32" s="17"/>
      <c r="K32" s="18" t="s">
        <v>150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/>
      <c r="G33" s="18">
        <v>910</v>
      </c>
      <c r="H33" s="75" t="s">
        <v>149</v>
      </c>
      <c r="I33" s="75"/>
      <c r="J33" s="17"/>
      <c r="K33" s="18"/>
      <c r="L33" s="18"/>
      <c r="M33" s="19"/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92</v>
      </c>
      <c r="G34" s="18">
        <v>9001</v>
      </c>
      <c r="H34" s="75" t="s">
        <v>148</v>
      </c>
      <c r="I34" s="75"/>
      <c r="J34" s="17"/>
      <c r="K34" s="18" t="s">
        <v>150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92</v>
      </c>
      <c r="G35" s="18">
        <v>9001</v>
      </c>
      <c r="H35" s="75" t="s">
        <v>148</v>
      </c>
      <c r="I35" s="75"/>
      <c r="J35" s="17"/>
      <c r="K35" s="18" t="s">
        <v>150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5"/>
      <c r="I36" s="75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97"/>
      <c r="I37" s="75"/>
      <c r="J37" s="17"/>
      <c r="K37" s="18"/>
      <c r="L37" s="18"/>
      <c r="M37" s="19"/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18" t="s">
        <v>92</v>
      </c>
      <c r="G38" s="18">
        <v>9001</v>
      </c>
      <c r="H38" s="75" t="s">
        <v>148</v>
      </c>
      <c r="I38" s="75"/>
      <c r="J38" s="17"/>
      <c r="K38" s="18" t="s">
        <v>150</v>
      </c>
      <c r="L38" s="18"/>
      <c r="M38" s="19">
        <v>8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18" t="s">
        <v>92</v>
      </c>
      <c r="G39" s="18">
        <v>9001</v>
      </c>
      <c r="H39" s="75" t="s">
        <v>148</v>
      </c>
      <c r="I39" s="75"/>
      <c r="J39" s="17"/>
      <c r="K39" s="18" t="s">
        <v>150</v>
      </c>
      <c r="L39" s="18"/>
      <c r="M39" s="19">
        <v>8</v>
      </c>
    </row>
    <row r="40" spans="1:13" ht="30" customHeight="1" thickBot="1" x14ac:dyDescent="0.25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176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22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74" priority="2121" stopIfTrue="1">
      <formula>IF($A9=1,B9,)</formula>
    </cfRule>
    <cfRule type="expression" dxfId="73" priority="2122" stopIfTrue="1">
      <formula>IF($A9="",B9,)</formula>
    </cfRule>
  </conditionalFormatting>
  <conditionalFormatting sqref="E9">
    <cfRule type="expression" dxfId="72" priority="2123" stopIfTrue="1">
      <formula>IF($A9="",B9,"")</formula>
    </cfRule>
  </conditionalFormatting>
  <conditionalFormatting sqref="E10:E37">
    <cfRule type="expression" dxfId="71" priority="2124" stopIfTrue="1">
      <formula>IF($A10&lt;&gt;1,B10,"")</formula>
    </cfRule>
  </conditionalFormatting>
  <conditionalFormatting sqref="D9:D37">
    <cfRule type="expression" dxfId="70" priority="2125" stopIfTrue="1">
      <formula>IF($A9="",B9,)</formula>
    </cfRule>
  </conditionalFormatting>
  <conditionalFormatting sqref="G9:G10 G12:G36">
    <cfRule type="expression" dxfId="69" priority="2126" stopIfTrue="1">
      <formula>#REF!="Freelancer"</formula>
    </cfRule>
    <cfRule type="expression" dxfId="68" priority="2127" stopIfTrue="1">
      <formula>#REF!="DTC Int. Staff"</formula>
    </cfRule>
  </conditionalFormatting>
  <conditionalFormatting sqref="G12 G15:G36">
    <cfRule type="expression" dxfId="67" priority="2119" stopIfTrue="1">
      <formula>$F$5="Freelancer"</formula>
    </cfRule>
    <cfRule type="expression" dxfId="66" priority="2120" stopIfTrue="1">
      <formula>$F$5="DTC Int. Staff"</formula>
    </cfRule>
  </conditionalFormatting>
  <conditionalFormatting sqref="G10">
    <cfRule type="expression" dxfId="65" priority="69" stopIfTrue="1">
      <formula>#REF!="Freelancer"</formula>
    </cfRule>
    <cfRule type="expression" dxfId="64" priority="70" stopIfTrue="1">
      <formula>#REF!="DTC Int. Staff"</formula>
    </cfRule>
  </conditionalFormatting>
  <conditionalFormatting sqref="G10">
    <cfRule type="expression" dxfId="63" priority="67" stopIfTrue="1">
      <formula>$F$5="Freelancer"</formula>
    </cfRule>
    <cfRule type="expression" dxfId="62" priority="68" stopIfTrue="1">
      <formula>$F$5="DTC Int. Staff"</formula>
    </cfRule>
  </conditionalFormatting>
  <conditionalFormatting sqref="C38">
    <cfRule type="expression" dxfId="61" priority="59" stopIfTrue="1">
      <formula>IF($A38=1,B38,)</formula>
    </cfRule>
    <cfRule type="expression" dxfId="60" priority="60" stopIfTrue="1">
      <formula>IF($A38="",B38,)</formula>
    </cfRule>
  </conditionalFormatting>
  <conditionalFormatting sqref="E38">
    <cfRule type="expression" dxfId="59" priority="61" stopIfTrue="1">
      <formula>IF($A38&lt;&gt;1,B38,"")</formula>
    </cfRule>
  </conditionalFormatting>
  <conditionalFormatting sqref="D38">
    <cfRule type="expression" dxfId="58" priority="62" stopIfTrue="1">
      <formula>IF($A38="",B38,)</formula>
    </cfRule>
  </conditionalFormatting>
  <conditionalFormatting sqref="C39">
    <cfRule type="expression" dxfId="57" priority="55" stopIfTrue="1">
      <formula>IF($A39=1,B39,)</formula>
    </cfRule>
    <cfRule type="expression" dxfId="56" priority="56" stopIfTrue="1">
      <formula>IF($A39="",B39,)</formula>
    </cfRule>
  </conditionalFormatting>
  <conditionalFormatting sqref="E39">
    <cfRule type="expression" dxfId="55" priority="57" stopIfTrue="1">
      <formula>IF($A39&lt;&gt;1,B39,"")</formula>
    </cfRule>
  </conditionalFormatting>
  <conditionalFormatting sqref="D39">
    <cfRule type="expression" dxfId="54" priority="58" stopIfTrue="1">
      <formula>IF($A39="",B39,)</formula>
    </cfRule>
  </conditionalFormatting>
  <conditionalFormatting sqref="G11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1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1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2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2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3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3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4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4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7 G19 G21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7 G19 G21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8 G20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8 G20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4 G26 G2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4 G26 G2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5 G2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5 G27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1 G33 G3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1 G33 G3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2 G3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2 G3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8:G3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8:G3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9" xr:uid="{00000000-0002-0000-0100-000000000000}">
      <formula1>Project_Number</formula1>
    </dataValidation>
    <dataValidation type="list" allowBlank="1" showInputMessage="1" showErrorMessage="1" sqref="G9:G36 G38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16" workbookViewId="0">
      <selection activeCell="B60" sqref="B60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">
      <c r="A13" s="30" t="s">
        <v>100</v>
      </c>
      <c r="B13" s="30" t="s">
        <v>101</v>
      </c>
    </row>
    <row r="14" spans="1:14" x14ac:dyDescent="0.2">
      <c r="A14" s="30" t="s">
        <v>98</v>
      </c>
      <c r="B14" s="30" t="s">
        <v>99</v>
      </c>
      <c r="N14" s="40"/>
    </row>
    <row r="15" spans="1:14" x14ac:dyDescent="0.2">
      <c r="A15" s="30" t="s">
        <v>96</v>
      </c>
      <c r="B15" s="30" t="s">
        <v>97</v>
      </c>
    </row>
    <row r="16" spans="1:14" x14ac:dyDescent="0.2">
      <c r="A16" s="30" t="s">
        <v>94</v>
      </c>
      <c r="B16" s="30" t="s">
        <v>95</v>
      </c>
    </row>
    <row r="17" spans="1:14" x14ac:dyDescent="0.2">
      <c r="A17" s="30" t="s">
        <v>92</v>
      </c>
      <c r="B17" s="30" t="s">
        <v>93</v>
      </c>
      <c r="D17" s="31"/>
    </row>
    <row r="18" spans="1:14" x14ac:dyDescent="0.2">
      <c r="A18" s="30" t="s">
        <v>90</v>
      </c>
      <c r="B18" s="30" t="s">
        <v>91</v>
      </c>
      <c r="D18" s="31"/>
    </row>
    <row r="19" spans="1:14" x14ac:dyDescent="0.2">
      <c r="A19" s="30" t="s">
        <v>88</v>
      </c>
      <c r="B19" s="30" t="s">
        <v>89</v>
      </c>
      <c r="D19" s="31"/>
    </row>
    <row r="20" spans="1:14" x14ac:dyDescent="0.2">
      <c r="A20" s="30" t="s">
        <v>86</v>
      </c>
      <c r="B20" s="30" t="s">
        <v>87</v>
      </c>
      <c r="D20" s="31"/>
    </row>
    <row r="21" spans="1:14" x14ac:dyDescent="0.2">
      <c r="A21" s="30" t="s">
        <v>124</v>
      </c>
      <c r="B21" s="30" t="s">
        <v>125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126</v>
      </c>
      <c r="B24" s="30" t="s">
        <v>127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128</v>
      </c>
      <c r="B32" s="30" t="s">
        <v>129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130</v>
      </c>
      <c r="B34" s="30" t="s">
        <v>131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132</v>
      </c>
      <c r="B36" s="30" t="s">
        <v>133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134</v>
      </c>
      <c r="B42" s="30" t="s">
        <v>135</v>
      </c>
    </row>
    <row r="43" spans="1:2" x14ac:dyDescent="0.2">
      <c r="A43" s="30" t="s">
        <v>136</v>
      </c>
      <c r="B43" s="30" t="s">
        <v>137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138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139</v>
      </c>
      <c r="B49" s="30" t="s">
        <v>140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84</v>
      </c>
      <c r="B51" s="30" t="s">
        <v>85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82</v>
      </c>
      <c r="B55" s="30" t="s">
        <v>83</v>
      </c>
    </row>
    <row r="56" spans="1:2" x14ac:dyDescent="0.2">
      <c r="A56" s="30" t="s">
        <v>80</v>
      </c>
      <c r="B56" s="30" t="s">
        <v>81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RAT</cp:lastModifiedBy>
  <dcterms:created xsi:type="dcterms:W3CDTF">2006-02-12T14:53:28Z</dcterms:created>
  <dcterms:modified xsi:type="dcterms:W3CDTF">2020-04-03T11:44:09Z</dcterms:modified>
</cp:coreProperties>
</file>