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OneDrive\Desktop\Timesheet\"/>
    </mc:Choice>
  </mc:AlternateContent>
  <xr:revisionPtr revIDLastSave="0" documentId="13_ncr:1_{A41E5ABE-0072-4A81-8510-108DB5CB35F4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34" l="1"/>
  <c r="E38" i="34"/>
  <c r="F5" i="34" l="1"/>
  <c r="F4" i="34"/>
  <c r="F3" i="34"/>
  <c r="P12" i="34" l="1"/>
  <c r="P11" i="34" l="1"/>
  <c r="P10" i="34"/>
  <c r="E10" i="34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<sst xmlns="http://schemas.openxmlformats.org/spreadsheetml/2006/main" count="165" uniqueCount="111">
  <si>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</si>
  <si>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</si>
  <si>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</si>
  <si>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</si>
  <si>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</si>
  <si>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</si>
  <si>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</si>
  <si>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</si>
  <si>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</si>
  <si>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</si>
  <si>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</si>
  <si>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</si>
  <si>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</si>
  <si>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</si>
  <si>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</si>
  <si>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</si>
  <si>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</si>
  <si>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</si>
  <si>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</si>
  <si>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</si>
  <si>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</si>
  <si>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</si>
  <si>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</si>
  <si>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</si>
  <si>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</si>
  <si>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</si>
  <si>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</si>
  <si>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</si>
  <si>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</si>
  <si>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</si>
  <si>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</si>
  <si>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</si>
  <si>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</si>
  <si>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</si>
  <si>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</si>
  <si>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</si>
  <si>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</si>
  <si>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</si>
  <si>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</si>
  <si>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</si>
  <si>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</si>
  <si>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</si>
  <si>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</si>
  <si>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</si>
  <si>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</si>
  <si>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</si>
  <si>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</si>
  <si>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</si>
  <si>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</si>
  <si>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</si>
  <si>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</si>
  <si>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</si>
  <si>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</si>
  <si>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</si>
  <si>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</si>
  <si>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</si>
  <si>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</si>
  <si>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</si>
  <si>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</si>
  <si>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</si>
  <si>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</si>
  <si>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</si>
  <si>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</si>
  <si>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</si>
  <si>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</si>
  <si>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</si>
  <si>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</si>
  <si>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</si>
  <si>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</si>
  <si>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</si>
  <si>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</si>
  <si>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</si>
  <si>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Natsorn</t>
  </si>
  <si>
    <t>Anantalapochai</t>
  </si>
  <si>
    <t>TIME097</t>
  </si>
  <si>
    <t>9.00 - 17.00</t>
  </si>
  <si>
    <t>TIME-202004</t>
  </si>
  <si>
    <t>NIA Innovation Project Data Collection Wrap-up and Next-step plans meeting</t>
  </si>
  <si>
    <t>TIME</t>
  </si>
  <si>
    <t>NIA</t>
  </si>
  <si>
    <t>10.30 - 19.30</t>
  </si>
  <si>
    <t>Revise past NIA project in order to filter which one to conduct the IOP interview</t>
  </si>
  <si>
    <t>10.40 - 19.40</t>
  </si>
  <si>
    <t>10.50 - 19.50</t>
  </si>
  <si>
    <t>10.55 - 20.00</t>
  </si>
  <si>
    <t>Revise and elaborate the questions for IOP interview as well as identifying their underlying evidences</t>
  </si>
  <si>
    <t>Conduct a workshop within the team to experiment and trial the interview process</t>
  </si>
  <si>
    <t>Distribute emails to the current project business owners to request for their cooperation</t>
  </si>
  <si>
    <t>Finalize the past projects that need to be included within the scope and start distributing emails to request their cooperation</t>
  </si>
  <si>
    <t>Distribute emails to the current project business owners to request for their cooperation, Introduction to TIME's valuation and NIA's IOP webpage + some minor bug fixes</t>
  </si>
  <si>
    <t>Follow-up with the business owners for their valuation and IOP form progress</t>
  </si>
  <si>
    <t>WFH</t>
  </si>
  <si>
    <t>TIME-202011</t>
  </si>
  <si>
    <t>Continue working on the proposal with K.Parinda</t>
  </si>
  <si>
    <t>Temporarily shift role to finish up the OTT Impact proposal with K.Parinda, attended catch-up meeting proposal and continue working on the proposal</t>
  </si>
  <si>
    <t>10.00 - 19.10</t>
  </si>
  <si>
    <t>9.50 - 19.15</t>
  </si>
  <si>
    <t>9.45 - 19.10</t>
  </si>
  <si>
    <t>9.50 - 20.30</t>
  </si>
  <si>
    <t>9.50 - 19.00</t>
  </si>
  <si>
    <t>10.05 - 19.05</t>
  </si>
  <si>
    <t>9.50 - 18.50</t>
  </si>
  <si>
    <t>10.10 - 19.10</t>
  </si>
  <si>
    <t>10.00 - 19.00</t>
  </si>
  <si>
    <t>9.55 - 21.00</t>
  </si>
  <si>
    <t>10.00 - 19.40</t>
  </si>
  <si>
    <t>10.00 - 01.00</t>
  </si>
  <si>
    <t>10.00 - 21.00</t>
  </si>
  <si>
    <t>Minor setback from NIA's IOP system, stress test the system for both NIA's and TIME's</t>
  </si>
  <si>
    <t>Meeting with NIA and conduct a workshop to finalize the question guideline as well as clarifying doubts on the interview</t>
  </si>
  <si>
    <t>Start following-up with business owners to inquire about their form filling progress via phone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</si>
</sst>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20" fontId="0" fillId="3" borderId="6" xfId="0" applyNumberFormat="1" applyFill="1" applyBorder="1" applyAlignment="1" applyProtection="1">
      <alignment horizontal="center" vertical="center"/>
      <protection locked="0"/>
    </xf>
    <xf numFmtId="14" fontId="6" fillId="0" borderId="7" xfId="0" applyNumberFormat="1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2" fontId="7" fillId="0" borderId="9" xfId="0" applyNumberFormat="1" applyFont="1" applyBorder="1" applyAlignment="1" applyProtection="1">
      <alignment horizontal="center" vertical="center"/>
      <protection locked="0"/>
    </xf>
    <xf numFmtId="14" fontId="6" fillId="0" borderId="10" xfId="0" applyNumberFormat="1" applyFont="1" applyFill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9" xfId="1" applyFont="1" applyBorder="1" applyAlignment="1" applyProtection="1">
      <alignment horizontal="center" vertical="center"/>
      <protection locked="0"/>
    </xf>
    <xf numFmtId="0" fontId="7" fillId="0" borderId="8" xfId="1" applyFont="1" applyBorder="1" applyAlignment="1" applyProtection="1">
      <alignment vertical="center"/>
      <protection locked="0"/>
    </xf>
    <xf numFmtId="0" fontId="7" fillId="0" borderId="9" xfId="1" applyFont="1" applyBorder="1" applyAlignment="1" applyProtection="1">
      <alignment horizontal="center" vertical="center"/>
      <protection locked="0"/>
    </xf>
    <xf numFmtId="2" fontId="7" fillId="0" borderId="9" xfId="1" applyNumberFormat="1" applyFont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vertical="center" wrapText="1"/>
      <protection locked="0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0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vertical="center" wrapText="1"/>
      <protection locked="0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7" fillId="0" borderId="8" xfId="1" applyFont="1" applyBorder="1" applyAlignment="1" applyProtection="1">
      <alignment vertical="center" wrapText="1"/>
      <protection locked="0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18770B25-4B19-4091-BDE7-E57E6D6562DB}"/>
  </cellStyles>
  <dxfs count="7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12</xdr:col>
      <xdr:colOff>684893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13" workbookViewId="0">
      <selection activeCell="I55" sqref="I55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4"/>
      <c r="J1" s="34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4"/>
      <c r="J2" s="34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3"/>
      <c r="J3" s="33"/>
    </row>
    <row r="4" spans="2:10" x14ac:dyDescent="0.2">
      <c r="B4" s="58" t="s">
        <v>12</v>
      </c>
      <c r="C4" s="59"/>
      <c r="D4" s="58" t="s">
        <v>72</v>
      </c>
      <c r="E4" s="60"/>
      <c r="F4" s="60"/>
      <c r="G4" s="60"/>
      <c r="H4" s="59"/>
      <c r="I4" s="32"/>
      <c r="J4" s="32"/>
    </row>
    <row r="5" spans="2:10" x14ac:dyDescent="0.2">
      <c r="B5" s="43" t="s">
        <v>67</v>
      </c>
      <c r="C5" s="45"/>
      <c r="D5" s="43" t="s">
        <v>73</v>
      </c>
      <c r="E5" s="44"/>
      <c r="F5" s="44"/>
      <c r="G5" s="44"/>
      <c r="H5" s="45"/>
      <c r="I5" s="32"/>
      <c r="J5" s="32"/>
    </row>
    <row r="6" spans="2:10" x14ac:dyDescent="0.2">
      <c r="B6" s="43" t="s">
        <v>68</v>
      </c>
      <c r="C6" s="45"/>
      <c r="D6" s="43" t="s">
        <v>74</v>
      </c>
      <c r="E6" s="44"/>
      <c r="F6" s="44"/>
      <c r="G6" s="44"/>
      <c r="H6" s="45"/>
      <c r="I6" s="32"/>
      <c r="J6" s="32"/>
    </row>
    <row r="7" spans="2:10" ht="13.5" thickBot="1" x14ac:dyDescent="0.25">
      <c r="I7" s="32"/>
      <c r="J7" s="32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2"/>
      <c r="J8" s="32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2"/>
      <c r="J9" s="32"/>
    </row>
    <row r="10" spans="2:10" x14ac:dyDescent="0.2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5" zoomScale="70" zoomScaleNormal="70" workbookViewId="0">
      <selection activeCell="H22" sqref="H22:I2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3" style="1" customWidth="1"/>
    <col min="12" max="12" width="14.7109375" style="1" bestFit="1" customWidth="1"/>
    <col min="13" max="16384" width="11.42578125" style="1"/>
  </cols>
  <sheetData>
    <row r="1" spans="1:16" ht="51.75" customHeight="1" thickBot="1" x14ac:dyDescent="0.25">
      <c r="D1" s="61" t="s">
        <v>15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">
      <c r="D3" s="23" t="s">
        <v>0</v>
      </c>
      <c r="E3" s="24"/>
      <c r="F3" s="35" t="str">
        <f>'Information-General Settings'!D4</f>
        <v>Natsorn</v>
      </c>
      <c r="G3" s="29"/>
      <c r="I3" s="3"/>
      <c r="J3" s="3"/>
      <c r="K3" s="36"/>
      <c r="L3" s="36"/>
      <c r="M3" s="36"/>
    </row>
    <row r="4" spans="1:16" ht="19.5" customHeight="1" x14ac:dyDescent="0.2">
      <c r="D4" s="3" t="s">
        <v>70</v>
      </c>
      <c r="E4" s="25"/>
      <c r="F4" s="35" t="str">
        <f>'Information-General Settings'!D5</f>
        <v>Anantalapochai</v>
      </c>
      <c r="G4" s="29"/>
      <c r="I4" s="3"/>
      <c r="J4" s="3"/>
      <c r="K4" s="36"/>
      <c r="L4" s="36"/>
      <c r="M4" s="36"/>
    </row>
    <row r="5" spans="1:16" ht="19.5" customHeight="1" x14ac:dyDescent="0.2">
      <c r="D5" s="65" t="s">
        <v>69</v>
      </c>
      <c r="E5" s="66"/>
      <c r="F5" s="35" t="str">
        <f>'Information-General Settings'!D6</f>
        <v>TIME097</v>
      </c>
      <c r="G5" s="29"/>
      <c r="I5" s="3"/>
      <c r="J5" s="3"/>
      <c r="K5" s="36"/>
      <c r="L5" s="36"/>
      <c r="M5" s="36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3</v>
      </c>
      <c r="C7" s="79"/>
      <c r="D7" s="81">
        <v>43862</v>
      </c>
      <c r="E7" s="82"/>
      <c r="F7" s="85" t="s">
        <v>6</v>
      </c>
      <c r="G7" s="85" t="s">
        <v>16</v>
      </c>
      <c r="H7" s="74" t="s">
        <v>5</v>
      </c>
      <c r="I7" s="75"/>
      <c r="J7" s="5"/>
      <c r="K7" s="70" t="s">
        <v>3</v>
      </c>
      <c r="L7" s="72" t="s">
        <v>10</v>
      </c>
      <c r="M7" s="70" t="s">
        <v>4</v>
      </c>
    </row>
    <row r="8" spans="1:16" ht="23.25" customHeight="1" thickBot="1" x14ac:dyDescent="0.25">
      <c r="C8" s="80"/>
      <c r="D8" s="83"/>
      <c r="E8" s="84"/>
      <c r="F8" s="86"/>
      <c r="G8" s="87"/>
      <c r="H8" s="76"/>
      <c r="I8" s="77"/>
      <c r="J8" s="6"/>
      <c r="K8" s="71"/>
      <c r="L8" s="73"/>
      <c r="M8" s="71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2">
        <v>43891</v>
      </c>
      <c r="F9" s="14"/>
      <c r="G9" s="14"/>
      <c r="H9" s="68"/>
      <c r="I9" s="69"/>
      <c r="J9" s="13"/>
      <c r="K9" s="14"/>
      <c r="L9" s="14"/>
      <c r="M9" s="15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1"/>
      <c r="D10" s="10" t="str">
        <f>IF(B10=1,"Mo",IF(B10=2,"Tue",IF(B10=3,"Wed",IF(B10=4,"Thu",IF(B10=5,"Fri",IF(B10=6,"Sat",IF(B10=7,"Sun","")))))))</f>
        <v>Mo</v>
      </c>
      <c r="E10" s="12">
        <f>+E9+1</f>
        <v>43892</v>
      </c>
      <c r="F10" s="39" t="s">
        <v>76</v>
      </c>
      <c r="G10" s="41">
        <v>9001</v>
      </c>
      <c r="H10" s="78" t="s">
        <v>77</v>
      </c>
      <c r="I10" s="78"/>
      <c r="J10" s="40"/>
      <c r="K10" s="41" t="s">
        <v>79</v>
      </c>
      <c r="L10" s="41" t="s">
        <v>75</v>
      </c>
      <c r="M10" s="42">
        <v>8</v>
      </c>
      <c r="O10" s="8" t="s">
        <v>71</v>
      </c>
      <c r="P10" s="2">
        <f>COUNTIF($G$9:$G$39,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1"/>
      <c r="D11" s="10" t="str">
        <f>IF(B11=1,"Mo",IF(B11=2,"Tue",IF(B11=3,"Wed",IF(B11=4,"Thu",IF(B11=5,"Fri",IF(B11=6,"Sat",IF(B11=7,"Sun","")))))))</f>
        <v>Tue</v>
      </c>
      <c r="E11" s="12">
        <f t="shared" ref="E11:E36" si="2">+E10+1</f>
        <v>43893</v>
      </c>
      <c r="F11" s="41" t="s">
        <v>76</v>
      </c>
      <c r="G11" s="14">
        <v>9001</v>
      </c>
      <c r="H11" s="64" t="s">
        <v>81</v>
      </c>
      <c r="I11" s="64"/>
      <c r="J11" s="13"/>
      <c r="K11" s="14" t="s">
        <v>78</v>
      </c>
      <c r="L11" s="14" t="s">
        <v>80</v>
      </c>
      <c r="M11" s="15">
        <v>9</v>
      </c>
      <c r="O11" s="8" t="s">
        <v>13</v>
      </c>
      <c r="P11" s="2">
        <f>COUNTIF($G$9:$G$39, 9003)</f>
        <v>4</v>
      </c>
    </row>
    <row r="12" spans="1:16" ht="28.5" customHeight="1" thickBot="1" x14ac:dyDescent="0.25">
      <c r="A12" s="7">
        <f t="shared" si="0"/>
        <v>1</v>
      </c>
      <c r="B12" s="8">
        <f t="shared" si="1"/>
        <v>3</v>
      </c>
      <c r="C12" s="11"/>
      <c r="D12" s="10" t="str">
        <f t="shared" ref="D12:D39" si="3">IF(B12=1,"Mo",IF(B12=2,"Tue",IF(B12=3,"Wed",IF(B12=4,"Thu",IF(B12=5,"Fri",IF(B12=6,"Sat",IF(B12=7,"Sun","")))))))</f>
        <v>Wed</v>
      </c>
      <c r="E12" s="12">
        <f t="shared" si="2"/>
        <v>43894</v>
      </c>
      <c r="F12" s="41" t="s">
        <v>76</v>
      </c>
      <c r="G12" s="41">
        <v>9001</v>
      </c>
      <c r="H12" s="64" t="s">
        <v>85</v>
      </c>
      <c r="I12" s="64"/>
      <c r="J12" s="13"/>
      <c r="K12" s="14" t="s">
        <v>78</v>
      </c>
      <c r="L12" s="14" t="s">
        <v>82</v>
      </c>
      <c r="M12" s="15">
        <v>9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1"/>
      <c r="D13" s="10" t="str">
        <f t="shared" si="3"/>
        <v>Thu</v>
      </c>
      <c r="E13" s="12">
        <f t="shared" si="2"/>
        <v>43895</v>
      </c>
      <c r="F13" s="41" t="s">
        <v>76</v>
      </c>
      <c r="G13" s="14">
        <v>9001</v>
      </c>
      <c r="H13" s="64" t="s">
        <v>86</v>
      </c>
      <c r="I13" s="64"/>
      <c r="J13" s="13"/>
      <c r="K13" s="14" t="s">
        <v>78</v>
      </c>
      <c r="L13" s="14" t="s">
        <v>83</v>
      </c>
      <c r="M13" s="15">
        <v>9</v>
      </c>
    </row>
    <row r="14" spans="1:16" ht="28.5" customHeight="1" thickBot="1" x14ac:dyDescent="0.25">
      <c r="A14" s="7">
        <f t="shared" si="0"/>
        <v>1</v>
      </c>
      <c r="B14" s="8">
        <f t="shared" si="1"/>
        <v>5</v>
      </c>
      <c r="C14" s="11"/>
      <c r="D14" s="10" t="str">
        <f t="shared" si="3"/>
        <v>Fri</v>
      </c>
      <c r="E14" s="12">
        <f t="shared" si="2"/>
        <v>43896</v>
      </c>
      <c r="F14" s="41" t="s">
        <v>76</v>
      </c>
      <c r="G14" s="14">
        <v>9001</v>
      </c>
      <c r="H14" s="64" t="s">
        <v>88</v>
      </c>
      <c r="I14" s="64"/>
      <c r="J14" s="13"/>
      <c r="K14" s="14" t="s">
        <v>78</v>
      </c>
      <c r="L14" s="14" t="s">
        <v>84</v>
      </c>
      <c r="M14" s="15">
        <v>9.0500000000000007</v>
      </c>
      <c r="O14" s="8"/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1"/>
      <c r="D15" s="10" t="str">
        <f t="shared" si="3"/>
        <v>Sat</v>
      </c>
      <c r="E15" s="12">
        <f t="shared" si="2"/>
        <v>43897</v>
      </c>
      <c r="F15" s="14"/>
      <c r="G15" s="14"/>
      <c r="H15" s="64"/>
      <c r="I15" s="64"/>
      <c r="J15" s="13"/>
      <c r="K15" s="14"/>
      <c r="L15" s="14"/>
      <c r="M15" s="15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1"/>
      <c r="D16" s="10" t="str">
        <f>IF(B16=1,"Mo",IF(B16=2,"Tue",IF(B16=3,"Wed",IF(B16=4,"Thu",IF(B16=5,"Fri",IF(B16=6,"Sat",IF(B16=7,"Sun","")))))))</f>
        <v>Sun</v>
      </c>
      <c r="E16" s="12">
        <f t="shared" si="2"/>
        <v>43898</v>
      </c>
      <c r="F16" s="14"/>
      <c r="G16" s="14"/>
      <c r="H16" s="64"/>
      <c r="I16" s="64"/>
      <c r="J16" s="13"/>
      <c r="K16" s="14"/>
      <c r="L16" s="14"/>
      <c r="M16" s="15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1"/>
      <c r="D17" s="10" t="str">
        <f>IF(B17=1,"Mo",IF(B17=2,"Tue",IF(B17=3,"Wed",IF(B17=4,"Thu",IF(B17=5,"Fri",IF(B17=6,"Sat",IF(B17=7,"Sun","")))))))</f>
        <v>Mo</v>
      </c>
      <c r="E17" s="12">
        <f t="shared" si="2"/>
        <v>43899</v>
      </c>
      <c r="F17" s="41" t="s">
        <v>76</v>
      </c>
      <c r="G17" s="14">
        <v>9001</v>
      </c>
      <c r="H17" s="64" t="s">
        <v>87</v>
      </c>
      <c r="I17" s="64"/>
      <c r="J17" s="13"/>
      <c r="K17" s="38" t="s">
        <v>78</v>
      </c>
      <c r="L17" s="14" t="s">
        <v>95</v>
      </c>
      <c r="M17" s="15">
        <v>9.1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1"/>
      <c r="D18" s="10" t="str">
        <f>IF(B18=1,"Mo",IF(B18=2,"Tue",IF(B18=3,"Wed",IF(B18=4,"Thu",IF(B18=5,"Fri",IF(B18=6,"Sat",IF(B18=7,"Sun","")))))))</f>
        <v>Tue</v>
      </c>
      <c r="E18" s="12">
        <f t="shared" si="2"/>
        <v>43900</v>
      </c>
      <c r="F18" s="41" t="s">
        <v>76</v>
      </c>
      <c r="G18" s="14">
        <v>9001</v>
      </c>
      <c r="H18" s="64" t="s">
        <v>89</v>
      </c>
      <c r="I18" s="64"/>
      <c r="J18" s="13"/>
      <c r="K18" s="38" t="s">
        <v>78</v>
      </c>
      <c r="L18" s="14" t="s">
        <v>96</v>
      </c>
      <c r="M18" s="15">
        <v>9.25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1"/>
      <c r="D19" s="10" t="str">
        <f t="shared" si="3"/>
        <v>Wed</v>
      </c>
      <c r="E19" s="12">
        <f t="shared" si="2"/>
        <v>43901</v>
      </c>
      <c r="F19" s="41" t="s">
        <v>76</v>
      </c>
      <c r="G19" s="14">
        <v>9001</v>
      </c>
      <c r="H19" s="64" t="s">
        <v>108</v>
      </c>
      <c r="I19" s="64"/>
      <c r="J19" s="13"/>
      <c r="K19" s="38" t="s">
        <v>78</v>
      </c>
      <c r="L19" s="14" t="s">
        <v>97</v>
      </c>
      <c r="M19" s="15">
        <v>9.25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1"/>
      <c r="D20" s="10" t="str">
        <f t="shared" si="3"/>
        <v>Thu</v>
      </c>
      <c r="E20" s="12">
        <f t="shared" si="2"/>
        <v>43902</v>
      </c>
      <c r="F20" s="41" t="s">
        <v>76</v>
      </c>
      <c r="G20" s="14">
        <v>9001</v>
      </c>
      <c r="H20" s="64" t="s">
        <v>109</v>
      </c>
      <c r="I20" s="64"/>
      <c r="J20" s="13"/>
      <c r="K20" s="38" t="s">
        <v>78</v>
      </c>
      <c r="L20" s="14" t="s">
        <v>98</v>
      </c>
      <c r="M20" s="15">
        <v>10.4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1"/>
      <c r="D21" s="10" t="str">
        <f t="shared" si="3"/>
        <v>Fri</v>
      </c>
      <c r="E21" s="12">
        <f t="shared" si="2"/>
        <v>43903</v>
      </c>
      <c r="F21" s="41" t="s">
        <v>76</v>
      </c>
      <c r="G21" s="14">
        <v>9001</v>
      </c>
      <c r="H21" s="64" t="s">
        <v>110</v>
      </c>
      <c r="I21" s="64"/>
      <c r="J21" s="13"/>
      <c r="K21" s="38" t="s">
        <v>78</v>
      </c>
      <c r="L21" s="14" t="s">
        <v>99</v>
      </c>
      <c r="M21" s="15">
        <v>9.1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1"/>
      <c r="D22" s="10" t="str">
        <f t="shared" si="3"/>
        <v>Sat</v>
      </c>
      <c r="E22" s="12">
        <f t="shared" si="2"/>
        <v>43904</v>
      </c>
      <c r="F22" s="14"/>
      <c r="G22" s="14"/>
      <c r="H22" s="64"/>
      <c r="I22" s="64"/>
      <c r="J22" s="13"/>
      <c r="K22" s="14"/>
      <c r="L22" s="14"/>
      <c r="M22" s="15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1"/>
      <c r="D23" s="10" t="str">
        <f t="shared" si="3"/>
        <v>Sun</v>
      </c>
      <c r="E23" s="12">
        <f t="shared" si="2"/>
        <v>43905</v>
      </c>
      <c r="F23" s="14"/>
      <c r="G23" s="14"/>
      <c r="H23" s="64"/>
      <c r="I23" s="64"/>
      <c r="J23" s="13"/>
      <c r="K23" s="14"/>
      <c r="L23" s="14"/>
      <c r="M23" s="15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1"/>
      <c r="D24" s="10" t="str">
        <f t="shared" si="3"/>
        <v>Mo</v>
      </c>
      <c r="E24" s="12">
        <f t="shared" si="2"/>
        <v>43906</v>
      </c>
      <c r="F24" s="41" t="s">
        <v>76</v>
      </c>
      <c r="G24" s="14">
        <v>9001</v>
      </c>
      <c r="H24" s="64" t="s">
        <v>90</v>
      </c>
      <c r="I24" s="64"/>
      <c r="J24" s="13"/>
      <c r="K24" s="14" t="s">
        <v>78</v>
      </c>
      <c r="L24" s="14" t="s">
        <v>99</v>
      </c>
      <c r="M24" s="15">
        <v>9.1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1"/>
      <c r="D25" s="10" t="str">
        <f t="shared" si="3"/>
        <v>Tue</v>
      </c>
      <c r="E25" s="12">
        <f t="shared" si="2"/>
        <v>43907</v>
      </c>
      <c r="F25" s="41" t="s">
        <v>76</v>
      </c>
      <c r="G25" s="14">
        <v>9001</v>
      </c>
      <c r="H25" s="64" t="s">
        <v>90</v>
      </c>
      <c r="I25" s="64"/>
      <c r="J25" s="13"/>
      <c r="K25" s="14" t="s">
        <v>78</v>
      </c>
      <c r="L25" s="14" t="s">
        <v>100</v>
      </c>
      <c r="M25" s="15">
        <v>9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1"/>
      <c r="D26" s="10" t="str">
        <f t="shared" si="3"/>
        <v>Wed</v>
      </c>
      <c r="E26" s="12">
        <f t="shared" si="2"/>
        <v>43908</v>
      </c>
      <c r="F26" s="41" t="s">
        <v>76</v>
      </c>
      <c r="G26" s="14">
        <v>9001</v>
      </c>
      <c r="H26" s="64" t="s">
        <v>90</v>
      </c>
      <c r="I26" s="64"/>
      <c r="J26" s="13"/>
      <c r="K26" s="14" t="s">
        <v>91</v>
      </c>
      <c r="L26" s="14" t="s">
        <v>101</v>
      </c>
      <c r="M26" s="15">
        <v>9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1"/>
      <c r="D27" s="10" t="str">
        <f t="shared" si="3"/>
        <v>Thu</v>
      </c>
      <c r="E27" s="12">
        <f t="shared" si="2"/>
        <v>43909</v>
      </c>
      <c r="F27" s="41" t="s">
        <v>76</v>
      </c>
      <c r="G27" s="14">
        <v>9001</v>
      </c>
      <c r="H27" s="64" t="s">
        <v>90</v>
      </c>
      <c r="I27" s="64"/>
      <c r="J27" s="13"/>
      <c r="K27" s="14" t="s">
        <v>78</v>
      </c>
      <c r="L27" s="14" t="s">
        <v>102</v>
      </c>
      <c r="M27" s="15">
        <v>9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1"/>
      <c r="D28" s="10" t="str">
        <f t="shared" si="3"/>
        <v>Fri</v>
      </c>
      <c r="E28" s="12">
        <f t="shared" si="2"/>
        <v>43910</v>
      </c>
      <c r="F28" s="41" t="s">
        <v>76</v>
      </c>
      <c r="G28" s="14">
        <v>9001</v>
      </c>
      <c r="H28" s="64" t="s">
        <v>90</v>
      </c>
      <c r="I28" s="64"/>
      <c r="J28" s="13"/>
      <c r="K28" s="14" t="s">
        <v>91</v>
      </c>
      <c r="L28" s="14" t="s">
        <v>103</v>
      </c>
      <c r="M28" s="15">
        <v>9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1"/>
      <c r="D29" s="10" t="str">
        <f t="shared" si="3"/>
        <v>Sat</v>
      </c>
      <c r="E29" s="12">
        <f t="shared" si="2"/>
        <v>43911</v>
      </c>
      <c r="F29" s="14"/>
      <c r="G29" s="14"/>
      <c r="H29" s="64"/>
      <c r="I29" s="64"/>
      <c r="J29" s="13"/>
      <c r="K29" s="14"/>
      <c r="L29" s="14"/>
      <c r="M29" s="15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1"/>
      <c r="D30" s="10" t="str">
        <f t="shared" si="3"/>
        <v>Sun</v>
      </c>
      <c r="E30" s="12">
        <f t="shared" si="2"/>
        <v>43912</v>
      </c>
      <c r="F30" s="14"/>
      <c r="G30" s="14"/>
      <c r="H30" s="64"/>
      <c r="I30" s="64"/>
      <c r="J30" s="13"/>
      <c r="K30" s="14"/>
      <c r="L30" s="14"/>
      <c r="M30" s="15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1"/>
      <c r="D31" s="10" t="str">
        <f t="shared" si="3"/>
        <v>Mo</v>
      </c>
      <c r="E31" s="12">
        <f t="shared" si="2"/>
        <v>43913</v>
      </c>
      <c r="F31" s="41" t="s">
        <v>76</v>
      </c>
      <c r="G31" s="14">
        <v>9001</v>
      </c>
      <c r="H31" s="64" t="s">
        <v>90</v>
      </c>
      <c r="I31" s="64"/>
      <c r="J31" s="13"/>
      <c r="K31" s="14" t="s">
        <v>91</v>
      </c>
      <c r="L31" s="14" t="s">
        <v>103</v>
      </c>
      <c r="M31" s="15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1"/>
      <c r="D32" s="10" t="str">
        <f t="shared" si="3"/>
        <v>Tue</v>
      </c>
      <c r="E32" s="12">
        <f t="shared" si="2"/>
        <v>43914</v>
      </c>
      <c r="F32" s="41" t="s">
        <v>76</v>
      </c>
      <c r="G32" s="14">
        <v>9001</v>
      </c>
      <c r="H32" s="64" t="s">
        <v>90</v>
      </c>
      <c r="I32" s="64"/>
      <c r="J32" s="13"/>
      <c r="K32" s="14" t="s">
        <v>91</v>
      </c>
      <c r="L32" s="14" t="s">
        <v>103</v>
      </c>
      <c r="M32" s="15">
        <v>9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1"/>
      <c r="D33" s="10" t="str">
        <f t="shared" si="3"/>
        <v>Wed</v>
      </c>
      <c r="E33" s="12">
        <f t="shared" si="2"/>
        <v>43915</v>
      </c>
      <c r="F33" s="41" t="s">
        <v>76</v>
      </c>
      <c r="G33" s="14">
        <v>9001</v>
      </c>
      <c r="H33" s="64" t="s">
        <v>90</v>
      </c>
      <c r="I33" s="64"/>
      <c r="J33" s="13"/>
      <c r="K33" s="14" t="s">
        <v>91</v>
      </c>
      <c r="L33" s="14" t="s">
        <v>102</v>
      </c>
      <c r="M33" s="15">
        <v>9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1"/>
      <c r="D34" s="10" t="str">
        <f t="shared" si="3"/>
        <v>Thu</v>
      </c>
      <c r="E34" s="12">
        <f t="shared" si="2"/>
        <v>43916</v>
      </c>
      <c r="F34" s="14" t="s">
        <v>92</v>
      </c>
      <c r="G34" s="14">
        <v>9003</v>
      </c>
      <c r="H34" s="64" t="s">
        <v>94</v>
      </c>
      <c r="I34" s="64"/>
      <c r="J34" s="13"/>
      <c r="K34" s="14" t="s">
        <v>91</v>
      </c>
      <c r="L34" s="14" t="s">
        <v>104</v>
      </c>
      <c r="M34" s="15">
        <v>11.05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1"/>
      <c r="D35" s="10" t="str">
        <f t="shared" si="3"/>
        <v>Fri</v>
      </c>
      <c r="E35" s="12">
        <f t="shared" si="2"/>
        <v>43917</v>
      </c>
      <c r="F35" s="14" t="s">
        <v>92</v>
      </c>
      <c r="G35" s="14">
        <v>9003</v>
      </c>
      <c r="H35" s="64" t="s">
        <v>93</v>
      </c>
      <c r="I35" s="64"/>
      <c r="J35" s="13"/>
      <c r="K35" s="14" t="s">
        <v>91</v>
      </c>
      <c r="L35" s="14" t="s">
        <v>105</v>
      </c>
      <c r="M35" s="15">
        <v>9.4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1"/>
      <c r="D36" s="10" t="str">
        <f t="shared" si="3"/>
        <v>Sat</v>
      </c>
      <c r="E36" s="12">
        <f t="shared" si="2"/>
        <v>43918</v>
      </c>
      <c r="F36" s="14"/>
      <c r="G36" s="14"/>
      <c r="H36" s="64"/>
      <c r="I36" s="64"/>
      <c r="J36" s="13"/>
      <c r="K36" s="14"/>
      <c r="L36" s="14"/>
      <c r="M36" s="15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1"/>
      <c r="D37" s="10" t="str">
        <f t="shared" si="3"/>
        <v>Sun</v>
      </c>
      <c r="E37" s="16">
        <f>IF(MONTH(E36+1)&gt;MONTH(E36),"",E36+1)</f>
        <v>43919</v>
      </c>
      <c r="F37" s="14"/>
      <c r="G37" s="14"/>
      <c r="H37" s="64"/>
      <c r="I37" s="64"/>
      <c r="J37" s="13"/>
      <c r="K37" s="14"/>
      <c r="L37" s="14"/>
      <c r="M37" s="15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1"/>
      <c r="D38" s="10" t="str">
        <f t="shared" si="3"/>
        <v>Mo</v>
      </c>
      <c r="E38" s="16">
        <f>IF(MONTH(E37+1)&gt;MONTH(E37),"",E37+1)</f>
        <v>43920</v>
      </c>
      <c r="F38" s="14" t="s">
        <v>92</v>
      </c>
      <c r="G38" s="14">
        <v>9003</v>
      </c>
      <c r="H38" s="64" t="s">
        <v>93</v>
      </c>
      <c r="I38" s="64"/>
      <c r="J38" s="13"/>
      <c r="K38" s="14" t="s">
        <v>91</v>
      </c>
      <c r="L38" s="14" t="s">
        <v>107</v>
      </c>
      <c r="M38" s="15">
        <v>11</v>
      </c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1"/>
      <c r="D39" s="10" t="str">
        <f t="shared" si="3"/>
        <v>Tue</v>
      </c>
      <c r="E39" s="16">
        <f>IF(MONTH(E38+1)&gt;MONTH(E38),"",E38+1)</f>
        <v>43921</v>
      </c>
      <c r="F39" s="14" t="s">
        <v>92</v>
      </c>
      <c r="G39" s="14">
        <v>9003</v>
      </c>
      <c r="H39" s="64" t="s">
        <v>93</v>
      </c>
      <c r="I39" s="64"/>
      <c r="J39" s="13"/>
      <c r="K39" s="14" t="s">
        <v>91</v>
      </c>
      <c r="L39" s="14" t="s">
        <v>106</v>
      </c>
      <c r="M39" s="15">
        <v>15</v>
      </c>
    </row>
    <row r="40" spans="1:13" ht="30" customHeight="1" thickBot="1" x14ac:dyDescent="0.25">
      <c r="D40" s="17"/>
      <c r="E40" s="18"/>
      <c r="F40" s="19"/>
      <c r="G40" s="30"/>
      <c r="H40" s="19"/>
      <c r="I40" s="20" t="s">
        <v>1</v>
      </c>
      <c r="J40" s="21"/>
      <c r="K40" s="21"/>
      <c r="L40" s="18"/>
      <c r="M40" s="22">
        <f>SUM(M9:M39)</f>
        <v>209.70000000000002</v>
      </c>
    </row>
    <row r="41" spans="1:13" ht="30" customHeight="1" thickBot="1" x14ac:dyDescent="0.25">
      <c r="D41" s="17"/>
      <c r="E41" s="18"/>
      <c r="F41" s="19"/>
      <c r="G41" s="19"/>
      <c r="H41" s="19"/>
      <c r="I41" s="20" t="s">
        <v>2</v>
      </c>
      <c r="J41" s="21"/>
      <c r="K41" s="21"/>
      <c r="L41" s="18"/>
      <c r="M41" s="22">
        <f>SUM(M40/8)</f>
        <v>26.212500000000002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10:I10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1:I11"/>
    <mergeCell ref="H33:I33"/>
    <mergeCell ref="H24:I24"/>
  </mergeCells>
  <phoneticPr fontId="0" type="noConversion"/>
  <conditionalFormatting sqref="C9:C39">
    <cfRule type="expression" dxfId="75" priority="2165" stopIfTrue="1">
      <formula>IF($A9=1,B9,)</formula>
    </cfRule>
    <cfRule type="expression" dxfId="74" priority="2166" stopIfTrue="1">
      <formula>IF($A9="",B9,)</formula>
    </cfRule>
  </conditionalFormatting>
  <conditionalFormatting sqref="E10:E39">
    <cfRule type="expression" dxfId="73" priority="2168" stopIfTrue="1">
      <formula>IF($A10&lt;&gt;1,B10,"")</formula>
    </cfRule>
  </conditionalFormatting>
  <conditionalFormatting sqref="D10:D39">
    <cfRule type="expression" dxfId="72" priority="2169" stopIfTrue="1">
      <formula>IF($A10="",B10,)</formula>
    </cfRule>
  </conditionalFormatting>
  <conditionalFormatting sqref="G10:G11">
    <cfRule type="expression" dxfId="71" priority="2170" stopIfTrue="1">
      <formula>#REF!="Freelancer"</formula>
    </cfRule>
    <cfRule type="expression" dxfId="70" priority="2171" stopIfTrue="1">
      <formula>#REF!="DTC Int. Staff"</formula>
    </cfRule>
  </conditionalFormatting>
  <conditionalFormatting sqref="G10:G11">
    <cfRule type="expression" dxfId="69" priority="2163" stopIfTrue="1">
      <formula>$F$5="Freelancer"</formula>
    </cfRule>
    <cfRule type="expression" dxfId="68" priority="2164" stopIfTrue="1">
      <formula>$F$5="DTC Int. Staff"</formula>
    </cfRule>
  </conditionalFormatting>
  <conditionalFormatting sqref="G16">
    <cfRule type="expression" dxfId="67" priority="111" stopIfTrue="1">
      <formula>#REF!="Freelancer"</formula>
    </cfRule>
    <cfRule type="expression" dxfId="66" priority="112" stopIfTrue="1">
      <formula>#REF!="DTC Int. Staff"</formula>
    </cfRule>
  </conditionalFormatting>
  <conditionalFormatting sqref="G23">
    <cfRule type="expression" dxfId="61" priority="103" stopIfTrue="1">
      <formula>#REF!="Freelancer"</formula>
    </cfRule>
    <cfRule type="expression" dxfId="60" priority="104" stopIfTrue="1">
      <formula>#REF!="DTC Int. Staff"</formula>
    </cfRule>
  </conditionalFormatting>
  <conditionalFormatting sqref="G30">
    <cfRule type="expression" dxfId="59" priority="97" stopIfTrue="1">
      <formula>#REF!="Freelancer"</formula>
    </cfRule>
    <cfRule type="expression" dxfId="58" priority="98" stopIfTrue="1">
      <formula>#REF!="DTC Int. Staff"</formula>
    </cfRule>
  </conditionalFormatting>
  <conditionalFormatting sqref="G37">
    <cfRule type="expression" dxfId="55" priority="91" stopIfTrue="1">
      <formula>#REF!="Freelancer"</formula>
    </cfRule>
    <cfRule type="expression" dxfId="54" priority="92" stopIfTrue="1">
      <formula>#REF!="DTC Int. Staff"</formula>
    </cfRule>
  </conditionalFormatting>
  <conditionalFormatting sqref="G15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5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2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2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9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4:G36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4:G36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E9">
    <cfRule type="expression" dxfId="33" priority="31" stopIfTrue="1">
      <formula>IF($A9&lt;&gt;1,B9,"")</formula>
    </cfRule>
  </conditionalFormatting>
  <conditionalFormatting sqref="D9">
    <cfRule type="expression" dxfId="32" priority="32" stopIfTrue="1">
      <formula>IF($A9="",B9,)</formula>
    </cfRule>
  </conditionalFormatting>
  <conditionalFormatting sqref="G9">
    <cfRule type="expression" dxfId="31" priority="33" stopIfTrue="1">
      <formula>#REF!="Freelancer"</formula>
    </cfRule>
    <cfRule type="expression" dxfId="30" priority="34" stopIfTrue="1">
      <formula>#REF!="DTC Int. Staff"</formula>
    </cfRule>
  </conditionalFormatting>
  <conditionalFormatting sqref="G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2:G1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2:G1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8:G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8:G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4:G2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4:G2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1: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1:G3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16" sqref="A16"/>
    </sheetView>
  </sheetViews>
  <sheetFormatPr defaultColWidth="11.42578125" defaultRowHeight="12.75" x14ac:dyDescent="0.2"/>
  <cols>
    <col min="1" max="1" width="14.28515625" style="26" customWidth="1"/>
    <col min="2" max="2" width="26.42578125" style="26" customWidth="1"/>
    <col min="3" max="3" width="19.5703125" customWidth="1"/>
  </cols>
  <sheetData>
    <row r="1" spans="1:13" x14ac:dyDescent="0.2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">
      <c r="A2" s="26" t="s">
        <v>17</v>
      </c>
      <c r="B2" s="26" t="s">
        <v>18</v>
      </c>
      <c r="C2" s="27">
        <v>9001</v>
      </c>
    </row>
    <row r="3" spans="1:13" x14ac:dyDescent="0.2">
      <c r="A3" s="26" t="s">
        <v>19</v>
      </c>
      <c r="B3" s="26" t="s">
        <v>20</v>
      </c>
      <c r="C3" s="27">
        <v>9003</v>
      </c>
    </row>
    <row r="4" spans="1:13" x14ac:dyDescent="0.2">
      <c r="A4" s="26" t="s">
        <v>21</v>
      </c>
      <c r="B4" s="26" t="s">
        <v>22</v>
      </c>
      <c r="C4" s="27">
        <v>9004</v>
      </c>
    </row>
    <row r="5" spans="1:13" x14ac:dyDescent="0.2">
      <c r="A5" s="26" t="s">
        <v>23</v>
      </c>
      <c r="B5" s="26" t="s">
        <v>24</v>
      </c>
      <c r="C5" s="27">
        <v>9005</v>
      </c>
    </row>
    <row r="6" spans="1:13" x14ac:dyDescent="0.2">
      <c r="A6" s="26" t="s">
        <v>25</v>
      </c>
      <c r="B6" s="26" t="s">
        <v>26</v>
      </c>
      <c r="C6" s="27">
        <v>9006</v>
      </c>
    </row>
    <row r="7" spans="1:13" x14ac:dyDescent="0.2">
      <c r="A7" s="26" t="s">
        <v>27</v>
      </c>
      <c r="B7" s="26" t="s">
        <v>28</v>
      </c>
      <c r="C7" s="27">
        <v>9007</v>
      </c>
    </row>
    <row r="8" spans="1:13" x14ac:dyDescent="0.2">
      <c r="A8" s="26" t="s">
        <v>29</v>
      </c>
      <c r="B8" s="26" t="s">
        <v>30</v>
      </c>
      <c r="C8" s="27">
        <v>9008</v>
      </c>
    </row>
    <row r="9" spans="1:13" x14ac:dyDescent="0.2">
      <c r="A9" s="26" t="s">
        <v>31</v>
      </c>
      <c r="B9" s="26" t="s">
        <v>32</v>
      </c>
      <c r="C9" s="27">
        <v>9009</v>
      </c>
    </row>
    <row r="10" spans="1:13" x14ac:dyDescent="0.2">
      <c r="A10" s="26" t="s">
        <v>33</v>
      </c>
      <c r="B10" s="26" t="s">
        <v>34</v>
      </c>
      <c r="C10" s="27">
        <v>9010</v>
      </c>
    </row>
    <row r="11" spans="1:13" x14ac:dyDescent="0.2">
      <c r="A11" s="26" t="s">
        <v>35</v>
      </c>
      <c r="B11" s="26" t="s">
        <v>36</v>
      </c>
      <c r="C11" s="27">
        <v>9011</v>
      </c>
    </row>
    <row r="12" spans="1:13" x14ac:dyDescent="0.2">
      <c r="A12" s="26" t="s">
        <v>37</v>
      </c>
      <c r="B12" s="26" t="s">
        <v>38</v>
      </c>
      <c r="C12" s="27">
        <v>9012</v>
      </c>
    </row>
    <row r="13" spans="1:13" x14ac:dyDescent="0.2">
      <c r="A13" s="26" t="s">
        <v>39</v>
      </c>
      <c r="B13" s="26" t="s">
        <v>40</v>
      </c>
      <c r="C13" s="27">
        <v>9013</v>
      </c>
    </row>
    <row r="14" spans="1:13" x14ac:dyDescent="0.2">
      <c r="A14" s="26" t="s">
        <v>41</v>
      </c>
      <c r="B14" s="26" t="s">
        <v>42</v>
      </c>
      <c r="C14" s="27">
        <v>9014</v>
      </c>
      <c r="M14" s="37"/>
    </row>
    <row r="15" spans="1:13" x14ac:dyDescent="0.2">
      <c r="A15" s="26" t="s">
        <v>43</v>
      </c>
      <c r="B15" s="26" t="s">
        <v>44</v>
      </c>
      <c r="C15" s="27">
        <v>9015</v>
      </c>
    </row>
    <row r="16" spans="1:13" x14ac:dyDescent="0.2">
      <c r="A16" s="26" t="s">
        <v>45</v>
      </c>
      <c r="B16" s="26" t="s">
        <v>46</v>
      </c>
    </row>
    <row r="17" spans="1:13" x14ac:dyDescent="0.2">
      <c r="A17" s="26" t="s">
        <v>47</v>
      </c>
      <c r="B17" s="26" t="s">
        <v>48</v>
      </c>
      <c r="C17" s="27"/>
    </row>
    <row r="18" spans="1:13" x14ac:dyDescent="0.2">
      <c r="A18" s="26" t="s">
        <v>49</v>
      </c>
      <c r="B18" s="26" t="s">
        <v>50</v>
      </c>
      <c r="C18" s="27"/>
    </row>
    <row r="19" spans="1:13" x14ac:dyDescent="0.2">
      <c r="A19" s="26" t="s">
        <v>51</v>
      </c>
      <c r="B19" s="26" t="s">
        <v>52</v>
      </c>
      <c r="C19" s="27"/>
    </row>
    <row r="20" spans="1:13" x14ac:dyDescent="0.2">
      <c r="A20" s="26" t="s">
        <v>53</v>
      </c>
      <c r="B20" s="26" t="s">
        <v>54</v>
      </c>
      <c r="C20" s="27"/>
    </row>
    <row r="21" spans="1:13" x14ac:dyDescent="0.2">
      <c r="A21" s="26" t="s">
        <v>55</v>
      </c>
      <c r="B21" s="26" t="s">
        <v>56</v>
      </c>
      <c r="C21" s="27"/>
    </row>
    <row r="22" spans="1:13" x14ac:dyDescent="0.2">
      <c r="A22" s="26" t="s">
        <v>57</v>
      </c>
      <c r="B22" s="26" t="s">
        <v>58</v>
      </c>
      <c r="C22" s="27"/>
    </row>
    <row r="23" spans="1:13" x14ac:dyDescent="0.2">
      <c r="A23" s="26" t="s">
        <v>59</v>
      </c>
      <c r="B23" s="26" t="s">
        <v>60</v>
      </c>
      <c r="C23" s="27"/>
    </row>
    <row r="24" spans="1:13" x14ac:dyDescent="0.2">
      <c r="A24" s="26" t="s">
        <v>61</v>
      </c>
      <c r="B24" s="26" t="s">
        <v>62</v>
      </c>
      <c r="C24" s="27"/>
    </row>
    <row r="25" spans="1:13" x14ac:dyDescent="0.2">
      <c r="A25" s="26" t="s">
        <v>63</v>
      </c>
      <c r="B25" s="26" t="s">
        <v>64</v>
      </c>
      <c r="C25" s="27"/>
    </row>
    <row r="26" spans="1:13" x14ac:dyDescent="0.2">
      <c r="A26" s="26" t="s">
        <v>65</v>
      </c>
      <c r="B26" s="26" t="s">
        <v>66</v>
      </c>
      <c r="C26" s="27"/>
    </row>
    <row r="32" spans="1:13" x14ac:dyDescent="0.2">
      <c r="M32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LAPTOP-R37ETBDH</cp:lastModifiedBy>
  <dcterms:created xsi:type="dcterms:W3CDTF">2006-02-12T14:53:28Z</dcterms:created>
  <dcterms:modified xsi:type="dcterms:W3CDTF">2020-04-07T05:24:19Z</dcterms:modified>
</cp:coreProperties>
</file>