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jch\Desktop\"/>
    </mc:Choice>
  </mc:AlternateContent>
  <xr:revisionPtr revIDLastSave="0" documentId="13_ncr:1_{C1B1F6D0-FEC0-4FC1-AC1C-7BD5F264164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4" l="1"/>
  <c r="P14" i="34" l="1"/>
  <c r="P11" i="34"/>
  <c r="P12" i="34"/>
  <c r="M46" i="34"/>
  <c r="M47" i="34" s="1"/>
  <c r="F5" i="34"/>
  <c r="F4" i="34"/>
  <c r="F3" i="34"/>
  <c r="E9" i="34"/>
  <c r="E11" i="34" s="1"/>
  <c r="E12" i="34" l="1"/>
  <c r="B11" i="34"/>
  <c r="B9" i="34"/>
  <c r="B7" i="34"/>
  <c r="A9" i="34" l="1"/>
  <c r="D9" i="34"/>
  <c r="D11" i="34"/>
  <c r="A11" i="34"/>
  <c r="E14" i="34"/>
  <c r="B12" i="34"/>
  <c r="E15" i="34" l="1"/>
  <c r="B14" i="34"/>
  <c r="D12" i="34"/>
  <c r="A12" i="34"/>
  <c r="D14" i="34" l="1"/>
  <c r="A14" i="34"/>
  <c r="B15" i="34"/>
  <c r="E16" i="34"/>
  <c r="A15" i="34" l="1"/>
  <c r="D15" i="34"/>
  <c r="E17" i="34"/>
  <c r="B16" i="34"/>
  <c r="A16" i="34" l="1"/>
  <c r="D16" i="34"/>
  <c r="B17" i="34"/>
  <c r="E18" i="34"/>
  <c r="B18" i="34" l="1"/>
  <c r="E19" i="34"/>
  <c r="D17" i="34"/>
  <c r="A17" i="34"/>
  <c r="E20" i="34" l="1"/>
  <c r="B19" i="34"/>
  <c r="D18" i="34"/>
  <c r="A18" i="34"/>
  <c r="D19" i="34" l="1"/>
  <c r="A19" i="34"/>
  <c r="E21" i="34"/>
  <c r="B20" i="34"/>
  <c r="A20" i="34" l="1"/>
  <c r="D20" i="34"/>
  <c r="B21" i="34"/>
  <c r="E22" i="34"/>
  <c r="B22" i="34" l="1"/>
  <c r="E23" i="34"/>
  <c r="D21" i="34"/>
  <c r="A21" i="34"/>
  <c r="E24" i="34" l="1"/>
  <c r="B23" i="34"/>
  <c r="D22" i="34"/>
  <c r="A22" i="34"/>
  <c r="B24" i="34" l="1"/>
  <c r="E25" i="34"/>
  <c r="A23" i="34"/>
  <c r="D23" i="34"/>
  <c r="B25" i="34" l="1"/>
  <c r="E27" i="34"/>
  <c r="A24" i="34"/>
  <c r="D24" i="34"/>
  <c r="E29" i="34" l="1"/>
  <c r="B27" i="34"/>
  <c r="D25" i="34"/>
  <c r="A25" i="34"/>
  <c r="E30" i="34" l="1"/>
  <c r="B29" i="34"/>
  <c r="D27" i="34"/>
  <c r="A27" i="34"/>
  <c r="D29" i="34" l="1"/>
  <c r="A29" i="34"/>
  <c r="E31" i="34"/>
  <c r="B30" i="34"/>
  <c r="A30" i="34" l="1"/>
  <c r="D30" i="34"/>
  <c r="E32" i="34"/>
  <c r="B31" i="34"/>
  <c r="D31" i="34" l="1"/>
  <c r="A31" i="34"/>
  <c r="B32" i="34"/>
  <c r="E34" i="34"/>
  <c r="D32" i="34" l="1"/>
  <c r="A32" i="34"/>
  <c r="E36" i="34"/>
  <c r="B34" i="34"/>
  <c r="A34" i="34" l="1"/>
  <c r="D34" i="34"/>
  <c r="B36" i="34"/>
  <c r="E38" i="34"/>
  <c r="A36" i="34" l="1"/>
  <c r="D36" i="34"/>
  <c r="B38" i="34"/>
  <c r="E39" i="34"/>
  <c r="D38" i="34" l="1"/>
  <c r="A38" i="34"/>
  <c r="E40" i="34"/>
  <c r="B39" i="34"/>
  <c r="D39" i="34" l="1"/>
  <c r="A39" i="34"/>
  <c r="B40" i="34"/>
  <c r="E41" i="34"/>
  <c r="E42" i="34" l="1"/>
  <c r="B41" i="34"/>
  <c r="D40" i="34"/>
  <c r="A40" i="34"/>
  <c r="A41" i="34" l="1"/>
  <c r="D41" i="34"/>
  <c r="B42" i="34"/>
  <c r="E43" i="34"/>
  <c r="B43" i="34" l="1"/>
  <c r="B44" i="34"/>
  <c r="E44" i="34"/>
  <c r="D42" i="34"/>
  <c r="A42" i="34"/>
  <c r="A44" i="34" l="1"/>
  <c r="D44" i="34"/>
  <c r="E45" i="34"/>
  <c r="B45" i="34"/>
  <c r="D43" i="34"/>
  <c r="A43" i="34"/>
  <c r="D45" i="34" l="1"/>
  <c r="A45" i="34"/>
</calcChain>
</file>

<file path=xl/sharedStrings.xml><?xml version="1.0" encoding="utf-8"?>
<sst xmlns="http://schemas.openxmlformats.org/spreadsheetml/2006/main" count="282" uniqueCount="212">
  <si>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</si>
  <si>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</si>
  <si>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</si>
  <si>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</si>
  <si>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</si>
  <si>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</si>
  <si>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</si>
  <si>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</si>
  <si>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</si>
  <si>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</si>
  <si>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</si>
  <si>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</si>
  <si>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</si>
  <si>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</si>
  <si>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</si>
  <si>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</si>
  <si>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</si>
  <si>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</si>
  <si>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</si>
  <si>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</si>
  <si>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</si>
  <si>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</si>
  <si>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</si>
  <si>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</si>
  <si>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</si>
  <si>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</si>
  <si>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</si>
  <si>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</si>
  <si>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</si>
  <si>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</si>
  <si>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</si>
  <si>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</si>
  <si>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</si>
  <si>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</si>
  <si>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</si>
  <si>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</si>
  <si>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</si>
  <si>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</si>
  <si>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</si>
  <si>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</si>
  <si>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</si>
  <si>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</si>
  <si>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</si>
  <si>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</si>
  <si>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</si>
  <si>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</si>
  <si>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</si>
  <si>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</si>
  <si>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</si>
  <si>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</si>
  <si>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</si>
  <si>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</si>
  <si>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</si>
  <si>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</si>
  <si>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</si>
  <si>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</si>
  <si>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</si>
  <si>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</si>
  <si>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</si>
  <si>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</si>
  <si>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</si>
  <si>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</si>
  <si>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</si>
  <si>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</si>
  <si>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</si>
  <si>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</si>
  <si>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</si>
  <si>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</si>
  <si>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</si>
  <si>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</si>
  <si>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</si>
  <si>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</si>
  <si>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</si>
  <si>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</si>
  <si>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</si>
  <si>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</si>
  <si>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</si>
  <si>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</si>
  <si>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</si>
  <si>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</si>
  <si>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</si>
  <si>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</si>
  <si>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</si>
  <si>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</si>
  <si>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</si>
  <si>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</si>
  <si>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</si>
  <si>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</si>
  <si>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</si>
  <si>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</si>
  <si>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</si>
  <si>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</si>
  <si>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</si>
  <si>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</si>
  <si>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</si>
  <si>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</si>
  <si>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</si>
  <si>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</si>
  <si>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</si>
  <si>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</si>
  <si>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</si>
  <si>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</si>
  <si>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</si>
  <si>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</si>
  <si>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</si>
  <si>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</si>
  <si>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</si>
  <si>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</si>
  <si>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</si>
  <si>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</si>
  <si>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</si>
  <si>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</si>
  <si>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</si>
  <si>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</si>
  <si>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</si>
  <si>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</si>
  <si>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</si>
  <si>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</si>
  <si>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</si>
  <si>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</si>
  <si>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</si>
  <si>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</si>
  <si>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</si>
  <si>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</si>
  <si>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</si>
  <si>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</si>
  <si>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</si>
  <si>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</si>
  <si>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</si>
  <si>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</si>
  <si>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</si>
  <si>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</si>
  <si>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</si>
  <si>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</si>
  <si>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</si>
  <si>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</si>
  <si>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</si>
  <si>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</si>
  <si>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</si>
  <si>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</si>
  <si>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</si>
  <si>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</si>
  <si>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</si>
  <si>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</si>
  <si>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</si>
  <si>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</si>
  <si>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</si>
  <si>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</si>
  <si>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</si>
  <si>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</si>
  <si>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</si>
  <si>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</si>
  <si>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</si>
  <si>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</si>
  <si>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</si>
  <si>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</si>
  <si>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</si>
  <si>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</si>
  <si>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</si>
  <si>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</si>
  <si>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</si>
  <si>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</si>
  <si>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</si>
  <si>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</si>
  <si>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</si>
  <si>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</si>
  <si>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</si>
  <si>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</si>
  <si>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</si>
  <si>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</si>
  <si>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</si>
  <si>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</si>
  <si>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</si>
  <si>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</si>
  <si>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</si>
  <si>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</si>
  <si>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</si>
  <si>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Perform project's proposal: BDMS Overview, MOPH Digital Health slide</t>
  </si>
  <si>
    <t>กตป</t>
  </si>
  <si>
    <t>Review competitiveness project proposal</t>
  </si>
  <si>
    <t>Review new MUX model and feedback Abstract with กตป</t>
  </si>
  <si>
    <t>Rojchanawit</t>
  </si>
  <si>
    <t>Budpasa</t>
  </si>
  <si>
    <t>TIME080</t>
  </si>
  <si>
    <t>Discussed with team for Huawei 5G proporsal structure and finding data</t>
  </si>
  <si>
    <t>Wed</t>
  </si>
  <si>
    <t>Meeting with client regarfding Interim inspection process and cost model improvement</t>
  </si>
  <si>
    <t>Fri</t>
  </si>
  <si>
    <t>Coordinated with พย. และ วส. สำหรับการเซ็นสัญญาและเตรียมเอกสาร</t>
  </si>
  <si>
    <t>Finding and creat key in-depth interview persons and improve overall PPT</t>
  </si>
  <si>
    <t>Revise Draft MUX ร่างประกาศ and imrove report as client request.</t>
  </si>
  <si>
    <t>Revised report and meeting with the client, they need to add บทคัดย่อ</t>
  </si>
  <si>
    <t>Tue</t>
  </si>
  <si>
    <t>Finalize Proporsal and other document.</t>
  </si>
  <si>
    <t>Improve Marvel TV report, TOC, Abstract, Appendix</t>
  </si>
  <si>
    <t>Improve and add more of C level interviewer</t>
  </si>
  <si>
    <t>Deep upderstand TOR, Planned and assgin each part to team</t>
  </si>
  <si>
    <t>Writng TV &amp; Law part in NBTC Competitiveness and Regulatory Reform's proporsal</t>
  </si>
  <si>
    <t>Edit NBTC Competitiveness and Regulatory Reform's proporsal l in overall topics and issue</t>
  </si>
  <si>
    <t>Revise new TOR</t>
  </si>
  <si>
    <t>Adjust model and edit report</t>
  </si>
  <si>
    <t>Revise 5G tracker and Improve and add more of C level interviewer</t>
  </si>
  <si>
    <t>Thu</t>
  </si>
  <si>
    <t>Adjust and add more detail to proporsal</t>
  </si>
  <si>
    <t>Mo</t>
  </si>
  <si>
    <t>Meeting wirh client, briefing them all detail in the report and discuss about new 3x TOR</t>
  </si>
  <si>
    <t>Improve and rewrite report on some chapter</t>
  </si>
  <si>
    <t>Discuss with Team and plan for new 8x Cost Model, valid data and findng new info.</t>
  </si>
  <si>
    <t>Create new Cost model and solving the issue</t>
  </si>
  <si>
    <t>Meeting and discuss with the client to clrify their new requirement</t>
  </si>
  <si>
    <t>Interview MUX via conferrence and analyze data. Improver and create more model</t>
  </si>
  <si>
    <t>Discuss with team and client for their new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</si>
</sst>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20" fontId="0" fillId="3" borderId="42" xfId="0" applyNumberFormat="1" applyFill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9" customWidth="1"/>
    <col min="10" max="10" width="57.54296875" style="49" customWidth="1"/>
  </cols>
  <sheetData>
    <row r="1" spans="2:10" ht="13.5" customHeight="1" thickBot="1">
      <c r="I1" s="46"/>
      <c r="J1" s="46"/>
    </row>
    <row r="2" spans="2:10" ht="16.5" customHeight="1">
      <c r="B2" s="69" t="s">
        <v>9</v>
      </c>
      <c r="C2" s="70"/>
      <c r="D2" s="70"/>
      <c r="E2" s="70"/>
      <c r="F2" s="70"/>
      <c r="G2" s="70"/>
      <c r="H2" s="71"/>
      <c r="I2" s="46"/>
      <c r="J2" s="46"/>
    </row>
    <row r="3" spans="2:10" ht="13" thickBot="1">
      <c r="B3" s="72"/>
      <c r="C3" s="73"/>
      <c r="D3" s="73"/>
      <c r="E3" s="73"/>
      <c r="F3" s="73"/>
      <c r="G3" s="73"/>
      <c r="H3" s="74"/>
      <c r="I3" s="47"/>
      <c r="J3" s="47"/>
    </row>
    <row r="4" spans="2:10">
      <c r="B4" s="75" t="s">
        <v>12</v>
      </c>
      <c r="C4" s="76"/>
      <c r="D4" s="75" t="s">
        <v>181</v>
      </c>
      <c r="E4" s="77"/>
      <c r="F4" s="77"/>
      <c r="G4" s="77"/>
      <c r="H4" s="76"/>
      <c r="I4" s="48"/>
      <c r="J4" s="48"/>
    </row>
    <row r="5" spans="2:10">
      <c r="B5" s="60" t="s">
        <v>65</v>
      </c>
      <c r="C5" s="62"/>
      <c r="D5" s="60" t="s">
        <v>182</v>
      </c>
      <c r="E5" s="61"/>
      <c r="F5" s="61"/>
      <c r="G5" s="61"/>
      <c r="H5" s="62"/>
      <c r="I5" s="48"/>
      <c r="J5" s="48"/>
    </row>
    <row r="6" spans="2:10">
      <c r="B6" s="60" t="s">
        <v>66</v>
      </c>
      <c r="C6" s="62"/>
      <c r="D6" s="60" t="s">
        <v>183</v>
      </c>
      <c r="E6" s="61"/>
      <c r="F6" s="61"/>
      <c r="G6" s="61"/>
      <c r="H6" s="62"/>
      <c r="I6" s="48"/>
      <c r="J6" s="48"/>
    </row>
    <row r="7" spans="2:10" ht="13" thickBot="1">
      <c r="I7" s="48"/>
      <c r="J7" s="48"/>
    </row>
    <row r="8" spans="2:10">
      <c r="B8" s="63" t="s">
        <v>11</v>
      </c>
      <c r="C8" s="64"/>
      <c r="D8" s="64"/>
      <c r="E8" s="64"/>
      <c r="F8" s="64"/>
      <c r="G8" s="64"/>
      <c r="H8" s="65"/>
      <c r="I8" s="48"/>
      <c r="J8" s="48"/>
    </row>
    <row r="9" spans="2:10" ht="13" thickBot="1">
      <c r="B9" s="66"/>
      <c r="C9" s="67"/>
      <c r="D9" s="67"/>
      <c r="E9" s="67"/>
      <c r="F9" s="67"/>
      <c r="G9" s="67"/>
      <c r="H9" s="68"/>
      <c r="I9" s="48"/>
      <c r="J9" s="48"/>
    </row>
    <row r="10" spans="2:10">
      <c r="B10" s="36"/>
      <c r="C10" s="36"/>
      <c r="D10" s="36"/>
      <c r="E10" s="36"/>
      <c r="F10" s="36"/>
      <c r="G10" s="36"/>
      <c r="H10" s="36"/>
      <c r="I10" s="48"/>
      <c r="J10" s="48"/>
    </row>
    <row r="11" spans="2:10">
      <c r="B11" s="36"/>
      <c r="C11" s="36"/>
      <c r="D11" s="36"/>
      <c r="E11" s="36"/>
      <c r="F11" s="36"/>
      <c r="G11" s="36"/>
      <c r="H11" s="36"/>
      <c r="I11" s="48"/>
      <c r="J11" s="48"/>
    </row>
    <row r="12" spans="2:10">
      <c r="B12" s="36"/>
      <c r="C12" s="36"/>
      <c r="D12" s="36"/>
      <c r="E12" s="36"/>
      <c r="F12" s="36"/>
      <c r="G12" s="36"/>
      <c r="H12" s="36"/>
      <c r="I12" s="48"/>
      <c r="J12" s="48"/>
    </row>
    <row r="13" spans="2:10">
      <c r="B13" s="36"/>
      <c r="C13" s="36"/>
      <c r="D13" s="36"/>
      <c r="E13" s="36"/>
      <c r="F13" s="36"/>
      <c r="G13" s="36"/>
      <c r="H13" s="36"/>
      <c r="I13" s="48"/>
      <c r="J13" s="48"/>
    </row>
    <row r="14" spans="2:10">
      <c r="B14" s="36"/>
      <c r="C14" s="36"/>
      <c r="D14" s="36"/>
      <c r="E14" s="36"/>
      <c r="F14" s="36"/>
      <c r="G14" s="36"/>
      <c r="H14" s="36"/>
      <c r="I14" s="48"/>
      <c r="J14" s="48"/>
    </row>
    <row r="15" spans="2:10">
      <c r="B15" s="36"/>
      <c r="C15" s="36"/>
      <c r="D15" s="36"/>
      <c r="E15" s="36"/>
      <c r="F15" s="36"/>
      <c r="G15" s="36"/>
      <c r="H15" s="36"/>
      <c r="I15" s="48"/>
      <c r="J15" s="48"/>
    </row>
    <row r="16" spans="2:10">
      <c r="B16" s="36"/>
      <c r="C16" s="36"/>
      <c r="D16" s="36"/>
      <c r="E16" s="36"/>
      <c r="F16" s="36"/>
      <c r="G16" s="36"/>
      <c r="H16" s="36"/>
      <c r="I16" s="48"/>
      <c r="J16" s="48"/>
    </row>
    <row r="17" spans="2:10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>
      <c r="B18" s="36"/>
      <c r="C18" s="36"/>
      <c r="D18" s="36"/>
      <c r="E18" s="36"/>
      <c r="F18" s="36"/>
      <c r="G18" s="36"/>
      <c r="H18" s="36"/>
      <c r="I18" s="48"/>
      <c r="J18" s="48"/>
    </row>
    <row r="19" spans="2:10">
      <c r="B19" s="36"/>
      <c r="C19" s="36"/>
      <c r="D19" s="36"/>
      <c r="E19" s="36"/>
      <c r="F19" s="36"/>
      <c r="G19" s="36"/>
      <c r="H19" s="36"/>
      <c r="I19" s="48"/>
      <c r="J19" s="48"/>
    </row>
    <row r="20" spans="2:10">
      <c r="B20" s="36"/>
      <c r="C20" s="36"/>
      <c r="D20" s="36"/>
      <c r="E20" s="36"/>
      <c r="F20" s="36"/>
      <c r="G20" s="36"/>
      <c r="H20" s="36"/>
      <c r="I20" s="48"/>
      <c r="J20" s="48"/>
    </row>
    <row r="21" spans="2:10">
      <c r="B21" s="36"/>
      <c r="C21" s="36"/>
      <c r="D21" s="36"/>
      <c r="E21" s="36"/>
      <c r="F21" s="36"/>
      <c r="G21" s="36"/>
      <c r="H21" s="36"/>
      <c r="I21" s="48"/>
      <c r="J21" s="48"/>
    </row>
    <row r="22" spans="2:10">
      <c r="B22" s="36"/>
      <c r="C22" s="36"/>
      <c r="D22" s="36"/>
      <c r="E22" s="36"/>
      <c r="F22" s="36"/>
      <c r="G22" s="36"/>
      <c r="H22" s="36"/>
      <c r="I22" s="48"/>
      <c r="J22" s="48"/>
    </row>
    <row r="23" spans="2:10">
      <c r="B23" s="36"/>
      <c r="C23" s="36"/>
      <c r="D23" s="36"/>
      <c r="E23" s="36"/>
      <c r="F23" s="36"/>
      <c r="G23" s="36"/>
      <c r="H23" s="36"/>
      <c r="I23" s="48"/>
      <c r="J23" s="48"/>
    </row>
    <row r="24" spans="2:10">
      <c r="B24" s="36"/>
      <c r="C24" s="36"/>
      <c r="D24" s="36"/>
      <c r="E24" s="36"/>
      <c r="F24" s="36"/>
      <c r="G24" s="36"/>
      <c r="H24" s="36"/>
      <c r="I24" s="48"/>
      <c r="J24" s="48"/>
    </row>
    <row r="25" spans="2:10">
      <c r="B25" s="36"/>
      <c r="C25" s="36"/>
      <c r="D25" s="36"/>
      <c r="E25" s="36"/>
      <c r="F25" s="36"/>
      <c r="G25" s="36"/>
      <c r="H25" s="36"/>
      <c r="I25" s="48"/>
      <c r="J25" s="48"/>
    </row>
    <row r="26" spans="2:10">
      <c r="B26" s="35"/>
      <c r="C26" s="35"/>
      <c r="D26" s="35"/>
      <c r="E26" s="35"/>
      <c r="F26" s="35"/>
      <c r="G26" s="35"/>
      <c r="H26" s="35"/>
      <c r="I26" s="48"/>
      <c r="J26" s="48"/>
    </row>
    <row r="27" spans="2:10">
      <c r="B27" s="35"/>
      <c r="C27" s="35"/>
      <c r="D27" s="35"/>
      <c r="E27" s="35"/>
      <c r="F27" s="35"/>
      <c r="G27" s="35"/>
      <c r="H27" s="35"/>
      <c r="I27" s="48"/>
      <c r="J27" s="48"/>
    </row>
    <row r="28" spans="2:10">
      <c r="B28" s="35"/>
      <c r="C28" s="35"/>
      <c r="D28" s="35"/>
      <c r="E28" s="35"/>
      <c r="F28" s="35"/>
      <c r="G28" s="35"/>
      <c r="H28" s="35"/>
      <c r="I28" s="48"/>
      <c r="J28" s="48"/>
    </row>
    <row r="29" spans="2:10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">
      <c r="I34" s="50">
        <v>9002</v>
      </c>
      <c r="J34" s="54" t="s">
        <v>133</v>
      </c>
    </row>
    <row r="35" spans="9:10">
      <c r="I35" s="51" t="s">
        <v>130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134</v>
      </c>
    </row>
    <row r="40" spans="9:10" ht="20.5">
      <c r="I40" s="51" t="s">
        <v>132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7"/>
  <sheetViews>
    <sheetView showGridLines="0" tabSelected="1" topLeftCell="D39" zoomScale="70" zoomScaleNormal="70" workbookViewId="0">
      <selection activeCell="O45" sqref="O4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8" t="s">
        <v>15</v>
      </c>
      <c r="E1" s="79"/>
      <c r="F1" s="79"/>
      <c r="G1" s="79"/>
      <c r="H1" s="79"/>
      <c r="I1" s="79"/>
      <c r="J1" s="79"/>
      <c r="K1" s="79"/>
      <c r="L1" s="79"/>
      <c r="M1" s="80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tr">
        <f>'Information-General Settings'!D4</f>
        <v>Rojchanawit</v>
      </c>
      <c r="G3" s="32"/>
      <c r="I3" s="3"/>
      <c r="J3" s="3"/>
      <c r="K3" s="38"/>
      <c r="L3" s="38"/>
      <c r="M3" s="38"/>
    </row>
    <row r="4" spans="1:16" ht="19.5" customHeight="1">
      <c r="D4" s="3" t="s">
        <v>68</v>
      </c>
      <c r="E4" s="28"/>
      <c r="F4" s="37" t="str">
        <f>'Information-General Settings'!D5</f>
        <v>Budpasa</v>
      </c>
      <c r="G4" s="32"/>
      <c r="I4" s="3"/>
      <c r="J4" s="3"/>
      <c r="K4" s="38"/>
      <c r="L4" s="38"/>
      <c r="M4" s="38"/>
    </row>
    <row r="5" spans="1:16" ht="19.5" customHeight="1">
      <c r="D5" s="83" t="s">
        <v>67</v>
      </c>
      <c r="E5" s="84"/>
      <c r="F5" s="37" t="str">
        <f>'Information-General Settings'!D6</f>
        <v>TIME080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5"/>
      <c r="L6" s="85"/>
      <c r="M6" s="85"/>
    </row>
    <row r="7" spans="1:16" ht="12.75" customHeight="1">
      <c r="B7" s="1">
        <f>MONTH(E9)</f>
        <v>4</v>
      </c>
      <c r="C7" s="97"/>
      <c r="D7" s="99">
        <v>43922</v>
      </c>
      <c r="E7" s="100"/>
      <c r="F7" s="103" t="s">
        <v>6</v>
      </c>
      <c r="G7" s="103" t="s">
        <v>16</v>
      </c>
      <c r="H7" s="93" t="s">
        <v>5</v>
      </c>
      <c r="I7" s="94"/>
      <c r="J7" s="5"/>
      <c r="K7" s="89" t="s">
        <v>3</v>
      </c>
      <c r="L7" s="91" t="s">
        <v>10</v>
      </c>
      <c r="M7" s="89" t="s">
        <v>4</v>
      </c>
    </row>
    <row r="8" spans="1:16" ht="23.25" customHeight="1" thickBot="1">
      <c r="C8" s="98"/>
      <c r="D8" s="101"/>
      <c r="E8" s="102"/>
      <c r="F8" s="104"/>
      <c r="G8" s="105"/>
      <c r="H8" s="95"/>
      <c r="I8" s="96"/>
      <c r="J8" s="6"/>
      <c r="K8" s="90"/>
      <c r="L8" s="92"/>
      <c r="M8" s="90"/>
    </row>
    <row r="9" spans="1:16" ht="29.15" customHeight="1" thickBot="1">
      <c r="A9" s="7">
        <f t="shared" ref="A9:A44" si="0">IF(OR(C9="f",C9="u",C9="F",C9="U"),"",IF(OR(B9=1,B9=2,B9=3,B9=4,B9=5),1,""))</f>
        <v>1</v>
      </c>
      <c r="B9" s="8">
        <f t="shared" ref="B9:B43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7">
        <v>9001</v>
      </c>
      <c r="H9" s="82" t="s">
        <v>184</v>
      </c>
      <c r="I9" s="81"/>
      <c r="J9" s="12"/>
      <c r="K9" s="17" t="s">
        <v>69</v>
      </c>
      <c r="L9" s="13"/>
      <c r="M9" s="18">
        <v>4</v>
      </c>
    </row>
    <row r="10" spans="1:16" ht="29.15" customHeight="1" thickBot="1">
      <c r="A10" s="7"/>
      <c r="B10" s="8"/>
      <c r="C10" s="107"/>
      <c r="D10" s="10" t="s">
        <v>185</v>
      </c>
      <c r="E10" s="15">
        <v>43922</v>
      </c>
      <c r="F10" s="17" t="s">
        <v>48</v>
      </c>
      <c r="G10" s="17">
        <v>9001</v>
      </c>
      <c r="H10" s="81" t="s">
        <v>186</v>
      </c>
      <c r="I10" s="81"/>
      <c r="J10" s="108"/>
      <c r="K10" s="17" t="s">
        <v>69</v>
      </c>
      <c r="L10" s="109"/>
      <c r="M10" s="18">
        <v>4</v>
      </c>
    </row>
    <row r="11" spans="1:16" ht="29.15" customHeight="1" thickBot="1">
      <c r="A11" s="7">
        <f t="shared" si="0"/>
        <v>1</v>
      </c>
      <c r="B11" s="8">
        <f t="shared" si="1"/>
        <v>4</v>
      </c>
      <c r="C11" s="14"/>
      <c r="D11" s="10" t="str">
        <f>IF(B11=1,"Mo",IF(B11=2,"Tue",IF(B11=3,"Wed",IF(B11=4,"Thu",IF(B11=5,"Fri",IF(B11=6,"Sat",IF(B11=7,"Sun","")))))))</f>
        <v>Thu</v>
      </c>
      <c r="E11" s="15">
        <f>+E9+1</f>
        <v>43923</v>
      </c>
      <c r="F11" s="13" t="s">
        <v>138</v>
      </c>
      <c r="G11" s="17">
        <v>9001</v>
      </c>
      <c r="H11" s="81" t="s">
        <v>177</v>
      </c>
      <c r="I11" s="81"/>
      <c r="J11" s="16"/>
      <c r="K11" s="17" t="s">
        <v>69</v>
      </c>
      <c r="L11" s="17"/>
      <c r="M11" s="18">
        <v>8</v>
      </c>
      <c r="O11" s="8" t="s">
        <v>70</v>
      </c>
      <c r="P11" s="2">
        <f>COUNTIF($G$9:$G$45, 9001)</f>
        <v>29</v>
      </c>
    </row>
    <row r="12" spans="1:16" ht="29.15" customHeight="1" thickBot="1">
      <c r="A12" s="7">
        <f t="shared" si="0"/>
        <v>1</v>
      </c>
      <c r="B12" s="8">
        <f t="shared" si="1"/>
        <v>5</v>
      </c>
      <c r="C12" s="14"/>
      <c r="D12" s="10" t="str">
        <f>IF(B12=1,"Mo",IF(B12=2,"Tue",IF(B12=3,"Wed",IF(B12=4,"Thu",IF(B12=5,"Fri",IF(B12=6,"Sat",IF(B12=7,"Sun","")))))))</f>
        <v>Fri</v>
      </c>
      <c r="E12" s="15">
        <f t="shared" ref="E12:E43" si="2">+E11+1</f>
        <v>43924</v>
      </c>
      <c r="F12" s="13" t="s">
        <v>138</v>
      </c>
      <c r="G12" s="17">
        <v>9001</v>
      </c>
      <c r="H12" s="81" t="s">
        <v>189</v>
      </c>
      <c r="I12" s="81"/>
      <c r="K12" s="17" t="s">
        <v>176</v>
      </c>
      <c r="L12" s="17"/>
      <c r="M12" s="18">
        <v>6</v>
      </c>
      <c r="O12" s="8" t="s">
        <v>13</v>
      </c>
      <c r="P12" s="2">
        <f>COUNTIF($G$9:$G$45,9003)+COUNTIF($G$9:$G$45,9004)</f>
        <v>0</v>
      </c>
    </row>
    <row r="13" spans="1:16" ht="29.15" customHeight="1" thickBot="1">
      <c r="A13" s="7"/>
      <c r="B13" s="8"/>
      <c r="C13" s="14"/>
      <c r="D13" s="10" t="s">
        <v>187</v>
      </c>
      <c r="E13" s="15">
        <v>43924</v>
      </c>
      <c r="F13" s="109" t="s">
        <v>159</v>
      </c>
      <c r="G13" s="17">
        <v>9001</v>
      </c>
      <c r="H13" s="81" t="s">
        <v>188</v>
      </c>
      <c r="I13" s="81"/>
      <c r="K13" s="17" t="s">
        <v>176</v>
      </c>
      <c r="L13" s="17"/>
      <c r="M13" s="18">
        <v>2</v>
      </c>
      <c r="O13" s="8"/>
      <c r="P13" s="2"/>
    </row>
    <row r="14" spans="1:16" ht="29.15" customHeight="1" thickBot="1">
      <c r="A14" s="7" t="str">
        <f t="shared" si="0"/>
        <v/>
      </c>
      <c r="B14" s="8">
        <f t="shared" si="1"/>
        <v>6</v>
      </c>
      <c r="C14" s="14"/>
      <c r="D14" s="10" t="str">
        <f t="shared" ref="D14:D44" si="3">IF(B14=1,"Mo",IF(B14=2,"Tue",IF(B14=3,"Wed",IF(B14=4,"Thu",IF(B14=5,"Fri",IF(B14=6,"Sat",IF(B14=7,"Sun","")))))))</f>
        <v>Sat</v>
      </c>
      <c r="E14" s="15">
        <f>+E12+1</f>
        <v>43925</v>
      </c>
      <c r="F14" s="17"/>
      <c r="G14" s="17"/>
      <c r="H14" s="81"/>
      <c r="I14" s="81"/>
      <c r="J14" s="16"/>
      <c r="K14" s="17"/>
      <c r="L14" s="17"/>
      <c r="M14" s="18"/>
      <c r="O14" s="1" t="s">
        <v>14</v>
      </c>
      <c r="P14" s="2">
        <f>COUNTIF($G$9:$G$45, 9005)</f>
        <v>0</v>
      </c>
    </row>
    <row r="15" spans="1:16" ht="29.15" customHeight="1" thickBot="1">
      <c r="A15" s="7" t="str">
        <f t="shared" si="0"/>
        <v/>
      </c>
      <c r="B15" s="8">
        <f t="shared" si="1"/>
        <v>7</v>
      </c>
      <c r="C15" s="14"/>
      <c r="D15" s="10" t="str">
        <f t="shared" si="3"/>
        <v>Sun</v>
      </c>
      <c r="E15" s="15">
        <f t="shared" si="2"/>
        <v>43926</v>
      </c>
      <c r="F15" s="17"/>
      <c r="G15" s="17"/>
      <c r="H15" s="81"/>
      <c r="I15" s="81"/>
      <c r="J15" s="16"/>
      <c r="K15" s="17"/>
      <c r="L15" s="17"/>
      <c r="M15" s="18"/>
    </row>
    <row r="16" spans="1:16" ht="29.15" customHeight="1" thickBot="1">
      <c r="A16" s="7">
        <f t="shared" si="0"/>
        <v>1</v>
      </c>
      <c r="B16" s="8">
        <f t="shared" si="1"/>
        <v>1</v>
      </c>
      <c r="C16" s="14"/>
      <c r="D16" s="10" t="str">
        <f t="shared" si="3"/>
        <v>Mo</v>
      </c>
      <c r="E16" s="15">
        <f t="shared" si="2"/>
        <v>43927</v>
      </c>
      <c r="F16" s="17" t="s">
        <v>144</v>
      </c>
      <c r="G16" s="17">
        <v>9001</v>
      </c>
      <c r="H16" s="81" t="s">
        <v>191</v>
      </c>
      <c r="I16" s="81"/>
      <c r="J16" s="16"/>
      <c r="K16" s="17" t="s">
        <v>176</v>
      </c>
      <c r="L16" s="17"/>
      <c r="M16" s="18">
        <v>8</v>
      </c>
    </row>
    <row r="17" spans="1:13" ht="29.15" customHeight="1" thickBot="1">
      <c r="A17" s="7">
        <f t="shared" si="0"/>
        <v>1</v>
      </c>
      <c r="B17" s="8">
        <f t="shared" si="1"/>
        <v>2</v>
      </c>
      <c r="C17" s="14"/>
      <c r="D17" s="10" t="str">
        <f t="shared" si="3"/>
        <v>Tue</v>
      </c>
      <c r="E17" s="15">
        <f t="shared" si="2"/>
        <v>43928</v>
      </c>
      <c r="F17" s="17" t="s">
        <v>48</v>
      </c>
      <c r="G17" s="17">
        <v>9001</v>
      </c>
      <c r="H17" s="81" t="s">
        <v>190</v>
      </c>
      <c r="I17" s="81"/>
      <c r="J17" s="16"/>
      <c r="K17" s="17" t="s">
        <v>176</v>
      </c>
      <c r="L17" s="17"/>
      <c r="M17" s="18">
        <v>8</v>
      </c>
    </row>
    <row r="18" spans="1:13" ht="29.15" customHeight="1" thickBot="1">
      <c r="A18" s="7">
        <f t="shared" si="0"/>
        <v>1</v>
      </c>
      <c r="B18" s="8">
        <f t="shared" si="1"/>
        <v>3</v>
      </c>
      <c r="C18" s="14"/>
      <c r="D18" s="10" t="str">
        <f>IF(B18=1,"Mo",IF(B18=2,"Tue",IF(B18=3,"Wed",IF(B18=4,"Thu",IF(B18=5,"Fri",IF(B18=6,"Sat",IF(B18=7,"Sun","")))))))</f>
        <v>Wed</v>
      </c>
      <c r="E18" s="15">
        <f t="shared" si="2"/>
        <v>43929</v>
      </c>
      <c r="F18" s="13" t="s">
        <v>138</v>
      </c>
      <c r="G18" s="17">
        <v>9001</v>
      </c>
      <c r="H18" s="81" t="s">
        <v>195</v>
      </c>
      <c r="I18" s="81"/>
      <c r="J18" s="16"/>
      <c r="K18" s="17" t="s">
        <v>176</v>
      </c>
      <c r="L18" s="17"/>
      <c r="M18" s="18">
        <v>8</v>
      </c>
    </row>
    <row r="19" spans="1:13" ht="29.15" customHeight="1" thickBot="1">
      <c r="A19" s="7">
        <f t="shared" si="0"/>
        <v>1</v>
      </c>
      <c r="B19" s="8">
        <f t="shared" si="1"/>
        <v>4</v>
      </c>
      <c r="C19" s="14"/>
      <c r="D19" s="10" t="str">
        <f>IF(B19=1,"Mo",IF(B19=2,"Tue",IF(B19=3,"Wed",IF(B19=4,"Thu",IF(B19=5,"Fri",IF(B19=6,"Sat",IF(B19=7,"Sun","")))))))</f>
        <v>Thu</v>
      </c>
      <c r="E19" s="15">
        <f t="shared" si="2"/>
        <v>43930</v>
      </c>
      <c r="F19" s="13" t="s">
        <v>158</v>
      </c>
      <c r="G19" s="17">
        <v>9001</v>
      </c>
      <c r="H19" s="86" t="s">
        <v>196</v>
      </c>
      <c r="I19" s="86"/>
      <c r="J19" s="16"/>
      <c r="K19" s="17" t="s">
        <v>69</v>
      </c>
      <c r="L19" s="17"/>
      <c r="M19" s="18">
        <v>8</v>
      </c>
    </row>
    <row r="20" spans="1:13" ht="29.15" customHeight="1" thickBot="1">
      <c r="A20" s="7">
        <f t="shared" si="0"/>
        <v>1</v>
      </c>
      <c r="B20" s="8">
        <f t="shared" si="1"/>
        <v>5</v>
      </c>
      <c r="C20" s="14"/>
      <c r="D20" s="10" t="str">
        <f>IF(B20=1,"Mo",IF(B20=2,"Tue",IF(B20=3,"Wed",IF(B20=4,"Thu",IF(B20=5,"Fri",IF(B20=6,"Sat",IF(B20=7,"Sun","")))))))</f>
        <v>Fri</v>
      </c>
      <c r="E20" s="15">
        <f t="shared" si="2"/>
        <v>43931</v>
      </c>
      <c r="F20" s="13" t="s">
        <v>158</v>
      </c>
      <c r="G20" s="17">
        <v>9001</v>
      </c>
      <c r="H20" s="87" t="s">
        <v>197</v>
      </c>
      <c r="I20" s="88"/>
      <c r="J20" s="16"/>
      <c r="K20" s="17" t="s">
        <v>176</v>
      </c>
      <c r="L20" s="17"/>
      <c r="M20" s="18">
        <v>8</v>
      </c>
    </row>
    <row r="21" spans="1:13" ht="29.15" customHeight="1" thickBot="1">
      <c r="A21" s="7" t="str">
        <f t="shared" si="0"/>
        <v/>
      </c>
      <c r="B21" s="8">
        <f t="shared" si="1"/>
        <v>6</v>
      </c>
      <c r="C21" s="14"/>
      <c r="D21" s="10" t="str">
        <f t="shared" si="3"/>
        <v>Sat</v>
      </c>
      <c r="E21" s="15">
        <f t="shared" si="2"/>
        <v>43932</v>
      </c>
      <c r="F21" s="17"/>
      <c r="G21" s="17"/>
      <c r="H21" s="106"/>
      <c r="I21" s="106"/>
      <c r="J21" s="16"/>
      <c r="K21" s="17"/>
      <c r="L21" s="17"/>
      <c r="M21" s="18"/>
    </row>
    <row r="22" spans="1:13" ht="29.15" customHeight="1" thickBot="1">
      <c r="A22" s="7" t="str">
        <f t="shared" si="0"/>
        <v/>
      </c>
      <c r="B22" s="8">
        <f t="shared" si="1"/>
        <v>7</v>
      </c>
      <c r="C22" s="14"/>
      <c r="D22" s="10" t="str">
        <f t="shared" si="3"/>
        <v>Sun</v>
      </c>
      <c r="E22" s="15">
        <f t="shared" si="2"/>
        <v>43933</v>
      </c>
      <c r="F22" s="17"/>
      <c r="G22" s="17"/>
      <c r="H22" s="81"/>
      <c r="I22" s="81"/>
      <c r="J22" s="16"/>
      <c r="K22" s="17"/>
      <c r="L22" s="17"/>
      <c r="M22" s="18"/>
    </row>
    <row r="23" spans="1:13" ht="29.15" customHeight="1" thickBot="1">
      <c r="A23" s="7">
        <f t="shared" si="0"/>
        <v>1</v>
      </c>
      <c r="B23" s="8">
        <f t="shared" si="1"/>
        <v>1</v>
      </c>
      <c r="C23" s="14"/>
      <c r="D23" s="10" t="str">
        <f t="shared" si="3"/>
        <v>Mo</v>
      </c>
      <c r="E23" s="15">
        <f t="shared" si="2"/>
        <v>43934</v>
      </c>
      <c r="F23" s="17" t="s">
        <v>48</v>
      </c>
      <c r="G23" s="17">
        <v>9001</v>
      </c>
      <c r="H23" s="81" t="s">
        <v>200</v>
      </c>
      <c r="I23" s="81"/>
      <c r="J23" s="16"/>
      <c r="K23" s="17" t="s">
        <v>176</v>
      </c>
      <c r="L23" s="17"/>
      <c r="M23" s="18">
        <v>8</v>
      </c>
    </row>
    <row r="24" spans="1:13" ht="29.15" customHeight="1" thickBot="1">
      <c r="A24" s="7">
        <f t="shared" si="0"/>
        <v>1</v>
      </c>
      <c r="B24" s="8">
        <f t="shared" si="1"/>
        <v>2</v>
      </c>
      <c r="C24" s="14"/>
      <c r="D24" s="10" t="str">
        <f t="shared" si="3"/>
        <v>Tue</v>
      </c>
      <c r="E24" s="15">
        <f t="shared" si="2"/>
        <v>43935</v>
      </c>
      <c r="F24" s="17" t="s">
        <v>48</v>
      </c>
      <c r="G24" s="17">
        <v>9001</v>
      </c>
      <c r="H24" s="81" t="s">
        <v>200</v>
      </c>
      <c r="I24" s="81"/>
      <c r="J24" s="16"/>
      <c r="K24" s="17" t="s">
        <v>176</v>
      </c>
      <c r="L24" s="17"/>
      <c r="M24" s="18">
        <v>8</v>
      </c>
    </row>
    <row r="25" spans="1:13" ht="29.15" customHeight="1" thickBot="1">
      <c r="A25" s="7">
        <f t="shared" si="0"/>
        <v>1</v>
      </c>
      <c r="B25" s="8">
        <f t="shared" si="1"/>
        <v>3</v>
      </c>
      <c r="C25" s="14"/>
      <c r="D25" s="10" t="str">
        <f t="shared" si="3"/>
        <v>Wed</v>
      </c>
      <c r="E25" s="15">
        <f t="shared" si="2"/>
        <v>43936</v>
      </c>
      <c r="F25" s="17" t="s">
        <v>144</v>
      </c>
      <c r="G25" s="17">
        <v>9001</v>
      </c>
      <c r="H25" s="82" t="s">
        <v>199</v>
      </c>
      <c r="I25" s="81"/>
      <c r="J25" s="16"/>
      <c r="K25" s="17" t="s">
        <v>176</v>
      </c>
      <c r="L25" s="17"/>
      <c r="M25" s="18">
        <v>2</v>
      </c>
    </row>
    <row r="26" spans="1:13" ht="29.15" customHeight="1" thickBot="1">
      <c r="A26" s="7"/>
      <c r="B26" s="8"/>
      <c r="C26" s="14"/>
      <c r="D26" s="10" t="s">
        <v>185</v>
      </c>
      <c r="E26" s="15">
        <v>43936</v>
      </c>
      <c r="F26" s="13" t="s">
        <v>138</v>
      </c>
      <c r="G26" s="17">
        <v>9001</v>
      </c>
      <c r="H26" s="81" t="s">
        <v>201</v>
      </c>
      <c r="I26" s="81"/>
      <c r="J26" s="16"/>
      <c r="K26" s="17" t="s">
        <v>176</v>
      </c>
      <c r="L26" s="17"/>
      <c r="M26" s="18">
        <v>6</v>
      </c>
    </row>
    <row r="27" spans="1:13" ht="29.15" customHeight="1" thickBot="1">
      <c r="A27" s="7">
        <f t="shared" si="0"/>
        <v>1</v>
      </c>
      <c r="B27" s="8">
        <f t="shared" si="1"/>
        <v>4</v>
      </c>
      <c r="C27" s="14"/>
      <c r="D27" s="10" t="str">
        <f t="shared" si="3"/>
        <v>Thu</v>
      </c>
      <c r="E27" s="15">
        <f>+E25+1</f>
        <v>43937</v>
      </c>
      <c r="F27" s="17" t="s">
        <v>146</v>
      </c>
      <c r="G27" s="17">
        <v>9001</v>
      </c>
      <c r="H27" s="82" t="s">
        <v>199</v>
      </c>
      <c r="I27" s="81"/>
      <c r="J27" s="16"/>
      <c r="K27" s="17" t="s">
        <v>176</v>
      </c>
      <c r="L27" s="17"/>
      <c r="M27" s="18">
        <v>4</v>
      </c>
    </row>
    <row r="28" spans="1:13" ht="29.15" customHeight="1" thickBot="1">
      <c r="A28" s="7" t="s">
        <v>202</v>
      </c>
      <c r="B28" s="8">
        <v>43937</v>
      </c>
      <c r="C28" s="14" t="s">
        <v>146</v>
      </c>
      <c r="D28" s="10" t="s">
        <v>202</v>
      </c>
      <c r="E28" s="15">
        <f>+E26+1</f>
        <v>43937</v>
      </c>
      <c r="F28" s="17" t="s">
        <v>158</v>
      </c>
      <c r="G28" s="17">
        <v>9001</v>
      </c>
      <c r="H28" s="59" t="s">
        <v>203</v>
      </c>
      <c r="I28" s="58"/>
      <c r="J28" s="16"/>
      <c r="K28" s="17" t="s">
        <v>176</v>
      </c>
      <c r="L28" s="17"/>
      <c r="M28" s="18">
        <v>4</v>
      </c>
    </row>
    <row r="29" spans="1:13" ht="29.15" customHeight="1" thickBot="1">
      <c r="A29" s="7">
        <f t="shared" si="0"/>
        <v>1</v>
      </c>
      <c r="B29" s="8">
        <f t="shared" si="1"/>
        <v>5</v>
      </c>
      <c r="C29" s="14"/>
      <c r="D29" s="10" t="str">
        <f t="shared" si="3"/>
        <v>Fri</v>
      </c>
      <c r="E29" s="15">
        <f>+E27+1</f>
        <v>43938</v>
      </c>
      <c r="F29" s="17" t="s">
        <v>158</v>
      </c>
      <c r="G29" s="17">
        <v>9001</v>
      </c>
      <c r="H29" s="82" t="s">
        <v>198</v>
      </c>
      <c r="I29" s="81"/>
      <c r="J29" s="16"/>
      <c r="K29" s="17" t="s">
        <v>69</v>
      </c>
      <c r="L29" s="17"/>
      <c r="M29" s="18">
        <v>8</v>
      </c>
    </row>
    <row r="30" spans="1:13" ht="29.15" customHeight="1" thickBot="1">
      <c r="A30" s="7" t="str">
        <f t="shared" si="0"/>
        <v/>
      </c>
      <c r="B30" s="8">
        <f t="shared" si="1"/>
        <v>6</v>
      </c>
      <c r="C30" s="14"/>
      <c r="D30" s="10" t="str">
        <f t="shared" si="3"/>
        <v>Sat</v>
      </c>
      <c r="E30" s="15">
        <f t="shared" si="2"/>
        <v>43939</v>
      </c>
      <c r="F30" s="13"/>
      <c r="G30" s="17"/>
      <c r="H30" s="81"/>
      <c r="I30" s="81"/>
      <c r="J30" s="16"/>
      <c r="K30" s="17" t="s">
        <v>176</v>
      </c>
      <c r="L30" s="17"/>
      <c r="M30" s="18">
        <v>5</v>
      </c>
    </row>
    <row r="31" spans="1:13" ht="29.15" customHeight="1" thickBot="1">
      <c r="A31" s="7" t="str">
        <f t="shared" si="0"/>
        <v/>
      </c>
      <c r="B31" s="8">
        <f t="shared" si="1"/>
        <v>7</v>
      </c>
      <c r="C31" s="14"/>
      <c r="D31" s="10" t="str">
        <f t="shared" si="3"/>
        <v>Sun</v>
      </c>
      <c r="E31" s="15">
        <f t="shared" si="2"/>
        <v>43940</v>
      </c>
      <c r="F31" s="13"/>
      <c r="G31" s="17"/>
      <c r="H31" s="81"/>
      <c r="I31" s="81"/>
      <c r="J31" s="16"/>
      <c r="K31" s="17" t="s">
        <v>176</v>
      </c>
      <c r="L31" s="17"/>
      <c r="M31" s="18">
        <v>6</v>
      </c>
    </row>
    <row r="32" spans="1:13" ht="29.15" customHeight="1" thickBot="1">
      <c r="A32" s="7">
        <f t="shared" si="0"/>
        <v>1</v>
      </c>
      <c r="B32" s="8">
        <f t="shared" si="1"/>
        <v>1</v>
      </c>
      <c r="C32" s="14"/>
      <c r="D32" s="10" t="str">
        <f t="shared" si="3"/>
        <v>Mo</v>
      </c>
      <c r="E32" s="15">
        <f t="shared" si="2"/>
        <v>43941</v>
      </c>
      <c r="F32" s="13" t="s">
        <v>142</v>
      </c>
      <c r="G32" s="17">
        <v>9001</v>
      </c>
      <c r="H32" s="82" t="s">
        <v>199</v>
      </c>
      <c r="I32" s="81"/>
      <c r="J32" s="16"/>
      <c r="K32" s="17" t="s">
        <v>69</v>
      </c>
      <c r="L32" s="17"/>
      <c r="M32" s="18">
        <v>4</v>
      </c>
    </row>
    <row r="33" spans="1:13" ht="29.15" customHeight="1" thickBot="1">
      <c r="A33" s="7"/>
      <c r="B33" s="8"/>
      <c r="C33" s="14"/>
      <c r="D33" s="10" t="s">
        <v>204</v>
      </c>
      <c r="E33" s="15">
        <v>43941</v>
      </c>
      <c r="F33" s="17" t="s">
        <v>34</v>
      </c>
      <c r="G33" s="17">
        <v>9001</v>
      </c>
      <c r="H33" s="82" t="s">
        <v>205</v>
      </c>
      <c r="I33" s="81"/>
      <c r="J33" s="16"/>
      <c r="K33" s="17" t="s">
        <v>178</v>
      </c>
      <c r="L33" s="17"/>
      <c r="M33" s="18">
        <v>4</v>
      </c>
    </row>
    <row r="34" spans="1:13" ht="29.15" customHeight="1" thickBot="1">
      <c r="A34" s="7">
        <f t="shared" si="0"/>
        <v>1</v>
      </c>
      <c r="B34" s="8">
        <f t="shared" si="1"/>
        <v>2</v>
      </c>
      <c r="C34" s="14"/>
      <c r="D34" s="10" t="str">
        <f t="shared" si="3"/>
        <v>Tue</v>
      </c>
      <c r="E34" s="15">
        <f>+E32+1</f>
        <v>43942</v>
      </c>
      <c r="F34" s="17" t="s">
        <v>34</v>
      </c>
      <c r="G34" s="17">
        <v>9001</v>
      </c>
      <c r="H34" s="81" t="s">
        <v>194</v>
      </c>
      <c r="I34" s="81"/>
      <c r="J34" s="16"/>
      <c r="K34" s="17" t="s">
        <v>69</v>
      </c>
      <c r="L34" s="17"/>
      <c r="M34" s="18">
        <v>3</v>
      </c>
    </row>
    <row r="35" spans="1:13" ht="29.15" customHeight="1" thickBot="1">
      <c r="A35" s="7"/>
      <c r="B35" s="8"/>
      <c r="C35" s="14"/>
      <c r="D35" s="10" t="s">
        <v>192</v>
      </c>
      <c r="E35" s="15">
        <v>43942</v>
      </c>
      <c r="F35" s="13" t="s">
        <v>158</v>
      </c>
      <c r="G35" s="17">
        <v>9001</v>
      </c>
      <c r="H35" s="82" t="s">
        <v>193</v>
      </c>
      <c r="I35" s="81"/>
      <c r="J35" s="16"/>
      <c r="K35" s="17" t="s">
        <v>69</v>
      </c>
      <c r="L35" s="17"/>
      <c r="M35" s="18">
        <v>7</v>
      </c>
    </row>
    <row r="36" spans="1:13" ht="29.15" customHeight="1" thickBot="1">
      <c r="A36" s="7">
        <f t="shared" si="0"/>
        <v>1</v>
      </c>
      <c r="B36" s="8">
        <f t="shared" si="1"/>
        <v>3</v>
      </c>
      <c r="C36" s="14"/>
      <c r="D36" s="10" t="str">
        <f t="shared" si="3"/>
        <v>Wed</v>
      </c>
      <c r="E36" s="15">
        <f>+E34+1</f>
        <v>43943</v>
      </c>
      <c r="F36" s="13" t="s">
        <v>158</v>
      </c>
      <c r="G36" s="17">
        <v>9001</v>
      </c>
      <c r="H36" s="82" t="s">
        <v>179</v>
      </c>
      <c r="I36" s="81"/>
      <c r="J36" s="16"/>
      <c r="K36" s="17" t="s">
        <v>176</v>
      </c>
      <c r="L36" s="17"/>
      <c r="M36" s="18">
        <v>6</v>
      </c>
    </row>
    <row r="37" spans="1:13" ht="29.15" customHeight="1" thickBot="1">
      <c r="A37" s="7"/>
      <c r="B37" s="8"/>
      <c r="C37" s="14"/>
      <c r="D37" s="10" t="s">
        <v>185</v>
      </c>
      <c r="E37" s="15">
        <v>43943</v>
      </c>
      <c r="F37" s="17" t="s">
        <v>34</v>
      </c>
      <c r="G37" s="17">
        <v>9001</v>
      </c>
      <c r="H37" s="59" t="s">
        <v>211</v>
      </c>
      <c r="I37" s="58"/>
      <c r="J37" s="16"/>
      <c r="K37" s="17" t="s">
        <v>176</v>
      </c>
      <c r="L37" s="17"/>
      <c r="M37" s="18">
        <v>2</v>
      </c>
    </row>
    <row r="38" spans="1:13" ht="29.15" customHeight="1" thickBot="1">
      <c r="A38" s="7">
        <f t="shared" si="0"/>
        <v>1</v>
      </c>
      <c r="B38" s="8">
        <f t="shared" si="1"/>
        <v>4</v>
      </c>
      <c r="C38" s="14"/>
      <c r="D38" s="10" t="str">
        <f t="shared" si="3"/>
        <v>Thu</v>
      </c>
      <c r="E38" s="15">
        <f>+E36+1</f>
        <v>43944</v>
      </c>
      <c r="F38" s="17" t="s">
        <v>34</v>
      </c>
      <c r="G38" s="17">
        <v>9001</v>
      </c>
      <c r="H38" s="81" t="s">
        <v>206</v>
      </c>
      <c r="I38" s="81"/>
      <c r="J38" s="16"/>
      <c r="K38" s="17" t="s">
        <v>176</v>
      </c>
      <c r="L38" s="17"/>
      <c r="M38" s="18">
        <v>8</v>
      </c>
    </row>
    <row r="39" spans="1:13" ht="29.15" customHeight="1" thickBot="1">
      <c r="A39" s="7">
        <f t="shared" si="0"/>
        <v>1</v>
      </c>
      <c r="B39" s="8">
        <f t="shared" si="1"/>
        <v>5</v>
      </c>
      <c r="C39" s="14"/>
      <c r="D39" s="10" t="str">
        <f t="shared" si="3"/>
        <v>Fri</v>
      </c>
      <c r="E39" s="15">
        <f t="shared" si="2"/>
        <v>43945</v>
      </c>
      <c r="F39" s="17" t="s">
        <v>48</v>
      </c>
      <c r="G39" s="17">
        <v>9001</v>
      </c>
      <c r="H39" s="82" t="s">
        <v>180</v>
      </c>
      <c r="I39" s="81"/>
      <c r="J39" s="16"/>
      <c r="K39" s="17" t="s">
        <v>176</v>
      </c>
      <c r="L39" s="17"/>
      <c r="M39" s="18">
        <v>8</v>
      </c>
    </row>
    <row r="40" spans="1:13" ht="29.15" customHeight="1" thickBot="1">
      <c r="A40" s="7" t="str">
        <f t="shared" si="0"/>
        <v/>
      </c>
      <c r="B40" s="8">
        <f t="shared" si="1"/>
        <v>6</v>
      </c>
      <c r="C40" s="14"/>
      <c r="D40" s="10" t="str">
        <f t="shared" si="3"/>
        <v>Sat</v>
      </c>
      <c r="E40" s="15">
        <f t="shared" si="2"/>
        <v>43946</v>
      </c>
      <c r="F40" s="17"/>
      <c r="G40" s="17"/>
      <c r="H40" s="81"/>
      <c r="I40" s="81"/>
      <c r="J40" s="16"/>
      <c r="K40" s="17"/>
      <c r="L40" s="17"/>
      <c r="M40" s="18"/>
    </row>
    <row r="41" spans="1:13" ht="29.15" customHeight="1" thickBot="1">
      <c r="A41" s="7" t="str">
        <f t="shared" si="0"/>
        <v/>
      </c>
      <c r="B41" s="8">
        <f t="shared" si="1"/>
        <v>7</v>
      </c>
      <c r="C41" s="14"/>
      <c r="D41" s="10" t="str">
        <f t="shared" si="3"/>
        <v>Sun</v>
      </c>
      <c r="E41" s="15">
        <f t="shared" si="2"/>
        <v>43947</v>
      </c>
      <c r="F41" s="17"/>
      <c r="G41" s="17"/>
      <c r="H41" s="81"/>
      <c r="I41" s="81"/>
      <c r="J41" s="16"/>
      <c r="K41" s="17"/>
      <c r="L41" s="17"/>
      <c r="M41" s="18"/>
    </row>
    <row r="42" spans="1:13" ht="29.15" customHeight="1" thickBot="1">
      <c r="A42" s="7">
        <f t="shared" si="0"/>
        <v>1</v>
      </c>
      <c r="B42" s="8">
        <f t="shared" si="1"/>
        <v>1</v>
      </c>
      <c r="C42" s="14"/>
      <c r="D42" s="10" t="str">
        <f t="shared" si="3"/>
        <v>Mo</v>
      </c>
      <c r="E42" s="15">
        <f t="shared" si="2"/>
        <v>43948</v>
      </c>
      <c r="F42" s="17" t="s">
        <v>48</v>
      </c>
      <c r="G42" s="17">
        <v>9001</v>
      </c>
      <c r="H42" s="82" t="s">
        <v>207</v>
      </c>
      <c r="I42" s="81"/>
      <c r="J42" s="16"/>
      <c r="K42" s="17" t="s">
        <v>176</v>
      </c>
      <c r="L42" s="17"/>
      <c r="M42" s="18">
        <v>8</v>
      </c>
    </row>
    <row r="43" spans="1:13" ht="29.15" customHeight="1" thickBot="1">
      <c r="A43" s="7">
        <f t="shared" si="0"/>
        <v>1</v>
      </c>
      <c r="B43" s="8">
        <f t="shared" si="1"/>
        <v>2</v>
      </c>
      <c r="C43" s="14"/>
      <c r="D43" s="10" t="str">
        <f t="shared" si="3"/>
        <v>Tue</v>
      </c>
      <c r="E43" s="15">
        <f t="shared" si="2"/>
        <v>43949</v>
      </c>
      <c r="F43" s="17" t="s">
        <v>48</v>
      </c>
      <c r="G43" s="17">
        <v>9001</v>
      </c>
      <c r="H43" s="82" t="s">
        <v>208</v>
      </c>
      <c r="I43" s="81"/>
      <c r="J43" s="16"/>
      <c r="K43" s="17" t="s">
        <v>176</v>
      </c>
      <c r="L43" s="17"/>
      <c r="M43" s="18">
        <v>9</v>
      </c>
    </row>
    <row r="44" spans="1:13" ht="29.15" customHeight="1" thickBot="1">
      <c r="A44" s="7">
        <f t="shared" si="0"/>
        <v>1</v>
      </c>
      <c r="B44" s="8">
        <f>WEEKDAY(E43+1,2)</f>
        <v>3</v>
      </c>
      <c r="C44" s="14"/>
      <c r="D44" s="10" t="str">
        <f t="shared" si="3"/>
        <v>Wed</v>
      </c>
      <c r="E44" s="19">
        <f>IF(MONTH(E43+1)&gt;MONTH(E43),"",E43+1)</f>
        <v>43950</v>
      </c>
      <c r="F44" s="17" t="s">
        <v>48</v>
      </c>
      <c r="G44" s="17">
        <v>9001</v>
      </c>
      <c r="H44" s="82" t="s">
        <v>209</v>
      </c>
      <c r="I44" s="81"/>
      <c r="J44" s="16"/>
      <c r="K44" s="17" t="s">
        <v>176</v>
      </c>
      <c r="L44" s="17"/>
      <c r="M44" s="18">
        <v>10</v>
      </c>
    </row>
    <row r="45" spans="1:13" ht="29.15" customHeight="1" thickBot="1">
      <c r="A45" s="7">
        <f t="shared" ref="A45" si="4">IF(OR(C45="f",C45="u",C45="F",C45="U"),"",IF(OR(B45=1,B45=2,B45=3,B45=4,B45=5),1,""))</f>
        <v>1</v>
      </c>
      <c r="B45" s="8">
        <f>WEEKDAY(E44+1,2)</f>
        <v>4</v>
      </c>
      <c r="C45" s="14"/>
      <c r="D45" s="10" t="str">
        <f t="shared" ref="D45" si="5">IF(B45=1,"Mo",IF(B45=2,"Tue",IF(B45=3,"Wed",IF(B45=4,"Thu",IF(B45=5,"Fri",IF(B45=6,"Sat",IF(B45=7,"Sun","")))))))</f>
        <v>Thu</v>
      </c>
      <c r="E45" s="19">
        <f>IF(MONTH(E44+1)&gt;MONTH(E44),"",E44+1)</f>
        <v>43951</v>
      </c>
      <c r="F45" s="17" t="s">
        <v>48</v>
      </c>
      <c r="G45" s="17">
        <v>9001</v>
      </c>
      <c r="H45" s="82" t="s">
        <v>210</v>
      </c>
      <c r="I45" s="81"/>
      <c r="J45" s="16"/>
      <c r="K45" s="17" t="s">
        <v>176</v>
      </c>
      <c r="L45" s="17"/>
      <c r="M45" s="18">
        <v>8</v>
      </c>
    </row>
    <row r="46" spans="1:13" ht="30" customHeight="1" thickBot="1">
      <c r="D46" s="20"/>
      <c r="E46" s="22"/>
      <c r="F46" s="43"/>
      <c r="G46" s="44"/>
      <c r="H46" s="45"/>
      <c r="I46" s="42" t="s">
        <v>1</v>
      </c>
      <c r="J46" s="24"/>
      <c r="K46" s="24"/>
      <c r="L46" s="21"/>
      <c r="M46" s="25">
        <f>SUM(M9:M45)</f>
        <v>192</v>
      </c>
    </row>
    <row r="47" spans="1:13" ht="30" customHeight="1" thickBot="1">
      <c r="D47" s="20"/>
      <c r="E47" s="21"/>
      <c r="F47" s="33"/>
      <c r="G47" s="33"/>
      <c r="H47" s="33"/>
      <c r="I47" s="23" t="s">
        <v>2</v>
      </c>
      <c r="J47" s="24"/>
      <c r="K47" s="24"/>
      <c r="L47" s="21"/>
      <c r="M47" s="25">
        <f>SUM(M46/8)</f>
        <v>24</v>
      </c>
    </row>
  </sheetData>
  <mergeCells count="46">
    <mergeCell ref="H35:I35"/>
    <mergeCell ref="H26:I26"/>
    <mergeCell ref="H33:I33"/>
    <mergeCell ref="H45:I45"/>
    <mergeCell ref="C7:C8"/>
    <mergeCell ref="D7:E8"/>
    <mergeCell ref="F7:F8"/>
    <mergeCell ref="G7:G8"/>
    <mergeCell ref="H23:I23"/>
    <mergeCell ref="H21:I21"/>
    <mergeCell ref="H16:I16"/>
    <mergeCell ref="H17:I17"/>
    <mergeCell ref="H18:I18"/>
    <mergeCell ref="H30:I30"/>
    <mergeCell ref="H39:I39"/>
    <mergeCell ref="H31:I31"/>
    <mergeCell ref="H34:I34"/>
    <mergeCell ref="H32:I32"/>
    <mergeCell ref="H10:I10"/>
    <mergeCell ref="K6:M6"/>
    <mergeCell ref="H19:I19"/>
    <mergeCell ref="H20:I20"/>
    <mergeCell ref="K7:K8"/>
    <mergeCell ref="L7:L8"/>
    <mergeCell ref="H7:I8"/>
    <mergeCell ref="H15:I15"/>
    <mergeCell ref="M7:M8"/>
    <mergeCell ref="H9:I9"/>
    <mergeCell ref="H12:I12"/>
    <mergeCell ref="H13:I13"/>
    <mergeCell ref="D1:M1"/>
    <mergeCell ref="H41:I41"/>
    <mergeCell ref="H42:I42"/>
    <mergeCell ref="H43:I43"/>
    <mergeCell ref="H44:I44"/>
    <mergeCell ref="H22:I22"/>
    <mergeCell ref="H14:I14"/>
    <mergeCell ref="H36:I36"/>
    <mergeCell ref="H38:I38"/>
    <mergeCell ref="H24:I24"/>
    <mergeCell ref="H25:I25"/>
    <mergeCell ref="H11:I11"/>
    <mergeCell ref="H40:I40"/>
    <mergeCell ref="H27:I27"/>
    <mergeCell ref="H29:I29"/>
    <mergeCell ref="D5:E5"/>
  </mergeCells>
  <phoneticPr fontId="0" type="noConversion"/>
  <conditionalFormatting sqref="C9:C44">
    <cfRule type="expression" dxfId="408" priority="2338" stopIfTrue="1">
      <formula>IF($A9=1,B9,)</formula>
    </cfRule>
    <cfRule type="expression" dxfId="407" priority="2339" stopIfTrue="1">
      <formula>IF($A9="",B9,)</formula>
    </cfRule>
  </conditionalFormatting>
  <conditionalFormatting sqref="E9">
    <cfRule type="expression" dxfId="406" priority="2340" stopIfTrue="1">
      <formula>IF($A9="",B9,"")</formula>
    </cfRule>
  </conditionalFormatting>
  <conditionalFormatting sqref="E11:E44">
    <cfRule type="expression" dxfId="405" priority="2341" stopIfTrue="1">
      <formula>IF($A11&lt;&gt;1,B11,"")</formula>
    </cfRule>
  </conditionalFormatting>
  <conditionalFormatting sqref="D9:D44">
    <cfRule type="expression" dxfId="404" priority="2342" stopIfTrue="1">
      <formula>IF($A9="",B9,)</formula>
    </cfRule>
  </conditionalFormatting>
  <conditionalFormatting sqref="G9:G11 G14:G17 G21:G22 G40:G41">
    <cfRule type="expression" dxfId="403" priority="2343" stopIfTrue="1">
      <formula>#REF!="Freelancer"</formula>
    </cfRule>
    <cfRule type="expression" dxfId="402" priority="2344" stopIfTrue="1">
      <formula>#REF!="DTC Int. Staff"</formula>
    </cfRule>
  </conditionalFormatting>
  <conditionalFormatting sqref="G40 G14 G17 G21">
    <cfRule type="expression" dxfId="401" priority="2336" stopIfTrue="1">
      <formula>$F$5="Freelancer"</formula>
    </cfRule>
    <cfRule type="expression" dxfId="400" priority="2337" stopIfTrue="1">
      <formula>$F$5="DTC Int. Staff"</formula>
    </cfRule>
  </conditionalFormatting>
  <conditionalFormatting sqref="G11">
    <cfRule type="expression" dxfId="399" priority="286" stopIfTrue="1">
      <formula>#REF!="Freelancer"</formula>
    </cfRule>
    <cfRule type="expression" dxfId="398" priority="287" stopIfTrue="1">
      <formula>#REF!="DTC Int. Staff"</formula>
    </cfRule>
  </conditionalFormatting>
  <conditionalFormatting sqref="G11">
    <cfRule type="expression" dxfId="397" priority="284" stopIfTrue="1">
      <formula>$F$5="Freelancer"</formula>
    </cfRule>
    <cfRule type="expression" dxfId="396" priority="285" stopIfTrue="1">
      <formula>$F$5="DTC Int. Staff"</formula>
    </cfRule>
  </conditionalFormatting>
  <conditionalFormatting sqref="C45">
    <cfRule type="expression" dxfId="395" priority="276" stopIfTrue="1">
      <formula>IF($A45=1,B45,)</formula>
    </cfRule>
    <cfRule type="expression" dxfId="394" priority="277" stopIfTrue="1">
      <formula>IF($A45="",B45,)</formula>
    </cfRule>
  </conditionalFormatting>
  <conditionalFormatting sqref="E45">
    <cfRule type="expression" dxfId="393" priority="278" stopIfTrue="1">
      <formula>IF($A45&lt;&gt;1,B45,"")</formula>
    </cfRule>
  </conditionalFormatting>
  <conditionalFormatting sqref="D45">
    <cfRule type="expression" dxfId="392" priority="279" stopIfTrue="1">
      <formula>IF($A45="",B45,)</formula>
    </cfRule>
  </conditionalFormatting>
  <conditionalFormatting sqref="G17">
    <cfRule type="expression" dxfId="391" priority="270" stopIfTrue="1">
      <formula>#REF!="Freelancer"</formula>
    </cfRule>
    <cfRule type="expression" dxfId="390" priority="271" stopIfTrue="1">
      <formula>#REF!="DTC Int. Staff"</formula>
    </cfRule>
  </conditionalFormatting>
  <conditionalFormatting sqref="G17">
    <cfRule type="expression" dxfId="389" priority="268" stopIfTrue="1">
      <formula>$F$5="Freelancer"</formula>
    </cfRule>
    <cfRule type="expression" dxfId="388" priority="269" stopIfTrue="1">
      <formula>$F$5="DTC Int. Staff"</formula>
    </cfRule>
  </conditionalFormatting>
  <conditionalFormatting sqref="G9:G10">
    <cfRule type="expression" dxfId="387" priority="266" stopIfTrue="1">
      <formula>$F$5="Freelancer"</formula>
    </cfRule>
    <cfRule type="expression" dxfId="386" priority="267" stopIfTrue="1">
      <formula>$F$5="DTC Int. Staff"</formula>
    </cfRule>
  </conditionalFormatting>
  <conditionalFormatting sqref="G9:G10">
    <cfRule type="expression" dxfId="385" priority="264" stopIfTrue="1">
      <formula>#REF!="Freelancer"</formula>
    </cfRule>
    <cfRule type="expression" dxfId="384" priority="265" stopIfTrue="1">
      <formula>#REF!="DTC Int. Staff"</formula>
    </cfRule>
  </conditionalFormatting>
  <conditionalFormatting sqref="G9:G10">
    <cfRule type="expression" dxfId="383" priority="262" stopIfTrue="1">
      <formula>$F$5="Freelancer"</formula>
    </cfRule>
    <cfRule type="expression" dxfId="382" priority="263" stopIfTrue="1">
      <formula>$F$5="DTC Int. Staff"</formula>
    </cfRule>
  </conditionalFormatting>
  <conditionalFormatting sqref="G11">
    <cfRule type="expression" dxfId="381" priority="260" stopIfTrue="1">
      <formula>$F$5="Freelancer"</formula>
    </cfRule>
    <cfRule type="expression" dxfId="380" priority="261" stopIfTrue="1">
      <formula>$F$5="DTC Int. Staff"</formula>
    </cfRule>
  </conditionalFormatting>
  <conditionalFormatting sqref="G11">
    <cfRule type="expression" dxfId="379" priority="258" stopIfTrue="1">
      <formula>#REF!="Freelancer"</formula>
    </cfRule>
    <cfRule type="expression" dxfId="378" priority="259" stopIfTrue="1">
      <formula>#REF!="DTC Int. Staff"</formula>
    </cfRule>
  </conditionalFormatting>
  <conditionalFormatting sqref="G11">
    <cfRule type="expression" dxfId="377" priority="256" stopIfTrue="1">
      <formula>$F$5="Freelancer"</formula>
    </cfRule>
    <cfRule type="expression" dxfId="376" priority="257" stopIfTrue="1">
      <formula>$F$5="DTC Int. Staff"</formula>
    </cfRule>
  </conditionalFormatting>
  <conditionalFormatting sqref="G12:G13">
    <cfRule type="expression" dxfId="375" priority="254" stopIfTrue="1">
      <formula>#REF!="Freelancer"</formula>
    </cfRule>
    <cfRule type="expression" dxfId="374" priority="255" stopIfTrue="1">
      <formula>#REF!="DTC Int. Staff"</formula>
    </cfRule>
  </conditionalFormatting>
  <conditionalFormatting sqref="G12:G13">
    <cfRule type="expression" dxfId="373" priority="252" stopIfTrue="1">
      <formula>#REF!="Freelancer"</formula>
    </cfRule>
    <cfRule type="expression" dxfId="372" priority="253" stopIfTrue="1">
      <formula>#REF!="DTC Int. Staff"</formula>
    </cfRule>
  </conditionalFormatting>
  <conditionalFormatting sqref="G12:G13">
    <cfRule type="expression" dxfId="371" priority="250" stopIfTrue="1">
      <formula>$F$5="Freelancer"</formula>
    </cfRule>
    <cfRule type="expression" dxfId="370" priority="251" stopIfTrue="1">
      <formula>$F$5="DTC Int. Staff"</formula>
    </cfRule>
  </conditionalFormatting>
  <conditionalFormatting sqref="G12:G13">
    <cfRule type="expression" dxfId="369" priority="248" stopIfTrue="1">
      <formula>$F$5="Freelancer"</formula>
    </cfRule>
    <cfRule type="expression" dxfId="368" priority="249" stopIfTrue="1">
      <formula>$F$5="DTC Int. Staff"</formula>
    </cfRule>
  </conditionalFormatting>
  <conditionalFormatting sqref="G12:G13">
    <cfRule type="expression" dxfId="367" priority="246" stopIfTrue="1">
      <formula>#REF!="Freelancer"</formula>
    </cfRule>
    <cfRule type="expression" dxfId="366" priority="247" stopIfTrue="1">
      <formula>#REF!="DTC Int. Staff"</formula>
    </cfRule>
  </conditionalFormatting>
  <conditionalFormatting sqref="G12:G13">
    <cfRule type="expression" dxfId="365" priority="244" stopIfTrue="1">
      <formula>$F$5="Freelancer"</formula>
    </cfRule>
    <cfRule type="expression" dxfId="364" priority="245" stopIfTrue="1">
      <formula>$F$5="DTC Int. Staff"</formula>
    </cfRule>
  </conditionalFormatting>
  <conditionalFormatting sqref="G16">
    <cfRule type="expression" dxfId="363" priority="242" stopIfTrue="1">
      <formula>$F$5="Freelancer"</formula>
    </cfRule>
    <cfRule type="expression" dxfId="362" priority="243" stopIfTrue="1">
      <formula>$F$5="DTC Int. Staff"</formula>
    </cfRule>
  </conditionalFormatting>
  <conditionalFormatting sqref="G16">
    <cfRule type="expression" dxfId="361" priority="240" stopIfTrue="1">
      <formula>#REF!="Freelancer"</formula>
    </cfRule>
    <cfRule type="expression" dxfId="360" priority="241" stopIfTrue="1">
      <formula>#REF!="DTC Int. Staff"</formula>
    </cfRule>
  </conditionalFormatting>
  <conditionalFormatting sqref="G16">
    <cfRule type="expression" dxfId="359" priority="238" stopIfTrue="1">
      <formula>$F$5="Freelancer"</formula>
    </cfRule>
    <cfRule type="expression" dxfId="358" priority="239" stopIfTrue="1">
      <formula>$F$5="DTC Int. Staff"</formula>
    </cfRule>
  </conditionalFormatting>
  <conditionalFormatting sqref="G18">
    <cfRule type="expression" dxfId="357" priority="236" stopIfTrue="1">
      <formula>#REF!="Freelancer"</formula>
    </cfRule>
    <cfRule type="expression" dxfId="356" priority="237" stopIfTrue="1">
      <formula>#REF!="DTC Int. Staff"</formula>
    </cfRule>
  </conditionalFormatting>
  <conditionalFormatting sqref="G18">
    <cfRule type="expression" dxfId="355" priority="234" stopIfTrue="1">
      <formula>#REF!="Freelancer"</formula>
    </cfRule>
    <cfRule type="expression" dxfId="354" priority="235" stopIfTrue="1">
      <formula>#REF!="DTC Int. Staff"</formula>
    </cfRule>
  </conditionalFormatting>
  <conditionalFormatting sqref="G18">
    <cfRule type="expression" dxfId="353" priority="232" stopIfTrue="1">
      <formula>$F$5="Freelancer"</formula>
    </cfRule>
    <cfRule type="expression" dxfId="352" priority="233" stopIfTrue="1">
      <formula>$F$5="DTC Int. Staff"</formula>
    </cfRule>
  </conditionalFormatting>
  <conditionalFormatting sqref="G18">
    <cfRule type="expression" dxfId="351" priority="230" stopIfTrue="1">
      <formula>$F$5="Freelancer"</formula>
    </cfRule>
    <cfRule type="expression" dxfId="350" priority="231" stopIfTrue="1">
      <formula>$F$5="DTC Int. Staff"</formula>
    </cfRule>
  </conditionalFormatting>
  <conditionalFormatting sqref="G18">
    <cfRule type="expression" dxfId="349" priority="228" stopIfTrue="1">
      <formula>#REF!="Freelancer"</formula>
    </cfRule>
    <cfRule type="expression" dxfId="348" priority="229" stopIfTrue="1">
      <formula>#REF!="DTC Int. Staff"</formula>
    </cfRule>
  </conditionalFormatting>
  <conditionalFormatting sqref="G18">
    <cfRule type="expression" dxfId="347" priority="226" stopIfTrue="1">
      <formula>$F$5="Freelancer"</formula>
    </cfRule>
    <cfRule type="expression" dxfId="346" priority="227" stopIfTrue="1">
      <formula>$F$5="DTC Int. Staff"</formula>
    </cfRule>
  </conditionalFormatting>
  <conditionalFormatting sqref="G24">
    <cfRule type="expression" dxfId="345" priority="224" stopIfTrue="1">
      <formula>#REF!="Freelancer"</formula>
    </cfRule>
    <cfRule type="expression" dxfId="344" priority="225" stopIfTrue="1">
      <formula>#REF!="DTC Int. Staff"</formula>
    </cfRule>
  </conditionalFormatting>
  <conditionalFormatting sqref="G24">
    <cfRule type="expression" dxfId="343" priority="222" stopIfTrue="1">
      <formula>#REF!="Freelancer"</formula>
    </cfRule>
    <cfRule type="expression" dxfId="342" priority="223" stopIfTrue="1">
      <formula>#REF!="DTC Int. Staff"</formula>
    </cfRule>
  </conditionalFormatting>
  <conditionalFormatting sqref="G24">
    <cfRule type="expression" dxfId="341" priority="220" stopIfTrue="1">
      <formula>$F$5="Freelancer"</formula>
    </cfRule>
    <cfRule type="expression" dxfId="340" priority="221" stopIfTrue="1">
      <formula>$F$5="DTC Int. Staff"</formula>
    </cfRule>
  </conditionalFormatting>
  <conditionalFormatting sqref="G24">
    <cfRule type="expression" dxfId="339" priority="218" stopIfTrue="1">
      <formula>$F$5="Freelancer"</formula>
    </cfRule>
    <cfRule type="expression" dxfId="338" priority="219" stopIfTrue="1">
      <formula>$F$5="DTC Int. Staff"</formula>
    </cfRule>
  </conditionalFormatting>
  <conditionalFormatting sqref="G24">
    <cfRule type="expression" dxfId="337" priority="216" stopIfTrue="1">
      <formula>#REF!="Freelancer"</formula>
    </cfRule>
    <cfRule type="expression" dxfId="336" priority="217" stopIfTrue="1">
      <formula>#REF!="DTC Int. Staff"</formula>
    </cfRule>
  </conditionalFormatting>
  <conditionalFormatting sqref="G24">
    <cfRule type="expression" dxfId="335" priority="214" stopIfTrue="1">
      <formula>$F$5="Freelancer"</formula>
    </cfRule>
    <cfRule type="expression" dxfId="334" priority="215" stopIfTrue="1">
      <formula>$F$5="DTC Int. Staff"</formula>
    </cfRule>
  </conditionalFormatting>
  <conditionalFormatting sqref="G23">
    <cfRule type="expression" dxfId="333" priority="212" stopIfTrue="1">
      <formula>#REF!="Freelancer"</formula>
    </cfRule>
    <cfRule type="expression" dxfId="332" priority="213" stopIfTrue="1">
      <formula>#REF!="DTC Int. Staff"</formula>
    </cfRule>
  </conditionalFormatting>
  <conditionalFormatting sqref="G23">
    <cfRule type="expression" dxfId="331" priority="210" stopIfTrue="1">
      <formula>#REF!="Freelancer"</formula>
    </cfRule>
    <cfRule type="expression" dxfId="330" priority="211" stopIfTrue="1">
      <formula>#REF!="DTC Int. Staff"</formula>
    </cfRule>
  </conditionalFormatting>
  <conditionalFormatting sqref="G23">
    <cfRule type="expression" dxfId="329" priority="208" stopIfTrue="1">
      <formula>$F$5="Freelancer"</formula>
    </cfRule>
    <cfRule type="expression" dxfId="328" priority="209" stopIfTrue="1">
      <formula>$F$5="DTC Int. Staff"</formula>
    </cfRule>
  </conditionalFormatting>
  <conditionalFormatting sqref="G23">
    <cfRule type="expression" dxfId="327" priority="206" stopIfTrue="1">
      <formula>$F$5="Freelancer"</formula>
    </cfRule>
    <cfRule type="expression" dxfId="326" priority="207" stopIfTrue="1">
      <formula>$F$5="DTC Int. Staff"</formula>
    </cfRule>
  </conditionalFormatting>
  <conditionalFormatting sqref="G23">
    <cfRule type="expression" dxfId="325" priority="204" stopIfTrue="1">
      <formula>#REF!="Freelancer"</formula>
    </cfRule>
    <cfRule type="expression" dxfId="324" priority="205" stopIfTrue="1">
      <formula>#REF!="DTC Int. Staff"</formula>
    </cfRule>
  </conditionalFormatting>
  <conditionalFormatting sqref="G23">
    <cfRule type="expression" dxfId="323" priority="202" stopIfTrue="1">
      <formula>$F$5="Freelancer"</formula>
    </cfRule>
    <cfRule type="expression" dxfId="322" priority="203" stopIfTrue="1">
      <formula>$F$5="DTC Int. Staff"</formula>
    </cfRule>
  </conditionalFormatting>
  <conditionalFormatting sqref="G19">
    <cfRule type="expression" dxfId="321" priority="200" stopIfTrue="1">
      <formula>#REF!="Freelancer"</formula>
    </cfRule>
    <cfRule type="expression" dxfId="320" priority="201" stopIfTrue="1">
      <formula>#REF!="DTC Int. Staff"</formula>
    </cfRule>
  </conditionalFormatting>
  <conditionalFormatting sqref="G19">
    <cfRule type="expression" dxfId="319" priority="198" stopIfTrue="1">
      <formula>#REF!="Freelancer"</formula>
    </cfRule>
    <cfRule type="expression" dxfId="318" priority="199" stopIfTrue="1">
      <formula>#REF!="DTC Int. Staff"</formula>
    </cfRule>
  </conditionalFormatting>
  <conditionalFormatting sqref="G19">
    <cfRule type="expression" dxfId="317" priority="196" stopIfTrue="1">
      <formula>$F$5="Freelancer"</formula>
    </cfRule>
    <cfRule type="expression" dxfId="316" priority="197" stopIfTrue="1">
      <formula>$F$5="DTC Int. Staff"</formula>
    </cfRule>
  </conditionalFormatting>
  <conditionalFormatting sqref="G19">
    <cfRule type="expression" dxfId="315" priority="194" stopIfTrue="1">
      <formula>$F$5="Freelancer"</formula>
    </cfRule>
    <cfRule type="expression" dxfId="314" priority="195" stopIfTrue="1">
      <formula>$F$5="DTC Int. Staff"</formula>
    </cfRule>
  </conditionalFormatting>
  <conditionalFormatting sqref="G19">
    <cfRule type="expression" dxfId="313" priority="192" stopIfTrue="1">
      <formula>#REF!="Freelancer"</formula>
    </cfRule>
    <cfRule type="expression" dxfId="312" priority="193" stopIfTrue="1">
      <formula>#REF!="DTC Int. Staff"</formula>
    </cfRule>
  </conditionalFormatting>
  <conditionalFormatting sqref="G19">
    <cfRule type="expression" dxfId="311" priority="190" stopIfTrue="1">
      <formula>$F$5="Freelancer"</formula>
    </cfRule>
    <cfRule type="expression" dxfId="310" priority="191" stopIfTrue="1">
      <formula>$F$5="DTC Int. Staff"</formula>
    </cfRule>
  </conditionalFormatting>
  <conditionalFormatting sqref="G20">
    <cfRule type="expression" dxfId="309" priority="188" stopIfTrue="1">
      <formula>#REF!="Freelancer"</formula>
    </cfRule>
    <cfRule type="expression" dxfId="308" priority="189" stopIfTrue="1">
      <formula>#REF!="DTC Int. Staff"</formula>
    </cfRule>
  </conditionalFormatting>
  <conditionalFormatting sqref="G20">
    <cfRule type="expression" dxfId="307" priority="186" stopIfTrue="1">
      <formula>#REF!="Freelancer"</formula>
    </cfRule>
    <cfRule type="expression" dxfId="306" priority="187" stopIfTrue="1">
      <formula>#REF!="DTC Int. Staff"</formula>
    </cfRule>
  </conditionalFormatting>
  <conditionalFormatting sqref="G20">
    <cfRule type="expression" dxfId="305" priority="184" stopIfTrue="1">
      <formula>$F$5="Freelancer"</formula>
    </cfRule>
    <cfRule type="expression" dxfId="304" priority="185" stopIfTrue="1">
      <formula>$F$5="DTC Int. Staff"</formula>
    </cfRule>
  </conditionalFormatting>
  <conditionalFormatting sqref="G20">
    <cfRule type="expression" dxfId="303" priority="182" stopIfTrue="1">
      <formula>$F$5="Freelancer"</formula>
    </cfRule>
    <cfRule type="expression" dxfId="302" priority="183" stopIfTrue="1">
      <formula>$F$5="DTC Int. Staff"</formula>
    </cfRule>
  </conditionalFormatting>
  <conditionalFormatting sqref="G20">
    <cfRule type="expression" dxfId="301" priority="180" stopIfTrue="1">
      <formula>#REF!="Freelancer"</formula>
    </cfRule>
    <cfRule type="expression" dxfId="300" priority="181" stopIfTrue="1">
      <formula>#REF!="DTC Int. Staff"</formula>
    </cfRule>
  </conditionalFormatting>
  <conditionalFormatting sqref="G20">
    <cfRule type="expression" dxfId="299" priority="178" stopIfTrue="1">
      <formula>$F$5="Freelancer"</formula>
    </cfRule>
    <cfRule type="expression" dxfId="298" priority="179" stopIfTrue="1">
      <formula>$F$5="DTC Int. Staff"</formula>
    </cfRule>
  </conditionalFormatting>
  <conditionalFormatting sqref="G25">
    <cfRule type="expression" dxfId="297" priority="176" stopIfTrue="1">
      <formula>#REF!="Freelancer"</formula>
    </cfRule>
    <cfRule type="expression" dxfId="296" priority="177" stopIfTrue="1">
      <formula>#REF!="DTC Int. Staff"</formula>
    </cfRule>
  </conditionalFormatting>
  <conditionalFormatting sqref="G25">
    <cfRule type="expression" dxfId="295" priority="174" stopIfTrue="1">
      <formula>#REF!="Freelancer"</formula>
    </cfRule>
    <cfRule type="expression" dxfId="294" priority="175" stopIfTrue="1">
      <formula>#REF!="DTC Int. Staff"</formula>
    </cfRule>
  </conditionalFormatting>
  <conditionalFormatting sqref="G25">
    <cfRule type="expression" dxfId="293" priority="172" stopIfTrue="1">
      <formula>$F$5="Freelancer"</formula>
    </cfRule>
    <cfRule type="expression" dxfId="292" priority="173" stopIfTrue="1">
      <formula>$F$5="DTC Int. Staff"</formula>
    </cfRule>
  </conditionalFormatting>
  <conditionalFormatting sqref="G25">
    <cfRule type="expression" dxfId="291" priority="170" stopIfTrue="1">
      <formula>$F$5="Freelancer"</formula>
    </cfRule>
    <cfRule type="expression" dxfId="290" priority="171" stopIfTrue="1">
      <formula>$F$5="DTC Int. Staff"</formula>
    </cfRule>
  </conditionalFormatting>
  <conditionalFormatting sqref="G25">
    <cfRule type="expression" dxfId="289" priority="168" stopIfTrue="1">
      <formula>#REF!="Freelancer"</formula>
    </cfRule>
    <cfRule type="expression" dxfId="288" priority="169" stopIfTrue="1">
      <formula>#REF!="DTC Int. Staff"</formula>
    </cfRule>
  </conditionalFormatting>
  <conditionalFormatting sqref="G25">
    <cfRule type="expression" dxfId="287" priority="166" stopIfTrue="1">
      <formula>$F$5="Freelancer"</formula>
    </cfRule>
    <cfRule type="expression" dxfId="286" priority="167" stopIfTrue="1">
      <formula>$F$5="DTC Int. Staff"</formula>
    </cfRule>
  </conditionalFormatting>
  <conditionalFormatting sqref="G27:G28">
    <cfRule type="expression" dxfId="285" priority="164" stopIfTrue="1">
      <formula>#REF!="Freelancer"</formula>
    </cfRule>
    <cfRule type="expression" dxfId="284" priority="165" stopIfTrue="1">
      <formula>#REF!="DTC Int. Staff"</formula>
    </cfRule>
  </conditionalFormatting>
  <conditionalFormatting sqref="G27:G28">
    <cfRule type="expression" dxfId="283" priority="162" stopIfTrue="1">
      <formula>#REF!="Freelancer"</formula>
    </cfRule>
    <cfRule type="expression" dxfId="282" priority="163" stopIfTrue="1">
      <formula>#REF!="DTC Int. Staff"</formula>
    </cfRule>
  </conditionalFormatting>
  <conditionalFormatting sqref="G27:G28">
    <cfRule type="expression" dxfId="281" priority="160" stopIfTrue="1">
      <formula>$F$5="Freelancer"</formula>
    </cfRule>
    <cfRule type="expression" dxfId="280" priority="161" stopIfTrue="1">
      <formula>$F$5="DTC Int. Staff"</formula>
    </cfRule>
  </conditionalFormatting>
  <conditionalFormatting sqref="G27:G28">
    <cfRule type="expression" dxfId="279" priority="158" stopIfTrue="1">
      <formula>$F$5="Freelancer"</formula>
    </cfRule>
    <cfRule type="expression" dxfId="278" priority="159" stopIfTrue="1">
      <formula>$F$5="DTC Int. Staff"</formula>
    </cfRule>
  </conditionalFormatting>
  <conditionalFormatting sqref="G27:G28">
    <cfRule type="expression" dxfId="277" priority="156" stopIfTrue="1">
      <formula>#REF!="Freelancer"</formula>
    </cfRule>
    <cfRule type="expression" dxfId="276" priority="157" stopIfTrue="1">
      <formula>#REF!="DTC Int. Staff"</formula>
    </cfRule>
  </conditionalFormatting>
  <conditionalFormatting sqref="G27:G28">
    <cfRule type="expression" dxfId="275" priority="154" stopIfTrue="1">
      <formula>$F$5="Freelancer"</formula>
    </cfRule>
    <cfRule type="expression" dxfId="274" priority="155" stopIfTrue="1">
      <formula>$F$5="DTC Int. Staff"</formula>
    </cfRule>
  </conditionalFormatting>
  <conditionalFormatting sqref="G29">
    <cfRule type="expression" dxfId="273" priority="152" stopIfTrue="1">
      <formula>#REF!="Freelancer"</formula>
    </cfRule>
    <cfRule type="expression" dxfId="272" priority="153" stopIfTrue="1">
      <formula>#REF!="DTC Int. Staff"</formula>
    </cfRule>
  </conditionalFormatting>
  <conditionalFormatting sqref="G29">
    <cfRule type="expression" dxfId="271" priority="150" stopIfTrue="1">
      <formula>$F$5="Freelancer"</formula>
    </cfRule>
    <cfRule type="expression" dxfId="270" priority="151" stopIfTrue="1">
      <formula>$F$5="DTC Int. Staff"</formula>
    </cfRule>
  </conditionalFormatting>
  <conditionalFormatting sqref="G29">
    <cfRule type="expression" dxfId="269" priority="148" stopIfTrue="1">
      <formula>#REF!="Freelancer"</formula>
    </cfRule>
    <cfRule type="expression" dxfId="268" priority="149" stopIfTrue="1">
      <formula>#REF!="DTC Int. Staff"</formula>
    </cfRule>
  </conditionalFormatting>
  <conditionalFormatting sqref="G29">
    <cfRule type="expression" dxfId="267" priority="146" stopIfTrue="1">
      <formula>$F$5="Freelancer"</formula>
    </cfRule>
    <cfRule type="expression" dxfId="266" priority="147" stopIfTrue="1">
      <formula>$F$5="DTC Int. Staff"</formula>
    </cfRule>
  </conditionalFormatting>
  <conditionalFormatting sqref="G30">
    <cfRule type="expression" dxfId="265" priority="144" stopIfTrue="1">
      <formula>#REF!="Freelancer"</formula>
    </cfRule>
    <cfRule type="expression" dxfId="264" priority="145" stopIfTrue="1">
      <formula>#REF!="DTC Int. Staff"</formula>
    </cfRule>
  </conditionalFormatting>
  <conditionalFormatting sqref="G30">
    <cfRule type="expression" dxfId="263" priority="142" stopIfTrue="1">
      <formula>#REF!="Freelancer"</formula>
    </cfRule>
    <cfRule type="expression" dxfId="262" priority="143" stopIfTrue="1">
      <formula>#REF!="DTC Int. Staff"</formula>
    </cfRule>
  </conditionalFormatting>
  <conditionalFormatting sqref="G30">
    <cfRule type="expression" dxfId="261" priority="140" stopIfTrue="1">
      <formula>$F$5="Freelancer"</formula>
    </cfRule>
    <cfRule type="expression" dxfId="260" priority="141" stopIfTrue="1">
      <formula>$F$5="DTC Int. Staff"</formula>
    </cfRule>
  </conditionalFormatting>
  <conditionalFormatting sqref="G30">
    <cfRule type="expression" dxfId="259" priority="138" stopIfTrue="1">
      <formula>$F$5="Freelancer"</formula>
    </cfRule>
    <cfRule type="expression" dxfId="258" priority="139" stopIfTrue="1">
      <formula>$F$5="DTC Int. Staff"</formula>
    </cfRule>
  </conditionalFormatting>
  <conditionalFormatting sqref="G30">
    <cfRule type="expression" dxfId="257" priority="136" stopIfTrue="1">
      <formula>#REF!="Freelancer"</formula>
    </cfRule>
    <cfRule type="expression" dxfId="256" priority="137" stopIfTrue="1">
      <formula>#REF!="DTC Int. Staff"</formula>
    </cfRule>
  </conditionalFormatting>
  <conditionalFormatting sqref="G30">
    <cfRule type="expression" dxfId="255" priority="134" stopIfTrue="1">
      <formula>$F$5="Freelancer"</formula>
    </cfRule>
    <cfRule type="expression" dxfId="254" priority="135" stopIfTrue="1">
      <formula>$F$5="DTC Int. Staff"</formula>
    </cfRule>
  </conditionalFormatting>
  <conditionalFormatting sqref="G31">
    <cfRule type="expression" dxfId="253" priority="132" stopIfTrue="1">
      <formula>#REF!="Freelancer"</formula>
    </cfRule>
    <cfRule type="expression" dxfId="252" priority="133" stopIfTrue="1">
      <formula>#REF!="DTC Int. Staff"</formula>
    </cfRule>
  </conditionalFormatting>
  <conditionalFormatting sqref="G31">
    <cfRule type="expression" dxfId="251" priority="130" stopIfTrue="1">
      <formula>#REF!="Freelancer"</formula>
    </cfRule>
    <cfRule type="expression" dxfId="250" priority="131" stopIfTrue="1">
      <formula>#REF!="DTC Int. Staff"</formula>
    </cfRule>
  </conditionalFormatting>
  <conditionalFormatting sqref="G31">
    <cfRule type="expression" dxfId="249" priority="128" stopIfTrue="1">
      <formula>$F$5="Freelancer"</formula>
    </cfRule>
    <cfRule type="expression" dxfId="248" priority="129" stopIfTrue="1">
      <formula>$F$5="DTC Int. Staff"</formula>
    </cfRule>
  </conditionalFormatting>
  <conditionalFormatting sqref="G31">
    <cfRule type="expression" dxfId="247" priority="126" stopIfTrue="1">
      <formula>$F$5="Freelancer"</formula>
    </cfRule>
    <cfRule type="expression" dxfId="246" priority="127" stopIfTrue="1">
      <formula>$F$5="DTC Int. Staff"</formula>
    </cfRule>
  </conditionalFormatting>
  <conditionalFormatting sqref="G31">
    <cfRule type="expression" dxfId="245" priority="124" stopIfTrue="1">
      <formula>#REF!="Freelancer"</formula>
    </cfRule>
    <cfRule type="expression" dxfId="244" priority="125" stopIfTrue="1">
      <formula>#REF!="DTC Int. Staff"</formula>
    </cfRule>
  </conditionalFormatting>
  <conditionalFormatting sqref="G31">
    <cfRule type="expression" dxfId="243" priority="122" stopIfTrue="1">
      <formula>$F$5="Freelancer"</formula>
    </cfRule>
    <cfRule type="expression" dxfId="242" priority="123" stopIfTrue="1">
      <formula>$F$5="DTC Int. Staff"</formula>
    </cfRule>
  </conditionalFormatting>
  <conditionalFormatting sqref="G32:G33">
    <cfRule type="expression" dxfId="241" priority="120" stopIfTrue="1">
      <formula>#REF!="Freelancer"</formula>
    </cfRule>
    <cfRule type="expression" dxfId="240" priority="121" stopIfTrue="1">
      <formula>#REF!="DTC Int. Staff"</formula>
    </cfRule>
  </conditionalFormatting>
  <conditionalFormatting sqref="G32:G33">
    <cfRule type="expression" dxfId="239" priority="118" stopIfTrue="1">
      <formula>#REF!="Freelancer"</formula>
    </cfRule>
    <cfRule type="expression" dxfId="238" priority="119" stopIfTrue="1">
      <formula>#REF!="DTC Int. Staff"</formula>
    </cfRule>
  </conditionalFormatting>
  <conditionalFormatting sqref="G32:G33">
    <cfRule type="expression" dxfId="237" priority="116" stopIfTrue="1">
      <formula>$F$5="Freelancer"</formula>
    </cfRule>
    <cfRule type="expression" dxfId="236" priority="117" stopIfTrue="1">
      <formula>$F$5="DTC Int. Staff"</formula>
    </cfRule>
  </conditionalFormatting>
  <conditionalFormatting sqref="G32:G33">
    <cfRule type="expression" dxfId="235" priority="114" stopIfTrue="1">
      <formula>$F$5="Freelancer"</formula>
    </cfRule>
    <cfRule type="expression" dxfId="234" priority="115" stopIfTrue="1">
      <formula>$F$5="DTC Int. Staff"</formula>
    </cfRule>
  </conditionalFormatting>
  <conditionalFormatting sqref="G32:G33">
    <cfRule type="expression" dxfId="233" priority="112" stopIfTrue="1">
      <formula>#REF!="Freelancer"</formula>
    </cfRule>
    <cfRule type="expression" dxfId="232" priority="113" stopIfTrue="1">
      <formula>#REF!="DTC Int. Staff"</formula>
    </cfRule>
  </conditionalFormatting>
  <conditionalFormatting sqref="G32:G33">
    <cfRule type="expression" dxfId="231" priority="110" stopIfTrue="1">
      <formula>$F$5="Freelancer"</formula>
    </cfRule>
    <cfRule type="expression" dxfId="230" priority="111" stopIfTrue="1">
      <formula>$F$5="DTC Int. Staff"</formula>
    </cfRule>
  </conditionalFormatting>
  <conditionalFormatting sqref="G34:G35">
    <cfRule type="expression" dxfId="229" priority="108" stopIfTrue="1">
      <formula>#REF!="Freelancer"</formula>
    </cfRule>
    <cfRule type="expression" dxfId="228" priority="109" stopIfTrue="1">
      <formula>#REF!="DTC Int. Staff"</formula>
    </cfRule>
  </conditionalFormatting>
  <conditionalFormatting sqref="G34:G35">
    <cfRule type="expression" dxfId="227" priority="106" stopIfTrue="1">
      <formula>#REF!="Freelancer"</formula>
    </cfRule>
    <cfRule type="expression" dxfId="226" priority="107" stopIfTrue="1">
      <formula>#REF!="DTC Int. Staff"</formula>
    </cfRule>
  </conditionalFormatting>
  <conditionalFormatting sqref="G34:G35">
    <cfRule type="expression" dxfId="225" priority="104" stopIfTrue="1">
      <formula>$F$5="Freelancer"</formula>
    </cfRule>
    <cfRule type="expression" dxfId="224" priority="105" stopIfTrue="1">
      <formula>$F$5="DTC Int. Staff"</formula>
    </cfRule>
  </conditionalFormatting>
  <conditionalFormatting sqref="G34:G35">
    <cfRule type="expression" dxfId="223" priority="102" stopIfTrue="1">
      <formula>$F$5="Freelancer"</formula>
    </cfRule>
    <cfRule type="expression" dxfId="222" priority="103" stopIfTrue="1">
      <formula>$F$5="DTC Int. Staff"</formula>
    </cfRule>
  </conditionalFormatting>
  <conditionalFormatting sqref="G34:G35">
    <cfRule type="expression" dxfId="221" priority="100" stopIfTrue="1">
      <formula>#REF!="Freelancer"</formula>
    </cfRule>
    <cfRule type="expression" dxfId="220" priority="101" stopIfTrue="1">
      <formula>#REF!="DTC Int. Staff"</formula>
    </cfRule>
  </conditionalFormatting>
  <conditionalFormatting sqref="G34:G35">
    <cfRule type="expression" dxfId="219" priority="98" stopIfTrue="1">
      <formula>$F$5="Freelancer"</formula>
    </cfRule>
    <cfRule type="expression" dxfId="218" priority="99" stopIfTrue="1">
      <formula>$F$5="DTC Int. Staff"</formula>
    </cfRule>
  </conditionalFormatting>
  <conditionalFormatting sqref="G36:G37">
    <cfRule type="expression" dxfId="217" priority="96" stopIfTrue="1">
      <formula>#REF!="Freelancer"</formula>
    </cfRule>
    <cfRule type="expression" dxfId="216" priority="97" stopIfTrue="1">
      <formula>#REF!="DTC Int. Staff"</formula>
    </cfRule>
  </conditionalFormatting>
  <conditionalFormatting sqref="G36:G37">
    <cfRule type="expression" dxfId="215" priority="94" stopIfTrue="1">
      <formula>#REF!="Freelancer"</formula>
    </cfRule>
    <cfRule type="expression" dxfId="214" priority="95" stopIfTrue="1">
      <formula>#REF!="DTC Int. Staff"</formula>
    </cfRule>
  </conditionalFormatting>
  <conditionalFormatting sqref="G36:G37">
    <cfRule type="expression" dxfId="213" priority="92" stopIfTrue="1">
      <formula>$F$5="Freelancer"</formula>
    </cfRule>
    <cfRule type="expression" dxfId="212" priority="93" stopIfTrue="1">
      <formula>$F$5="DTC Int. Staff"</formula>
    </cfRule>
  </conditionalFormatting>
  <conditionalFormatting sqref="G36:G37">
    <cfRule type="expression" dxfId="211" priority="90" stopIfTrue="1">
      <formula>$F$5="Freelancer"</formula>
    </cfRule>
    <cfRule type="expression" dxfId="210" priority="91" stopIfTrue="1">
      <formula>$F$5="DTC Int. Staff"</formula>
    </cfRule>
  </conditionalFormatting>
  <conditionalFormatting sqref="G36:G37">
    <cfRule type="expression" dxfId="209" priority="88" stopIfTrue="1">
      <formula>#REF!="Freelancer"</formula>
    </cfRule>
    <cfRule type="expression" dxfId="208" priority="89" stopIfTrue="1">
      <formula>#REF!="DTC Int. Staff"</formula>
    </cfRule>
  </conditionalFormatting>
  <conditionalFormatting sqref="G36:G37">
    <cfRule type="expression" dxfId="207" priority="86" stopIfTrue="1">
      <formula>$F$5="Freelancer"</formula>
    </cfRule>
    <cfRule type="expression" dxfId="206" priority="87" stopIfTrue="1">
      <formula>$F$5="DTC Int. Staff"</formula>
    </cfRule>
  </conditionalFormatting>
  <conditionalFormatting sqref="G38">
    <cfRule type="expression" dxfId="205" priority="84" stopIfTrue="1">
      <formula>#REF!="Freelancer"</formula>
    </cfRule>
    <cfRule type="expression" dxfId="204" priority="85" stopIfTrue="1">
      <formula>#REF!="DTC Int. Staff"</formula>
    </cfRule>
  </conditionalFormatting>
  <conditionalFormatting sqref="G38">
    <cfRule type="expression" dxfId="203" priority="82" stopIfTrue="1">
      <formula>#REF!="Freelancer"</formula>
    </cfRule>
    <cfRule type="expression" dxfId="202" priority="83" stopIfTrue="1">
      <formula>#REF!="DTC Int. Staff"</formula>
    </cfRule>
  </conditionalFormatting>
  <conditionalFormatting sqref="G38">
    <cfRule type="expression" dxfId="201" priority="80" stopIfTrue="1">
      <formula>$F$5="Freelancer"</formula>
    </cfRule>
    <cfRule type="expression" dxfId="200" priority="81" stopIfTrue="1">
      <formula>$F$5="DTC Int. Staff"</formula>
    </cfRule>
  </conditionalFormatting>
  <conditionalFormatting sqref="G38">
    <cfRule type="expression" dxfId="199" priority="78" stopIfTrue="1">
      <formula>$F$5="Freelancer"</formula>
    </cfRule>
    <cfRule type="expression" dxfId="198" priority="79" stopIfTrue="1">
      <formula>$F$5="DTC Int. Staff"</formula>
    </cfRule>
  </conditionalFormatting>
  <conditionalFormatting sqref="G38">
    <cfRule type="expression" dxfId="197" priority="76" stopIfTrue="1">
      <formula>#REF!="Freelancer"</formula>
    </cfRule>
    <cfRule type="expression" dxfId="196" priority="77" stopIfTrue="1">
      <formula>#REF!="DTC Int. Staff"</formula>
    </cfRule>
  </conditionalFormatting>
  <conditionalFormatting sqref="G38">
    <cfRule type="expression" dxfId="195" priority="74" stopIfTrue="1">
      <formula>$F$5="Freelancer"</formula>
    </cfRule>
    <cfRule type="expression" dxfId="194" priority="75" stopIfTrue="1">
      <formula>$F$5="DTC Int. Staff"</formula>
    </cfRule>
  </conditionalFormatting>
  <conditionalFormatting sqref="G39">
    <cfRule type="expression" dxfId="193" priority="72" stopIfTrue="1">
      <formula>#REF!="Freelancer"</formula>
    </cfRule>
    <cfRule type="expression" dxfId="192" priority="73" stopIfTrue="1">
      <formula>#REF!="DTC Int. Staff"</formula>
    </cfRule>
  </conditionalFormatting>
  <conditionalFormatting sqref="G39">
    <cfRule type="expression" dxfId="191" priority="70" stopIfTrue="1">
      <formula>#REF!="Freelancer"</formula>
    </cfRule>
    <cfRule type="expression" dxfId="190" priority="71" stopIfTrue="1">
      <formula>#REF!="DTC Int. Staff"</formula>
    </cfRule>
  </conditionalFormatting>
  <conditionalFormatting sqref="G39">
    <cfRule type="expression" dxfId="189" priority="68" stopIfTrue="1">
      <formula>$F$5="Freelancer"</formula>
    </cfRule>
    <cfRule type="expression" dxfId="188" priority="69" stopIfTrue="1">
      <formula>$F$5="DTC Int. Staff"</formula>
    </cfRule>
  </conditionalFormatting>
  <conditionalFormatting sqref="G39">
    <cfRule type="expression" dxfId="187" priority="66" stopIfTrue="1">
      <formula>$F$5="Freelancer"</formula>
    </cfRule>
    <cfRule type="expression" dxfId="186" priority="67" stopIfTrue="1">
      <formula>$F$5="DTC Int. Staff"</formula>
    </cfRule>
  </conditionalFormatting>
  <conditionalFormatting sqref="G39">
    <cfRule type="expression" dxfId="185" priority="64" stopIfTrue="1">
      <formula>#REF!="Freelancer"</formula>
    </cfRule>
    <cfRule type="expression" dxfId="184" priority="65" stopIfTrue="1">
      <formula>#REF!="DTC Int. Staff"</formula>
    </cfRule>
  </conditionalFormatting>
  <conditionalFormatting sqref="G39">
    <cfRule type="expression" dxfId="183" priority="62" stopIfTrue="1">
      <formula>$F$5="Freelancer"</formula>
    </cfRule>
    <cfRule type="expression" dxfId="182" priority="63" stopIfTrue="1">
      <formula>$F$5="DTC Int. Staff"</formula>
    </cfRule>
  </conditionalFormatting>
  <conditionalFormatting sqref="G42">
    <cfRule type="expression" dxfId="181" priority="60" stopIfTrue="1">
      <formula>#REF!="Freelancer"</formula>
    </cfRule>
    <cfRule type="expression" dxfId="180" priority="61" stopIfTrue="1">
      <formula>#REF!="DTC Int. Staff"</formula>
    </cfRule>
  </conditionalFormatting>
  <conditionalFormatting sqref="G42">
    <cfRule type="expression" dxfId="179" priority="58" stopIfTrue="1">
      <formula>#REF!="Freelancer"</formula>
    </cfRule>
    <cfRule type="expression" dxfId="178" priority="59" stopIfTrue="1">
      <formula>#REF!="DTC Int. Staff"</formula>
    </cfRule>
  </conditionalFormatting>
  <conditionalFormatting sqref="G42">
    <cfRule type="expression" dxfId="177" priority="56" stopIfTrue="1">
      <formula>$F$5="Freelancer"</formula>
    </cfRule>
    <cfRule type="expression" dxfId="176" priority="57" stopIfTrue="1">
      <formula>$F$5="DTC Int. Staff"</formula>
    </cfRule>
  </conditionalFormatting>
  <conditionalFormatting sqref="G42">
    <cfRule type="expression" dxfId="175" priority="54" stopIfTrue="1">
      <formula>$F$5="Freelancer"</formula>
    </cfRule>
    <cfRule type="expression" dxfId="174" priority="55" stopIfTrue="1">
      <formula>$F$5="DTC Int. Staff"</formula>
    </cfRule>
  </conditionalFormatting>
  <conditionalFormatting sqref="G42">
    <cfRule type="expression" dxfId="173" priority="52" stopIfTrue="1">
      <formula>#REF!="Freelancer"</formula>
    </cfRule>
    <cfRule type="expression" dxfId="172" priority="53" stopIfTrue="1">
      <formula>#REF!="DTC Int. Staff"</formula>
    </cfRule>
  </conditionalFormatting>
  <conditionalFormatting sqref="G42">
    <cfRule type="expression" dxfId="171" priority="50" stopIfTrue="1">
      <formula>$F$5="Freelancer"</formula>
    </cfRule>
    <cfRule type="expression" dxfId="170" priority="51" stopIfTrue="1">
      <formula>$F$5="DTC Int. Staff"</formula>
    </cfRule>
  </conditionalFormatting>
  <conditionalFormatting sqref="G43">
    <cfRule type="expression" dxfId="169" priority="48" stopIfTrue="1">
      <formula>#REF!="Freelancer"</formula>
    </cfRule>
    <cfRule type="expression" dxfId="168" priority="49" stopIfTrue="1">
      <formula>#REF!="DTC Int. Staff"</formula>
    </cfRule>
  </conditionalFormatting>
  <conditionalFormatting sqref="G43">
    <cfRule type="expression" dxfId="167" priority="46" stopIfTrue="1">
      <formula>#REF!="Freelancer"</formula>
    </cfRule>
    <cfRule type="expression" dxfId="166" priority="47" stopIfTrue="1">
      <formula>#REF!="DTC Int. Staff"</formula>
    </cfRule>
  </conditionalFormatting>
  <conditionalFormatting sqref="G43">
    <cfRule type="expression" dxfId="165" priority="44" stopIfTrue="1">
      <formula>$F$5="Freelancer"</formula>
    </cfRule>
    <cfRule type="expression" dxfId="164" priority="45" stopIfTrue="1">
      <formula>$F$5="DTC Int. Staff"</formula>
    </cfRule>
  </conditionalFormatting>
  <conditionalFormatting sqref="G43">
    <cfRule type="expression" dxfId="163" priority="42" stopIfTrue="1">
      <formula>$F$5="Freelancer"</formula>
    </cfRule>
    <cfRule type="expression" dxfId="162" priority="43" stopIfTrue="1">
      <formula>$F$5="DTC Int. Staff"</formula>
    </cfRule>
  </conditionalFormatting>
  <conditionalFormatting sqref="G43">
    <cfRule type="expression" dxfId="161" priority="40" stopIfTrue="1">
      <formula>#REF!="Freelancer"</formula>
    </cfRule>
    <cfRule type="expression" dxfId="160" priority="41" stopIfTrue="1">
      <formula>#REF!="DTC Int. Staff"</formula>
    </cfRule>
  </conditionalFormatting>
  <conditionalFormatting sqref="G43">
    <cfRule type="expression" dxfId="159" priority="38" stopIfTrue="1">
      <formula>$F$5="Freelancer"</formula>
    </cfRule>
    <cfRule type="expression" dxfId="158" priority="39" stopIfTrue="1">
      <formula>$F$5="DTC Int. Staff"</formula>
    </cfRule>
  </conditionalFormatting>
  <conditionalFormatting sqref="G44">
    <cfRule type="expression" dxfId="157" priority="36" stopIfTrue="1">
      <formula>#REF!="Freelancer"</formula>
    </cfRule>
    <cfRule type="expression" dxfId="156" priority="37" stopIfTrue="1">
      <formula>#REF!="DTC Int. Staff"</formula>
    </cfRule>
  </conditionalFormatting>
  <conditionalFormatting sqref="G44">
    <cfRule type="expression" dxfId="155" priority="34" stopIfTrue="1">
      <formula>#REF!="Freelancer"</formula>
    </cfRule>
    <cfRule type="expression" dxfId="154" priority="35" stopIfTrue="1">
      <formula>#REF!="DTC Int. Staff"</formula>
    </cfRule>
  </conditionalFormatting>
  <conditionalFormatting sqref="G44">
    <cfRule type="expression" dxfId="153" priority="32" stopIfTrue="1">
      <formula>$F$5="Freelancer"</formula>
    </cfRule>
    <cfRule type="expression" dxfId="152" priority="33" stopIfTrue="1">
      <formula>$F$5="DTC Int. Staff"</formula>
    </cfRule>
  </conditionalFormatting>
  <conditionalFormatting sqref="G44">
    <cfRule type="expression" dxfId="151" priority="30" stopIfTrue="1">
      <formula>$F$5="Freelancer"</formula>
    </cfRule>
    <cfRule type="expression" dxfId="150" priority="31" stopIfTrue="1">
      <formula>$F$5="DTC Int. Staff"</formula>
    </cfRule>
  </conditionalFormatting>
  <conditionalFormatting sqref="G44">
    <cfRule type="expression" dxfId="149" priority="28" stopIfTrue="1">
      <formula>#REF!="Freelancer"</formula>
    </cfRule>
    <cfRule type="expression" dxfId="148" priority="29" stopIfTrue="1">
      <formula>#REF!="DTC Int. Staff"</formula>
    </cfRule>
  </conditionalFormatting>
  <conditionalFormatting sqref="G44">
    <cfRule type="expression" dxfId="147" priority="26" stopIfTrue="1">
      <formula>$F$5="Freelancer"</formula>
    </cfRule>
    <cfRule type="expression" dxfId="146" priority="27" stopIfTrue="1">
      <formula>$F$5="DTC Int. Staff"</formula>
    </cfRule>
  </conditionalFormatting>
  <conditionalFormatting sqref="G45">
    <cfRule type="expression" dxfId="145" priority="24" stopIfTrue="1">
      <formula>#REF!="Freelancer"</formula>
    </cfRule>
    <cfRule type="expression" dxfId="144" priority="25" stopIfTrue="1">
      <formula>#REF!="DTC Int. Staff"</formula>
    </cfRule>
  </conditionalFormatting>
  <conditionalFormatting sqref="G45">
    <cfRule type="expression" dxfId="143" priority="22" stopIfTrue="1">
      <formula>#REF!="Freelancer"</formula>
    </cfRule>
    <cfRule type="expression" dxfId="142" priority="23" stopIfTrue="1">
      <formula>#REF!="DTC Int. Staff"</formula>
    </cfRule>
  </conditionalFormatting>
  <conditionalFormatting sqref="G45">
    <cfRule type="expression" dxfId="141" priority="20" stopIfTrue="1">
      <formula>$F$5="Freelancer"</formula>
    </cfRule>
    <cfRule type="expression" dxfId="140" priority="21" stopIfTrue="1">
      <formula>$F$5="DTC Int. Staff"</formula>
    </cfRule>
  </conditionalFormatting>
  <conditionalFormatting sqref="G45">
    <cfRule type="expression" dxfId="139" priority="18" stopIfTrue="1">
      <formula>$F$5="Freelancer"</formula>
    </cfRule>
    <cfRule type="expression" dxfId="138" priority="19" stopIfTrue="1">
      <formula>$F$5="DTC Int. Staff"</formula>
    </cfRule>
  </conditionalFormatting>
  <conditionalFormatting sqref="G45">
    <cfRule type="expression" dxfId="137" priority="16" stopIfTrue="1">
      <formula>#REF!="Freelancer"</formula>
    </cfRule>
    <cfRule type="expression" dxfId="136" priority="17" stopIfTrue="1">
      <formula>#REF!="DTC Int. Staff"</formula>
    </cfRule>
  </conditionalFormatting>
  <conditionalFormatting sqref="G45">
    <cfRule type="expression" dxfId="135" priority="14" stopIfTrue="1">
      <formula>$F$5="Freelancer"</formula>
    </cfRule>
    <cfRule type="expression" dxfId="134" priority="15" stopIfTrue="1">
      <formula>$F$5="DTC Int. Staff"</formula>
    </cfRule>
  </conditionalFormatting>
  <conditionalFormatting sqref="G26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conditionalFormatting sqref="E10">
    <cfRule type="expression" dxfId="123" priority="13" stopIfTrue="1">
      <formula>IF($A10&lt;&gt;1,B10,"")</formula>
    </cfRule>
  </conditionalFormatting>
  <conditionalFormatting sqref="G26">
    <cfRule type="expression" dxfId="67" priority="11" stopIfTrue="1">
      <formula>#REF!="Freelancer"</formula>
    </cfRule>
    <cfRule type="expression" dxfId="66" priority="12" stopIfTrue="1">
      <formula>#REF!="DTC Int. Staff"</formula>
    </cfRule>
  </conditionalFormatting>
  <conditionalFormatting sqref="G26">
    <cfRule type="expression" dxfId="65" priority="9" stopIfTrue="1">
      <formula>#REF!="Freelancer"</formula>
    </cfRule>
    <cfRule type="expression" dxfId="64" priority="10" stopIfTrue="1">
      <formula>#REF!="DTC Int. Staff"</formula>
    </cfRule>
  </conditionalFormatting>
  <conditionalFormatting sqref="G26">
    <cfRule type="expression" dxfId="63" priority="7" stopIfTrue="1">
      <formula>$F$5="Freelancer"</formula>
    </cfRule>
    <cfRule type="expression" dxfId="62" priority="8" stopIfTrue="1">
      <formula>$F$5="DTC Int. Staff"</formula>
    </cfRule>
  </conditionalFormatting>
  <conditionalFormatting sqref="G26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26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dataValidations count="2">
    <dataValidation type="list" allowBlank="1" showInputMessage="1" showErrorMessage="1" sqref="F9:F45" xr:uid="{00000000-0002-0000-0100-000000000000}">
      <formula1>Project_Number</formula1>
    </dataValidation>
    <dataValidation type="list" allowBlank="1" showInputMessage="1" showErrorMessage="1" sqref="G9:G45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13" workbookViewId="0">
      <selection activeCell="B6" sqref="B6"/>
    </sheetView>
  </sheetViews>
  <sheetFormatPr defaultColWidth="11.453125" defaultRowHeight="12.5"/>
  <cols>
    <col min="1" max="1" width="16.81640625" style="29" customWidth="1"/>
    <col min="2" max="2" width="29.1796875" style="29" bestFit="1" customWidth="1"/>
    <col min="3" max="3" width="3.453125" style="41" customWidth="1"/>
    <col min="4" max="4" width="13.54296875" bestFit="1" customWidth="1"/>
    <col min="5" max="5" width="30.5429687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>
      <c r="A2" s="55" t="s">
        <v>135</v>
      </c>
      <c r="B2" s="29" t="s">
        <v>167</v>
      </c>
      <c r="D2" s="30">
        <v>9001</v>
      </c>
      <c r="E2" s="29" t="s">
        <v>71</v>
      </c>
    </row>
    <row r="3" spans="1:14">
      <c r="A3" s="55" t="s">
        <v>136</v>
      </c>
      <c r="B3" s="29" t="s">
        <v>137</v>
      </c>
      <c r="D3" s="30">
        <v>9002</v>
      </c>
      <c r="E3" s="29" t="s">
        <v>130</v>
      </c>
    </row>
    <row r="4" spans="1:14">
      <c r="A4" s="56" t="s">
        <v>138</v>
      </c>
      <c r="B4" s="57" t="s">
        <v>139</v>
      </c>
      <c r="D4" s="30">
        <v>9003</v>
      </c>
      <c r="E4" s="29" t="s">
        <v>131</v>
      </c>
    </row>
    <row r="5" spans="1:14">
      <c r="A5" s="55" t="s">
        <v>140</v>
      </c>
      <c r="B5" s="29" t="s">
        <v>141</v>
      </c>
      <c r="D5" s="30">
        <v>9004</v>
      </c>
      <c r="E5" s="29" t="s">
        <v>132</v>
      </c>
    </row>
    <row r="6" spans="1:14">
      <c r="A6" s="55" t="s">
        <v>142</v>
      </c>
      <c r="B6" s="29" t="s">
        <v>143</v>
      </c>
      <c r="D6" s="30">
        <v>9005</v>
      </c>
      <c r="E6" s="29" t="s">
        <v>72</v>
      </c>
    </row>
    <row r="7" spans="1:14">
      <c r="A7" s="56" t="s">
        <v>144</v>
      </c>
      <c r="B7" s="57" t="s">
        <v>145</v>
      </c>
      <c r="D7" s="30">
        <v>9007</v>
      </c>
      <c r="E7" s="29" t="s">
        <v>73</v>
      </c>
    </row>
    <row r="8" spans="1:14">
      <c r="A8" s="55" t="s">
        <v>146</v>
      </c>
      <c r="B8" s="29" t="s">
        <v>147</v>
      </c>
      <c r="D8" s="30">
        <v>9008</v>
      </c>
      <c r="E8" s="29" t="s">
        <v>74</v>
      </c>
    </row>
    <row r="9" spans="1:14">
      <c r="A9" s="55" t="s">
        <v>148</v>
      </c>
      <c r="B9" s="29" t="s">
        <v>149</v>
      </c>
      <c r="D9" s="30">
        <v>9010</v>
      </c>
      <c r="E9" s="29" t="s">
        <v>75</v>
      </c>
    </row>
    <row r="10" spans="1:14">
      <c r="A10" s="55" t="s">
        <v>150</v>
      </c>
      <c r="B10" s="29" t="s">
        <v>151</v>
      </c>
      <c r="D10" s="30">
        <v>9013</v>
      </c>
      <c r="E10" s="29" t="s">
        <v>76</v>
      </c>
    </row>
    <row r="11" spans="1:14">
      <c r="A11" s="55" t="s">
        <v>152</v>
      </c>
      <c r="B11" s="29" t="s">
        <v>153</v>
      </c>
      <c r="D11" s="30">
        <v>9014</v>
      </c>
      <c r="E11" s="29" t="s">
        <v>77</v>
      </c>
    </row>
    <row r="12" spans="1:14">
      <c r="A12" s="55" t="s">
        <v>154</v>
      </c>
      <c r="B12" s="29" t="s">
        <v>155</v>
      </c>
      <c r="D12" s="30">
        <v>9015</v>
      </c>
      <c r="E12" s="29" t="s">
        <v>78</v>
      </c>
    </row>
    <row r="13" spans="1:14">
      <c r="A13" s="55" t="s">
        <v>156</v>
      </c>
      <c r="B13" s="29" t="s">
        <v>157</v>
      </c>
    </row>
    <row r="14" spans="1:14">
      <c r="A14" s="56" t="s">
        <v>158</v>
      </c>
      <c r="B14" s="57" t="s">
        <v>168</v>
      </c>
      <c r="N14" s="39"/>
    </row>
    <row r="15" spans="1:14">
      <c r="A15" s="55" t="s">
        <v>159</v>
      </c>
      <c r="B15" s="29" t="s">
        <v>160</v>
      </c>
    </row>
    <row r="16" spans="1:14">
      <c r="A16" s="55" t="s">
        <v>161</v>
      </c>
      <c r="B16" s="29" t="s">
        <v>169</v>
      </c>
    </row>
    <row r="17" spans="1:14">
      <c r="A17" s="55" t="s">
        <v>162</v>
      </c>
      <c r="B17" s="29" t="s">
        <v>163</v>
      </c>
      <c r="D17" s="30"/>
    </row>
    <row r="18" spans="1:14">
      <c r="A18" s="55" t="s">
        <v>164</v>
      </c>
      <c r="B18" s="29" t="s">
        <v>165</v>
      </c>
      <c r="D18" s="30"/>
    </row>
    <row r="19" spans="1:14">
      <c r="A19" s="55" t="s">
        <v>118</v>
      </c>
      <c r="B19" s="29" t="s">
        <v>119</v>
      </c>
      <c r="D19" s="30"/>
    </row>
    <row r="20" spans="1:14">
      <c r="A20" s="55" t="s">
        <v>116</v>
      </c>
      <c r="B20" s="29" t="s">
        <v>117</v>
      </c>
      <c r="D20" s="30"/>
    </row>
    <row r="21" spans="1:14">
      <c r="A21" s="55" t="s">
        <v>114</v>
      </c>
      <c r="B21" s="29" t="s">
        <v>115</v>
      </c>
      <c r="D21" s="30"/>
    </row>
    <row r="22" spans="1:14">
      <c r="A22" s="55" t="s">
        <v>112</v>
      </c>
      <c r="B22" s="29" t="s">
        <v>113</v>
      </c>
      <c r="D22" s="30"/>
    </row>
    <row r="23" spans="1:14">
      <c r="A23" s="55" t="s">
        <v>111</v>
      </c>
      <c r="B23" s="29" t="s">
        <v>170</v>
      </c>
      <c r="D23" s="30"/>
    </row>
    <row r="24" spans="1:14">
      <c r="A24" s="55" t="s">
        <v>109</v>
      </c>
      <c r="B24" s="29" t="s">
        <v>110</v>
      </c>
      <c r="D24" s="30"/>
    </row>
    <row r="25" spans="1:14">
      <c r="A25" s="55" t="s">
        <v>107</v>
      </c>
      <c r="B25" s="29" t="s">
        <v>108</v>
      </c>
      <c r="D25" s="30"/>
    </row>
    <row r="26" spans="1:14">
      <c r="A26" s="55" t="s">
        <v>105</v>
      </c>
      <c r="B26" s="29" t="s">
        <v>106</v>
      </c>
      <c r="D26" s="30"/>
    </row>
    <row r="27" spans="1:14">
      <c r="A27" s="55" t="s">
        <v>103</v>
      </c>
      <c r="B27" s="29" t="s">
        <v>104</v>
      </c>
    </row>
    <row r="28" spans="1:14">
      <c r="A28" s="55" t="s">
        <v>101</v>
      </c>
      <c r="B28" s="29" t="s">
        <v>102</v>
      </c>
    </row>
    <row r="29" spans="1:14">
      <c r="A29" s="55" t="s">
        <v>99</v>
      </c>
      <c r="B29" s="29" t="s">
        <v>100</v>
      </c>
    </row>
    <row r="30" spans="1:14">
      <c r="A30" s="55" t="s">
        <v>97</v>
      </c>
      <c r="B30" s="29" t="s">
        <v>98</v>
      </c>
    </row>
    <row r="31" spans="1:14">
      <c r="A31" s="55" t="s">
        <v>95</v>
      </c>
      <c r="B31" s="29" t="s">
        <v>96</v>
      </c>
    </row>
    <row r="32" spans="1:14">
      <c r="A32" s="55" t="s">
        <v>93</v>
      </c>
      <c r="B32" s="29" t="s">
        <v>94</v>
      </c>
      <c r="N32" s="39"/>
    </row>
    <row r="33" spans="1:2">
      <c r="A33" s="55" t="s">
        <v>91</v>
      </c>
      <c r="B33" s="29" t="s">
        <v>92</v>
      </c>
    </row>
    <row r="34" spans="1:2">
      <c r="A34" s="55" t="s">
        <v>89</v>
      </c>
      <c r="B34" s="29" t="s">
        <v>90</v>
      </c>
    </row>
    <row r="35" spans="1:2">
      <c r="A35" s="55" t="s">
        <v>87</v>
      </c>
      <c r="B35" s="29" t="s">
        <v>88</v>
      </c>
    </row>
    <row r="36" spans="1:2">
      <c r="A36" s="55" t="s">
        <v>85</v>
      </c>
      <c r="B36" s="29" t="s">
        <v>86</v>
      </c>
    </row>
    <row r="37" spans="1:2">
      <c r="A37" s="55" t="s">
        <v>83</v>
      </c>
      <c r="B37" s="29" t="s">
        <v>84</v>
      </c>
    </row>
    <row r="38" spans="1:2">
      <c r="A38" s="55" t="s">
        <v>120</v>
      </c>
      <c r="B38" s="29" t="s">
        <v>121</v>
      </c>
    </row>
    <row r="39" spans="1:2">
      <c r="A39" s="55" t="s">
        <v>18</v>
      </c>
      <c r="B39" s="29" t="s">
        <v>19</v>
      </c>
    </row>
    <row r="40" spans="1:2">
      <c r="A40" s="55" t="s">
        <v>20</v>
      </c>
      <c r="B40" s="29" t="s">
        <v>21</v>
      </c>
    </row>
    <row r="41" spans="1:2">
      <c r="A41" s="55" t="s">
        <v>166</v>
      </c>
      <c r="B41" s="29" t="s">
        <v>171</v>
      </c>
    </row>
    <row r="42" spans="1:2">
      <c r="A42" s="55" t="s">
        <v>122</v>
      </c>
      <c r="B42" s="29" t="s">
        <v>123</v>
      </c>
    </row>
    <row r="43" spans="1:2">
      <c r="A43" s="55" t="s">
        <v>22</v>
      </c>
      <c r="B43" s="29" t="s">
        <v>23</v>
      </c>
    </row>
    <row r="44" spans="1:2">
      <c r="A44" s="55" t="s">
        <v>24</v>
      </c>
      <c r="B44" s="29" t="s">
        <v>25</v>
      </c>
    </row>
    <row r="45" spans="1:2">
      <c r="A45" s="55" t="s">
        <v>26</v>
      </c>
      <c r="B45" s="29" t="s">
        <v>27</v>
      </c>
    </row>
    <row r="46" spans="1:2">
      <c r="A46" s="56" t="s">
        <v>28</v>
      </c>
      <c r="B46" s="57" t="s">
        <v>29</v>
      </c>
    </row>
    <row r="47" spans="1:2">
      <c r="A47" s="55" t="s">
        <v>30</v>
      </c>
      <c r="B47" s="29" t="s">
        <v>31</v>
      </c>
    </row>
    <row r="48" spans="1:2">
      <c r="A48" s="55" t="s">
        <v>32</v>
      </c>
      <c r="B48" s="29" t="s">
        <v>33</v>
      </c>
    </row>
    <row r="49" spans="1:2">
      <c r="A49" s="56" t="s">
        <v>34</v>
      </c>
      <c r="B49" s="57" t="s">
        <v>35</v>
      </c>
    </row>
    <row r="50" spans="1:2">
      <c r="A50" s="55" t="s">
        <v>36</v>
      </c>
      <c r="B50" s="29" t="s">
        <v>37</v>
      </c>
    </row>
    <row r="51" spans="1:2">
      <c r="A51" s="55" t="s">
        <v>124</v>
      </c>
      <c r="B51" s="29" t="s">
        <v>125</v>
      </c>
    </row>
    <row r="52" spans="1:2">
      <c r="A52" s="55" t="s">
        <v>38</v>
      </c>
      <c r="B52" s="29" t="s">
        <v>39</v>
      </c>
    </row>
    <row r="53" spans="1:2">
      <c r="A53" s="55" t="s">
        <v>40</v>
      </c>
      <c r="B53" s="29" t="s">
        <v>41</v>
      </c>
    </row>
    <row r="54" spans="1:2">
      <c r="A54" s="55" t="s">
        <v>42</v>
      </c>
      <c r="B54" s="29" t="s">
        <v>43</v>
      </c>
    </row>
    <row r="55" spans="1:2">
      <c r="A55" s="55" t="s">
        <v>44</v>
      </c>
      <c r="B55" s="29" t="s">
        <v>45</v>
      </c>
    </row>
    <row r="56" spans="1:2">
      <c r="A56" s="55" t="s">
        <v>46</v>
      </c>
      <c r="B56" s="29" t="s">
        <v>47</v>
      </c>
    </row>
    <row r="57" spans="1:2">
      <c r="A57" s="55" t="s">
        <v>46</v>
      </c>
      <c r="B57" s="29" t="s">
        <v>47</v>
      </c>
    </row>
    <row r="58" spans="1:2">
      <c r="A58" s="55" t="s">
        <v>126</v>
      </c>
      <c r="B58" s="29" t="s">
        <v>127</v>
      </c>
    </row>
    <row r="59" spans="1:2">
      <c r="A59" s="56" t="s">
        <v>48</v>
      </c>
      <c r="B59" s="57" t="s">
        <v>49</v>
      </c>
    </row>
    <row r="60" spans="1:2">
      <c r="A60" s="55" t="s">
        <v>50</v>
      </c>
      <c r="B60" s="29" t="s">
        <v>51</v>
      </c>
    </row>
    <row r="61" spans="1:2">
      <c r="A61" s="55" t="s">
        <v>172</v>
      </c>
      <c r="B61" s="29" t="s">
        <v>17</v>
      </c>
    </row>
    <row r="62" spans="1:2">
      <c r="A62" s="55" t="s">
        <v>52</v>
      </c>
      <c r="B62" s="29" t="s">
        <v>53</v>
      </c>
    </row>
    <row r="63" spans="1:2">
      <c r="A63" s="55" t="s">
        <v>54</v>
      </c>
      <c r="B63" s="29" t="s">
        <v>55</v>
      </c>
    </row>
    <row r="64" spans="1:2">
      <c r="A64" s="55" t="s">
        <v>128</v>
      </c>
      <c r="B64" s="29" t="s">
        <v>129</v>
      </c>
    </row>
    <row r="65" spans="1:2">
      <c r="A65" s="55" t="s">
        <v>56</v>
      </c>
      <c r="B65" s="29" t="s">
        <v>57</v>
      </c>
    </row>
    <row r="66" spans="1:2">
      <c r="A66" s="55" t="s">
        <v>81</v>
      </c>
      <c r="B66" s="29" t="s">
        <v>82</v>
      </c>
    </row>
    <row r="67" spans="1:2">
      <c r="A67" s="55" t="s">
        <v>58</v>
      </c>
      <c r="B67" s="29" t="s">
        <v>59</v>
      </c>
    </row>
    <row r="68" spans="1:2">
      <c r="A68" s="55" t="s">
        <v>60</v>
      </c>
      <c r="B68" s="29" t="s">
        <v>61</v>
      </c>
    </row>
    <row r="69" spans="1:2">
      <c r="A69" s="55" t="s">
        <v>62</v>
      </c>
      <c r="B69" s="29" t="s">
        <v>63</v>
      </c>
    </row>
    <row r="70" spans="1:2">
      <c r="A70" s="55" t="s">
        <v>173</v>
      </c>
      <c r="B70" s="29" t="s">
        <v>80</v>
      </c>
    </row>
    <row r="71" spans="1:2">
      <c r="A71" s="55" t="s">
        <v>174</v>
      </c>
      <c r="B71" s="29" t="s">
        <v>79</v>
      </c>
    </row>
    <row r="72" spans="1:2">
      <c r="A72" s="55" t="s">
        <v>175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2020-05-17T06:03:48Z</dcterms:modified>
</cp:coreProperties>
</file>