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ECBA0B8D-77AE-4292-AAFA-44410CA5129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<sst xmlns="http://schemas.openxmlformats.org/spreadsheetml/2006/main" count="288" uniqueCount="233">
  <si>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</si>
  <si>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</si>
  <si>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</si>
  <si>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</si>
  <si>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</si>
  <si>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</si>
  <si>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</si>
  <si>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</si>
  <si>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</si>
  <si>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</si>
  <si>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</si>
  <si>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</si>
  <si>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</si>
  <si>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</si>
  <si>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</si>
  <si>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</si>
  <si>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</si>
  <si>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</si>
  <si>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</si>
  <si>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</si>
  <si>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</si>
  <si>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</si>
  <si>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</si>
  <si>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</si>
  <si>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</si>
  <si>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</si>
  <si>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</si>
  <si>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</si>
  <si>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</si>
  <si>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</si>
  <si>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</si>
  <si>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</si>
  <si>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</si>
  <si>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</si>
  <si>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</si>
  <si>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</si>
  <si>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</si>
  <si>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</si>
  <si>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</si>
  <si>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</si>
  <si>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</si>
  <si>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</si>
  <si>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</si>
  <si>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</si>
  <si>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</si>
  <si>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</si>
  <si>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</si>
  <si>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</si>
  <si>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</si>
  <si>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</si>
  <si>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</si>
  <si>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</si>
  <si>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</si>
  <si>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</si>
  <si>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</si>
  <si>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</si>
  <si>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</si>
  <si>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</si>
  <si>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</si>
  <si>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</si>
  <si>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</si>
  <si>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</si>
  <si>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</si>
  <si>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</si>
  <si>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</si>
  <si>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</si>
  <si>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</si>
  <si>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</si>
  <si>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</si>
  <si>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</si>
  <si>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</si>
  <si>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</si>
  <si>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</si>
  <si>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</si>
  <si>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</si>
  <si>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</si>
  <si>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</si>
  <si>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</si>
  <si>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</si>
  <si>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</si>
  <si>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</si>
  <si>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</si>
  <si>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</si>
  <si>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</si>
  <si>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</si>
  <si>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</si>
  <si>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</si>
  <si>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</si>
  <si>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</si>
  <si>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</si>
  <si>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</si>
  <si>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</si>
  <si>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</si>
  <si>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</si>
  <si>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</si>
  <si>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</si>
  <si>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</si>
  <si>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</si>
  <si>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</si>
  <si>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</si>
  <si>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</si>
  <si>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</si>
  <si>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</si>
  <si>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</si>
  <si>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</si>
  <si>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</si>
  <si>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</si>
  <si>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</si>
  <si>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</si>
  <si>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</si>
  <si>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</si>
  <si>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</si>
  <si>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</si>
  <si>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</si>
  <si>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</si>
  <si>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</si>
  <si>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</si>
  <si>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</si>
  <si>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</si>
  <si>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</si>
  <si>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</si>
  <si>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</si>
  <si>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</si>
  <si>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</si>
  <si>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</si>
  <si>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</si>
  <si>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</si>
  <si>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</si>
  <si>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</si>
  <si>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</si>
  <si>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</si>
  <si>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</si>
  <si>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</si>
  <si>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</si>
  <si>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</si>
  <si>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</si>
  <si>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</si>
  <si>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</si>
  <si>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</si>
  <si>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</si>
  <si>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</si>
  <si>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</si>
  <si>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</si>
  <si>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</si>
  <si>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</si>
  <si>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</si>
  <si>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</si>
  <si>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</si>
  <si>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</si>
  <si>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</si>
  <si>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</si>
  <si>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</si>
  <si>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</si>
  <si>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</si>
  <si>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</si>
  <si>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</si>
  <si>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</si>
  <si>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</si>
  <si>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</si>
  <si>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</si>
  <si>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</si>
  <si>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</si>
  <si>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</si>
  <si>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</si>
  <si>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</si>
  <si>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</si>
  <si>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</si>
  <si>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</si>
  <si>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</si>
  <si>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</si>
  <si>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</si>
  <si>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</si>
  <si>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</si>
  <si>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</si>
  <si>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</si>
  <si>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</si>
  <si>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</si>
  <si>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</si>
  <si>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</si>
  <si>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</si>
  <si>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</si>
  <si>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</si>
  <si>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</si>
  <si>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</si>
  <si>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</si>
  <si>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</si>
  <si>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</si>
  <si>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</si>
  <si>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</si>
  <si>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</si>
  <si>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</si>
  <si>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</si>
  <si>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</si>
  <si>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</si>
  <si>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</si>
  <si>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</si>
  <si>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</si>
  <si>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</si>
  <si>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</si>
  <si>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</si>
  <si>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</si>
  <si>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</si>
  <si>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</si>
  <si>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</si>
  <si>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</si>
  <si>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</si>
  <si>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</si>
  <si>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</si>
  <si>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</si>
  <si>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</si>
  <si>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</si>
  <si>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</si>
  <si>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</si>
  <si>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</si>
  <si>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</si>
  <si>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</si>
  <si>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</si>
  <si>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</si>
  <si>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Sick</t>
  </si>
  <si>
    <t>Napatsorn</t>
  </si>
  <si>
    <t>Tengwongwattana</t>
  </si>
  <si>
    <t>TIME087</t>
  </si>
  <si>
    <t>KM, Survey</t>
  </si>
  <si>
    <t>Survey ติดต่อ/หาเพจ Influencer</t>
  </si>
  <si>
    <t>KM, CI CD Guideline</t>
  </si>
  <si>
    <t>Chartpool, KM</t>
  </si>
  <si>
    <t>ติดต่อเวียนแผน</t>
  </si>
  <si>
    <t>ติดต่อเวียนแผน, ติดต่อคนทำ servey</t>
  </si>
  <si>
    <t>ติดต่อ อบต., หาที่อยู่ติดต่อเพิ่ม</t>
  </si>
  <si>
    <t>ติดต่อ อบต., หาที่อยู่ติดต่อเพิ่ม, performance assessment</t>
  </si>
  <si>
    <t>Performance assessment และ slide</t>
  </si>
  <si>
    <t>Songkran Replacement Holiday</t>
  </si>
  <si>
    <t>หาที่อยู่ติดต่อ servey เพิ่ม,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</si>
</sst>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sz val="11"/>
      <name val="MS Sans Serif"/>
    </font>
    <font>
      <sz val="12"/>
      <color theme="1"/>
      <name val="MS Sans Serif"/>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9" fillId="0" borderId="0" xfId="0" applyFont="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32"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vertical="center" wrapText="1"/>
      <protection locked="0"/>
    </xf>
  </cellXfs>
  <cellStyles count="1">
    <cellStyle name="Normal" xfId="0" builtinId="0"/>
  </cellStyles>
  <dxfs count="17">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5" sqref="I15"/>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219</v>
      </c>
      <c r="E4" s="104"/>
      <c r="F4" s="104"/>
      <c r="G4" s="104"/>
      <c r="H4" s="103"/>
      <c r="I4" s="44"/>
      <c r="J4" s="44"/>
    </row>
    <row r="5" spans="2:10">
      <c r="B5" s="87" t="s">
        <v>65</v>
      </c>
      <c r="C5" s="89"/>
      <c r="D5" s="87" t="s">
        <v>220</v>
      </c>
      <c r="E5" s="88"/>
      <c r="F5" s="88"/>
      <c r="G5" s="88"/>
      <c r="H5" s="89"/>
      <c r="I5" s="44"/>
      <c r="J5" s="44"/>
    </row>
    <row r="6" spans="2:10">
      <c r="B6" s="87" t="s">
        <v>66</v>
      </c>
      <c r="C6" s="89"/>
      <c r="D6" s="87" t="s">
        <v>221</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175</v>
      </c>
      <c r="C31" s="84"/>
      <c r="D31" s="85"/>
      <c r="E31" s="85"/>
      <c r="F31" s="85"/>
      <c r="G31" s="85"/>
      <c r="H31" s="85"/>
      <c r="I31" s="58"/>
      <c r="J31" s="58"/>
    </row>
    <row r="32" spans="2:10">
      <c r="B32" s="86" t="s">
        <v>176</v>
      </c>
      <c r="C32" s="85"/>
      <c r="D32" s="83" t="s">
        <v>177</v>
      </c>
      <c r="E32" s="84"/>
      <c r="F32" s="84"/>
      <c r="G32" s="84"/>
      <c r="H32" s="84"/>
      <c r="I32" s="58"/>
      <c r="J32" s="58"/>
    </row>
    <row r="33" spans="2:10">
      <c r="B33" s="47">
        <v>9001</v>
      </c>
      <c r="C33" s="48"/>
      <c r="D33" s="63" t="s">
        <v>178</v>
      </c>
      <c r="E33" s="64"/>
      <c r="F33" s="64"/>
      <c r="G33" s="64"/>
      <c r="H33" s="65"/>
      <c r="I33" s="58"/>
      <c r="J33" s="58"/>
    </row>
    <row r="34" spans="2:10">
      <c r="B34" s="49" t="s">
        <v>179</v>
      </c>
      <c r="D34" s="72"/>
      <c r="E34" s="82"/>
      <c r="F34" s="82"/>
      <c r="G34" s="82"/>
      <c r="H34" s="74"/>
      <c r="I34" s="59"/>
      <c r="J34" s="60"/>
    </row>
    <row r="35" spans="2:10">
      <c r="B35" s="80" t="s">
        <v>180</v>
      </c>
      <c r="C35" s="81"/>
      <c r="D35" s="75"/>
      <c r="E35" s="76"/>
      <c r="F35" s="76"/>
      <c r="G35" s="76"/>
      <c r="H35" s="77"/>
      <c r="I35" s="61"/>
      <c r="J35" s="58"/>
    </row>
    <row r="36" spans="2:10">
      <c r="B36" s="50">
        <v>9002</v>
      </c>
      <c r="C36" s="51"/>
      <c r="D36" s="63" t="s">
        <v>137</v>
      </c>
      <c r="E36" s="64"/>
      <c r="F36" s="64"/>
      <c r="G36" s="64"/>
      <c r="H36" s="65"/>
      <c r="I36" s="58"/>
      <c r="J36" s="58"/>
    </row>
    <row r="37" spans="2:10">
      <c r="B37" s="52" t="s">
        <v>134</v>
      </c>
      <c r="C37" s="51"/>
      <c r="D37" s="75"/>
      <c r="E37" s="76"/>
      <c r="F37" s="76"/>
      <c r="G37" s="76"/>
      <c r="H37" s="77"/>
      <c r="I37" s="58"/>
      <c r="J37" s="58"/>
    </row>
    <row r="38" spans="2:10">
      <c r="B38" s="47">
        <v>9003</v>
      </c>
      <c r="C38" s="48"/>
      <c r="D38" s="78" t="s">
        <v>181</v>
      </c>
      <c r="E38" s="79"/>
      <c r="F38" s="79"/>
      <c r="G38" s="79"/>
      <c r="H38" s="79"/>
      <c r="I38" s="58"/>
      <c r="J38" s="58"/>
    </row>
    <row r="39" spans="2:10">
      <c r="B39" s="53" t="s">
        <v>182</v>
      </c>
      <c r="D39" s="79"/>
      <c r="E39" s="79"/>
      <c r="F39" s="79"/>
      <c r="G39" s="79"/>
      <c r="H39" s="79"/>
      <c r="I39" s="59"/>
      <c r="J39" s="60"/>
    </row>
    <row r="40" spans="2:10">
      <c r="B40" s="80" t="s">
        <v>180</v>
      </c>
      <c r="C40" s="81"/>
      <c r="D40" s="79"/>
      <c r="E40" s="79"/>
      <c r="F40" s="79"/>
      <c r="G40" s="79"/>
      <c r="H40" s="79"/>
      <c r="I40" s="61"/>
      <c r="J40" s="58"/>
    </row>
    <row r="41" spans="2:10">
      <c r="B41" s="50">
        <v>9004</v>
      </c>
      <c r="C41" s="54"/>
      <c r="D41" s="63" t="s">
        <v>138</v>
      </c>
      <c r="E41" s="64"/>
      <c r="F41" s="64"/>
      <c r="G41" s="64"/>
      <c r="H41" s="65"/>
      <c r="I41" s="58"/>
      <c r="J41" s="58"/>
    </row>
    <row r="42" spans="2:10">
      <c r="B42" s="52" t="s">
        <v>182</v>
      </c>
      <c r="C42" s="54"/>
      <c r="D42" s="72"/>
      <c r="E42" s="82"/>
      <c r="F42" s="82"/>
      <c r="G42" s="82"/>
      <c r="H42" s="74"/>
      <c r="I42" s="58"/>
      <c r="J42" s="58"/>
    </row>
    <row r="43" spans="2:10">
      <c r="B43" s="80" t="s">
        <v>183</v>
      </c>
      <c r="C43" s="81"/>
      <c r="D43" s="75"/>
      <c r="E43" s="76"/>
      <c r="F43" s="76"/>
      <c r="G43" s="76"/>
      <c r="H43" s="77"/>
      <c r="I43" s="58"/>
      <c r="J43" s="58"/>
    </row>
    <row r="44" spans="2:10">
      <c r="B44" s="47">
        <v>9005</v>
      </c>
      <c r="C44" s="48"/>
      <c r="D44" s="63" t="s">
        <v>184</v>
      </c>
      <c r="E44" s="64"/>
      <c r="F44" s="64"/>
      <c r="G44" s="64"/>
      <c r="H44" s="65"/>
    </row>
    <row r="45" spans="2:10">
      <c r="B45" s="53" t="s">
        <v>185</v>
      </c>
      <c r="D45" s="72"/>
      <c r="E45" s="73"/>
      <c r="F45" s="73"/>
      <c r="G45" s="73"/>
      <c r="H45" s="74"/>
    </row>
    <row r="46" spans="2:10">
      <c r="B46" s="55" t="s">
        <v>186</v>
      </c>
      <c r="C46" s="56"/>
      <c r="D46" s="75"/>
      <c r="E46" s="76"/>
      <c r="F46" s="76"/>
      <c r="G46" s="76"/>
      <c r="H46" s="77"/>
    </row>
    <row r="47" spans="2:10">
      <c r="B47" s="47">
        <v>9007</v>
      </c>
      <c r="C47" s="48"/>
      <c r="D47" s="63" t="s">
        <v>187</v>
      </c>
      <c r="E47" s="64"/>
      <c r="F47" s="64"/>
      <c r="G47" s="64"/>
      <c r="H47" s="65"/>
    </row>
    <row r="48" spans="2:10">
      <c r="B48" s="55" t="s">
        <v>73</v>
      </c>
      <c r="C48" s="56"/>
      <c r="D48" s="75"/>
      <c r="E48" s="76"/>
      <c r="F48" s="76"/>
      <c r="G48" s="76"/>
      <c r="H48" s="77"/>
    </row>
    <row r="49" spans="2:8">
      <c r="B49" s="47">
        <v>9008</v>
      </c>
      <c r="C49" s="48"/>
      <c r="D49" s="63" t="s">
        <v>188</v>
      </c>
      <c r="E49" s="64"/>
      <c r="F49" s="64"/>
      <c r="G49" s="64"/>
      <c r="H49" s="65"/>
    </row>
    <row r="50" spans="2:8">
      <c r="B50" s="55" t="s">
        <v>74</v>
      </c>
      <c r="C50" s="56"/>
      <c r="D50" s="75"/>
      <c r="E50" s="76"/>
      <c r="F50" s="76"/>
      <c r="G50" s="76"/>
      <c r="H50" s="77"/>
    </row>
    <row r="51" spans="2:8">
      <c r="B51" s="47">
        <v>9010</v>
      </c>
      <c r="C51" s="48"/>
      <c r="D51" s="63" t="s">
        <v>189</v>
      </c>
      <c r="E51" s="64"/>
      <c r="F51" s="64"/>
      <c r="G51" s="64"/>
      <c r="H51" s="65"/>
    </row>
    <row r="52" spans="2:8">
      <c r="B52" s="55" t="s">
        <v>75</v>
      </c>
      <c r="C52" s="56"/>
      <c r="D52" s="75"/>
      <c r="E52" s="76"/>
      <c r="F52" s="76"/>
      <c r="G52" s="76"/>
      <c r="H52" s="77"/>
    </row>
    <row r="53" spans="2:8">
      <c r="B53" s="47">
        <v>9013</v>
      </c>
      <c r="C53" s="48"/>
      <c r="D53" s="63" t="s">
        <v>190</v>
      </c>
      <c r="E53" s="64"/>
      <c r="F53" s="64"/>
      <c r="G53" s="64"/>
      <c r="H53" s="65"/>
    </row>
    <row r="54" spans="2:8">
      <c r="B54" s="55" t="s">
        <v>76</v>
      </c>
      <c r="C54" s="56"/>
      <c r="D54" s="75"/>
      <c r="E54" s="76"/>
      <c r="F54" s="76"/>
      <c r="G54" s="76"/>
      <c r="H54" s="77"/>
    </row>
    <row r="55" spans="2:8">
      <c r="B55" s="47">
        <v>9014</v>
      </c>
      <c r="C55" s="48"/>
      <c r="D55" s="63" t="s">
        <v>77</v>
      </c>
      <c r="E55" s="64"/>
      <c r="F55" s="64"/>
      <c r="G55" s="64"/>
      <c r="H55" s="65"/>
    </row>
    <row r="56" spans="2:8">
      <c r="B56" s="57" t="s">
        <v>77</v>
      </c>
      <c r="C56" s="56"/>
      <c r="D56" s="66"/>
      <c r="E56" s="67"/>
      <c r="F56" s="67"/>
      <c r="G56" s="67"/>
      <c r="H56" s="68"/>
    </row>
    <row r="57" spans="2:8">
      <c r="B57" s="47">
        <v>9015</v>
      </c>
      <c r="C57" s="48"/>
      <c r="D57" s="63" t="s">
        <v>191</v>
      </c>
      <c r="E57" s="64"/>
      <c r="F57" s="64"/>
      <c r="G57" s="64"/>
      <c r="H57" s="65"/>
    </row>
    <row r="58" spans="2:8">
      <c r="B58" s="57" t="s">
        <v>78</v>
      </c>
      <c r="C58" s="56"/>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1" zoomScale="70" zoomScaleNormal="70" workbookViewId="0">
      <selection activeCell="F34" sqref="F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35" t="s">
        <v>67</v>
      </c>
      <c r="E5" s="136"/>
      <c r="F5" s="32" t="str">
        <f>'Information-General Settings'!D6</f>
        <v>TIME087</v>
      </c>
      <c r="G5" s="29"/>
      <c r="I5" s="3"/>
      <c r="J5" s="33"/>
      <c r="K5" s="33"/>
      <c r="L5" s="33"/>
    </row>
    <row r="6" spans="1:15" ht="19.5" customHeight="1" thickBot="1">
      <c r="E6" s="3"/>
      <c r="F6" s="3"/>
      <c r="G6" s="3"/>
      <c r="H6" s="4"/>
      <c r="J6" s="118"/>
      <c r="K6" s="118"/>
      <c r="L6" s="118"/>
    </row>
    <row r="7" spans="1:15" ht="12.75" customHeight="1">
      <c r="B7" s="1">
        <f>MONTH(E9)</f>
        <v>7</v>
      </c>
      <c r="C7" s="107"/>
      <c r="D7" s="109">
        <v>44013</v>
      </c>
      <c r="E7" s="110"/>
      <c r="F7" s="113" t="s">
        <v>6</v>
      </c>
      <c r="G7" s="113" t="s">
        <v>15</v>
      </c>
      <c r="H7" s="125" t="s">
        <v>5</v>
      </c>
      <c r="I7" s="126"/>
      <c r="J7" s="121" t="s">
        <v>3</v>
      </c>
      <c r="K7" s="123" t="s">
        <v>10</v>
      </c>
      <c r="L7" s="121" t="s">
        <v>4</v>
      </c>
    </row>
    <row r="8" spans="1:15" ht="23.25" customHeight="1" thickBot="1">
      <c r="C8" s="108"/>
      <c r="D8" s="111"/>
      <c r="E8" s="112"/>
      <c r="F8" s="114"/>
      <c r="G8" s="115"/>
      <c r="H8" s="127"/>
      <c r="I8" s="128"/>
      <c r="J8" s="122"/>
      <c r="K8" s="124"/>
      <c r="L8" s="122"/>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0" t="s">
        <v>117</v>
      </c>
      <c r="G9" s="14">
        <v>9002</v>
      </c>
      <c r="H9" s="62" t="s">
        <v>222</v>
      </c>
      <c r="J9" s="14"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14" t="s">
        <v>21</v>
      </c>
      <c r="G10" s="14">
        <v>9002</v>
      </c>
      <c r="H10" s="106" t="s">
        <v>223</v>
      </c>
      <c r="I10" s="106"/>
      <c r="J10" s="14" t="s">
        <v>69</v>
      </c>
      <c r="K10" s="14"/>
      <c r="L10" s="15">
        <v>8</v>
      </c>
      <c r="N10" s="6" t="s">
        <v>70</v>
      </c>
      <c r="O10" s="2">
        <f>COUNTIF($G$9:$G$38, 9001)</f>
        <v>0</v>
      </c>
    </row>
    <row r="11" spans="1:15" ht="29.1" customHeight="1" thickBot="1">
      <c r="A11" s="5">
        <f t="shared" si="0"/>
        <v>1</v>
      </c>
      <c r="B11" s="6">
        <f t="shared" si="1"/>
        <v>5</v>
      </c>
      <c r="C11" s="12"/>
      <c r="D11" s="8" t="str">
        <f>IF(B11=1,"Mo",IF(B11=2,"Tue",IF(B11=3,"Wed",IF(B11=4,"Thu",IF(B11=5,"Fri",IF(B11=6,"Sat",IF(B11=7,"Sun","")))))))</f>
        <v>Fri</v>
      </c>
      <c r="E11" s="13">
        <f t="shared" ref="E11:E36" si="2">+E10+1</f>
        <v>44015</v>
      </c>
      <c r="F11" s="14" t="s">
        <v>117</v>
      </c>
      <c r="G11" s="14">
        <v>9002</v>
      </c>
      <c r="H11" s="129" t="s">
        <v>224</v>
      </c>
      <c r="I11" s="129"/>
      <c r="J11" s="14" t="s">
        <v>69</v>
      </c>
      <c r="K11" s="14"/>
      <c r="L11" s="15">
        <v>8</v>
      </c>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6"/>
      <c r="I12" s="106"/>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6"/>
      <c r="I13" s="106"/>
      <c r="J13" s="14"/>
      <c r="K13" s="14"/>
      <c r="L13" s="15"/>
    </row>
    <row r="14" spans="1:15" ht="29.1" customHeight="1" thickBot="1">
      <c r="A14" s="5">
        <f t="shared" si="0"/>
        <v>1</v>
      </c>
      <c r="B14" s="6">
        <f t="shared" si="1"/>
        <v>1</v>
      </c>
      <c r="C14" s="12"/>
      <c r="D14" s="8" t="str">
        <f t="shared" si="3"/>
        <v>Mo</v>
      </c>
      <c r="E14" s="13">
        <f t="shared" si="2"/>
        <v>44018</v>
      </c>
      <c r="F14" s="14"/>
      <c r="G14" s="14"/>
      <c r="H14" s="117" t="s">
        <v>192</v>
      </c>
      <c r="I14" s="117"/>
      <c r="J14" s="14"/>
      <c r="K14" s="14"/>
      <c r="L14" s="15"/>
    </row>
    <row r="15" spans="1:15" ht="29.1" customHeight="1" thickBot="1">
      <c r="A15" s="5">
        <f t="shared" si="0"/>
        <v>1</v>
      </c>
      <c r="B15" s="6">
        <f t="shared" si="1"/>
        <v>2</v>
      </c>
      <c r="C15" s="12"/>
      <c r="D15" s="8" t="str">
        <f t="shared" si="3"/>
        <v>Tue</v>
      </c>
      <c r="E15" s="13">
        <f t="shared" si="2"/>
        <v>44019</v>
      </c>
      <c r="F15" s="14" t="s">
        <v>117</v>
      </c>
      <c r="G15" s="14">
        <v>9002</v>
      </c>
      <c r="H15" s="106" t="s">
        <v>224</v>
      </c>
      <c r="I15" s="106"/>
      <c r="J15" s="14" t="s">
        <v>69</v>
      </c>
      <c r="K15" s="14"/>
      <c r="L15" s="15">
        <v>8</v>
      </c>
    </row>
    <row r="16" spans="1:15" ht="29.1" customHeight="1" thickBot="1">
      <c r="A16" s="5">
        <f t="shared" si="0"/>
        <v>1</v>
      </c>
      <c r="B16" s="6">
        <f t="shared" si="1"/>
        <v>3</v>
      </c>
      <c r="C16" s="12"/>
      <c r="D16" s="8" t="str">
        <f>IF(B16=1,"Mo",IF(B16=2,"Tue",IF(B16=3,"Wed",IF(B16=4,"Thu",IF(B16=5,"Fri",IF(B16=6,"Sat",IF(B16=7,"Sun","")))))))</f>
        <v>Wed</v>
      </c>
      <c r="E16" s="13">
        <f t="shared" si="2"/>
        <v>44020</v>
      </c>
      <c r="F16" s="14" t="s">
        <v>117</v>
      </c>
      <c r="G16" s="14">
        <v>9002</v>
      </c>
      <c r="H16" s="106" t="s">
        <v>225</v>
      </c>
      <c r="I16" s="106"/>
      <c r="J16" s="14" t="s">
        <v>69</v>
      </c>
      <c r="K16" s="14"/>
      <c r="L16" s="15">
        <v>8</v>
      </c>
    </row>
    <row r="17" spans="1:12" ht="29.1" customHeight="1" thickBot="1">
      <c r="A17" s="5">
        <f t="shared" si="0"/>
        <v>1</v>
      </c>
      <c r="B17" s="6">
        <f t="shared" si="1"/>
        <v>4</v>
      </c>
      <c r="C17" s="12"/>
      <c r="D17" s="8" t="str">
        <f>IF(B17=1,"Mo",IF(B17=2,"Tue",IF(B17=3,"Wed",IF(B17=4,"Thu",IF(B17=5,"Fri",IF(B17=6,"Sat",IF(B17=7,"Sun","")))))))</f>
        <v>Thu</v>
      </c>
      <c r="E17" s="13">
        <f t="shared" si="2"/>
        <v>44021</v>
      </c>
      <c r="F17" s="14" t="s">
        <v>21</v>
      </c>
      <c r="G17" s="14">
        <v>9002</v>
      </c>
      <c r="H17" s="105" t="s">
        <v>226</v>
      </c>
      <c r="I17" s="105"/>
      <c r="J17" s="14" t="s">
        <v>69</v>
      </c>
      <c r="K17" s="14"/>
      <c r="L17" s="15">
        <v>9</v>
      </c>
    </row>
    <row r="18" spans="1:12" ht="29.1" customHeight="1" thickBot="1">
      <c r="A18" s="5">
        <f t="shared" si="0"/>
        <v>1</v>
      </c>
      <c r="B18" s="6">
        <f t="shared" si="1"/>
        <v>5</v>
      </c>
      <c r="C18" s="12"/>
      <c r="D18" s="8" t="str">
        <f>IF(B18=1,"Mo",IF(B18=2,"Tue",IF(B18=3,"Wed",IF(B18=4,"Thu",IF(B18=5,"Fri",IF(B18=6,"Sat",IF(B18=7,"Sun","")))))))</f>
        <v>Fri</v>
      </c>
      <c r="E18" s="13">
        <f t="shared" si="2"/>
        <v>44022</v>
      </c>
      <c r="F18" s="14" t="s">
        <v>21</v>
      </c>
      <c r="G18" s="14">
        <v>9002</v>
      </c>
      <c r="H18" s="119" t="s">
        <v>226</v>
      </c>
      <c r="I18" s="120"/>
      <c r="J18" s="14" t="s">
        <v>69</v>
      </c>
      <c r="K18" s="14"/>
      <c r="L18" s="15">
        <v>9</v>
      </c>
    </row>
    <row r="19" spans="1:12" ht="29.1" customHeight="1" thickBot="1">
      <c r="A19" s="5" t="str">
        <f t="shared" si="0"/>
        <v/>
      </c>
      <c r="B19" s="6">
        <f t="shared" si="1"/>
        <v>6</v>
      </c>
      <c r="C19" s="12"/>
      <c r="D19" s="8" t="str">
        <f t="shared" si="3"/>
        <v>Sat</v>
      </c>
      <c r="E19" s="13">
        <f t="shared" si="2"/>
        <v>44023</v>
      </c>
      <c r="F19" s="14"/>
      <c r="G19" s="14"/>
      <c r="H19" s="116"/>
      <c r="I19" s="116"/>
      <c r="J19" s="14"/>
      <c r="K19" s="14"/>
      <c r="L19" s="15"/>
    </row>
    <row r="20" spans="1:12" ht="29.1" customHeight="1" thickBot="1">
      <c r="A20" s="5" t="str">
        <f t="shared" si="0"/>
        <v/>
      </c>
      <c r="B20" s="6">
        <f t="shared" si="1"/>
        <v>7</v>
      </c>
      <c r="C20" s="12"/>
      <c r="D20" s="8" t="str">
        <f t="shared" si="3"/>
        <v>Sun</v>
      </c>
      <c r="E20" s="13">
        <f t="shared" si="2"/>
        <v>44024</v>
      </c>
      <c r="F20" s="14"/>
      <c r="G20" s="14"/>
      <c r="H20" s="106"/>
      <c r="I20" s="106"/>
      <c r="J20" s="14"/>
      <c r="K20" s="14"/>
      <c r="L20" s="15"/>
    </row>
    <row r="21" spans="1:12" ht="29.1" customHeight="1" thickBot="1">
      <c r="A21" s="5">
        <f t="shared" si="0"/>
        <v>1</v>
      </c>
      <c r="B21" s="6">
        <f t="shared" si="1"/>
        <v>1</v>
      </c>
      <c r="C21" s="12"/>
      <c r="D21" s="8" t="str">
        <f t="shared" si="3"/>
        <v>Mo</v>
      </c>
      <c r="E21" s="13">
        <f t="shared" si="2"/>
        <v>44025</v>
      </c>
      <c r="F21" s="14" t="s">
        <v>21</v>
      </c>
      <c r="G21" s="14">
        <v>9002</v>
      </c>
      <c r="H21" s="106" t="s">
        <v>227</v>
      </c>
      <c r="I21" s="106"/>
      <c r="J21" s="14" t="s">
        <v>69</v>
      </c>
      <c r="K21" s="14"/>
      <c r="L21" s="15">
        <v>9</v>
      </c>
    </row>
    <row r="22" spans="1:12" ht="29.1" customHeight="1" thickBot="1">
      <c r="A22" s="5">
        <f t="shared" si="0"/>
        <v>1</v>
      </c>
      <c r="B22" s="6">
        <f t="shared" si="1"/>
        <v>2</v>
      </c>
      <c r="C22" s="12"/>
      <c r="D22" s="8" t="str">
        <f t="shared" si="3"/>
        <v>Tue</v>
      </c>
      <c r="E22" s="13">
        <f t="shared" si="2"/>
        <v>44026</v>
      </c>
      <c r="F22" s="14" t="s">
        <v>21</v>
      </c>
      <c r="G22" s="14">
        <v>9002</v>
      </c>
      <c r="H22" s="106" t="s">
        <v>227</v>
      </c>
      <c r="I22" s="106"/>
      <c r="J22" s="14" t="s">
        <v>69</v>
      </c>
      <c r="K22" s="14"/>
      <c r="L22" s="15">
        <v>9</v>
      </c>
    </row>
    <row r="23" spans="1:12" ht="29.1" customHeight="1" thickBot="1">
      <c r="A23" s="5">
        <f t="shared" si="0"/>
        <v>1</v>
      </c>
      <c r="B23" s="6">
        <f t="shared" si="1"/>
        <v>3</v>
      </c>
      <c r="C23" s="12"/>
      <c r="D23" s="8" t="str">
        <f t="shared" si="3"/>
        <v>Wed</v>
      </c>
      <c r="E23" s="13">
        <f t="shared" si="2"/>
        <v>44027</v>
      </c>
      <c r="F23" s="14" t="s">
        <v>21</v>
      </c>
      <c r="G23" s="14">
        <v>9002</v>
      </c>
      <c r="H23" s="106" t="s">
        <v>228</v>
      </c>
      <c r="I23" s="106"/>
      <c r="J23" s="14" t="s">
        <v>69</v>
      </c>
      <c r="K23" s="14"/>
      <c r="L23" s="15">
        <v>9</v>
      </c>
    </row>
    <row r="24" spans="1:12" ht="29.1" customHeight="1" thickBot="1">
      <c r="A24" s="5">
        <f t="shared" si="0"/>
        <v>1</v>
      </c>
      <c r="B24" s="6">
        <f t="shared" si="1"/>
        <v>4</v>
      </c>
      <c r="C24" s="12"/>
      <c r="D24" s="8" t="str">
        <f t="shared" si="3"/>
        <v>Thu</v>
      </c>
      <c r="E24" s="13">
        <f t="shared" si="2"/>
        <v>44028</v>
      </c>
      <c r="F24" s="14" t="s">
        <v>21</v>
      </c>
      <c r="G24" s="14">
        <v>9002</v>
      </c>
      <c r="H24" s="106" t="s">
        <v>228</v>
      </c>
      <c r="I24" s="106"/>
      <c r="J24" s="14" t="s">
        <v>69</v>
      </c>
      <c r="K24" s="14"/>
      <c r="L24" s="15">
        <v>8</v>
      </c>
    </row>
    <row r="25" spans="1:12" ht="29.1" customHeight="1" thickBot="1">
      <c r="A25" s="5">
        <f t="shared" si="0"/>
        <v>1</v>
      </c>
      <c r="B25" s="6">
        <f t="shared" si="1"/>
        <v>5</v>
      </c>
      <c r="C25" s="12"/>
      <c r="D25" s="8" t="str">
        <f t="shared" si="3"/>
        <v>Fri</v>
      </c>
      <c r="E25" s="13">
        <f t="shared" si="2"/>
        <v>44029</v>
      </c>
      <c r="F25" s="14" t="s">
        <v>21</v>
      </c>
      <c r="G25" s="14">
        <v>9002</v>
      </c>
      <c r="H25" s="106" t="s">
        <v>228</v>
      </c>
      <c r="I25" s="106"/>
      <c r="J25" s="14" t="s">
        <v>69</v>
      </c>
      <c r="K25" s="14"/>
      <c r="L25" s="15">
        <v>8</v>
      </c>
    </row>
    <row r="26" spans="1:12" ht="29.1" customHeight="1" thickBot="1">
      <c r="A26" s="5" t="str">
        <f t="shared" si="0"/>
        <v/>
      </c>
      <c r="B26" s="6">
        <f t="shared" si="1"/>
        <v>6</v>
      </c>
      <c r="C26" s="12"/>
      <c r="D26" s="8" t="str">
        <f t="shared" si="3"/>
        <v>Sat</v>
      </c>
      <c r="E26" s="13">
        <f t="shared" si="2"/>
        <v>44030</v>
      </c>
      <c r="F26" s="14"/>
      <c r="G26" s="14"/>
      <c r="H26" s="106"/>
      <c r="I26" s="106"/>
      <c r="J26" s="14"/>
      <c r="K26" s="14"/>
      <c r="L26" s="15"/>
    </row>
    <row r="27" spans="1:12" ht="29.1" customHeight="1" thickBot="1">
      <c r="A27" s="5" t="str">
        <f t="shared" si="0"/>
        <v/>
      </c>
      <c r="B27" s="6">
        <f t="shared" si="1"/>
        <v>7</v>
      </c>
      <c r="C27" s="12"/>
      <c r="D27" s="8" t="str">
        <f t="shared" si="3"/>
        <v>Sun</v>
      </c>
      <c r="E27" s="13">
        <f t="shared" si="2"/>
        <v>44031</v>
      </c>
      <c r="F27" s="14"/>
      <c r="G27" s="14"/>
      <c r="H27" s="106"/>
      <c r="I27" s="106"/>
      <c r="J27" s="14"/>
      <c r="K27" s="14"/>
      <c r="L27" s="15"/>
    </row>
    <row r="28" spans="1:12" ht="29.1" customHeight="1" thickBot="1">
      <c r="A28" s="5">
        <f t="shared" si="0"/>
        <v>1</v>
      </c>
      <c r="B28" s="6">
        <f t="shared" si="1"/>
        <v>1</v>
      </c>
      <c r="C28" s="12"/>
      <c r="D28" s="8" t="str">
        <f t="shared" si="3"/>
        <v>Mo</v>
      </c>
      <c r="E28" s="13">
        <f t="shared" si="2"/>
        <v>44032</v>
      </c>
      <c r="F28" s="14" t="s">
        <v>21</v>
      </c>
      <c r="G28" s="14">
        <v>9002</v>
      </c>
      <c r="H28" s="106" t="s">
        <v>228</v>
      </c>
      <c r="I28" s="106"/>
      <c r="J28" s="14" t="s">
        <v>69</v>
      </c>
      <c r="K28" s="14"/>
      <c r="L28" s="15">
        <v>10</v>
      </c>
    </row>
    <row r="29" spans="1:12" ht="29.1" customHeight="1" thickBot="1">
      <c r="A29" s="5">
        <f t="shared" si="0"/>
        <v>1</v>
      </c>
      <c r="B29" s="6">
        <f t="shared" si="1"/>
        <v>2</v>
      </c>
      <c r="C29" s="12"/>
      <c r="D29" s="8" t="str">
        <f t="shared" si="3"/>
        <v>Tue</v>
      </c>
      <c r="E29" s="13">
        <f t="shared" si="2"/>
        <v>44033</v>
      </c>
      <c r="F29" s="14" t="s">
        <v>21</v>
      </c>
      <c r="G29" s="14">
        <v>9002</v>
      </c>
      <c r="H29" s="106" t="s">
        <v>228</v>
      </c>
      <c r="I29" s="106"/>
      <c r="J29" s="14" t="s">
        <v>69</v>
      </c>
      <c r="K29" s="14"/>
      <c r="L29" s="15">
        <v>9</v>
      </c>
    </row>
    <row r="30" spans="1:12" ht="29.1" customHeight="1" thickBot="1">
      <c r="A30" s="5">
        <f t="shared" si="0"/>
        <v>1</v>
      </c>
      <c r="B30" s="6">
        <f t="shared" si="1"/>
        <v>3</v>
      </c>
      <c r="C30" s="12"/>
      <c r="D30" s="8" t="str">
        <f t="shared" si="3"/>
        <v>Wed</v>
      </c>
      <c r="E30" s="13">
        <f t="shared" si="2"/>
        <v>44034</v>
      </c>
      <c r="F30" s="14" t="s">
        <v>214</v>
      </c>
      <c r="G30" s="14">
        <v>9002</v>
      </c>
      <c r="H30" s="106" t="s">
        <v>230</v>
      </c>
      <c r="I30" s="106"/>
      <c r="J30" s="14" t="s">
        <v>69</v>
      </c>
      <c r="K30" s="14"/>
      <c r="L30" s="15">
        <v>8</v>
      </c>
    </row>
    <row r="31" spans="1:12" ht="29.1" customHeight="1" thickBot="1">
      <c r="A31" s="5">
        <f t="shared" si="0"/>
        <v>1</v>
      </c>
      <c r="B31" s="6">
        <f t="shared" si="1"/>
        <v>4</v>
      </c>
      <c r="C31" s="12"/>
      <c r="D31" s="8" t="str">
        <f t="shared" si="3"/>
        <v>Thu</v>
      </c>
      <c r="E31" s="13">
        <f t="shared" si="2"/>
        <v>44035</v>
      </c>
      <c r="F31" s="14"/>
      <c r="G31" s="14">
        <v>9013</v>
      </c>
      <c r="H31" s="106" t="s">
        <v>218</v>
      </c>
      <c r="I31" s="106"/>
      <c r="J31" s="14"/>
      <c r="K31" s="14"/>
      <c r="L31" s="15"/>
    </row>
    <row r="32" spans="1:12" ht="29.1" customHeight="1" thickBot="1">
      <c r="A32" s="5">
        <f t="shared" si="0"/>
        <v>1</v>
      </c>
      <c r="B32" s="6">
        <f t="shared" si="1"/>
        <v>5</v>
      </c>
      <c r="C32" s="12"/>
      <c r="D32" s="8" t="str">
        <f t="shared" si="3"/>
        <v>Fri</v>
      </c>
      <c r="E32" s="13">
        <f t="shared" si="2"/>
        <v>44036</v>
      </c>
      <c r="F32" s="14" t="s">
        <v>21</v>
      </c>
      <c r="G32" s="14">
        <v>9002</v>
      </c>
      <c r="H32" s="106" t="s">
        <v>229</v>
      </c>
      <c r="I32" s="106"/>
      <c r="J32" s="14" t="s">
        <v>69</v>
      </c>
      <c r="K32" s="14"/>
      <c r="L32" s="15">
        <v>9</v>
      </c>
    </row>
    <row r="33" spans="1:12" ht="29.1" customHeight="1" thickBot="1">
      <c r="A33" s="5" t="str">
        <f t="shared" si="0"/>
        <v/>
      </c>
      <c r="B33" s="6">
        <f t="shared" si="1"/>
        <v>6</v>
      </c>
      <c r="C33" s="12"/>
      <c r="D33" s="8" t="str">
        <f t="shared" si="3"/>
        <v>Sat</v>
      </c>
      <c r="E33" s="13">
        <f t="shared" si="2"/>
        <v>44037</v>
      </c>
      <c r="F33" s="14"/>
      <c r="G33" s="14"/>
      <c r="H33" s="106"/>
      <c r="I33" s="106"/>
      <c r="J33" s="14"/>
      <c r="K33" s="14"/>
      <c r="L33" s="15"/>
    </row>
    <row r="34" spans="1:12" ht="29.1" customHeight="1" thickBot="1">
      <c r="A34" s="5" t="str">
        <f t="shared" si="0"/>
        <v/>
      </c>
      <c r="B34" s="6">
        <f t="shared" si="1"/>
        <v>7</v>
      </c>
      <c r="C34" s="12"/>
      <c r="D34" s="8" t="str">
        <f t="shared" si="3"/>
        <v>Sun</v>
      </c>
      <c r="E34" s="13">
        <f t="shared" si="2"/>
        <v>44038</v>
      </c>
      <c r="F34" s="14"/>
      <c r="G34" s="14"/>
      <c r="H34" s="106"/>
      <c r="I34" s="106"/>
      <c r="J34" s="14"/>
      <c r="K34" s="14"/>
      <c r="L34" s="15"/>
    </row>
    <row r="35" spans="1:12" ht="29.1" customHeight="1" thickBot="1">
      <c r="A35" s="5">
        <f t="shared" si="0"/>
        <v>1</v>
      </c>
      <c r="B35" s="6">
        <f t="shared" si="1"/>
        <v>1</v>
      </c>
      <c r="C35" s="12"/>
      <c r="D35" s="8" t="str">
        <f t="shared" si="3"/>
        <v>Mo</v>
      </c>
      <c r="E35" s="13">
        <f t="shared" si="2"/>
        <v>44039</v>
      </c>
      <c r="F35" s="14"/>
      <c r="G35" s="14"/>
      <c r="H35" s="137" t="s">
        <v>231</v>
      </c>
      <c r="I35" s="137"/>
      <c r="J35" s="14"/>
      <c r="K35" s="14"/>
      <c r="L35" s="15"/>
    </row>
    <row r="36" spans="1:12" ht="29.1" customHeight="1" thickBot="1">
      <c r="A36" s="5">
        <f t="shared" si="0"/>
        <v>1</v>
      </c>
      <c r="B36" s="6">
        <f t="shared" si="1"/>
        <v>2</v>
      </c>
      <c r="C36" s="12"/>
      <c r="D36" s="8" t="str">
        <f t="shared" si="3"/>
        <v>Tue</v>
      </c>
      <c r="E36" s="13">
        <f t="shared" si="2"/>
        <v>44040</v>
      </c>
      <c r="F36" s="14"/>
      <c r="G36" s="14"/>
      <c r="H36" s="117" t="s">
        <v>193</v>
      </c>
      <c r="I36" s="117"/>
      <c r="J36" s="14"/>
      <c r="K36" s="14"/>
      <c r="L36" s="15"/>
    </row>
    <row r="37" spans="1:12" ht="29.1" customHeight="1" thickBot="1">
      <c r="A37" s="5">
        <f t="shared" si="0"/>
        <v>1</v>
      </c>
      <c r="B37" s="6">
        <f>WEEKDAY(E36+1,2)</f>
        <v>3</v>
      </c>
      <c r="C37" s="12"/>
      <c r="D37" s="8" t="str">
        <f t="shared" si="3"/>
        <v>Wed</v>
      </c>
      <c r="E37" s="16">
        <f>IF(MONTH(E36+1)&gt;MONTH(E36),"",E36+1)</f>
        <v>44041</v>
      </c>
      <c r="F37" s="38" t="s">
        <v>21</v>
      </c>
      <c r="G37" s="38">
        <v>9002</v>
      </c>
      <c r="H37" s="133" t="s">
        <v>232</v>
      </c>
      <c r="I37" s="134"/>
      <c r="J37" s="14" t="s">
        <v>69</v>
      </c>
      <c r="K37" s="14"/>
      <c r="L37" s="15">
        <v>9</v>
      </c>
    </row>
    <row r="38" spans="1:12" ht="29.1"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t="s">
        <v>214</v>
      </c>
      <c r="G38" s="38">
        <v>9002</v>
      </c>
      <c r="H38" s="105" t="s">
        <v>230</v>
      </c>
      <c r="I38" s="106"/>
      <c r="J38" s="14" t="s">
        <v>69</v>
      </c>
      <c r="K38" s="14"/>
      <c r="L38" s="15">
        <v>9</v>
      </c>
    </row>
    <row r="39" spans="1:12" ht="30" customHeight="1" thickBot="1">
      <c r="D39" s="17"/>
      <c r="E39" s="19"/>
      <c r="F39" s="39"/>
      <c r="G39" s="40"/>
      <c r="H39" s="41"/>
      <c r="I39" s="37" t="s">
        <v>1</v>
      </c>
      <c r="J39" s="21"/>
      <c r="K39" s="18"/>
      <c r="L39" s="22">
        <f>SUM(L9:L38)</f>
        <v>155</v>
      </c>
    </row>
    <row r="40" spans="1:12" ht="30" customHeight="1" thickBot="1">
      <c r="D40" s="17"/>
      <c r="E40" s="18"/>
      <c r="F40" s="30"/>
      <c r="G40" s="30"/>
      <c r="H40" s="30"/>
      <c r="I40" s="20" t="s">
        <v>2</v>
      </c>
      <c r="J40" s="21"/>
      <c r="K40" s="18"/>
      <c r="L40" s="22">
        <f>SUM(L39/8)</f>
        <v>19.375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6" priority="2067" stopIfTrue="1">
      <formula>IF($A9=1,B9,)</formula>
    </cfRule>
    <cfRule type="expression" dxfId="15" priority="2068" stopIfTrue="1">
      <formula>IF($A9="",B9,)</formula>
    </cfRule>
  </conditionalFormatting>
  <conditionalFormatting sqref="E9">
    <cfRule type="expression" dxfId="14" priority="2069" stopIfTrue="1">
      <formula>IF($A9="",B9,"")</formula>
    </cfRule>
  </conditionalFormatting>
  <conditionalFormatting sqref="E10:E37">
    <cfRule type="expression" dxfId="13" priority="2070" stopIfTrue="1">
      <formula>IF($A10&lt;&gt;1,B10,"")</formula>
    </cfRule>
  </conditionalFormatting>
  <conditionalFormatting sqref="D9:D37">
    <cfRule type="expression" dxfId="12" priority="2071" stopIfTrue="1">
      <formula>IF($A9="",B9,)</formula>
    </cfRule>
  </conditionalFormatting>
  <conditionalFormatting sqref="G9:G36">
    <cfRule type="expression" dxfId="11" priority="2072" stopIfTrue="1">
      <formula>#REF!="Freelancer"</formula>
    </cfRule>
    <cfRule type="expression" dxfId="10" priority="2073" stopIfTrue="1">
      <formula>#REF!="DTC Int. Staff"</formula>
    </cfRule>
  </conditionalFormatting>
  <conditionalFormatting sqref="G36 G22:G26 G29:G33 G12 G15:G19">
    <cfRule type="expression" dxfId="9" priority="2065" stopIfTrue="1">
      <formula>$F$5="Freelancer"</formula>
    </cfRule>
    <cfRule type="expression" dxfId="8" priority="2066" stopIfTrue="1">
      <formula>$F$5="DTC Int. Staff"</formula>
    </cfRule>
  </conditionalFormatting>
  <conditionalFormatting sqref="G10:G11">
    <cfRule type="expression" dxfId="7" priority="15" stopIfTrue="1">
      <formula>#REF!="Freelancer"</formula>
    </cfRule>
    <cfRule type="expression" dxfId="6" priority="16" stopIfTrue="1">
      <formula>#REF!="DTC Int. Staff"</formula>
    </cfRule>
  </conditionalFormatting>
  <conditionalFormatting sqref="G10:G11">
    <cfRule type="expression" dxfId="5" priority="13" stopIfTrue="1">
      <formula>$F$5="Freelancer"</formula>
    </cfRule>
    <cfRule type="expression" dxfId="4" priority="14"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7" workbookViewId="0">
      <selection activeCell="A12" sqref="A1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2020-08-28T06:06:45Z</dcterms:modified>
</cp:coreProperties>
</file>