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8_{35AD0BC8-CC4F-471B-BBE6-568C3929B971}"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<sst xmlns="http://schemas.openxmlformats.org/spreadsheetml/2006/main" count="333" uniqueCount="272">
  <si>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</si>
  <si>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</si>
  <si>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</si>
  <si>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</si>
  <si>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</si>
  <si>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</si>
  <si>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</si>
  <si>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</si>
  <si>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</si>
  <si>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</si>
  <si>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</si>
  <si>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</si>
  <si>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</si>
  <si>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</si>
  <si>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</si>
  <si>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</si>
  <si>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</si>
  <si>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</si>
  <si>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</si>
  <si>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</si>
  <si>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</si>
  <si>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</si>
  <si>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</si>
  <si>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</si>
  <si>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</si>
  <si>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</si>
  <si>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</si>
  <si>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</si>
  <si>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</si>
  <si>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</si>
  <si>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</si>
  <si>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</si>
  <si>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</si>
  <si>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</si>
  <si>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</si>
  <si>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</si>
  <si>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</si>
  <si>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</si>
  <si>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</si>
  <si>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</si>
  <si>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</si>
  <si>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</si>
  <si>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</si>
  <si>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</si>
  <si>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</si>
  <si>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</si>
  <si>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</si>
  <si>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</si>
  <si>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</si>
  <si>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</si>
  <si>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</si>
  <si>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</si>
  <si>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</si>
  <si>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</si>
  <si>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</si>
  <si>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</si>
  <si>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</si>
  <si>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</si>
  <si>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</si>
  <si>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</si>
  <si>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</si>
  <si>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</si>
  <si>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</si>
  <si>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</si>
  <si>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</si>
  <si>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</si>
  <si>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</si>
  <si>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</si>
  <si>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</si>
  <si>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</si>
  <si>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</si>
  <si>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</si>
  <si>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</si>
  <si>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</si>
  <si>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</si>
  <si>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</si>
  <si>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</si>
  <si>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</si>
  <si>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</si>
  <si>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</si>
  <si>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</si>
  <si>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</si>
  <si>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</si>
  <si>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</si>
  <si>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</si>
  <si>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</si>
  <si>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</si>
  <si>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</si>
  <si>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</si>
  <si>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</si>
  <si>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</si>
  <si>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</si>
  <si>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</si>
  <si>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</si>
  <si>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</si>
  <si>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</si>
  <si>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</si>
  <si>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</si>
  <si>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</si>
  <si>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</si>
  <si>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</si>
  <si>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</si>
  <si>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</si>
  <si>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</si>
  <si>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</si>
  <si>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</si>
  <si>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</si>
  <si>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</si>
  <si>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</si>
  <si>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</si>
  <si>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</si>
  <si>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</si>
  <si>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</si>
  <si>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</si>
  <si>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</si>
  <si>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</si>
  <si>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</si>
  <si>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</si>
  <si>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</si>
  <si>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</si>
  <si>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</si>
  <si>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</si>
  <si>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</si>
  <si>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</si>
  <si>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</si>
  <si>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</si>
  <si>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</si>
  <si>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</si>
  <si>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</si>
  <si>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</si>
  <si>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</si>
  <si>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</si>
  <si>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</si>
  <si>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</si>
  <si>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</si>
  <si>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</si>
  <si>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</si>
  <si>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</si>
  <si>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</si>
  <si>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</si>
  <si>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</si>
  <si>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</si>
  <si>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</si>
  <si>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</si>
  <si>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</si>
  <si>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</si>
  <si>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</si>
  <si>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</si>
  <si>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</si>
  <si>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</si>
  <si>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</si>
  <si>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</si>
  <si>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</si>
  <si>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</si>
  <si>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</si>
  <si>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</si>
  <si>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</si>
  <si>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</si>
  <si>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</si>
  <si>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</si>
  <si>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</si>
  <si>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</si>
  <si>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</si>
  <si>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</si>
  <si>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</si>
  <si>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</si>
  <si>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</si>
  <si>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</si>
  <si>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</si>
  <si>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</si>
  <si>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</si>
  <si>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</si>
  <si>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</si>
  <si>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</si>
  <si>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</si>
  <si>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</si>
  <si>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</si>
  <si>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</si>
  <si>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</si>
  <si>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</si>
  <si>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</si>
  <si>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</si>
  <si>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</si>
  <si>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</si>
  <si>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</si>
  <si>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</si>
  <si>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</si>
  <si>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</si>
  <si>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</si>
  <si>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</si>
  <si>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</si>
  <si>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</si>
  <si>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</si>
  <si>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</si>
  <si>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</si>
  <si>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</si>
  <si>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</si>
  <si>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</si>
  <si>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</si>
  <si>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</si>
  <si>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</si>
  <si>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</si>
  <si>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</si>
  <si>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</si>
  <si>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</si>
  <si>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</si>
  <si>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</si>
  <si>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</si>
  <si>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</si>
  <si>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</si>
  <si>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</si>
  <si>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</si>
  <si>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</si>
  <si>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</si>
  <si>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</si>
  <si>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</si>
  <si>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</si>
  <si>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</si>
  <si>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</si>
  <si>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</si>
  <si>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</si>
  <si>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</si>
  <si>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</si>
  <si>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</si>
  <si>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</si>
  <si>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</si>
  <si>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</si>
  <si>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</si>
  <si>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</si>
  <si>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</si>
  <si>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</si>
  <si>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</si>
  <si>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</si>
  <si>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</si>
  <si>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</si>
  <si>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</si>
  <si>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</si>
  <si>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</si>
  <si>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</si>
  <si>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</si>
  <si>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</si>
  <si>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</si>
  <si>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</si>
  <si>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</si>
  <si>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</si>
  <si>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</si>
  <si>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</si>
  <si>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</si>
  <si>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</si>
  <si>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</si>
  <si>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</si>
  <si>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</si>
  <si>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</si>
  <si>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</si>
  <si>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</si>
  <si>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</si>
  <si>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</si>
  <si>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</si>
  <si>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</si>
  <si>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</si>
  <si>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</si>
  <si>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</si>
  <si>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</si>
  <si>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</si>
  <si>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Napatsorn</t>
  </si>
  <si>
    <t>Tengwongwattana</t>
  </si>
  <si>
    <t>TIME087</t>
  </si>
  <si>
    <t>ไปการท่องเที่ยวทำแบบประเมิน</t>
  </si>
  <si>
    <t>ไปเยี่ยมอากง</t>
  </si>
  <si>
    <t>slide from p'dome</t>
  </si>
  <si>
    <t>TAT</t>
  </si>
  <si>
    <t>Slide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</si>
</sst>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264</v>
      </c>
      <c r="E4" s="79"/>
      <c r="F4" s="79"/>
      <c r="G4" s="79"/>
      <c r="H4" s="78"/>
      <c r="I4" s="44"/>
      <c r="J4" s="44"/>
    </row>
    <row r="5" spans="2:10">
      <c r="B5" s="62" t="s">
        <v>65</v>
      </c>
      <c r="C5" s="64"/>
      <c r="D5" s="62" t="s">
        <v>265</v>
      </c>
      <c r="E5" s="63"/>
      <c r="F5" s="63"/>
      <c r="G5" s="63"/>
      <c r="H5" s="64"/>
      <c r="I5" s="44"/>
      <c r="J5" s="44"/>
    </row>
    <row r="6" spans="2:10">
      <c r="B6" s="62" t="s">
        <v>66</v>
      </c>
      <c r="C6" s="64"/>
      <c r="D6" s="62" t="s">
        <v>266</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174</v>
      </c>
      <c r="C31" s="81"/>
      <c r="D31" s="82"/>
      <c r="E31" s="82"/>
      <c r="F31" s="82"/>
      <c r="G31" s="82"/>
      <c r="H31" s="82"/>
      <c r="I31" s="57"/>
      <c r="J31" s="57"/>
    </row>
    <row r="32" spans="2:10">
      <c r="B32" s="83" t="s">
        <v>175</v>
      </c>
      <c r="C32" s="82"/>
      <c r="D32" s="80" t="s">
        <v>176</v>
      </c>
      <c r="E32" s="81"/>
      <c r="F32" s="81"/>
      <c r="G32" s="81"/>
      <c r="H32" s="81"/>
      <c r="I32" s="57"/>
      <c r="J32" s="57"/>
    </row>
    <row r="33" spans="2:10">
      <c r="B33" s="47">
        <v>9001</v>
      </c>
      <c r="C33" s="48"/>
      <c r="D33" s="84" t="s">
        <v>238</v>
      </c>
      <c r="E33" s="85"/>
      <c r="F33" s="85"/>
      <c r="G33" s="85"/>
      <c r="H33" s="86"/>
      <c r="I33" s="57"/>
      <c r="J33" s="57"/>
    </row>
    <row r="34" spans="2:10" ht="21">
      <c r="B34" s="51" t="s">
        <v>243</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239</v>
      </c>
      <c r="E36" s="85"/>
      <c r="F36" s="85"/>
      <c r="G36" s="85"/>
      <c r="H36" s="86"/>
      <c r="I36" s="57"/>
      <c r="J36" s="57"/>
    </row>
    <row r="37" spans="2:10" ht="70.5" customHeight="1">
      <c r="B37" s="61" t="s">
        <v>244</v>
      </c>
      <c r="C37" s="50"/>
      <c r="D37" s="90"/>
      <c r="E37" s="91"/>
      <c r="F37" s="91"/>
      <c r="G37" s="91"/>
      <c r="H37" s="92"/>
      <c r="I37" s="57"/>
      <c r="J37" s="57"/>
    </row>
    <row r="38" spans="2:10">
      <c r="B38" s="47">
        <v>9003</v>
      </c>
      <c r="C38" s="48"/>
      <c r="D38" s="95" t="s">
        <v>240</v>
      </c>
      <c r="E38" s="96"/>
      <c r="F38" s="96"/>
      <c r="G38" s="96"/>
      <c r="H38" s="96"/>
      <c r="I38" s="57"/>
      <c r="J38" s="57"/>
    </row>
    <row r="39" spans="2:10">
      <c r="B39" s="52" t="s">
        <v>177</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241</v>
      </c>
      <c r="E41" s="85"/>
      <c r="F41" s="85"/>
      <c r="G41" s="85"/>
      <c r="H41" s="86"/>
      <c r="I41" s="57"/>
      <c r="J41" s="57"/>
    </row>
    <row r="42" spans="2:10">
      <c r="B42" s="51" t="s">
        <v>177</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242</v>
      </c>
      <c r="E44" s="85"/>
      <c r="F44" s="85"/>
      <c r="G44" s="85"/>
      <c r="H44" s="86"/>
    </row>
    <row r="45" spans="2:10">
      <c r="B45" s="52" t="s">
        <v>178</v>
      </c>
      <c r="D45" s="87"/>
      <c r="E45" s="103"/>
      <c r="F45" s="103"/>
      <c r="G45" s="103"/>
      <c r="H45" s="89"/>
    </row>
    <row r="46" spans="2:10">
      <c r="B46" s="54" t="s">
        <v>179</v>
      </c>
      <c r="C46" s="55"/>
      <c r="D46" s="90"/>
      <c r="E46" s="91"/>
      <c r="F46" s="91"/>
      <c r="G46" s="91"/>
      <c r="H46" s="92"/>
    </row>
    <row r="47" spans="2:10">
      <c r="B47" s="47">
        <v>9007</v>
      </c>
      <c r="C47" s="48"/>
      <c r="D47" s="84" t="s">
        <v>245</v>
      </c>
      <c r="E47" s="85"/>
      <c r="F47" s="85"/>
      <c r="G47" s="85"/>
      <c r="H47" s="86"/>
    </row>
    <row r="48" spans="2:10">
      <c r="B48" s="54" t="s">
        <v>74</v>
      </c>
      <c r="C48" s="55"/>
      <c r="D48" s="90"/>
      <c r="E48" s="91"/>
      <c r="F48" s="91"/>
      <c r="G48" s="91"/>
      <c r="H48" s="92"/>
    </row>
    <row r="49" spans="2:8">
      <c r="B49" s="47">
        <v>9008</v>
      </c>
      <c r="C49" s="48"/>
      <c r="D49" s="84" t="s">
        <v>246</v>
      </c>
      <c r="E49" s="85"/>
      <c r="F49" s="85"/>
      <c r="G49" s="85"/>
      <c r="H49" s="86"/>
    </row>
    <row r="50" spans="2:8" ht="17.25" customHeight="1">
      <c r="B50" s="54" t="s">
        <v>75</v>
      </c>
      <c r="C50" s="55"/>
      <c r="D50" s="90"/>
      <c r="E50" s="91"/>
      <c r="F50" s="91"/>
      <c r="G50" s="91"/>
      <c r="H50" s="92"/>
    </row>
    <row r="51" spans="2:8">
      <c r="B51" s="47">
        <v>9010</v>
      </c>
      <c r="C51" s="48"/>
      <c r="D51" s="84" t="s">
        <v>180</v>
      </c>
      <c r="E51" s="85"/>
      <c r="F51" s="85"/>
      <c r="G51" s="85"/>
      <c r="H51" s="86"/>
    </row>
    <row r="52" spans="2:8">
      <c r="B52" s="54" t="s">
        <v>76</v>
      </c>
      <c r="C52" s="55"/>
      <c r="D52" s="90"/>
      <c r="E52" s="91"/>
      <c r="F52" s="91"/>
      <c r="G52" s="91"/>
      <c r="H52" s="92"/>
    </row>
    <row r="53" spans="2:8">
      <c r="B53" s="47">
        <v>9013</v>
      </c>
      <c r="C53" s="48"/>
      <c r="D53" s="84" t="s">
        <v>181</v>
      </c>
      <c r="E53" s="85"/>
      <c r="F53" s="85"/>
      <c r="G53" s="85"/>
      <c r="H53" s="86"/>
    </row>
    <row r="54" spans="2:8">
      <c r="B54" s="54" t="s">
        <v>77</v>
      </c>
      <c r="C54" s="55"/>
      <c r="D54" s="90"/>
      <c r="E54" s="91"/>
      <c r="F54" s="91"/>
      <c r="G54" s="91"/>
      <c r="H54" s="92"/>
    </row>
    <row r="55" spans="2:8">
      <c r="B55" s="47">
        <v>9014</v>
      </c>
      <c r="C55" s="48"/>
      <c r="D55" s="84" t="s">
        <v>78</v>
      </c>
      <c r="E55" s="85"/>
      <c r="F55" s="85"/>
      <c r="G55" s="85"/>
      <c r="H55" s="86"/>
    </row>
    <row r="56" spans="2:8">
      <c r="B56" s="56" t="s">
        <v>78</v>
      </c>
      <c r="C56" s="55"/>
      <c r="D56" s="97"/>
      <c r="E56" s="98"/>
      <c r="F56" s="98"/>
      <c r="G56" s="98"/>
      <c r="H56" s="99"/>
    </row>
    <row r="57" spans="2:8">
      <c r="B57" s="47">
        <v>9015</v>
      </c>
      <c r="C57" s="48"/>
      <c r="D57" s="84" t="s">
        <v>182</v>
      </c>
      <c r="E57" s="85"/>
      <c r="F57" s="85"/>
      <c r="G57" s="85"/>
      <c r="H57" s="86"/>
    </row>
    <row r="58" spans="2:8">
      <c r="B58" s="56" t="s">
        <v>79</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3" zoomScale="70" zoomScaleNormal="70" workbookViewId="0">
      <selection activeCell="L21" sqref="L2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Napatsorn</v>
      </c>
      <c r="G3" s="29"/>
      <c r="I3" s="3"/>
      <c r="J3" s="33"/>
      <c r="K3" s="33"/>
      <c r="L3" s="33"/>
    </row>
    <row r="4" spans="1:15" ht="19.5" customHeight="1">
      <c r="D4" s="3" t="s">
        <v>68</v>
      </c>
      <c r="E4" s="25"/>
      <c r="F4" s="32" t="str">
        <f>'Information-General Settings'!D5</f>
        <v>Tengwongwattana</v>
      </c>
      <c r="G4" s="29"/>
      <c r="I4" s="3"/>
      <c r="J4" s="33"/>
      <c r="K4" s="33"/>
      <c r="L4" s="33"/>
    </row>
    <row r="5" spans="1:15" ht="19.5" customHeight="1">
      <c r="D5" s="110" t="s">
        <v>67</v>
      </c>
      <c r="E5" s="111"/>
      <c r="F5" s="32" t="str">
        <f>'Information-General Settings'!D6</f>
        <v>TIME087</v>
      </c>
      <c r="G5" s="29"/>
      <c r="I5" s="3"/>
      <c r="J5" s="33"/>
      <c r="K5" s="33"/>
      <c r="L5" s="33"/>
    </row>
    <row r="6" spans="1:15" ht="19.5" customHeight="1" thickBot="1">
      <c r="E6" s="3"/>
      <c r="F6" s="3"/>
      <c r="G6" s="3"/>
      <c r="H6" s="4"/>
      <c r="J6" s="112"/>
      <c r="K6" s="112"/>
      <c r="L6" s="112"/>
    </row>
    <row r="7" spans="1:15" ht="12.75" customHeight="1">
      <c r="B7" s="1">
        <f>MONTH(E9)</f>
        <v>8</v>
      </c>
      <c r="C7" s="123"/>
      <c r="D7" s="125">
        <v>44044</v>
      </c>
      <c r="E7" s="126"/>
      <c r="F7" s="129" t="s">
        <v>6</v>
      </c>
      <c r="G7" s="129" t="s">
        <v>15</v>
      </c>
      <c r="H7" s="118" t="s">
        <v>5</v>
      </c>
      <c r="I7" s="119"/>
      <c r="J7" s="114" t="s">
        <v>3</v>
      </c>
      <c r="K7" s="116" t="s">
        <v>10</v>
      </c>
      <c r="L7" s="114" t="s">
        <v>4</v>
      </c>
    </row>
    <row r="8" spans="1:15" ht="23.25" customHeight="1" thickBot="1">
      <c r="C8" s="124"/>
      <c r="D8" s="127"/>
      <c r="E8" s="128"/>
      <c r="F8" s="130"/>
      <c r="G8" s="131"/>
      <c r="H8" s="120"/>
      <c r="I8" s="121"/>
      <c r="J8" s="115"/>
      <c r="K8" s="117"/>
      <c r="L8" s="115"/>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v>9001</v>
      </c>
      <c r="H10" s="107" t="s">
        <v>70</v>
      </c>
      <c r="I10" s="107"/>
      <c r="J10" s="14" t="s">
        <v>69</v>
      </c>
      <c r="K10" s="14"/>
      <c r="L10" s="15">
        <v>8</v>
      </c>
      <c r="N10" s="6" t="s">
        <v>71</v>
      </c>
      <c r="O10" s="2">
        <f>COUNTIF($G$9:$G$38, 9001)</f>
        <v>1</v>
      </c>
    </row>
    <row r="11" spans="1:15" ht="29.1" customHeight="1" thickBot="1">
      <c r="A11" s="5">
        <f t="shared" si="0"/>
        <v>1</v>
      </c>
      <c r="B11" s="6">
        <f t="shared" si="1"/>
        <v>1</v>
      </c>
      <c r="C11" s="12"/>
      <c r="D11" s="8" t="str">
        <f>IF(B11=1,"Mo",IF(B11=2,"Tue",IF(B11=3,"Wed",IF(B11=4,"Thu",IF(B11=5,"Fri",IF(B11=6,"Sat",IF(B11=7,"Sun","")))))))</f>
        <v>Mo</v>
      </c>
      <c r="E11" s="13">
        <f t="shared" ref="E11:E36" si="2">+E10+1</f>
        <v>44046</v>
      </c>
      <c r="F11" s="10" t="s">
        <v>203</v>
      </c>
      <c r="G11" s="14">
        <v>9002</v>
      </c>
      <c r="H11" s="135" t="s">
        <v>271</v>
      </c>
      <c r="I11" s="122"/>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0" t="s">
        <v>203</v>
      </c>
      <c r="G12" s="14">
        <v>9002</v>
      </c>
      <c r="H12" s="107" t="s">
        <v>271</v>
      </c>
      <c r="I12" s="107"/>
      <c r="J12" s="14" t="s">
        <v>69</v>
      </c>
      <c r="K12" s="14"/>
      <c r="L12" s="15">
        <v>8</v>
      </c>
      <c r="N12" s="1" t="s">
        <v>13</v>
      </c>
      <c r="O12" s="2">
        <f>COUNTIF($G$9:$G$38, 9005)</f>
        <v>0</v>
      </c>
    </row>
    <row r="13" spans="1:15" ht="29.1" customHeight="1" thickBot="1">
      <c r="A13" s="5">
        <f t="shared" si="0"/>
        <v>1</v>
      </c>
      <c r="B13" s="6">
        <f t="shared" si="1"/>
        <v>3</v>
      </c>
      <c r="C13" s="12"/>
      <c r="D13" s="8" t="str">
        <f t="shared" si="3"/>
        <v>Wed</v>
      </c>
      <c r="E13" s="13">
        <f t="shared" si="2"/>
        <v>44048</v>
      </c>
      <c r="F13" s="10" t="s">
        <v>203</v>
      </c>
      <c r="G13" s="14">
        <v>9002</v>
      </c>
      <c r="H13" s="107" t="s">
        <v>271</v>
      </c>
      <c r="I13" s="107"/>
      <c r="J13" s="14" t="s">
        <v>69</v>
      </c>
      <c r="K13" s="14"/>
      <c r="L13" s="15">
        <v>8</v>
      </c>
    </row>
    <row r="14" spans="1:15" ht="29.1" customHeight="1" thickBot="1">
      <c r="A14" s="5">
        <f t="shared" si="0"/>
        <v>1</v>
      </c>
      <c r="B14" s="6">
        <f t="shared" si="1"/>
        <v>4</v>
      </c>
      <c r="C14" s="12"/>
      <c r="D14" s="8" t="str">
        <f t="shared" si="3"/>
        <v>Thu</v>
      </c>
      <c r="E14" s="13">
        <f t="shared" si="2"/>
        <v>44049</v>
      </c>
      <c r="F14" s="10" t="s">
        <v>203</v>
      </c>
      <c r="G14" s="14">
        <v>9002</v>
      </c>
      <c r="H14" s="134" t="s">
        <v>271</v>
      </c>
      <c r="I14" s="108"/>
      <c r="J14" s="14" t="s">
        <v>69</v>
      </c>
      <c r="K14" s="14"/>
      <c r="L14" s="15">
        <v>8</v>
      </c>
    </row>
    <row r="15" spans="1:15" ht="29.1" customHeight="1" thickBot="1">
      <c r="A15" s="5">
        <f t="shared" si="0"/>
        <v>1</v>
      </c>
      <c r="B15" s="6">
        <f t="shared" si="1"/>
        <v>5</v>
      </c>
      <c r="C15" s="12"/>
      <c r="D15" s="8" t="str">
        <f t="shared" si="3"/>
        <v>Fri</v>
      </c>
      <c r="E15" s="13">
        <f t="shared" si="2"/>
        <v>44050</v>
      </c>
      <c r="F15" s="10" t="s">
        <v>203</v>
      </c>
      <c r="G15" s="14">
        <v>9002</v>
      </c>
      <c r="H15" s="107" t="s">
        <v>271</v>
      </c>
      <c r="I15" s="107"/>
      <c r="J15" s="14" t="s">
        <v>69</v>
      </c>
      <c r="K15" s="14"/>
      <c r="L15" s="15">
        <v>9</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9"/>
      <c r="I17" s="109"/>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203</v>
      </c>
      <c r="G18" s="14">
        <v>9002</v>
      </c>
      <c r="H18" s="133" t="s">
        <v>269</v>
      </c>
      <c r="I18" s="113"/>
      <c r="J18" s="14" t="s">
        <v>69</v>
      </c>
      <c r="K18" s="14"/>
      <c r="L18" s="15">
        <v>8</v>
      </c>
    </row>
    <row r="19" spans="1:12" ht="29.1" customHeight="1" thickBot="1">
      <c r="A19" s="5">
        <f t="shared" si="0"/>
        <v>1</v>
      </c>
      <c r="B19" s="6">
        <f t="shared" si="1"/>
        <v>2</v>
      </c>
      <c r="C19" s="12"/>
      <c r="D19" s="8" t="str">
        <f t="shared" si="3"/>
        <v>Tue</v>
      </c>
      <c r="E19" s="13">
        <f t="shared" si="2"/>
        <v>44054</v>
      </c>
      <c r="F19" s="10" t="s">
        <v>203</v>
      </c>
      <c r="G19" s="14">
        <v>9002</v>
      </c>
      <c r="H19" s="132" t="s">
        <v>271</v>
      </c>
      <c r="I19" s="132"/>
      <c r="J19" s="14" t="s">
        <v>69</v>
      </c>
      <c r="K19" s="14"/>
      <c r="L19" s="15">
        <v>8</v>
      </c>
    </row>
    <row r="20" spans="1:12" ht="29.1" customHeight="1" thickBot="1">
      <c r="A20" s="5">
        <f t="shared" si="0"/>
        <v>1</v>
      </c>
      <c r="B20" s="6">
        <f t="shared" si="1"/>
        <v>3</v>
      </c>
      <c r="C20" s="12"/>
      <c r="D20" s="8" t="str">
        <f t="shared" si="3"/>
        <v>Wed</v>
      </c>
      <c r="E20" s="13">
        <f t="shared" si="2"/>
        <v>44055</v>
      </c>
      <c r="F20" s="10"/>
      <c r="G20" s="14"/>
      <c r="H20" s="108" t="s">
        <v>207</v>
      </c>
      <c r="I20" s="108"/>
      <c r="J20" s="14"/>
      <c r="K20" s="14"/>
      <c r="L20" s="15"/>
    </row>
    <row r="21" spans="1:12" ht="29.1" customHeight="1" thickBot="1">
      <c r="A21" s="5">
        <f t="shared" si="0"/>
        <v>1</v>
      </c>
      <c r="B21" s="6">
        <f t="shared" si="1"/>
        <v>4</v>
      </c>
      <c r="C21" s="12"/>
      <c r="D21" s="8" t="str">
        <f t="shared" si="3"/>
        <v>Thu</v>
      </c>
      <c r="E21" s="13">
        <f t="shared" si="2"/>
        <v>44056</v>
      </c>
      <c r="F21" s="10" t="s">
        <v>203</v>
      </c>
      <c r="G21" s="14">
        <v>9002</v>
      </c>
      <c r="H21" s="107" t="s">
        <v>271</v>
      </c>
      <c r="I21" s="107"/>
      <c r="J21" s="14" t="s">
        <v>69</v>
      </c>
      <c r="K21" s="14"/>
      <c r="L21" s="15">
        <v>8</v>
      </c>
    </row>
    <row r="22" spans="1:12" ht="29.1" customHeight="1" thickBot="1">
      <c r="A22" s="5">
        <f t="shared" si="0"/>
        <v>1</v>
      </c>
      <c r="B22" s="6">
        <f t="shared" si="1"/>
        <v>5</v>
      </c>
      <c r="C22" s="12"/>
      <c r="D22" s="8" t="str">
        <f t="shared" si="3"/>
        <v>Fri</v>
      </c>
      <c r="E22" s="13">
        <f t="shared" si="2"/>
        <v>44057</v>
      </c>
      <c r="F22" s="10" t="s">
        <v>203</v>
      </c>
      <c r="G22" s="14">
        <v>9002</v>
      </c>
      <c r="H22" s="107" t="s">
        <v>271</v>
      </c>
      <c r="I22" s="107"/>
      <c r="J22" s="14" t="s">
        <v>69</v>
      </c>
      <c r="K22" s="14"/>
      <c r="L22" s="15">
        <v>8</v>
      </c>
    </row>
    <row r="23" spans="1:12" ht="29.1" customHeight="1" thickBot="1">
      <c r="A23" s="5" t="str">
        <f t="shared" si="0"/>
        <v/>
      </c>
      <c r="B23" s="6">
        <f t="shared" si="1"/>
        <v>6</v>
      </c>
      <c r="C23" s="12"/>
      <c r="D23" s="8" t="str">
        <f t="shared" si="3"/>
        <v>Sat</v>
      </c>
      <c r="E23" s="13">
        <f t="shared" si="2"/>
        <v>44058</v>
      </c>
      <c r="F23" s="10"/>
      <c r="G23" s="14"/>
      <c r="H23" s="107"/>
      <c r="I23" s="107"/>
      <c r="J23" s="14"/>
      <c r="K23" s="14"/>
      <c r="L23" s="15"/>
    </row>
    <row r="24" spans="1:12" ht="29.1" customHeight="1" thickBot="1">
      <c r="A24" s="5" t="str">
        <f t="shared" si="0"/>
        <v/>
      </c>
      <c r="B24" s="6">
        <f t="shared" si="1"/>
        <v>7</v>
      </c>
      <c r="C24" s="12"/>
      <c r="D24" s="8" t="str">
        <f t="shared" si="3"/>
        <v>Sun</v>
      </c>
      <c r="E24" s="13">
        <f t="shared" si="2"/>
        <v>44059</v>
      </c>
      <c r="F24" s="10"/>
      <c r="G24" s="14"/>
      <c r="H24" s="107"/>
      <c r="I24" s="107"/>
      <c r="J24" s="14"/>
      <c r="K24" s="14"/>
      <c r="L24" s="15"/>
    </row>
    <row r="25" spans="1:12" ht="29.1" customHeight="1" thickBot="1">
      <c r="A25" s="5">
        <f t="shared" si="0"/>
        <v>1</v>
      </c>
      <c r="B25" s="6">
        <f t="shared" si="1"/>
        <v>1</v>
      </c>
      <c r="C25" s="12"/>
      <c r="D25" s="8" t="str">
        <f t="shared" si="3"/>
        <v>Mo</v>
      </c>
      <c r="E25" s="13">
        <f t="shared" si="2"/>
        <v>44060</v>
      </c>
      <c r="F25" s="10" t="s">
        <v>249</v>
      </c>
      <c r="G25" s="14">
        <v>9002</v>
      </c>
      <c r="H25" s="107" t="s">
        <v>267</v>
      </c>
      <c r="I25" s="107"/>
      <c r="J25" s="14" t="s">
        <v>270</v>
      </c>
      <c r="K25" s="14"/>
      <c r="L25" s="15">
        <v>8</v>
      </c>
    </row>
    <row r="26" spans="1:12" ht="29.1" customHeight="1" thickBot="1">
      <c r="A26" s="5">
        <f t="shared" si="0"/>
        <v>1</v>
      </c>
      <c r="B26" s="6">
        <f t="shared" si="1"/>
        <v>2</v>
      </c>
      <c r="C26" s="12"/>
      <c r="D26" s="8" t="str">
        <f t="shared" si="3"/>
        <v>Tue</v>
      </c>
      <c r="E26" s="13">
        <f t="shared" si="2"/>
        <v>44061</v>
      </c>
      <c r="F26" s="10" t="s">
        <v>249</v>
      </c>
      <c r="G26" s="14">
        <v>9002</v>
      </c>
      <c r="H26" s="107" t="s">
        <v>267</v>
      </c>
      <c r="I26" s="107"/>
      <c r="J26" s="14" t="s">
        <v>270</v>
      </c>
      <c r="K26" s="14"/>
      <c r="L26" s="15">
        <v>8</v>
      </c>
    </row>
    <row r="27" spans="1:12" ht="29.1" customHeight="1" thickBot="1">
      <c r="A27" s="5">
        <f t="shared" si="0"/>
        <v>1</v>
      </c>
      <c r="B27" s="6">
        <f t="shared" si="1"/>
        <v>3</v>
      </c>
      <c r="C27" s="12"/>
      <c r="D27" s="8" t="str">
        <f t="shared" si="3"/>
        <v>Wed</v>
      </c>
      <c r="E27" s="13">
        <f t="shared" si="2"/>
        <v>44062</v>
      </c>
      <c r="F27" s="10" t="s">
        <v>249</v>
      </c>
      <c r="G27" s="14">
        <v>9002</v>
      </c>
      <c r="H27" s="107" t="s">
        <v>267</v>
      </c>
      <c r="I27" s="107"/>
      <c r="J27" s="14" t="s">
        <v>270</v>
      </c>
      <c r="K27" s="14"/>
      <c r="L27" s="15">
        <v>9</v>
      </c>
    </row>
    <row r="28" spans="1:12" ht="29.1" customHeight="1" thickBot="1">
      <c r="A28" s="5">
        <f t="shared" si="0"/>
        <v>1</v>
      </c>
      <c r="B28" s="6">
        <f t="shared" si="1"/>
        <v>4</v>
      </c>
      <c r="C28" s="12"/>
      <c r="D28" s="8" t="str">
        <f t="shared" si="3"/>
        <v>Thu</v>
      </c>
      <c r="E28" s="13">
        <f t="shared" si="2"/>
        <v>44063</v>
      </c>
      <c r="F28" s="10" t="s">
        <v>249</v>
      </c>
      <c r="G28" s="14">
        <v>9002</v>
      </c>
      <c r="H28" s="107" t="s">
        <v>267</v>
      </c>
      <c r="I28" s="107"/>
      <c r="J28" s="14" t="s">
        <v>270</v>
      </c>
      <c r="K28" s="14"/>
      <c r="L28" s="15">
        <v>8</v>
      </c>
    </row>
    <row r="29" spans="1:12" ht="29.1" customHeight="1" thickBot="1">
      <c r="A29" s="5">
        <f t="shared" si="0"/>
        <v>1</v>
      </c>
      <c r="B29" s="6">
        <f t="shared" si="1"/>
        <v>5</v>
      </c>
      <c r="C29" s="12"/>
      <c r="D29" s="8" t="str">
        <f t="shared" si="3"/>
        <v>Fri</v>
      </c>
      <c r="E29" s="13">
        <f t="shared" si="2"/>
        <v>44064</v>
      </c>
      <c r="F29" s="10" t="s">
        <v>249</v>
      </c>
      <c r="G29" s="14">
        <v>9002</v>
      </c>
      <c r="H29" s="107" t="s">
        <v>267</v>
      </c>
      <c r="I29" s="107"/>
      <c r="J29" s="14" t="s">
        <v>270</v>
      </c>
      <c r="K29" s="14"/>
      <c r="L29" s="15">
        <v>8</v>
      </c>
    </row>
    <row r="30" spans="1:12" ht="29.1" customHeight="1" thickBot="1">
      <c r="A30" s="5" t="str">
        <f t="shared" si="0"/>
        <v/>
      </c>
      <c r="B30" s="6">
        <f t="shared" si="1"/>
        <v>6</v>
      </c>
      <c r="C30" s="12"/>
      <c r="D30" s="8" t="str">
        <f t="shared" si="3"/>
        <v>Sat</v>
      </c>
      <c r="E30" s="13">
        <f t="shared" si="2"/>
        <v>44065</v>
      </c>
      <c r="F30" s="10"/>
      <c r="G30" s="14"/>
      <c r="H30" s="107"/>
      <c r="I30" s="107"/>
      <c r="J30" s="14"/>
      <c r="K30" s="14"/>
      <c r="L30" s="15"/>
    </row>
    <row r="31" spans="1:12" ht="29.1" customHeight="1" thickBot="1">
      <c r="A31" s="5" t="str">
        <f t="shared" si="0"/>
        <v/>
      </c>
      <c r="B31" s="6">
        <f t="shared" si="1"/>
        <v>7</v>
      </c>
      <c r="C31" s="12"/>
      <c r="D31" s="8" t="str">
        <f t="shared" si="3"/>
        <v>Sun</v>
      </c>
      <c r="E31" s="13">
        <f t="shared" si="2"/>
        <v>44066</v>
      </c>
      <c r="F31" s="10"/>
      <c r="G31" s="14"/>
      <c r="H31" s="107"/>
      <c r="I31" s="107"/>
      <c r="J31" s="14"/>
      <c r="K31" s="14"/>
      <c r="L31" s="15"/>
    </row>
    <row r="32" spans="1:12" ht="29.1" customHeight="1" thickBot="1">
      <c r="A32" s="5">
        <f t="shared" si="0"/>
        <v>1</v>
      </c>
      <c r="B32" s="6">
        <f t="shared" si="1"/>
        <v>1</v>
      </c>
      <c r="C32" s="12"/>
      <c r="D32" s="8" t="str">
        <f t="shared" si="3"/>
        <v>Mo</v>
      </c>
      <c r="E32" s="13">
        <f t="shared" si="2"/>
        <v>44067</v>
      </c>
      <c r="F32" s="10" t="s">
        <v>249</v>
      </c>
      <c r="G32" s="14">
        <v>9002</v>
      </c>
      <c r="H32" s="107" t="s">
        <v>267</v>
      </c>
      <c r="I32" s="107"/>
      <c r="J32" s="14" t="s">
        <v>270</v>
      </c>
      <c r="K32" s="14"/>
      <c r="L32" s="15">
        <v>8</v>
      </c>
    </row>
    <row r="33" spans="1:12" ht="29.1" customHeight="1" thickBot="1">
      <c r="A33" s="5">
        <f t="shared" si="0"/>
        <v>1</v>
      </c>
      <c r="B33" s="6">
        <f t="shared" si="1"/>
        <v>2</v>
      </c>
      <c r="C33" s="12"/>
      <c r="D33" s="8" t="str">
        <f t="shared" si="3"/>
        <v>Tue</v>
      </c>
      <c r="E33" s="13">
        <f t="shared" si="2"/>
        <v>44068</v>
      </c>
      <c r="F33" s="10" t="s">
        <v>249</v>
      </c>
      <c r="G33" s="14">
        <v>9002</v>
      </c>
      <c r="H33" s="107" t="s">
        <v>267</v>
      </c>
      <c r="I33" s="107"/>
      <c r="J33" s="14" t="s">
        <v>270</v>
      </c>
      <c r="K33" s="14"/>
      <c r="L33" s="15">
        <v>8</v>
      </c>
    </row>
    <row r="34" spans="1:12" ht="29.1" customHeight="1" thickBot="1">
      <c r="A34" s="5">
        <f t="shared" si="0"/>
        <v>1</v>
      </c>
      <c r="B34" s="6">
        <f t="shared" si="1"/>
        <v>3</v>
      </c>
      <c r="C34" s="12"/>
      <c r="D34" s="8" t="str">
        <f t="shared" si="3"/>
        <v>Wed</v>
      </c>
      <c r="E34" s="13">
        <f t="shared" si="2"/>
        <v>44069</v>
      </c>
      <c r="F34" s="10" t="s">
        <v>249</v>
      </c>
      <c r="G34" s="14">
        <v>9002</v>
      </c>
      <c r="H34" s="107" t="s">
        <v>267</v>
      </c>
      <c r="I34" s="107"/>
      <c r="J34" s="14" t="s">
        <v>270</v>
      </c>
      <c r="K34" s="14"/>
      <c r="L34" s="15">
        <v>8</v>
      </c>
    </row>
    <row r="35" spans="1:12" ht="29.1" customHeight="1" thickBot="1">
      <c r="A35" s="5">
        <f t="shared" si="0"/>
        <v>1</v>
      </c>
      <c r="B35" s="6">
        <f t="shared" si="1"/>
        <v>4</v>
      </c>
      <c r="C35" s="12"/>
      <c r="D35" s="8" t="str">
        <f t="shared" si="3"/>
        <v>Thu</v>
      </c>
      <c r="E35" s="13">
        <f t="shared" si="2"/>
        <v>44070</v>
      </c>
      <c r="F35" s="10"/>
      <c r="G35" s="14">
        <v>9015</v>
      </c>
      <c r="H35" s="107" t="s">
        <v>268</v>
      </c>
      <c r="I35" s="107"/>
      <c r="J35" s="14"/>
      <c r="K35" s="14"/>
      <c r="L35" s="15"/>
    </row>
    <row r="36" spans="1:12" ht="29.1" customHeight="1" thickBot="1">
      <c r="A36" s="5">
        <f t="shared" si="0"/>
        <v>1</v>
      </c>
      <c r="B36" s="6">
        <f t="shared" si="1"/>
        <v>5</v>
      </c>
      <c r="C36" s="12"/>
      <c r="D36" s="8" t="str">
        <f t="shared" si="3"/>
        <v>Fri</v>
      </c>
      <c r="E36" s="13">
        <f t="shared" si="2"/>
        <v>44071</v>
      </c>
      <c r="F36" s="10" t="s">
        <v>249</v>
      </c>
      <c r="G36" s="14">
        <v>9002</v>
      </c>
      <c r="H36" s="134" t="s">
        <v>267</v>
      </c>
      <c r="I36" s="108"/>
      <c r="J36" s="14" t="s">
        <v>270</v>
      </c>
      <c r="K36" s="14"/>
      <c r="L36" s="15">
        <v>8</v>
      </c>
    </row>
    <row r="37" spans="1:12" ht="29.1" customHeight="1" thickBot="1">
      <c r="A37" s="5" t="str">
        <f t="shared" si="0"/>
        <v/>
      </c>
      <c r="B37" s="6">
        <f>WEEKDAY(E36+1,2)</f>
        <v>6</v>
      </c>
      <c r="C37" s="12"/>
      <c r="D37" s="8" t="str">
        <f t="shared" si="3"/>
        <v>Sat</v>
      </c>
      <c r="E37" s="16">
        <f>IF(MONTH(E36+1)&gt;MONTH(E36),"",E36+1)</f>
        <v>44072</v>
      </c>
      <c r="F37" s="10"/>
      <c r="G37" s="38"/>
      <c r="H37" s="109"/>
      <c r="I37" s="107"/>
      <c r="J37" s="14"/>
      <c r="K37" s="14"/>
      <c r="L37" s="15"/>
    </row>
    <row r="38" spans="1:12" ht="29.1"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9"/>
      <c r="I38" s="107"/>
      <c r="J38" s="14"/>
      <c r="K38" s="14"/>
      <c r="L38" s="15"/>
    </row>
    <row r="39" spans="1:12" ht="30" customHeight="1" thickBot="1">
      <c r="D39" s="17"/>
      <c r="E39" s="19"/>
      <c r="F39" s="39"/>
      <c r="G39" s="40"/>
      <c r="H39" s="41"/>
      <c r="I39" s="37" t="s">
        <v>1</v>
      </c>
      <c r="J39" s="21"/>
      <c r="K39" s="18"/>
      <c r="L39" s="22">
        <f>SUM(L9:L38)</f>
        <v>154</v>
      </c>
    </row>
    <row r="40" spans="1:12" ht="30" customHeight="1" thickBot="1">
      <c r="D40" s="17"/>
      <c r="E40" s="18"/>
      <c r="F40" s="30"/>
      <c r="G40" s="30"/>
      <c r="H40" s="30"/>
      <c r="I40" s="20" t="s">
        <v>2</v>
      </c>
      <c r="J40" s="21"/>
      <c r="K40" s="18"/>
      <c r="L40" s="22">
        <f>SUM(L39/8)</f>
        <v>19.25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G13" sqref="G1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255</v>
      </c>
      <c r="B2" s="26" t="s">
        <v>263</v>
      </c>
      <c r="D2" s="27">
        <v>9001</v>
      </c>
      <c r="E2" s="26" t="s">
        <v>72</v>
      </c>
    </row>
    <row r="3" spans="1:14">
      <c r="A3" s="46" t="s">
        <v>254</v>
      </c>
      <c r="B3" s="26" t="s">
        <v>262</v>
      </c>
      <c r="D3" s="27">
        <v>9002</v>
      </c>
      <c r="E3" s="26" t="s">
        <v>135</v>
      </c>
    </row>
    <row r="4" spans="1:14">
      <c r="A4" s="46" t="s">
        <v>253</v>
      </c>
      <c r="B4" s="26" t="s">
        <v>261</v>
      </c>
      <c r="D4" s="27">
        <v>9003</v>
      </c>
      <c r="E4" s="26" t="s">
        <v>136</v>
      </c>
    </row>
    <row r="5" spans="1:14">
      <c r="A5" s="46" t="s">
        <v>252</v>
      </c>
      <c r="B5" s="26" t="s">
        <v>260</v>
      </c>
      <c r="D5" s="27">
        <v>9004</v>
      </c>
      <c r="E5" s="26" t="s">
        <v>137</v>
      </c>
    </row>
    <row r="6" spans="1:14">
      <c r="A6" s="46" t="s">
        <v>251</v>
      </c>
      <c r="B6" s="26" t="s">
        <v>259</v>
      </c>
      <c r="D6" s="27">
        <v>9005</v>
      </c>
      <c r="E6" s="26" t="s">
        <v>73</v>
      </c>
    </row>
    <row r="7" spans="1:14">
      <c r="A7" s="46" t="s">
        <v>250</v>
      </c>
      <c r="B7" s="26" t="s">
        <v>258</v>
      </c>
      <c r="D7" s="27">
        <v>9007</v>
      </c>
      <c r="E7" s="26" t="s">
        <v>74</v>
      </c>
    </row>
    <row r="8" spans="1:14">
      <c r="A8" s="46" t="s">
        <v>249</v>
      </c>
      <c r="B8" s="26" t="s">
        <v>257</v>
      </c>
      <c r="D8" s="27">
        <v>9008</v>
      </c>
      <c r="E8" s="26" t="s">
        <v>75</v>
      </c>
    </row>
    <row r="9" spans="1:14">
      <c r="A9" s="46" t="s">
        <v>248</v>
      </c>
      <c r="B9" s="26" t="s">
        <v>256</v>
      </c>
      <c r="D9" s="27">
        <v>9010</v>
      </c>
      <c r="E9" s="26" t="s">
        <v>76</v>
      </c>
    </row>
    <row r="10" spans="1:14">
      <c r="A10" s="46" t="s">
        <v>247</v>
      </c>
      <c r="B10" s="26" t="s">
        <v>236</v>
      </c>
      <c r="D10" s="27">
        <v>9013</v>
      </c>
      <c r="E10" s="26" t="s">
        <v>77</v>
      </c>
    </row>
    <row r="11" spans="1:14">
      <c r="A11" s="46" t="s">
        <v>222</v>
      </c>
      <c r="B11" s="26" t="s">
        <v>236</v>
      </c>
      <c r="D11" s="27">
        <v>9014</v>
      </c>
      <c r="E11" s="26" t="s">
        <v>78</v>
      </c>
    </row>
    <row r="12" spans="1:14">
      <c r="A12" s="46" t="s">
        <v>221</v>
      </c>
      <c r="B12" s="26" t="s">
        <v>235</v>
      </c>
      <c r="D12" s="27">
        <v>9015</v>
      </c>
      <c r="E12" s="26" t="s">
        <v>79</v>
      </c>
    </row>
    <row r="13" spans="1:14">
      <c r="A13" s="46" t="s">
        <v>220</v>
      </c>
      <c r="B13" s="26" t="s">
        <v>234</v>
      </c>
    </row>
    <row r="14" spans="1:14">
      <c r="A14" s="46" t="s">
        <v>219</v>
      </c>
      <c r="B14" s="26" t="s">
        <v>233</v>
      </c>
      <c r="N14" s="34"/>
    </row>
    <row r="15" spans="1:14">
      <c r="A15" s="46" t="s">
        <v>218</v>
      </c>
      <c r="B15" s="26" t="s">
        <v>232</v>
      </c>
    </row>
    <row r="16" spans="1:14">
      <c r="A16" s="46" t="s">
        <v>217</v>
      </c>
      <c r="B16" s="26" t="s">
        <v>231</v>
      </c>
    </row>
    <row r="17" spans="1:14">
      <c r="A17" s="46" t="s">
        <v>216</v>
      </c>
      <c r="B17" s="26" t="s">
        <v>229</v>
      </c>
      <c r="D17" s="27"/>
    </row>
    <row r="18" spans="1:14">
      <c r="A18" s="46" t="s">
        <v>215</v>
      </c>
      <c r="B18" s="26" t="s">
        <v>228</v>
      </c>
      <c r="D18" s="27"/>
    </row>
    <row r="19" spans="1:14">
      <c r="A19" s="46" t="s">
        <v>214</v>
      </c>
      <c r="B19" s="26" t="s">
        <v>227</v>
      </c>
      <c r="D19" s="27"/>
    </row>
    <row r="20" spans="1:14">
      <c r="A20" s="46" t="s">
        <v>213</v>
      </c>
      <c r="B20" s="26" t="s">
        <v>226</v>
      </c>
      <c r="D20" s="27"/>
    </row>
    <row r="21" spans="1:14">
      <c r="A21" s="46" t="s">
        <v>212</v>
      </c>
      <c r="B21" s="26" t="s">
        <v>237</v>
      </c>
      <c r="D21" s="27"/>
    </row>
    <row r="22" spans="1:14">
      <c r="A22" s="46" t="s">
        <v>211</v>
      </c>
      <c r="B22" s="26" t="s">
        <v>230</v>
      </c>
      <c r="D22" s="27"/>
    </row>
    <row r="23" spans="1:14">
      <c r="A23" s="46" t="s">
        <v>210</v>
      </c>
      <c r="B23" s="26" t="s">
        <v>225</v>
      </c>
      <c r="D23" s="27"/>
    </row>
    <row r="24" spans="1:14">
      <c r="A24" s="46" t="s">
        <v>209</v>
      </c>
      <c r="B24" s="26" t="s">
        <v>224</v>
      </c>
      <c r="D24" s="27"/>
    </row>
    <row r="25" spans="1:14">
      <c r="A25" s="46" t="s">
        <v>208</v>
      </c>
      <c r="B25" s="26" t="s">
        <v>223</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2020-09-17T03:27:39Z</dcterms:modified>
</cp:coreProperties>
</file>