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NB\Desktop\Timesheet\"/>
    </mc:Choice>
  </mc:AlternateContent>
  <xr:revisionPtr revIDLastSave="0" documentId="13_ncr:1_{4F7CB53C-030D-4BB5-8419-BCC913DF3D2A}"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 sheetId="36" r:id="rId2"/>
    <sheet name="DropDownLists" sheetId="23" r:id="rId3"/>
  </sheets>
  <externalReferences>
    <externalReference r:id="rId4"/>
    <externalReference r:id="rId5"/>
  </externalReferences>
  <definedNames>
    <definedName name="consultant_level" localSheetId="1">[1]DropDownLists!#REF!</definedName>
    <definedName name="consultant_level">DropDownLists!#REF!</definedName>
    <definedName name="jk" localSheetId="1">#REF!</definedName>
    <definedName name="jk">#REF!</definedName>
    <definedName name="Project_Number" localSheetId="1">[1]DropDownLists!$A$29:$A$221</definedName>
    <definedName name="Project_Number">DropDownLists!$A$14:$A$206</definedName>
    <definedName name="SAP_Booking_Number" localSheetId="1">[1]DropDownLists!$D$2:$D$78</definedName>
    <definedName name="SAP_Booking_Number">DropDownLists!$D$2:$D$78</definedName>
    <definedName name="Staff_Type" localSheetId="1">[1]DropDownLists!#REF!</definedName>
    <definedName name="Staff_Type">DropDownLists!#REF!</definedName>
  </definedNames>
  <calcPr calcId="191029"/>
</workbook>
</file>

<file path=xl/calcChain.xml><?xml version="1.0" encoding="utf-8"?>
<calcChain xmlns="http://schemas.openxmlformats.org/spreadsheetml/2006/main">
  <c r="F5" i="36" l="1"/>
  <c r="F4" i="36"/>
  <c r="F3" i="36"/>
  <c r="L39" i="36" l="1"/>
  <c r="L40" i="36" s="1"/>
  <c r="O12" i="36"/>
  <c r="O11" i="36"/>
  <c r="O10" i="36"/>
  <c r="E9" i="36"/>
  <c r="B9" i="36" s="1"/>
  <c r="D9" i="36" l="1"/>
  <c r="A9" i="36"/>
  <c r="B7" i="36"/>
  <c r="E10" i="36"/>
  <c r="E11" i="36" l="1"/>
  <c r="B10" i="36"/>
  <c r="A10" i="36" l="1"/>
  <c r="D10" i="36"/>
  <c r="B11" i="36"/>
  <c r="E12" i="36"/>
  <c r="B12" i="36" l="1"/>
  <c r="E13" i="36"/>
  <c r="D11" i="36"/>
  <c r="A11" i="36"/>
  <c r="B13" i="36" l="1"/>
  <c r="E14" i="36"/>
  <c r="D12" i="36"/>
  <c r="A12" i="36"/>
  <c r="B14" i="36" l="1"/>
  <c r="E15" i="36"/>
  <c r="A13" i="36"/>
  <c r="D13" i="36"/>
  <c r="B15" i="36" l="1"/>
  <c r="E16" i="36"/>
  <c r="D14" i="36"/>
  <c r="A14" i="36"/>
  <c r="B16" i="36" l="1"/>
  <c r="E17" i="36"/>
  <c r="A15" i="36"/>
  <c r="D15" i="36"/>
  <c r="B17" i="36" l="1"/>
  <c r="E18" i="36"/>
  <c r="D16" i="36"/>
  <c r="A16" i="36"/>
  <c r="B18" i="36" l="1"/>
  <c r="E19" i="36"/>
  <c r="A17" i="36"/>
  <c r="D17" i="36"/>
  <c r="B19" i="36" l="1"/>
  <c r="E20" i="36"/>
  <c r="D18" i="36"/>
  <c r="A18" i="36"/>
  <c r="B20" i="36" l="1"/>
  <c r="E21" i="36"/>
  <c r="A19" i="36"/>
  <c r="D19" i="36"/>
  <c r="B21" i="36" l="1"/>
  <c r="E22" i="36"/>
  <c r="D20" i="36"/>
  <c r="A20" i="36"/>
  <c r="B22" i="36" l="1"/>
  <c r="E23" i="36"/>
  <c r="A21" i="36"/>
  <c r="D21" i="36"/>
  <c r="B23" i="36" l="1"/>
  <c r="E24" i="36"/>
  <c r="D22" i="36"/>
  <c r="A22" i="36"/>
  <c r="B24" i="36" l="1"/>
  <c r="E25" i="36"/>
  <c r="A23" i="36"/>
  <c r="D23" i="36"/>
  <c r="B25" i="36" l="1"/>
  <c r="E26" i="36"/>
  <c r="D24" i="36"/>
  <c r="A24" i="36"/>
  <c r="B26" i="36" l="1"/>
  <c r="E27" i="36"/>
  <c r="A25" i="36"/>
  <c r="D25" i="36"/>
  <c r="B27" i="36" l="1"/>
  <c r="E28" i="36"/>
  <c r="D26" i="36"/>
  <c r="A26" i="36"/>
  <c r="B28" i="36" l="1"/>
  <c r="E29" i="36"/>
  <c r="A27" i="36"/>
  <c r="D27" i="36"/>
  <c r="B29" i="36" l="1"/>
  <c r="E30" i="36"/>
  <c r="D28" i="36"/>
  <c r="A28" i="36"/>
  <c r="B30" i="36" l="1"/>
  <c r="E31" i="36"/>
  <c r="A29" i="36"/>
  <c r="D29" i="36"/>
  <c r="B31" i="36" l="1"/>
  <c r="E32" i="36"/>
  <c r="D30" i="36"/>
  <c r="A30" i="36"/>
  <c r="B32" i="36" l="1"/>
  <c r="E33" i="36"/>
  <c r="A31" i="36"/>
  <c r="D31" i="36"/>
  <c r="B33" i="36" l="1"/>
  <c r="E34" i="36"/>
  <c r="D32" i="36"/>
  <c r="A32" i="36"/>
  <c r="B34" i="36" l="1"/>
  <c r="E35" i="36"/>
  <c r="A33" i="36"/>
  <c r="D33" i="36"/>
  <c r="B35" i="36" l="1"/>
  <c r="E36" i="36"/>
  <c r="D34" i="36"/>
  <c r="A34" i="36"/>
  <c r="B37" i="36" l="1"/>
  <c r="B36" i="36"/>
  <c r="E37" i="36"/>
  <c r="A35" i="36"/>
  <c r="D35" i="36"/>
  <c r="E38" i="36" l="1"/>
  <c r="B38" i="36"/>
  <c r="D36" i="36"/>
  <c r="A36" i="36"/>
  <c r="A37" i="36"/>
  <c r="D37" i="36"/>
  <c r="D38" i="36" l="1"/>
  <c r="A38" i="36"/>
</calcChain>
</file>

<file path=xl/sharedStrings.xml><?xml version="1.0" encoding="utf-8"?>
<sst xmlns="http://schemas.openxmlformats.org/spreadsheetml/2006/main" count="268" uniqueCount="239">
  <si>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</si>
  <si>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</si>
  <si>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</si>
  <si>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</si>
  <si>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</si>
  <si>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</si>
  <si>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</si>
  <si>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</si>
  <si>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</si>
  <si>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</si>
  <si>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</si>
  <si>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</si>
  <si>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</si>
  <si>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</si>
  <si>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</si>
  <si>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</si>
  <si>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</si>
  <si>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</si>
  <si>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</si>
  <si>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</si>
  <si>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</si>
  <si>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</si>
  <si>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</si>
  <si>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</si>
  <si>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</si>
  <si>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</si>
  <si>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</si>
  <si>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</si>
  <si>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</si>
  <si>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</si>
  <si>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</si>
  <si>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</si>
  <si>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</si>
  <si>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</si>
  <si>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</si>
  <si>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</si>
  <si>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</si>
  <si>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</si>
  <si>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</si>
  <si>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</si>
  <si>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</si>
  <si>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</si>
  <si>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</si>
  <si>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</si>
  <si>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</si>
  <si>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</si>
  <si>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</si>
  <si>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</si>
  <si>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</si>
  <si>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</si>
  <si>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</si>
  <si>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</si>
  <si>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</si>
  <si>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</si>
  <si>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</si>
  <si>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</si>
  <si>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</si>
  <si>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</si>
  <si>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</si>
  <si>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</si>
  <si>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</si>
  <si>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</si>
  <si>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</si>
  <si>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</si>
  <si>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</si>
  <si>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</si>
  <si>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</si>
  <si>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</si>
  <si>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</si>
  <si>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</si>
  <si>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</si>
  <si>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</si>
  <si>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</si>
  <si>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</si>
  <si>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</si>
  <si>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</si>
  <si>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</si>
  <si>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</si>
  <si>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</si>
  <si>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</si>
  <si>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</si>
  <si>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</si>
  <si>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</si>
  <si>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</si>
  <si>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</si>
  <si>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</si>
  <si>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</si>
  <si>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</si>
  <si>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</si>
  <si>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</si>
  <si>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</si>
  <si>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</si>
  <si>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</si>
  <si>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</si>
  <si>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</si>
  <si>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</si>
  <si>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</si>
  <si>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</si>
  <si>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</si>
  <si>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</si>
  <si>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</si>
  <si>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</si>
  <si>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</si>
  <si>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</si>
  <si>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</si>
  <si>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</si>
  <si>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</si>
  <si>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</si>
  <si>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</si>
  <si>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</si>
  <si>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</si>
  <si>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</si>
  <si>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</si>
  <si>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</si>
  <si>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</si>
  <si>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</si>
  <si>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</si>
  <si>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</si>
  <si>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</si>
  <si>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</si>
  <si>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</si>
  <si>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</si>
  <si>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</si>
  <si>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</si>
  <si>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</si>
  <si>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</si>
  <si>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</si>
  <si>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</si>
  <si>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</si>
  <si>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</si>
  <si>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</si>
  <si>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</si>
  <si>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</si>
  <si>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</si>
  <si>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</si>
  <si>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</si>
  <si>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</si>
  <si>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</si>
  <si>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</si>
  <si>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</si>
  <si>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</si>
  <si>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</si>
  <si>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</si>
  <si>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</si>
  <si>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</si>
  <si>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</si>
  <si>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</si>
  <si>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</si>
  <si>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</si>
  <si>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</si>
  <si>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</si>
  <si>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</si>
  <si>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</si>
  <si>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</si>
  <si>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</si>
  <si>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</si>
  <si>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</si>
  <si>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</si>
  <si>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</si>
  <si>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</si>
  <si>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</si>
  <si>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</si>
  <si>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</si>
  <si>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</si>
  <si>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</si>
  <si>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</si>
  <si>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</si>
  <si>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</si>
  <si>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</si>
  <si>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</si>
  <si>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</si>
  <si>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</si>
  <si>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</si>
  <si>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</si>
  <si>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</si>
  <si>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</si>
  <si>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</si>
  <si>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</si>
  <si>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</si>
  <si>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</si>
  <si>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</si>
  <si>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</si>
  <si>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</si>
  <si>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</si>
  <si>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</si>
  <si>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</si>
  <si>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</si>
  <si>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</si>
  <si>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</si>
  <si>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</si>
  <si>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</si>
  <si>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</si>
  <si>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</si>
  <si>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</si>
  <si>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</si>
  <si>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</si>
  <si>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</si>
  <si>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</si>
  <si>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</si>
  <si>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</si>
  <si>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</si>
  <si>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</si>
  <si>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</si>
  <si>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</si>
  <si>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</si>
  <si>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</si>
  <si>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</si>
  <si>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</si>
  <si>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</si>
  <si>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</si>
  <si>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</si>
  <si>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</si>
  <si>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</si>
  <si>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</si>
  <si>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</si>
  <si>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</si>
  <si>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</si>
  <si>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</si>
  <si>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</si>
  <si>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</si>
  <si>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คีย์รายได้ค่าใช้จ่าย เดือนกรกฎาคม</t>
  </si>
  <si>
    <t>ลาป่วย</t>
  </si>
  <si>
    <t>เตรียมทำจ่ายค่าประกันสุขภาพ</t>
  </si>
  <si>
    <t>ส่งไปรษณีย์ หัก ณ ที่จ่ายเดือน กรกฎาคม โทรตามพนักงานใหม่ที่จะเริ่มงาน</t>
  </si>
  <si>
    <t>คีย์รายได้ค่าใช้จ่าย เดือนกรกฎาคม ทำสัญญาพนักงานใหม่</t>
  </si>
  <si>
    <t xml:space="preserve">ทำเรื่องจ่ายเงินประกันสุขภาพ </t>
  </si>
  <si>
    <t>ประสานงานเรื่องโรงแรมที่จัด focus group ของปิ๊ง</t>
  </si>
  <si>
    <t>ใส่ข้อมูลพนักงเข้าใหม่ในตารางทำเงินเดือน</t>
  </si>
  <si>
    <t>ทำเอกสารประกันสุขภาพ</t>
  </si>
  <si>
    <t>ประสานงานเรื่องโรงแรม Focus group ปิ๊ง เรื่องการจัดสถานที่</t>
  </si>
  <si>
    <t>ทำสลิปเงินเดือน</t>
  </si>
  <si>
    <t>ทำเงินเดือนปรับใหม่</t>
  </si>
  <si>
    <t>ตรวจเงินเดือน (ลาครึ่งวัน)</t>
  </si>
  <si>
    <t>ออก Invoice  OIC งวด 2 ออกใบเสร็จรับเงิน ททท</t>
  </si>
  <si>
    <t>ออกใบเสร็จรับเงิน  Thai PBS</t>
  </si>
  <si>
    <t>ส่งสลิปเงินเดือน ทำจ่ายค่าทำระบบ โปรเจคครีม จ่ายค่าคู่สายโทรศัทพ์ ชั้น 9</t>
  </si>
  <si>
    <t>ติดต่อ Sales Dtac เรื่อง Pocket Wifi ของบริษัท</t>
  </si>
  <si>
    <t>ทำเอกสารเตรียมจ่ายค่าที่ปรึกษา</t>
  </si>
  <si>
    <t>ทำเอกสารเตรียมจ่ายค่าพนักงานรายวัน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</si>
</sst>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b/>
      <sz val="12"/>
      <name val="MS Sans Serif"/>
      <charset val="22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8" fillId="0" borderId="0" xfId="0" applyFont="1"/>
    <xf numFmtId="0" fontId="8" fillId="0" borderId="0" xfId="0" applyFont="1" applyAlignment="1">
      <alignment horizontal="center"/>
    </xf>
    <xf numFmtId="0" fontId="9" fillId="0" borderId="0" xfId="0" applyFont="1" applyAlignment="1">
      <alignment horizont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7" fillId="0" borderId="36"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23" xfId="0" applyFont="1" applyBorder="1" applyAlignment="1">
      <alignment horizontal="left" vertical="center"/>
    </xf>
    <xf numFmtId="0" fontId="2" fillId="0" borderId="0" xfId="0" applyFont="1" applyAlignment="1">
      <alignment horizontal="center" vertical="center"/>
    </xf>
    <xf numFmtId="0" fontId="0" fillId="0" borderId="0" xfId="0" applyAlignment="1">
      <alignment vertical="center"/>
    </xf>
    <xf numFmtId="0" fontId="3" fillId="0" borderId="18" xfId="0" applyFont="1" applyBorder="1" applyAlignment="1">
      <alignment vertical="center"/>
    </xf>
    <xf numFmtId="0" fontId="3" fillId="0" borderId="10" xfId="0" applyFont="1" applyBorder="1" applyAlignment="1">
      <alignment vertical="center"/>
    </xf>
    <xf numFmtId="0" fontId="4" fillId="0" borderId="0" xfId="0" applyFont="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3" fillId="0" borderId="19" xfId="0" applyFont="1" applyBorder="1" applyAlignment="1">
      <alignment vertical="center"/>
    </xf>
    <xf numFmtId="0" fontId="3" fillId="0" borderId="0" xfId="0" applyFont="1" applyAlignment="1">
      <alignment horizontal="left" vertical="center"/>
    </xf>
    <xf numFmtId="20" fontId="6" fillId="0" borderId="4" xfId="0" applyNumberFormat="1" applyFont="1" applyBorder="1" applyAlignment="1">
      <alignment horizontal="center" vertical="center"/>
    </xf>
    <xf numFmtId="14" fontId="6" fillId="0" borderId="5" xfId="0" applyNumberFormat="1" applyFont="1" applyBorder="1" applyAlignment="1">
      <alignment horizontal="center" vertical="center"/>
    </xf>
    <xf numFmtId="2" fontId="7" fillId="0" borderId="7" xfId="0" applyNumberFormat="1" applyFont="1" applyBorder="1" applyAlignment="1" applyProtection="1">
      <alignment horizontal="center" vertical="center"/>
      <protection locked="0"/>
    </xf>
    <xf numFmtId="14" fontId="6" fillId="0" borderId="9" xfId="0" applyNumberFormat="1" applyFont="1" applyBorder="1" applyAlignment="1">
      <alignment horizontal="center" vertical="center"/>
    </xf>
    <xf numFmtId="14" fontId="6" fillId="0" borderId="12" xfId="0" applyNumberFormat="1" applyFont="1" applyBorder="1" applyAlignment="1">
      <alignment horizontal="center" vertical="center"/>
    </xf>
    <xf numFmtId="0" fontId="6" fillId="0" borderId="14" xfId="0" applyFont="1" applyBorder="1" applyAlignment="1">
      <alignment vertical="center"/>
    </xf>
    <xf numFmtId="0" fontId="6" fillId="0" borderId="16" xfId="0" applyFont="1" applyBorder="1" applyAlignment="1">
      <alignment vertical="center"/>
    </xf>
    <xf numFmtId="0" fontId="6" fillId="0" borderId="37" xfId="0" applyFont="1" applyBorder="1" applyAlignment="1">
      <alignment vertical="center"/>
    </xf>
    <xf numFmtId="0" fontId="6" fillId="0" borderId="38" xfId="0" applyFont="1" applyBorder="1" applyAlignment="1">
      <alignment vertical="center"/>
    </xf>
    <xf numFmtId="0" fontId="6" fillId="0" borderId="39" xfId="0" applyFont="1" applyBorder="1" applyAlignment="1">
      <alignment vertical="center"/>
    </xf>
    <xf numFmtId="0" fontId="4" fillId="0" borderId="15" xfId="0" applyFont="1" applyBorder="1" applyAlignment="1">
      <alignment vertical="center"/>
    </xf>
    <xf numFmtId="0" fontId="6" fillId="0" borderId="17" xfId="0" applyFont="1" applyBorder="1" applyAlignment="1">
      <alignment vertical="center"/>
    </xf>
    <xf numFmtId="0" fontId="6" fillId="0" borderId="15" xfId="0" applyFont="1" applyBorder="1" applyAlignment="1">
      <alignment vertical="center"/>
    </xf>
    <xf numFmtId="2" fontId="4" fillId="0" borderId="15" xfId="0" applyNumberFormat="1" applyFont="1" applyBorder="1" applyAlignment="1">
      <alignment horizontal="center" vertical="center"/>
    </xf>
    <xf numFmtId="0" fontId="6" fillId="0" borderId="2" xfId="0" applyFont="1" applyBorder="1" applyAlignment="1">
      <alignment vertical="center"/>
    </xf>
    <xf numFmtId="0" fontId="4" fillId="0" borderId="17" xfId="0" applyFont="1" applyBorder="1" applyAlignment="1">
      <alignment vertical="center"/>
    </xf>
    <xf numFmtId="0" fontId="7" fillId="0" borderId="45"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19"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0" fontId="3" fillId="0" borderId="18" xfId="0" applyFont="1" applyBorder="1" applyAlignment="1">
      <alignment horizontal="left" vertical="center"/>
    </xf>
    <xf numFmtId="0" fontId="3" fillId="0" borderId="26" xfId="0" applyFont="1" applyBorder="1" applyAlignment="1">
      <alignment horizontal="left" vertical="center"/>
    </xf>
    <xf numFmtId="0" fontId="4" fillId="0" borderId="0" xfId="0" applyFont="1" applyAlignment="1">
      <alignment horizontal="left" vertical="center"/>
    </xf>
    <xf numFmtId="0" fontId="0" fillId="0" borderId="28" xfId="0" applyBorder="1" applyAlignment="1" applyProtection="1">
      <alignment horizontal="center" vertical="center" textRotation="90" wrapText="1"/>
      <protection locked="0"/>
    </xf>
    <xf numFmtId="0" fontId="0" fillId="0" borderId="29" xfId="0"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19" fillId="0" borderId="10"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2" name="รูปภาพ 2">
          <a:extLst>
            <a:ext uri="{FF2B5EF4-FFF2-40B4-BE49-F238E27FC236}">
              <a16:creationId xmlns:a16="http://schemas.microsoft.com/office/drawing/2014/main" id="{641C7ACF-A652-4265-94F3-BF9C2746BD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69875" y="180975"/>
          <a:ext cx="946151" cy="45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me-NB/Downloads/timesheet-2020-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imesheet-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sheetData sheetId="1"/>
      <sheetData sheetId="2">
        <row r="2">
          <cell r="D2">
            <v>9001</v>
          </cell>
        </row>
        <row r="3">
          <cell r="D3">
            <v>9002</v>
          </cell>
        </row>
        <row r="4">
          <cell r="D4">
            <v>9003</v>
          </cell>
        </row>
        <row r="5">
          <cell r="D5">
            <v>9004</v>
          </cell>
        </row>
        <row r="6">
          <cell r="D6">
            <v>9005</v>
          </cell>
        </row>
        <row r="7">
          <cell r="D7">
            <v>9007</v>
          </cell>
        </row>
        <row r="8">
          <cell r="D8">
            <v>9008</v>
          </cell>
        </row>
        <row r="9">
          <cell r="D9">
            <v>9010</v>
          </cell>
        </row>
        <row r="10">
          <cell r="D10">
            <v>9013</v>
          </cell>
        </row>
        <row r="11">
          <cell r="D11">
            <v>9014</v>
          </cell>
        </row>
        <row r="12">
          <cell r="D12">
            <v>9015</v>
          </cell>
        </row>
        <row r="17">
          <cell r="D17"/>
        </row>
        <row r="18">
          <cell r="D18"/>
        </row>
        <row r="19">
          <cell r="D19"/>
        </row>
        <row r="20">
          <cell r="D20"/>
        </row>
        <row r="21">
          <cell r="D21"/>
        </row>
        <row r="22">
          <cell r="D22"/>
        </row>
        <row r="23">
          <cell r="D23"/>
        </row>
        <row r="24">
          <cell r="D24"/>
        </row>
        <row r="25">
          <cell r="D25"/>
        </row>
        <row r="26">
          <cell r="D26"/>
        </row>
        <row r="29">
          <cell r="A29" t="str">
            <v>TIME-202037</v>
          </cell>
        </row>
        <row r="30">
          <cell r="A30" t="str">
            <v>TIME-202036</v>
          </cell>
        </row>
        <row r="31">
          <cell r="A31" t="str">
            <v>TIME-202035</v>
          </cell>
        </row>
        <row r="32">
          <cell r="A32" t="str">
            <v>TIME-202034</v>
          </cell>
        </row>
        <row r="33">
          <cell r="A33" t="str">
            <v>TIME-202033</v>
          </cell>
        </row>
        <row r="34">
          <cell r="A34" t="str">
            <v>TIME-202032</v>
          </cell>
        </row>
        <row r="35">
          <cell r="A35" t="str">
            <v>TIME-202031</v>
          </cell>
        </row>
        <row r="36">
          <cell r="A36" t="str">
            <v>TIME-202030</v>
          </cell>
        </row>
        <row r="37">
          <cell r="A37" t="str">
            <v>TIME-202029</v>
          </cell>
        </row>
        <row r="38">
          <cell r="A38" t="str">
            <v>TIME-202028</v>
          </cell>
        </row>
        <row r="39">
          <cell r="A39" t="str">
            <v>TIME-202027</v>
          </cell>
        </row>
        <row r="40">
          <cell r="A40" t="str">
            <v>TIME-202026</v>
          </cell>
        </row>
        <row r="41">
          <cell r="A41" t="str">
            <v>TIME-202025</v>
          </cell>
        </row>
        <row r="42">
          <cell r="A42" t="str">
            <v>TIME-202024</v>
          </cell>
        </row>
        <row r="43">
          <cell r="A43" t="str">
            <v>TIME-202023</v>
          </cell>
        </row>
        <row r="44">
          <cell r="A44" t="str">
            <v>TIME-202022</v>
          </cell>
        </row>
        <row r="45">
          <cell r="A45" t="str">
            <v>TIME-202021</v>
          </cell>
        </row>
        <row r="46">
          <cell r="A46" t="str">
            <v>TIME-202020</v>
          </cell>
        </row>
        <row r="47">
          <cell r="A47" t="str">
            <v>TIME-202018</v>
          </cell>
        </row>
        <row r="48">
          <cell r="A48" t="str">
            <v>TIME-202017</v>
          </cell>
        </row>
        <row r="49">
          <cell r="A49" t="str">
            <v>TIME-202016</v>
          </cell>
        </row>
        <row r="50">
          <cell r="A50" t="str">
            <v>TIME-202015</v>
          </cell>
        </row>
        <row r="51">
          <cell r="A51" t="str">
            <v>TIME-202014</v>
          </cell>
        </row>
        <row r="52">
          <cell r="A52" t="str">
            <v>TIME-202013</v>
          </cell>
        </row>
        <row r="53">
          <cell r="A53" t="str">
            <v>TIME-202012</v>
          </cell>
        </row>
        <row r="54">
          <cell r="A54" t="str">
            <v>TIME-202011</v>
          </cell>
        </row>
        <row r="55">
          <cell r="A55" t="str">
            <v>TIME-202010</v>
          </cell>
        </row>
        <row r="56">
          <cell r="A56" t="str">
            <v>TIME-202009</v>
          </cell>
        </row>
        <row r="57">
          <cell r="A57" t="str">
            <v>TIME-202008</v>
          </cell>
        </row>
        <row r="58">
          <cell r="A58" t="str">
            <v>TIME-202007</v>
          </cell>
        </row>
        <row r="59">
          <cell r="A59" t="str">
            <v>TIME-202006</v>
          </cell>
        </row>
        <row r="60">
          <cell r="A60" t="str">
            <v>TIME-202005</v>
          </cell>
        </row>
        <row r="61">
          <cell r="A61" t="str">
            <v>TIME-202004</v>
          </cell>
        </row>
        <row r="62">
          <cell r="A62" t="str">
            <v>TIME-202003</v>
          </cell>
        </row>
        <row r="63">
          <cell r="A63" t="str">
            <v>TIME-202002</v>
          </cell>
        </row>
        <row r="64">
          <cell r="A64" t="str">
            <v>TIME-202001</v>
          </cell>
        </row>
        <row r="65">
          <cell r="A65" t="str">
            <v>TIME-201968</v>
          </cell>
        </row>
        <row r="66">
          <cell r="A66" t="str">
            <v>TIME-201961</v>
          </cell>
        </row>
        <row r="67">
          <cell r="A67" t="str">
            <v>TIME-201960</v>
          </cell>
        </row>
        <row r="68">
          <cell r="A68" t="str">
            <v>TIME-201959</v>
          </cell>
        </row>
        <row r="69">
          <cell r="A69" t="str">
            <v>TIME-201957</v>
          </cell>
        </row>
        <row r="70">
          <cell r="A70" t="str">
            <v>TIME-201954</v>
          </cell>
        </row>
        <row r="71">
          <cell r="A71" t="str">
            <v>TIME-201953</v>
          </cell>
        </row>
        <row r="72">
          <cell r="A72" t="str">
            <v>TIME-201951</v>
          </cell>
        </row>
        <row r="73">
          <cell r="A73" t="str">
            <v>TIME-201950</v>
          </cell>
        </row>
        <row r="74">
          <cell r="A74" t="str">
            <v>TIME-201949</v>
          </cell>
        </row>
        <row r="75">
          <cell r="A75" t="str">
            <v>TIME-201948</v>
          </cell>
        </row>
        <row r="76">
          <cell r="A76" t="str">
            <v>TIME-201946</v>
          </cell>
        </row>
        <row r="77">
          <cell r="A77" t="str">
            <v>TIME-201942</v>
          </cell>
        </row>
        <row r="78">
          <cell r="A78" t="str">
            <v>TIME-201940</v>
          </cell>
        </row>
        <row r="79">
          <cell r="A79" t="str">
            <v>TIME-201936</v>
          </cell>
        </row>
        <row r="80">
          <cell r="A80" t="str">
            <v>TIME-201930</v>
          </cell>
        </row>
        <row r="81">
          <cell r="A81" t="str">
            <v>TIME-201929</v>
          </cell>
        </row>
        <row r="82">
          <cell r="A82" t="str">
            <v>TIME-201928</v>
          </cell>
        </row>
        <row r="83">
          <cell r="A83" t="str">
            <v>TIME-201924</v>
          </cell>
        </row>
        <row r="84">
          <cell r="A84" t="str">
            <v>TIME-201916</v>
          </cell>
        </row>
        <row r="85">
          <cell r="A85" t="str">
            <v>TIME-201907</v>
          </cell>
        </row>
        <row r="86">
          <cell r="A86" t="str">
            <v>TIME-201901</v>
          </cell>
        </row>
        <row r="87">
          <cell r="A87" t="str">
            <v>TIME-201886</v>
          </cell>
        </row>
        <row r="88">
          <cell r="A88" t="str">
            <v>TIME-201884</v>
          </cell>
        </row>
        <row r="89">
          <cell r="A89" t="str">
            <v>TIME-201882</v>
          </cell>
        </row>
        <row r="90">
          <cell r="A90" t="str">
            <v>TIME-201881</v>
          </cell>
        </row>
        <row r="91">
          <cell r="A91" t="str">
            <v>TIME-201875</v>
          </cell>
        </row>
        <row r="92">
          <cell r="A92" t="str">
            <v>TIME-201865</v>
          </cell>
        </row>
        <row r="93">
          <cell r="A93" t="str">
            <v>TIME-201855</v>
          </cell>
        </row>
        <row r="94">
          <cell r="A94" t="str">
            <v>TIME-201854</v>
          </cell>
        </row>
        <row r="95">
          <cell r="A95" t="str">
            <v>TIME-201837</v>
          </cell>
        </row>
        <row r="96">
          <cell r="A96" t="str">
            <v>TIME-201831</v>
          </cell>
        </row>
        <row r="97">
          <cell r="A97" t="str">
            <v>TIME-201819</v>
          </cell>
        </row>
        <row r="98">
          <cell r="A98" t="str">
            <v>TIME-201801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Prapaporn</v>
          </cell>
        </row>
        <row r="5">
          <cell r="D5" t="str">
            <v>Chalermpong</v>
          </cell>
        </row>
        <row r="6">
          <cell r="D6" t="str">
            <v>TIME039</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18" customWidth="1"/>
    <col min="10" max="10" width="57.54296875" style="18" customWidth="1"/>
  </cols>
  <sheetData>
    <row r="1" spans="2:10" ht="13.5" customHeight="1" thickBot="1">
      <c r="I1" s="15"/>
      <c r="J1" s="15"/>
    </row>
    <row r="2" spans="2:10" ht="16.5" customHeight="1">
      <c r="B2" s="71" t="s">
        <v>9</v>
      </c>
      <c r="C2" s="72"/>
      <c r="D2" s="72"/>
      <c r="E2" s="72"/>
      <c r="F2" s="72"/>
      <c r="G2" s="72"/>
      <c r="H2" s="73"/>
      <c r="I2" s="15"/>
      <c r="J2" s="15"/>
    </row>
    <row r="3" spans="2:10" ht="13" thickBot="1">
      <c r="B3" s="74"/>
      <c r="C3" s="75"/>
      <c r="D3" s="75"/>
      <c r="E3" s="75"/>
      <c r="F3" s="75"/>
      <c r="G3" s="75"/>
      <c r="H3" s="76"/>
      <c r="I3" s="16"/>
      <c r="J3" s="16"/>
    </row>
    <row r="4" spans="2:10">
      <c r="B4" s="77" t="s">
        <v>11</v>
      </c>
      <c r="C4" s="78"/>
      <c r="D4" s="77" t="s">
        <v>65</v>
      </c>
      <c r="E4" s="79"/>
      <c r="F4" s="79"/>
      <c r="G4" s="79"/>
      <c r="H4" s="78"/>
      <c r="I4" s="17"/>
      <c r="J4" s="17"/>
    </row>
    <row r="5" spans="2:10">
      <c r="B5" s="62" t="s">
        <v>68</v>
      </c>
      <c r="C5" s="64"/>
      <c r="D5" s="62" t="s">
        <v>66</v>
      </c>
      <c r="E5" s="63"/>
      <c r="F5" s="63"/>
      <c r="G5" s="63"/>
      <c r="H5" s="64"/>
      <c r="I5" s="17"/>
      <c r="J5" s="17"/>
    </row>
    <row r="6" spans="2:10">
      <c r="B6" s="62" t="s">
        <v>69</v>
      </c>
      <c r="C6" s="64"/>
      <c r="D6" s="62" t="s">
        <v>67</v>
      </c>
      <c r="E6" s="63"/>
      <c r="F6" s="63"/>
      <c r="G6" s="63"/>
      <c r="H6" s="64"/>
      <c r="I6" s="17"/>
      <c r="J6" s="17"/>
    </row>
    <row r="7" spans="2:10" ht="13" thickBot="1">
      <c r="I7" s="17"/>
      <c r="J7" s="17"/>
    </row>
    <row r="8" spans="2:10" ht="12.75" customHeight="1">
      <c r="B8" s="65"/>
      <c r="C8" s="66"/>
      <c r="D8" s="66"/>
      <c r="E8" s="66"/>
      <c r="F8" s="66"/>
      <c r="G8" s="66"/>
      <c r="H8" s="67"/>
      <c r="I8" s="17"/>
      <c r="J8" s="17"/>
    </row>
    <row r="9" spans="2:10" ht="13.5" customHeight="1" thickBot="1">
      <c r="B9" s="68"/>
      <c r="C9" s="69"/>
      <c r="D9" s="69"/>
      <c r="E9" s="69"/>
      <c r="F9" s="69"/>
      <c r="G9" s="69"/>
      <c r="H9" s="70"/>
      <c r="I9" s="17"/>
      <c r="J9" s="17"/>
    </row>
    <row r="10" spans="2:10">
      <c r="I10" s="17"/>
      <c r="J10" s="17"/>
    </row>
    <row r="11" spans="2:10">
      <c r="I11" s="17"/>
      <c r="J11" s="17"/>
    </row>
    <row r="12" spans="2:10">
      <c r="I12" s="17"/>
      <c r="J12" s="17"/>
    </row>
    <row r="13" spans="2:10">
      <c r="I13" s="17"/>
      <c r="J13" s="17"/>
    </row>
    <row r="14" spans="2:10">
      <c r="I14" s="17"/>
      <c r="J14" s="17"/>
    </row>
    <row r="15" spans="2:10">
      <c r="I15" s="17"/>
      <c r="J15" s="17"/>
    </row>
    <row r="16" spans="2:10">
      <c r="I16" s="17"/>
      <c r="J16" s="17"/>
    </row>
    <row r="17" spans="2:10">
      <c r="I17" s="17"/>
      <c r="J17" s="17"/>
    </row>
    <row r="18" spans="2:10" ht="15.75" customHeight="1">
      <c r="I18" s="17"/>
      <c r="J18" s="17"/>
    </row>
    <row r="19" spans="2:10">
      <c r="I19" s="17"/>
      <c r="J19" s="17"/>
    </row>
    <row r="20" spans="2:10">
      <c r="I20" s="17"/>
      <c r="J20" s="17"/>
    </row>
    <row r="21" spans="2:10">
      <c r="I21" s="17"/>
      <c r="J21" s="17"/>
    </row>
    <row r="22" spans="2:10">
      <c r="I22" s="17"/>
      <c r="J22" s="17"/>
    </row>
    <row r="23" spans="2:10">
      <c r="I23" s="17"/>
      <c r="J23" s="17"/>
    </row>
    <row r="24" spans="2:10">
      <c r="I24" s="17"/>
      <c r="J24" s="17"/>
    </row>
    <row r="25" spans="2:10">
      <c r="I25" s="17"/>
      <c r="J25" s="17"/>
    </row>
    <row r="26" spans="2:10">
      <c r="I26" s="17"/>
      <c r="J26" s="17"/>
    </row>
    <row r="27" spans="2:10">
      <c r="I27" s="17"/>
      <c r="J27" s="17"/>
    </row>
    <row r="28" spans="2:10">
      <c r="I28" s="17"/>
      <c r="J28" s="17"/>
    </row>
    <row r="29" spans="2:10">
      <c r="I29" s="17"/>
      <c r="J29" s="17"/>
    </row>
    <row r="31" spans="2:10" ht="13">
      <c r="B31" s="80" t="s">
        <v>178</v>
      </c>
      <c r="C31" s="81"/>
      <c r="D31" s="82"/>
      <c r="E31" s="82"/>
      <c r="F31" s="82"/>
      <c r="G31" s="82"/>
      <c r="H31" s="82"/>
      <c r="I31" s="31"/>
      <c r="J31" s="31"/>
    </row>
    <row r="32" spans="2:10" ht="13">
      <c r="B32" s="83" t="s">
        <v>179</v>
      </c>
      <c r="C32" s="82"/>
      <c r="D32" s="80" t="s">
        <v>180</v>
      </c>
      <c r="E32" s="81"/>
      <c r="F32" s="81"/>
      <c r="G32" s="81"/>
      <c r="H32" s="81"/>
      <c r="I32" s="31"/>
      <c r="J32" s="31"/>
    </row>
    <row r="33" spans="2:10" ht="13">
      <c r="B33" s="20">
        <v>9001</v>
      </c>
      <c r="C33" s="21"/>
      <c r="D33" s="84" t="s">
        <v>181</v>
      </c>
      <c r="E33" s="85"/>
      <c r="F33" s="85"/>
      <c r="G33" s="85"/>
      <c r="H33" s="86"/>
      <c r="I33" s="31"/>
      <c r="J33" s="31"/>
    </row>
    <row r="34" spans="2:10">
      <c r="B34" s="22" t="s">
        <v>182</v>
      </c>
      <c r="D34" s="87"/>
      <c r="E34" s="88"/>
      <c r="F34" s="88"/>
      <c r="G34" s="88"/>
      <c r="H34" s="89"/>
      <c r="I34" s="32"/>
      <c r="J34" s="33"/>
    </row>
    <row r="35" spans="2:10" ht="13">
      <c r="B35" s="93" t="s">
        <v>183</v>
      </c>
      <c r="C35" s="94"/>
      <c r="D35" s="90"/>
      <c r="E35" s="91"/>
      <c r="F35" s="91"/>
      <c r="G35" s="91"/>
      <c r="H35" s="92"/>
      <c r="I35" s="34"/>
      <c r="J35" s="31"/>
    </row>
    <row r="36" spans="2:10" ht="13">
      <c r="B36" s="23">
        <v>9002</v>
      </c>
      <c r="C36" s="24"/>
      <c r="D36" s="84" t="s">
        <v>140</v>
      </c>
      <c r="E36" s="85"/>
      <c r="F36" s="85"/>
      <c r="G36" s="85"/>
      <c r="H36" s="86"/>
      <c r="I36" s="31"/>
      <c r="J36" s="31"/>
    </row>
    <row r="37" spans="2:10">
      <c r="B37" s="25" t="s">
        <v>137</v>
      </c>
      <c r="C37" s="24"/>
      <c r="D37" s="90"/>
      <c r="E37" s="91"/>
      <c r="F37" s="91"/>
      <c r="G37" s="91"/>
      <c r="H37" s="92"/>
      <c r="I37" s="31"/>
      <c r="J37" s="31"/>
    </row>
    <row r="38" spans="2:10" ht="13">
      <c r="B38" s="20">
        <v>9003</v>
      </c>
      <c r="C38" s="21"/>
      <c r="D38" s="95" t="s">
        <v>184</v>
      </c>
      <c r="E38" s="96"/>
      <c r="F38" s="96"/>
      <c r="G38" s="96"/>
      <c r="H38" s="96"/>
      <c r="I38" s="31"/>
      <c r="J38" s="31"/>
    </row>
    <row r="39" spans="2:10">
      <c r="B39" s="26" t="s">
        <v>185</v>
      </c>
      <c r="D39" s="96"/>
      <c r="E39" s="96"/>
      <c r="F39" s="96"/>
      <c r="G39" s="96"/>
      <c r="H39" s="96"/>
      <c r="I39" s="32"/>
      <c r="J39" s="33"/>
    </row>
    <row r="40" spans="2:10" ht="13">
      <c r="B40" s="93" t="s">
        <v>183</v>
      </c>
      <c r="C40" s="94"/>
      <c r="D40" s="96"/>
      <c r="E40" s="96"/>
      <c r="F40" s="96"/>
      <c r="G40" s="96"/>
      <c r="H40" s="96"/>
      <c r="I40" s="34"/>
      <c r="J40" s="31"/>
    </row>
    <row r="41" spans="2:10" ht="13">
      <c r="B41" s="23">
        <v>9004</v>
      </c>
      <c r="C41" s="27"/>
      <c r="D41" s="84" t="s">
        <v>141</v>
      </c>
      <c r="E41" s="85"/>
      <c r="F41" s="85"/>
      <c r="G41" s="85"/>
      <c r="H41" s="86"/>
      <c r="I41" s="31"/>
      <c r="J41" s="31"/>
    </row>
    <row r="42" spans="2:10">
      <c r="B42" s="25" t="s">
        <v>185</v>
      </c>
      <c r="C42" s="27"/>
      <c r="D42" s="87"/>
      <c r="E42" s="88"/>
      <c r="F42" s="88"/>
      <c r="G42" s="88"/>
      <c r="H42" s="89"/>
      <c r="I42" s="31"/>
      <c r="J42" s="31"/>
    </row>
    <row r="43" spans="2:10">
      <c r="B43" s="93" t="s">
        <v>186</v>
      </c>
      <c r="C43" s="94"/>
      <c r="D43" s="90"/>
      <c r="E43" s="91"/>
      <c r="F43" s="91"/>
      <c r="G43" s="91"/>
      <c r="H43" s="92"/>
      <c r="I43" s="31"/>
      <c r="J43" s="31"/>
    </row>
    <row r="44" spans="2:10" ht="13">
      <c r="B44" s="20">
        <v>9005</v>
      </c>
      <c r="C44" s="21"/>
      <c r="D44" s="84" t="s">
        <v>187</v>
      </c>
      <c r="E44" s="85"/>
      <c r="F44" s="85"/>
      <c r="G44" s="85"/>
      <c r="H44" s="86"/>
    </row>
    <row r="45" spans="2:10">
      <c r="B45" s="26" t="s">
        <v>188</v>
      </c>
      <c r="D45" s="87"/>
      <c r="E45" s="103"/>
      <c r="F45" s="103"/>
      <c r="G45" s="103"/>
      <c r="H45" s="89"/>
    </row>
    <row r="46" spans="2:10">
      <c r="B46" s="28" t="s">
        <v>189</v>
      </c>
      <c r="C46" s="29"/>
      <c r="D46" s="90"/>
      <c r="E46" s="91"/>
      <c r="F46" s="91"/>
      <c r="G46" s="91"/>
      <c r="H46" s="92"/>
    </row>
    <row r="47" spans="2:10" ht="13">
      <c r="B47" s="20">
        <v>9007</v>
      </c>
      <c r="C47" s="21"/>
      <c r="D47" s="84" t="s">
        <v>190</v>
      </c>
      <c r="E47" s="85"/>
      <c r="F47" s="85"/>
      <c r="G47" s="85"/>
      <c r="H47" s="86"/>
    </row>
    <row r="48" spans="2:10">
      <c r="B48" s="28" t="s">
        <v>76</v>
      </c>
      <c r="C48" s="29"/>
      <c r="D48" s="90"/>
      <c r="E48" s="91"/>
      <c r="F48" s="91"/>
      <c r="G48" s="91"/>
      <c r="H48" s="92"/>
    </row>
    <row r="49" spans="2:8" ht="13">
      <c r="B49" s="20">
        <v>9008</v>
      </c>
      <c r="C49" s="21"/>
      <c r="D49" s="84" t="s">
        <v>191</v>
      </c>
      <c r="E49" s="85"/>
      <c r="F49" s="85"/>
      <c r="G49" s="85"/>
      <c r="H49" s="86"/>
    </row>
    <row r="50" spans="2:8">
      <c r="B50" s="28" t="s">
        <v>77</v>
      </c>
      <c r="C50" s="29"/>
      <c r="D50" s="90"/>
      <c r="E50" s="91"/>
      <c r="F50" s="91"/>
      <c r="G50" s="91"/>
      <c r="H50" s="92"/>
    </row>
    <row r="51" spans="2:8" ht="13">
      <c r="B51" s="20">
        <v>9010</v>
      </c>
      <c r="C51" s="21"/>
      <c r="D51" s="84" t="s">
        <v>192</v>
      </c>
      <c r="E51" s="85"/>
      <c r="F51" s="85"/>
      <c r="G51" s="85"/>
      <c r="H51" s="86"/>
    </row>
    <row r="52" spans="2:8">
      <c r="B52" s="28" t="s">
        <v>78</v>
      </c>
      <c r="C52" s="29"/>
      <c r="D52" s="90"/>
      <c r="E52" s="91"/>
      <c r="F52" s="91"/>
      <c r="G52" s="91"/>
      <c r="H52" s="92"/>
    </row>
    <row r="53" spans="2:8" ht="13">
      <c r="B53" s="20">
        <v>9013</v>
      </c>
      <c r="C53" s="21"/>
      <c r="D53" s="84" t="s">
        <v>193</v>
      </c>
      <c r="E53" s="85"/>
      <c r="F53" s="85"/>
      <c r="G53" s="85"/>
      <c r="H53" s="86"/>
    </row>
    <row r="54" spans="2:8">
      <c r="B54" s="28" t="s">
        <v>79</v>
      </c>
      <c r="C54" s="29"/>
      <c r="D54" s="90"/>
      <c r="E54" s="91"/>
      <c r="F54" s="91"/>
      <c r="G54" s="91"/>
      <c r="H54" s="92"/>
    </row>
    <row r="55" spans="2:8" ht="13">
      <c r="B55" s="20">
        <v>9014</v>
      </c>
      <c r="C55" s="21"/>
      <c r="D55" s="84" t="s">
        <v>80</v>
      </c>
      <c r="E55" s="85"/>
      <c r="F55" s="85"/>
      <c r="G55" s="85"/>
      <c r="H55" s="86"/>
    </row>
    <row r="56" spans="2:8">
      <c r="B56" s="30" t="s">
        <v>80</v>
      </c>
      <c r="C56" s="29"/>
      <c r="D56" s="97"/>
      <c r="E56" s="98"/>
      <c r="F56" s="98"/>
      <c r="G56" s="98"/>
      <c r="H56" s="99"/>
    </row>
    <row r="57" spans="2:8" ht="13">
      <c r="B57" s="20">
        <v>9015</v>
      </c>
      <c r="C57" s="21"/>
      <c r="D57" s="84" t="s">
        <v>194</v>
      </c>
      <c r="E57" s="85"/>
      <c r="F57" s="85"/>
      <c r="G57" s="85"/>
      <c r="H57" s="86"/>
    </row>
    <row r="58" spans="2:8">
      <c r="B58" s="30" t="s">
        <v>81</v>
      </c>
      <c r="C58" s="29"/>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D7120-08FA-412D-97CA-23251992FB2B}">
  <sheetPr>
    <pageSetUpPr fitToPage="1"/>
  </sheetPr>
  <dimension ref="A1:O40"/>
  <sheetViews>
    <sheetView showGridLines="0" tabSelected="1" topLeftCell="D18" zoomScale="70" zoomScaleNormal="70" workbookViewId="0">
      <selection activeCell="L30" sqref="L3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0" t="s">
        <v>14</v>
      </c>
      <c r="E1" s="111"/>
      <c r="F1" s="111"/>
      <c r="G1" s="111"/>
      <c r="H1" s="111"/>
      <c r="I1" s="111"/>
      <c r="J1" s="111"/>
      <c r="K1" s="111"/>
      <c r="L1" s="112"/>
    </row>
    <row r="2" spans="1:15" ht="13.5" customHeight="1">
      <c r="D2" s="36"/>
      <c r="E2" s="36"/>
      <c r="F2" s="36"/>
      <c r="G2" s="36"/>
      <c r="H2" s="36"/>
      <c r="I2" s="36"/>
      <c r="J2" s="36"/>
      <c r="K2" s="36"/>
      <c r="L2" s="37"/>
    </row>
    <row r="3" spans="1:15" ht="19.5" customHeight="1">
      <c r="D3" s="38" t="s">
        <v>0</v>
      </c>
      <c r="E3" s="39"/>
      <c r="F3" s="35" t="str">
        <f>'[2]Information-General Settings'!D4</f>
        <v>Prapaporn</v>
      </c>
      <c r="G3" s="40"/>
      <c r="I3" s="41"/>
      <c r="J3" s="42"/>
      <c r="K3" s="42"/>
      <c r="L3" s="42"/>
    </row>
    <row r="4" spans="1:15" ht="19.5" customHeight="1">
      <c r="D4" s="41" t="s">
        <v>71</v>
      </c>
      <c r="E4" s="43"/>
      <c r="F4" s="35" t="str">
        <f>'[2]Information-General Settings'!D5</f>
        <v>Chalermpong</v>
      </c>
      <c r="G4" s="40"/>
      <c r="I4" s="41"/>
      <c r="J4" s="42"/>
      <c r="K4" s="42"/>
      <c r="L4" s="42"/>
    </row>
    <row r="5" spans="1:15" ht="19.5" customHeight="1">
      <c r="D5" s="113" t="s">
        <v>70</v>
      </c>
      <c r="E5" s="114"/>
      <c r="F5" s="35" t="str">
        <f>'[2]Information-General Settings'!D6</f>
        <v>TIME039</v>
      </c>
      <c r="G5" s="40"/>
      <c r="I5" s="41"/>
      <c r="J5" s="42"/>
      <c r="K5" s="42"/>
      <c r="L5" s="42"/>
    </row>
    <row r="6" spans="1:15" ht="19.5" customHeight="1" thickBot="1">
      <c r="E6" s="41"/>
      <c r="F6" s="41"/>
      <c r="G6" s="41"/>
      <c r="H6" s="44"/>
      <c r="J6" s="115"/>
      <c r="K6" s="115"/>
      <c r="L6" s="115"/>
    </row>
    <row r="7" spans="1:15" ht="12.75" customHeight="1">
      <c r="B7" s="1">
        <f>MONTH(E9)</f>
        <v>8</v>
      </c>
      <c r="C7" s="116"/>
      <c r="D7" s="118">
        <v>44044</v>
      </c>
      <c r="E7" s="119"/>
      <c r="F7" s="122" t="s">
        <v>6</v>
      </c>
      <c r="G7" s="122" t="s">
        <v>15</v>
      </c>
      <c r="H7" s="125" t="s">
        <v>5</v>
      </c>
      <c r="I7" s="126"/>
      <c r="J7" s="129" t="s">
        <v>3</v>
      </c>
      <c r="K7" s="131" t="s">
        <v>10</v>
      </c>
      <c r="L7" s="129" t="s">
        <v>4</v>
      </c>
    </row>
    <row r="8" spans="1:15" ht="23.25" customHeight="1" thickBot="1">
      <c r="C8" s="117"/>
      <c r="D8" s="120"/>
      <c r="E8" s="121"/>
      <c r="F8" s="123"/>
      <c r="G8" s="124"/>
      <c r="H8" s="127"/>
      <c r="I8" s="128"/>
      <c r="J8" s="130"/>
      <c r="K8" s="132"/>
      <c r="L8" s="130"/>
    </row>
    <row r="9" spans="1:15" ht="29.15" customHeight="1" thickBot="1">
      <c r="A9" s="1" t="str">
        <f t="shared" ref="A9:A38" si="0">IF(OR(C9="f",C9="u",C9="F",C9="U"),"",IF(OR(B9=1,B9=2,B9=3,B9=4,B9=5),1,""))</f>
        <v/>
      </c>
      <c r="B9" s="2">
        <f t="shared" ref="B9:B36" si="1">WEEKDAY(E9,2)</f>
        <v>6</v>
      </c>
      <c r="C9" s="3"/>
      <c r="D9" s="45" t="str">
        <f>IF(B9=1,"Mo",IF(B9=2,"Tue",IF(B9=3,"Wed",IF(B9=4,"Thu",IF(B9=5,"Fri",IF(B9=6,"Sat",IF(B9=7,"Sun","")))))))</f>
        <v>Sat</v>
      </c>
      <c r="E9" s="46">
        <f>+D7</f>
        <v>44044</v>
      </c>
      <c r="F9" s="4"/>
      <c r="G9" s="6"/>
      <c r="J9" s="4"/>
      <c r="K9" s="4"/>
      <c r="L9" s="47"/>
    </row>
    <row r="10" spans="1:15" ht="29.15" customHeight="1" thickBot="1">
      <c r="A10" s="1" t="str">
        <f t="shared" si="0"/>
        <v/>
      </c>
      <c r="B10" s="2">
        <f t="shared" si="1"/>
        <v>7</v>
      </c>
      <c r="C10" s="5"/>
      <c r="D10" s="45" t="str">
        <f>IF(B10=1,"Mo",IF(B10=2,"Tue",IF(B10=3,"Wed",IF(B10=4,"Thu",IF(B10=5,"Fri",IF(B10=6,"Sat",IF(B10=7,"Sun","")))))))</f>
        <v>Sun</v>
      </c>
      <c r="E10" s="48">
        <f>+E9+1</f>
        <v>44045</v>
      </c>
      <c r="F10" s="4"/>
      <c r="G10" s="6"/>
      <c r="H10" s="105"/>
      <c r="I10" s="105"/>
      <c r="J10" s="6"/>
      <c r="K10" s="6"/>
      <c r="L10" s="7"/>
      <c r="N10" s="2" t="s">
        <v>73</v>
      </c>
      <c r="O10" s="37">
        <f>COUNTIF($G$9:$G$38, 9001)</f>
        <v>0</v>
      </c>
    </row>
    <row r="11" spans="1:15" ht="29.15" customHeight="1" thickBot="1">
      <c r="A11" s="1">
        <f t="shared" si="0"/>
        <v>1</v>
      </c>
      <c r="B11" s="2">
        <f t="shared" si="1"/>
        <v>1</v>
      </c>
      <c r="C11" s="5"/>
      <c r="D11" s="45" t="str">
        <f>IF(B11=1,"Mo",IF(B11=2,"Tue",IF(B11=3,"Wed",IF(B11=4,"Thu",IF(B11=5,"Fri",IF(B11=6,"Sat",IF(B11=7,"Sun","")))))))</f>
        <v>Mo</v>
      </c>
      <c r="E11" s="48">
        <f t="shared" ref="E11:E36" si="2">+E10+1</f>
        <v>44046</v>
      </c>
      <c r="F11" s="4"/>
      <c r="G11" s="61">
        <v>9005</v>
      </c>
      <c r="H11" s="133" t="s">
        <v>224</v>
      </c>
      <c r="I11" s="134"/>
      <c r="J11" s="6" t="s">
        <v>72</v>
      </c>
      <c r="K11" s="6"/>
      <c r="L11" s="7">
        <v>8</v>
      </c>
      <c r="N11" s="2" t="s">
        <v>12</v>
      </c>
      <c r="O11" s="37">
        <f>COUNTIF($G$9:$G$38,9003)+COUNTIF($G$9:$G$38,9004)</f>
        <v>0</v>
      </c>
    </row>
    <row r="12" spans="1:15" ht="29.15" customHeight="1" thickBot="1">
      <c r="A12" s="1">
        <f t="shared" si="0"/>
        <v>1</v>
      </c>
      <c r="B12" s="2">
        <f t="shared" si="1"/>
        <v>2</v>
      </c>
      <c r="C12" s="5"/>
      <c r="D12" s="45" t="str">
        <f t="shared" ref="D12:D38" si="3">IF(B12=1,"Mo",IF(B12=2,"Tue",IF(B12=3,"Wed",IF(B12=4,"Thu",IF(B12=5,"Fri",IF(B12=6,"Sat",IF(B12=7,"Sun","")))))))</f>
        <v>Tue</v>
      </c>
      <c r="E12" s="48">
        <f t="shared" si="2"/>
        <v>44047</v>
      </c>
      <c r="F12" s="4"/>
      <c r="G12" s="61">
        <v>9005</v>
      </c>
      <c r="H12" s="105" t="s">
        <v>220</v>
      </c>
      <c r="I12" s="105"/>
      <c r="J12" s="6" t="s">
        <v>72</v>
      </c>
      <c r="K12" s="6"/>
      <c r="L12" s="7">
        <v>8</v>
      </c>
      <c r="N12" s="1" t="s">
        <v>13</v>
      </c>
      <c r="O12" s="37">
        <f>COUNTIF($G$9:$G$38, 9005)</f>
        <v>19</v>
      </c>
    </row>
    <row r="13" spans="1:15" ht="29.15" customHeight="1" thickBot="1">
      <c r="A13" s="1">
        <f t="shared" si="0"/>
        <v>1</v>
      </c>
      <c r="B13" s="2">
        <f t="shared" si="1"/>
        <v>3</v>
      </c>
      <c r="C13" s="5"/>
      <c r="D13" s="45" t="str">
        <f t="shared" si="3"/>
        <v>Wed</v>
      </c>
      <c r="E13" s="48">
        <f t="shared" si="2"/>
        <v>44048</v>
      </c>
      <c r="F13" s="4"/>
      <c r="G13" s="61">
        <v>9005</v>
      </c>
      <c r="H13" s="105" t="s">
        <v>223</v>
      </c>
      <c r="I13" s="105"/>
      <c r="J13" s="6" t="s">
        <v>72</v>
      </c>
      <c r="K13" s="6"/>
      <c r="L13" s="7">
        <v>8</v>
      </c>
    </row>
    <row r="14" spans="1:15" ht="29.15" customHeight="1" thickBot="1">
      <c r="A14" s="1">
        <f t="shared" si="0"/>
        <v>1</v>
      </c>
      <c r="B14" s="2">
        <f t="shared" si="1"/>
        <v>4</v>
      </c>
      <c r="C14" s="5"/>
      <c r="D14" s="45" t="str">
        <f t="shared" si="3"/>
        <v>Thu</v>
      </c>
      <c r="E14" s="48">
        <f t="shared" si="2"/>
        <v>44049</v>
      </c>
      <c r="F14" s="4"/>
      <c r="G14" s="61">
        <v>9005</v>
      </c>
      <c r="H14" s="106" t="s">
        <v>221</v>
      </c>
      <c r="I14" s="106"/>
      <c r="J14" s="6"/>
      <c r="K14" s="6"/>
      <c r="L14" s="7"/>
    </row>
    <row r="15" spans="1:15" ht="29.15" customHeight="1" thickBot="1">
      <c r="A15" s="1">
        <f t="shared" si="0"/>
        <v>1</v>
      </c>
      <c r="B15" s="2">
        <f t="shared" si="1"/>
        <v>5</v>
      </c>
      <c r="C15" s="5"/>
      <c r="D15" s="45" t="str">
        <f t="shared" si="3"/>
        <v>Fri</v>
      </c>
      <c r="E15" s="48">
        <f t="shared" si="2"/>
        <v>44050</v>
      </c>
      <c r="F15" s="4"/>
      <c r="G15" s="61">
        <v>9005</v>
      </c>
      <c r="H15" s="105" t="s">
        <v>222</v>
      </c>
      <c r="I15" s="105"/>
      <c r="J15" s="6" t="s">
        <v>72</v>
      </c>
      <c r="K15" s="6"/>
      <c r="L15" s="7">
        <v>8</v>
      </c>
    </row>
    <row r="16" spans="1:15" ht="29.15" customHeight="1" thickBot="1">
      <c r="A16" s="1" t="str">
        <f t="shared" si="0"/>
        <v/>
      </c>
      <c r="B16" s="2">
        <f t="shared" si="1"/>
        <v>6</v>
      </c>
      <c r="C16" s="5"/>
      <c r="D16" s="45" t="str">
        <f>IF(B16=1,"Mo",IF(B16=2,"Tue",IF(B16=3,"Wed",IF(B16=4,"Thu",IF(B16=5,"Fri",IF(B16=6,"Sat",IF(B16=7,"Sun","")))))))</f>
        <v>Sat</v>
      </c>
      <c r="E16" s="48">
        <f t="shared" si="2"/>
        <v>44051</v>
      </c>
      <c r="F16" s="4"/>
      <c r="G16" s="6"/>
      <c r="H16" s="105"/>
      <c r="I16" s="105"/>
      <c r="J16" s="6"/>
      <c r="K16" s="6"/>
      <c r="L16" s="7"/>
    </row>
    <row r="17" spans="1:12" ht="29.15" customHeight="1" thickBot="1">
      <c r="A17" s="1" t="str">
        <f t="shared" si="0"/>
        <v/>
      </c>
      <c r="B17" s="2">
        <f t="shared" si="1"/>
        <v>7</v>
      </c>
      <c r="C17" s="5"/>
      <c r="D17" s="45" t="str">
        <f>IF(B17=1,"Mo",IF(B17=2,"Tue",IF(B17=3,"Wed",IF(B17=4,"Thu",IF(B17=5,"Fri",IF(B17=6,"Sat",IF(B17=7,"Sun","")))))))</f>
        <v>Sun</v>
      </c>
      <c r="E17" s="48">
        <f t="shared" si="2"/>
        <v>44052</v>
      </c>
      <c r="F17" s="4"/>
      <c r="G17" s="6"/>
      <c r="H17" s="104"/>
      <c r="I17" s="104"/>
      <c r="J17" s="6"/>
      <c r="K17" s="6"/>
      <c r="L17" s="7"/>
    </row>
    <row r="18" spans="1:12" ht="29.15" customHeight="1" thickBot="1">
      <c r="A18" s="1">
        <f t="shared" si="0"/>
        <v>1</v>
      </c>
      <c r="B18" s="2">
        <f t="shared" si="1"/>
        <v>1</v>
      </c>
      <c r="C18" s="5"/>
      <c r="D18" s="45" t="str">
        <f>IF(B18=1,"Mo",IF(B18=2,"Tue",IF(B18=3,"Wed",IF(B18=4,"Thu",IF(B18=5,"Fri",IF(B18=6,"Sat",IF(B18=7,"Sun","")))))))</f>
        <v>Mo</v>
      </c>
      <c r="E18" s="48">
        <f t="shared" si="2"/>
        <v>44053</v>
      </c>
      <c r="F18" s="4"/>
      <c r="G18" s="61">
        <v>9005</v>
      </c>
      <c r="H18" s="107" t="s">
        <v>225</v>
      </c>
      <c r="I18" s="108"/>
      <c r="J18" s="6" t="s">
        <v>72</v>
      </c>
      <c r="K18" s="6"/>
      <c r="L18" s="7">
        <v>8</v>
      </c>
    </row>
    <row r="19" spans="1:12" ht="29.15" customHeight="1" thickBot="1">
      <c r="A19" s="1">
        <f t="shared" si="0"/>
        <v>1</v>
      </c>
      <c r="B19" s="2">
        <f t="shared" si="1"/>
        <v>2</v>
      </c>
      <c r="C19" s="5"/>
      <c r="D19" s="45" t="str">
        <f t="shared" si="3"/>
        <v>Tue</v>
      </c>
      <c r="E19" s="48">
        <f t="shared" si="2"/>
        <v>44054</v>
      </c>
      <c r="F19" s="4"/>
      <c r="G19" s="61">
        <v>9005</v>
      </c>
      <c r="H19" s="109" t="s">
        <v>226</v>
      </c>
      <c r="I19" s="109"/>
      <c r="J19" s="6" t="s">
        <v>72</v>
      </c>
      <c r="K19" s="6"/>
      <c r="L19" s="7">
        <v>8</v>
      </c>
    </row>
    <row r="20" spans="1:12" ht="29.15" customHeight="1" thickBot="1">
      <c r="A20" s="1">
        <f t="shared" si="0"/>
        <v>1</v>
      </c>
      <c r="B20" s="2">
        <f t="shared" si="1"/>
        <v>3</v>
      </c>
      <c r="C20" s="5"/>
      <c r="D20" s="45" t="str">
        <f t="shared" si="3"/>
        <v>Wed</v>
      </c>
      <c r="E20" s="48">
        <f t="shared" si="2"/>
        <v>44055</v>
      </c>
      <c r="F20" s="4"/>
      <c r="G20" s="6"/>
      <c r="H20" s="106" t="s">
        <v>219</v>
      </c>
      <c r="I20" s="106"/>
      <c r="J20" s="6"/>
      <c r="K20" s="6"/>
      <c r="L20" s="7"/>
    </row>
    <row r="21" spans="1:12" ht="29.15" customHeight="1" thickBot="1">
      <c r="A21" s="1">
        <f t="shared" si="0"/>
        <v>1</v>
      </c>
      <c r="B21" s="2">
        <f t="shared" si="1"/>
        <v>4</v>
      </c>
      <c r="C21" s="5"/>
      <c r="D21" s="45" t="str">
        <f t="shared" si="3"/>
        <v>Thu</v>
      </c>
      <c r="E21" s="48">
        <f t="shared" si="2"/>
        <v>44056</v>
      </c>
      <c r="F21" s="4"/>
      <c r="G21" s="61">
        <v>9005</v>
      </c>
      <c r="H21" s="105" t="s">
        <v>227</v>
      </c>
      <c r="I21" s="105"/>
      <c r="J21" s="6" t="s">
        <v>72</v>
      </c>
      <c r="K21" s="6"/>
      <c r="L21" s="7">
        <v>8</v>
      </c>
    </row>
    <row r="22" spans="1:12" ht="29.15" customHeight="1" thickBot="1">
      <c r="A22" s="1">
        <f t="shared" si="0"/>
        <v>1</v>
      </c>
      <c r="B22" s="2">
        <f t="shared" si="1"/>
        <v>5</v>
      </c>
      <c r="C22" s="5"/>
      <c r="D22" s="45" t="str">
        <f t="shared" si="3"/>
        <v>Fri</v>
      </c>
      <c r="E22" s="48">
        <f t="shared" si="2"/>
        <v>44057</v>
      </c>
      <c r="F22" s="4"/>
      <c r="G22" s="61">
        <v>9005</v>
      </c>
      <c r="H22" s="105" t="s">
        <v>228</v>
      </c>
      <c r="I22" s="105"/>
      <c r="J22" s="6" t="s">
        <v>72</v>
      </c>
      <c r="K22" s="6"/>
      <c r="L22" s="7">
        <v>8</v>
      </c>
    </row>
    <row r="23" spans="1:12" ht="29.15" customHeight="1" thickBot="1">
      <c r="A23" s="1" t="str">
        <f t="shared" si="0"/>
        <v/>
      </c>
      <c r="B23" s="2">
        <f t="shared" si="1"/>
        <v>6</v>
      </c>
      <c r="C23" s="5"/>
      <c r="D23" s="45" t="str">
        <f t="shared" si="3"/>
        <v>Sat</v>
      </c>
      <c r="E23" s="48">
        <f t="shared" si="2"/>
        <v>44058</v>
      </c>
      <c r="F23" s="4"/>
      <c r="G23" s="6"/>
      <c r="H23" s="105"/>
      <c r="I23" s="105"/>
      <c r="J23" s="6"/>
      <c r="K23" s="6"/>
      <c r="L23" s="7"/>
    </row>
    <row r="24" spans="1:12" ht="29.15" customHeight="1" thickBot="1">
      <c r="A24" s="1" t="str">
        <f t="shared" si="0"/>
        <v/>
      </c>
      <c r="B24" s="2">
        <f t="shared" si="1"/>
        <v>7</v>
      </c>
      <c r="C24" s="5"/>
      <c r="D24" s="45" t="str">
        <f t="shared" si="3"/>
        <v>Sun</v>
      </c>
      <c r="E24" s="48">
        <f t="shared" si="2"/>
        <v>44059</v>
      </c>
      <c r="F24" s="4"/>
      <c r="G24" s="6"/>
      <c r="H24" s="105"/>
      <c r="I24" s="105"/>
      <c r="J24" s="6"/>
      <c r="K24" s="6"/>
      <c r="L24" s="7"/>
    </row>
    <row r="25" spans="1:12" ht="29.15" customHeight="1" thickBot="1">
      <c r="A25" s="1">
        <f t="shared" si="0"/>
        <v>1</v>
      </c>
      <c r="B25" s="2">
        <f t="shared" si="1"/>
        <v>1</v>
      </c>
      <c r="C25" s="5"/>
      <c r="D25" s="45" t="str">
        <f t="shared" si="3"/>
        <v>Mo</v>
      </c>
      <c r="E25" s="48">
        <f t="shared" si="2"/>
        <v>44060</v>
      </c>
      <c r="F25" s="4"/>
      <c r="G25" s="61">
        <v>9005</v>
      </c>
      <c r="H25" s="105" t="s">
        <v>229</v>
      </c>
      <c r="I25" s="105"/>
      <c r="J25" s="6" t="s">
        <v>72</v>
      </c>
      <c r="K25" s="6"/>
      <c r="L25" s="7">
        <v>8</v>
      </c>
    </row>
    <row r="26" spans="1:12" ht="29.15" customHeight="1" thickBot="1">
      <c r="A26" s="1">
        <f t="shared" si="0"/>
        <v>1</v>
      </c>
      <c r="B26" s="2">
        <f t="shared" si="1"/>
        <v>2</v>
      </c>
      <c r="C26" s="5"/>
      <c r="D26" s="45" t="str">
        <f t="shared" si="3"/>
        <v>Tue</v>
      </c>
      <c r="E26" s="48">
        <f t="shared" si="2"/>
        <v>44061</v>
      </c>
      <c r="F26" s="4"/>
      <c r="G26" s="61">
        <v>9005</v>
      </c>
      <c r="H26" s="105" t="s">
        <v>233</v>
      </c>
      <c r="I26" s="105"/>
      <c r="J26" s="6" t="s">
        <v>72</v>
      </c>
      <c r="K26" s="6"/>
      <c r="L26" s="7">
        <v>8</v>
      </c>
    </row>
    <row r="27" spans="1:12" ht="29.15" customHeight="1" thickBot="1">
      <c r="A27" s="1">
        <f t="shared" si="0"/>
        <v>1</v>
      </c>
      <c r="B27" s="2">
        <f t="shared" si="1"/>
        <v>3</v>
      </c>
      <c r="C27" s="5"/>
      <c r="D27" s="45" t="str">
        <f t="shared" si="3"/>
        <v>Wed</v>
      </c>
      <c r="E27" s="48">
        <f t="shared" si="2"/>
        <v>44062</v>
      </c>
      <c r="F27" s="4"/>
      <c r="G27" s="61">
        <v>9005</v>
      </c>
      <c r="H27" s="105" t="s">
        <v>234</v>
      </c>
      <c r="I27" s="105"/>
      <c r="J27" s="6" t="s">
        <v>72</v>
      </c>
      <c r="K27" s="6"/>
      <c r="L27" s="7">
        <v>8</v>
      </c>
    </row>
    <row r="28" spans="1:12" ht="29.15" customHeight="1" thickBot="1">
      <c r="A28" s="1">
        <f t="shared" si="0"/>
        <v>1</v>
      </c>
      <c r="B28" s="2">
        <f t="shared" si="1"/>
        <v>4</v>
      </c>
      <c r="C28" s="5"/>
      <c r="D28" s="45" t="str">
        <f t="shared" si="3"/>
        <v>Thu</v>
      </c>
      <c r="E28" s="48">
        <f t="shared" si="2"/>
        <v>44063</v>
      </c>
      <c r="F28" s="4"/>
      <c r="G28" s="61">
        <v>9005</v>
      </c>
      <c r="H28" s="105" t="s">
        <v>231</v>
      </c>
      <c r="I28" s="105"/>
      <c r="J28" s="6" t="s">
        <v>72</v>
      </c>
      <c r="K28" s="6"/>
      <c r="L28" s="7">
        <v>8</v>
      </c>
    </row>
    <row r="29" spans="1:12" ht="29.15" customHeight="1" thickBot="1">
      <c r="A29" s="1">
        <f t="shared" si="0"/>
        <v>1</v>
      </c>
      <c r="B29" s="2">
        <f t="shared" si="1"/>
        <v>5</v>
      </c>
      <c r="C29" s="5"/>
      <c r="D29" s="45" t="str">
        <f t="shared" si="3"/>
        <v>Fri</v>
      </c>
      <c r="E29" s="48">
        <f t="shared" si="2"/>
        <v>44064</v>
      </c>
      <c r="F29" s="4"/>
      <c r="G29" s="61">
        <v>9005</v>
      </c>
      <c r="H29" s="105" t="s">
        <v>232</v>
      </c>
      <c r="I29" s="105"/>
      <c r="J29" s="6" t="s">
        <v>72</v>
      </c>
      <c r="K29" s="6"/>
      <c r="L29" s="7">
        <v>4</v>
      </c>
    </row>
    <row r="30" spans="1:12" ht="29.15" customHeight="1" thickBot="1">
      <c r="A30" s="1" t="str">
        <f t="shared" si="0"/>
        <v/>
      </c>
      <c r="B30" s="2">
        <f t="shared" si="1"/>
        <v>6</v>
      </c>
      <c r="C30" s="5"/>
      <c r="D30" s="45" t="str">
        <f t="shared" si="3"/>
        <v>Sat</v>
      </c>
      <c r="E30" s="48">
        <f t="shared" si="2"/>
        <v>44065</v>
      </c>
      <c r="F30" s="4"/>
      <c r="G30" s="6"/>
      <c r="H30" s="105"/>
      <c r="I30" s="105"/>
      <c r="J30" s="6"/>
      <c r="K30" s="6"/>
      <c r="L30" s="7"/>
    </row>
    <row r="31" spans="1:12" ht="29.15" customHeight="1" thickBot="1">
      <c r="A31" s="1" t="str">
        <f t="shared" si="0"/>
        <v/>
      </c>
      <c r="B31" s="2">
        <f t="shared" si="1"/>
        <v>7</v>
      </c>
      <c r="C31" s="5"/>
      <c r="D31" s="45" t="str">
        <f t="shared" si="3"/>
        <v>Sun</v>
      </c>
      <c r="E31" s="48">
        <f t="shared" si="2"/>
        <v>44066</v>
      </c>
      <c r="F31" s="4"/>
      <c r="G31" s="6"/>
      <c r="H31" s="105"/>
      <c r="I31" s="105"/>
      <c r="J31" s="6"/>
      <c r="K31" s="6"/>
      <c r="L31" s="7"/>
    </row>
    <row r="32" spans="1:12" ht="29.15" customHeight="1" thickBot="1">
      <c r="A32" s="1">
        <f t="shared" si="0"/>
        <v>1</v>
      </c>
      <c r="B32" s="2">
        <f t="shared" si="1"/>
        <v>1</v>
      </c>
      <c r="C32" s="5"/>
      <c r="D32" s="45" t="str">
        <f t="shared" si="3"/>
        <v>Mo</v>
      </c>
      <c r="E32" s="48">
        <f t="shared" si="2"/>
        <v>44067</v>
      </c>
      <c r="F32" s="4"/>
      <c r="G32" s="61">
        <v>9005</v>
      </c>
      <c r="H32" s="105" t="s">
        <v>230</v>
      </c>
      <c r="I32" s="105"/>
      <c r="J32" s="6" t="s">
        <v>72</v>
      </c>
      <c r="K32" s="6"/>
      <c r="L32" s="7">
        <v>8</v>
      </c>
    </row>
    <row r="33" spans="1:12" ht="29.15" customHeight="1" thickBot="1">
      <c r="A33" s="1">
        <f t="shared" si="0"/>
        <v>1</v>
      </c>
      <c r="B33" s="2">
        <f t="shared" si="1"/>
        <v>2</v>
      </c>
      <c r="C33" s="5"/>
      <c r="D33" s="45" t="str">
        <f t="shared" si="3"/>
        <v>Tue</v>
      </c>
      <c r="E33" s="48">
        <f t="shared" si="2"/>
        <v>44068</v>
      </c>
      <c r="F33" s="4"/>
      <c r="G33" s="61">
        <v>9005</v>
      </c>
      <c r="H33" s="105" t="s">
        <v>235</v>
      </c>
      <c r="I33" s="105"/>
      <c r="J33" s="6" t="s">
        <v>72</v>
      </c>
      <c r="K33" s="6"/>
      <c r="L33" s="7">
        <v>8</v>
      </c>
    </row>
    <row r="34" spans="1:12" ht="29.15" customHeight="1" thickBot="1">
      <c r="A34" s="1">
        <f t="shared" si="0"/>
        <v>1</v>
      </c>
      <c r="B34" s="2">
        <f t="shared" si="1"/>
        <v>3</v>
      </c>
      <c r="C34" s="5"/>
      <c r="D34" s="45" t="str">
        <f t="shared" si="3"/>
        <v>Wed</v>
      </c>
      <c r="E34" s="48">
        <f t="shared" si="2"/>
        <v>44069</v>
      </c>
      <c r="F34" s="4"/>
      <c r="G34" s="61">
        <v>9005</v>
      </c>
      <c r="H34" s="105" t="s">
        <v>236</v>
      </c>
      <c r="I34" s="105"/>
      <c r="J34" s="6" t="s">
        <v>72</v>
      </c>
      <c r="K34" s="6"/>
      <c r="L34" s="7">
        <v>8</v>
      </c>
    </row>
    <row r="35" spans="1:12" ht="29.15" customHeight="1" thickBot="1">
      <c r="A35" s="1">
        <f t="shared" si="0"/>
        <v>1</v>
      </c>
      <c r="B35" s="2">
        <f t="shared" si="1"/>
        <v>4</v>
      </c>
      <c r="C35" s="5"/>
      <c r="D35" s="45" t="str">
        <f t="shared" si="3"/>
        <v>Thu</v>
      </c>
      <c r="E35" s="48">
        <f t="shared" si="2"/>
        <v>44070</v>
      </c>
      <c r="F35" s="4"/>
      <c r="G35" s="61">
        <v>9005</v>
      </c>
      <c r="H35" s="105" t="s">
        <v>237</v>
      </c>
      <c r="I35" s="105"/>
      <c r="J35" s="6" t="s">
        <v>72</v>
      </c>
      <c r="K35" s="6"/>
      <c r="L35" s="7">
        <v>8</v>
      </c>
    </row>
    <row r="36" spans="1:12" ht="29.15" customHeight="1" thickBot="1">
      <c r="A36" s="1">
        <f t="shared" si="0"/>
        <v>1</v>
      </c>
      <c r="B36" s="2">
        <f t="shared" si="1"/>
        <v>5</v>
      </c>
      <c r="C36" s="5"/>
      <c r="D36" s="45" t="str">
        <f t="shared" si="3"/>
        <v>Fri</v>
      </c>
      <c r="E36" s="48">
        <f t="shared" si="2"/>
        <v>44071</v>
      </c>
      <c r="F36" s="4"/>
      <c r="G36" s="61">
        <v>9005</v>
      </c>
      <c r="H36" s="135" t="s">
        <v>238</v>
      </c>
      <c r="I36" s="135"/>
      <c r="J36" s="6" t="s">
        <v>72</v>
      </c>
      <c r="K36" s="6"/>
      <c r="L36" s="7">
        <v>8</v>
      </c>
    </row>
    <row r="37" spans="1:12" ht="29.15" customHeight="1" thickBot="1">
      <c r="A37" s="1" t="str">
        <f t="shared" si="0"/>
        <v/>
      </c>
      <c r="B37" s="2">
        <f>WEEKDAY(E36+1,2)</f>
        <v>6</v>
      </c>
      <c r="C37" s="5"/>
      <c r="D37" s="45" t="str">
        <f t="shared" si="3"/>
        <v>Sat</v>
      </c>
      <c r="E37" s="49">
        <f>IF(MONTH(E36+1)&gt;MONTH(E36),"",E36+1)</f>
        <v>44072</v>
      </c>
      <c r="F37" s="4"/>
      <c r="G37" s="14"/>
      <c r="H37" s="104"/>
      <c r="I37" s="105"/>
      <c r="J37" s="6"/>
      <c r="K37" s="6"/>
      <c r="L37" s="7"/>
    </row>
    <row r="38" spans="1:12" ht="29.15" customHeight="1" thickBot="1">
      <c r="A38" s="1" t="str">
        <f t="shared" si="0"/>
        <v/>
      </c>
      <c r="B38" s="2">
        <f>WEEKDAY(E37+1,2)</f>
        <v>7</v>
      </c>
      <c r="C38" s="5"/>
      <c r="D38" s="45" t="str">
        <f t="shared" si="3"/>
        <v>Sun</v>
      </c>
      <c r="E38" s="49">
        <f>IF(MONTH(E37+1)&gt;MONTH(E37),"",E37+1)</f>
        <v>44073</v>
      </c>
      <c r="F38" s="4"/>
      <c r="G38" s="14"/>
      <c r="H38" s="104"/>
      <c r="I38" s="105"/>
      <c r="J38" s="6"/>
      <c r="K38" s="6"/>
      <c r="L38" s="7"/>
    </row>
    <row r="39" spans="1:12" ht="30" customHeight="1" thickBot="1">
      <c r="D39" s="50"/>
      <c r="E39" s="51"/>
      <c r="F39" s="52"/>
      <c r="G39" s="53"/>
      <c r="H39" s="54"/>
      <c r="I39" s="55" t="s">
        <v>1</v>
      </c>
      <c r="J39" s="56"/>
      <c r="K39" s="57"/>
      <c r="L39" s="58">
        <f>SUM(L9:L38)</f>
        <v>140</v>
      </c>
    </row>
    <row r="40" spans="1:12" ht="30" customHeight="1" thickBot="1">
      <c r="D40" s="50"/>
      <c r="E40" s="57"/>
      <c r="F40" s="59"/>
      <c r="G40" s="59"/>
      <c r="H40" s="59"/>
      <c r="I40" s="60" t="s">
        <v>2</v>
      </c>
      <c r="J40" s="56"/>
      <c r="K40" s="57"/>
      <c r="L40" s="58">
        <f>SUM(L39/8)</f>
        <v>17.5</v>
      </c>
    </row>
  </sheetData>
  <mergeCells count="40">
    <mergeCell ref="H14:I14"/>
    <mergeCell ref="D1:L1"/>
    <mergeCell ref="D5:E5"/>
    <mergeCell ref="J6:L6"/>
    <mergeCell ref="C7:C8"/>
    <mergeCell ref="D7:E8"/>
    <mergeCell ref="F7:F8"/>
    <mergeCell ref="G7:G8"/>
    <mergeCell ref="H7:I8"/>
    <mergeCell ref="J7:J8"/>
    <mergeCell ref="K7:K8"/>
    <mergeCell ref="L7:L8"/>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s>
  <conditionalFormatting sqref="C9:C37">
    <cfRule type="expression" dxfId="52" priority="51" stopIfTrue="1">
      <formula>IF($A9=1,B9,)</formula>
    </cfRule>
    <cfRule type="expression" dxfId="51" priority="52" stopIfTrue="1">
      <formula>IF($A9="",B9,)</formula>
    </cfRule>
  </conditionalFormatting>
  <conditionalFormatting sqref="E9">
    <cfRule type="expression" dxfId="50" priority="53" stopIfTrue="1">
      <formula>IF($A9="",B9,"")</formula>
    </cfRule>
  </conditionalFormatting>
  <conditionalFormatting sqref="E10:E37">
    <cfRule type="expression" dxfId="49" priority="54" stopIfTrue="1">
      <formula>IF($A10&lt;&gt;1,B10,"")</formula>
    </cfRule>
  </conditionalFormatting>
  <conditionalFormatting sqref="D9:D37">
    <cfRule type="expression" dxfId="48" priority="55" stopIfTrue="1">
      <formula>IF($A9="",B9,)</formula>
    </cfRule>
  </conditionalFormatting>
  <conditionalFormatting sqref="G9:G10 G16:G17 G20 G23:G24 G30:G31">
    <cfRule type="expression" dxfId="47" priority="56" stopIfTrue="1">
      <formula>#REF!="Freelancer"</formula>
    </cfRule>
    <cfRule type="expression" dxfId="46" priority="57" stopIfTrue="1">
      <formula>#REF!="DTC Int. Staff"</formula>
    </cfRule>
  </conditionalFormatting>
  <conditionalFormatting sqref="G23:G24 G30:G31 G16:G17">
    <cfRule type="expression" dxfId="45" priority="49" stopIfTrue="1">
      <formula>$F$5="Freelancer"</formula>
    </cfRule>
    <cfRule type="expression" dxfId="44" priority="50" stopIfTrue="1">
      <formula>$F$5="DTC Int. Staff"</formula>
    </cfRule>
  </conditionalFormatting>
  <conditionalFormatting sqref="G10">
    <cfRule type="expression" dxfId="43" priority="47" stopIfTrue="1">
      <formula>#REF!="Freelancer"</formula>
    </cfRule>
    <cfRule type="expression" dxfId="42" priority="48" stopIfTrue="1">
      <formula>#REF!="DTC Int. Staff"</formula>
    </cfRule>
  </conditionalFormatting>
  <conditionalFormatting sqref="G10">
    <cfRule type="expression" dxfId="41" priority="45" stopIfTrue="1">
      <formula>$F$5="Freelancer"</formula>
    </cfRule>
    <cfRule type="expression" dxfId="40" priority="46" stopIfTrue="1">
      <formula>$F$5="DTC Int. Staff"</formula>
    </cfRule>
  </conditionalFormatting>
  <conditionalFormatting sqref="C38">
    <cfRule type="expression" dxfId="39" priority="37" stopIfTrue="1">
      <formula>IF($A38=1,B38,)</formula>
    </cfRule>
    <cfRule type="expression" dxfId="38" priority="38" stopIfTrue="1">
      <formula>IF($A38="",B38,)</formula>
    </cfRule>
  </conditionalFormatting>
  <conditionalFormatting sqref="E38">
    <cfRule type="expression" dxfId="37" priority="39" stopIfTrue="1">
      <formula>IF($A38&lt;&gt;1,B38,"")</formula>
    </cfRule>
  </conditionalFormatting>
  <conditionalFormatting sqref="D38">
    <cfRule type="expression" dxfId="36" priority="40" stopIfTrue="1">
      <formula>IF($A38="",B38,)</formula>
    </cfRule>
  </conditionalFormatting>
  <conditionalFormatting sqref="G11">
    <cfRule type="expression" dxfId="35" priority="35" stopIfTrue="1">
      <formula>#REF!="Freelancer"</formula>
    </cfRule>
    <cfRule type="expression" dxfId="34" priority="36" stopIfTrue="1">
      <formula>#REF!="DTC Int. Staff"</formula>
    </cfRule>
  </conditionalFormatting>
  <conditionalFormatting sqref="G11">
    <cfRule type="expression" dxfId="33" priority="33" stopIfTrue="1">
      <formula>#REF!="Freelancer"</formula>
    </cfRule>
    <cfRule type="expression" dxfId="32" priority="34" stopIfTrue="1">
      <formula>#REF!="DTC Int. Staff"</formula>
    </cfRule>
  </conditionalFormatting>
  <conditionalFormatting sqref="G11">
    <cfRule type="expression" dxfId="31" priority="31" stopIfTrue="1">
      <formula>$F$5="Freelancer"</formula>
    </cfRule>
    <cfRule type="expression" dxfId="30" priority="32" stopIfTrue="1">
      <formula>$F$5="DTC Int. Staff"</formula>
    </cfRule>
  </conditionalFormatting>
  <conditionalFormatting sqref="G12:G15">
    <cfRule type="expression" dxfId="29" priority="29" stopIfTrue="1">
      <formula>#REF!="Freelancer"</formula>
    </cfRule>
    <cfRule type="expression" dxfId="28" priority="30" stopIfTrue="1">
      <formula>#REF!="DTC Int. Staff"</formula>
    </cfRule>
  </conditionalFormatting>
  <conditionalFormatting sqref="G12:G15">
    <cfRule type="expression" dxfId="27" priority="27" stopIfTrue="1">
      <formula>#REF!="Freelancer"</formula>
    </cfRule>
    <cfRule type="expression" dxfId="26" priority="28" stopIfTrue="1">
      <formula>#REF!="DTC Int. Staff"</formula>
    </cfRule>
  </conditionalFormatting>
  <conditionalFormatting sqref="G12:G15">
    <cfRule type="expression" dxfId="25" priority="25" stopIfTrue="1">
      <formula>$F$5="Freelancer"</formula>
    </cfRule>
    <cfRule type="expression" dxfId="24" priority="26" stopIfTrue="1">
      <formula>$F$5="DTC Int. Staff"</formula>
    </cfRule>
  </conditionalFormatting>
  <conditionalFormatting sqref="G18:G19">
    <cfRule type="expression" dxfId="23" priority="23" stopIfTrue="1">
      <formula>#REF!="Freelancer"</formula>
    </cfRule>
    <cfRule type="expression" dxfId="22" priority="24" stopIfTrue="1">
      <formula>#REF!="DTC Int. Staff"</formula>
    </cfRule>
  </conditionalFormatting>
  <conditionalFormatting sqref="G18:G19">
    <cfRule type="expression" dxfId="21" priority="21" stopIfTrue="1">
      <formula>#REF!="Freelancer"</formula>
    </cfRule>
    <cfRule type="expression" dxfId="20" priority="22" stopIfTrue="1">
      <formula>#REF!="DTC Int. Staff"</formula>
    </cfRule>
  </conditionalFormatting>
  <conditionalFormatting sqref="G18:G19">
    <cfRule type="expression" dxfId="19" priority="19" stopIfTrue="1">
      <formula>$F$5="Freelancer"</formula>
    </cfRule>
    <cfRule type="expression" dxfId="18" priority="20" stopIfTrue="1">
      <formula>$F$5="DTC Int. Staff"</formula>
    </cfRule>
  </conditionalFormatting>
  <conditionalFormatting sqref="G21:G22">
    <cfRule type="expression" dxfId="17" priority="17" stopIfTrue="1">
      <formula>#REF!="Freelancer"</formula>
    </cfRule>
    <cfRule type="expression" dxfId="16" priority="18" stopIfTrue="1">
      <formula>#REF!="DTC Int. Staff"</formula>
    </cfRule>
  </conditionalFormatting>
  <conditionalFormatting sqref="G21:G22">
    <cfRule type="expression" dxfId="15" priority="15" stopIfTrue="1">
      <formula>#REF!="Freelancer"</formula>
    </cfRule>
    <cfRule type="expression" dxfId="14" priority="16" stopIfTrue="1">
      <formula>#REF!="DTC Int. Staff"</formula>
    </cfRule>
  </conditionalFormatting>
  <conditionalFormatting sqref="G21:G22">
    <cfRule type="expression" dxfId="13" priority="13" stopIfTrue="1">
      <formula>$F$5="Freelancer"</formula>
    </cfRule>
    <cfRule type="expression" dxfId="12" priority="14" stopIfTrue="1">
      <formula>$F$5="DTC Int. Staff"</formula>
    </cfRule>
  </conditionalFormatting>
  <conditionalFormatting sqref="G25:G29">
    <cfRule type="expression" dxfId="11" priority="11" stopIfTrue="1">
      <formula>#REF!="Freelancer"</formula>
    </cfRule>
    <cfRule type="expression" dxfId="10" priority="12" stopIfTrue="1">
      <formula>#REF!="DTC Int. Staff"</formula>
    </cfRule>
  </conditionalFormatting>
  <conditionalFormatting sqref="G25:G29">
    <cfRule type="expression" dxfId="9" priority="9" stopIfTrue="1">
      <formula>#REF!="Freelancer"</formula>
    </cfRule>
    <cfRule type="expression" dxfId="8" priority="10" stopIfTrue="1">
      <formula>#REF!="DTC Int. Staff"</formula>
    </cfRule>
  </conditionalFormatting>
  <conditionalFormatting sqref="G25:G29">
    <cfRule type="expression" dxfId="7" priority="7" stopIfTrue="1">
      <formula>$F$5="Freelancer"</formula>
    </cfRule>
    <cfRule type="expression" dxfId="6" priority="8" stopIfTrue="1">
      <formula>$F$5="DTC Int. Staff"</formula>
    </cfRule>
  </conditionalFormatting>
  <conditionalFormatting sqref="G32:G36">
    <cfRule type="expression" dxfId="5" priority="5" stopIfTrue="1">
      <formula>#REF!="Freelancer"</formula>
    </cfRule>
    <cfRule type="expression" dxfId="4" priority="6" stopIfTrue="1">
      <formula>#REF!="DTC Int. Staff"</formula>
    </cfRule>
  </conditionalFormatting>
  <conditionalFormatting sqref="G32:G36">
    <cfRule type="expression" dxfId="3" priority="3" stopIfTrue="1">
      <formula>#REF!="Freelancer"</formula>
    </cfRule>
    <cfRule type="expression" dxfId="2" priority="4" stopIfTrue="1">
      <formula>#REF!="DTC Int. Staff"</formula>
    </cfRule>
  </conditionalFormatting>
  <conditionalFormatting sqref="G32:G3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9:G36" xr:uid="{8AE15F3E-E4A9-40C0-B9D7-24D26E4C628C}">
      <formula1>SAP_Booking_Number</formula1>
    </dataValidation>
    <dataValidation type="list" allowBlank="1" showInputMessage="1" showErrorMessage="1" sqref="G37:G38" xr:uid="{F88B1B54-2A06-4C71-9E92-FCC59BD65BCE}">
      <formula1>Project_Number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8" bestFit="1" customWidth="1"/>
    <col min="2" max="2" width="29.1796875" style="8" bestFit="1" customWidth="1"/>
    <col min="3" max="3" width="3.453125" style="13" customWidth="1"/>
    <col min="4" max="4" width="13.54296875" bestFit="1" customWidth="1"/>
    <col min="5" max="5" width="30.54296875" bestFit="1" customWidth="1"/>
  </cols>
  <sheetData>
    <row r="1" spans="1:14">
      <c r="A1" s="10" t="s">
        <v>6</v>
      </c>
      <c r="B1" s="10" t="s">
        <v>7</v>
      </c>
      <c r="C1" s="12"/>
      <c r="D1" s="10" t="s">
        <v>15</v>
      </c>
      <c r="E1" s="10" t="s">
        <v>8</v>
      </c>
    </row>
    <row r="2" spans="1:14">
      <c r="A2" s="19" t="s">
        <v>195</v>
      </c>
      <c r="B2" s="8" t="s">
        <v>196</v>
      </c>
      <c r="D2" s="9">
        <v>9001</v>
      </c>
      <c r="E2" s="8" t="s">
        <v>74</v>
      </c>
    </row>
    <row r="3" spans="1:14">
      <c r="A3" s="19" t="s">
        <v>197</v>
      </c>
      <c r="B3" s="8" t="s">
        <v>198</v>
      </c>
      <c r="D3" s="9">
        <v>9002</v>
      </c>
      <c r="E3" s="8" t="s">
        <v>137</v>
      </c>
    </row>
    <row r="4" spans="1:14">
      <c r="A4" s="19" t="s">
        <v>199</v>
      </c>
      <c r="B4" s="8" t="s">
        <v>200</v>
      </c>
      <c r="D4" s="9">
        <v>9003</v>
      </c>
      <c r="E4" s="8" t="s">
        <v>138</v>
      </c>
    </row>
    <row r="5" spans="1:14">
      <c r="A5" s="19" t="s">
        <v>201</v>
      </c>
      <c r="B5" s="8" t="s">
        <v>202</v>
      </c>
      <c r="D5" s="9">
        <v>9004</v>
      </c>
      <c r="E5" s="8" t="s">
        <v>139</v>
      </c>
    </row>
    <row r="6" spans="1:14">
      <c r="A6" s="19" t="s">
        <v>203</v>
      </c>
      <c r="B6" s="8" t="s">
        <v>204</v>
      </c>
      <c r="D6" s="9">
        <v>9005</v>
      </c>
      <c r="E6" s="8" t="s">
        <v>75</v>
      </c>
    </row>
    <row r="7" spans="1:14">
      <c r="A7" s="19" t="s">
        <v>205</v>
      </c>
      <c r="B7" s="8" t="s">
        <v>206</v>
      </c>
      <c r="D7" s="9">
        <v>9007</v>
      </c>
      <c r="E7" s="8" t="s">
        <v>76</v>
      </c>
    </row>
    <row r="8" spans="1:14">
      <c r="A8" s="19" t="s">
        <v>207</v>
      </c>
      <c r="B8" s="8" t="s">
        <v>208</v>
      </c>
      <c r="D8" s="9">
        <v>9008</v>
      </c>
      <c r="E8" s="8" t="s">
        <v>77</v>
      </c>
    </row>
    <row r="9" spans="1:14">
      <c r="A9" s="19" t="s">
        <v>209</v>
      </c>
      <c r="B9" s="8" t="s">
        <v>210</v>
      </c>
      <c r="D9" s="9">
        <v>9010</v>
      </c>
      <c r="E9" s="8" t="s">
        <v>78</v>
      </c>
    </row>
    <row r="10" spans="1:14">
      <c r="A10" s="19" t="s">
        <v>211</v>
      </c>
      <c r="B10" s="8" t="s">
        <v>212</v>
      </c>
      <c r="D10" s="9">
        <v>9013</v>
      </c>
      <c r="E10" s="8" t="s">
        <v>79</v>
      </c>
    </row>
    <row r="11" spans="1:14">
      <c r="A11" s="19" t="s">
        <v>213</v>
      </c>
      <c r="B11" s="8" t="s">
        <v>214</v>
      </c>
      <c r="D11" s="9">
        <v>9014</v>
      </c>
      <c r="E11" s="8" t="s">
        <v>80</v>
      </c>
    </row>
    <row r="12" spans="1:14">
      <c r="A12" s="19" t="s">
        <v>215</v>
      </c>
      <c r="B12" s="8" t="s">
        <v>216</v>
      </c>
      <c r="D12" s="9">
        <v>9015</v>
      </c>
      <c r="E12" s="8" t="s">
        <v>81</v>
      </c>
    </row>
    <row r="13" spans="1:14">
      <c r="A13" s="19" t="s">
        <v>217</v>
      </c>
      <c r="B13" s="8" t="s">
        <v>218</v>
      </c>
    </row>
    <row r="14" spans="1:14">
      <c r="A14" s="19" t="s">
        <v>142</v>
      </c>
      <c r="B14" s="8" t="s">
        <v>143</v>
      </c>
      <c r="N14" s="11"/>
    </row>
    <row r="15" spans="1:14">
      <c r="A15" s="19" t="s">
        <v>144</v>
      </c>
      <c r="B15" s="8" t="s">
        <v>145</v>
      </c>
    </row>
    <row r="16" spans="1:14">
      <c r="A16" s="19" t="s">
        <v>146</v>
      </c>
      <c r="B16" s="8" t="s">
        <v>147</v>
      </c>
    </row>
    <row r="17" spans="1:14">
      <c r="A17" s="19" t="s">
        <v>148</v>
      </c>
      <c r="B17" s="8" t="s">
        <v>149</v>
      </c>
      <c r="D17" s="9"/>
    </row>
    <row r="18" spans="1:14">
      <c r="A18" s="19" t="s">
        <v>150</v>
      </c>
      <c r="B18" s="8" t="s">
        <v>151</v>
      </c>
      <c r="D18" s="9"/>
    </row>
    <row r="19" spans="1:14">
      <c r="A19" s="19" t="s">
        <v>152</v>
      </c>
      <c r="B19" s="8" t="s">
        <v>153</v>
      </c>
      <c r="D19" s="9"/>
    </row>
    <row r="20" spans="1:14">
      <c r="A20" s="19" t="s">
        <v>154</v>
      </c>
      <c r="B20" s="8" t="s">
        <v>155</v>
      </c>
      <c r="D20" s="9"/>
    </row>
    <row r="21" spans="1:14">
      <c r="A21" s="19" t="s">
        <v>156</v>
      </c>
      <c r="B21" s="8" t="s">
        <v>157</v>
      </c>
      <c r="D21" s="9"/>
    </row>
    <row r="22" spans="1:14">
      <c r="A22" s="19" t="s">
        <v>158</v>
      </c>
      <c r="B22" s="8" t="s">
        <v>159</v>
      </c>
      <c r="D22" s="9"/>
    </row>
    <row r="23" spans="1:14">
      <c r="A23" s="19" t="s">
        <v>160</v>
      </c>
      <c r="B23" s="8" t="s">
        <v>161</v>
      </c>
      <c r="D23" s="9"/>
    </row>
    <row r="24" spans="1:14">
      <c r="A24" s="19" t="s">
        <v>162</v>
      </c>
      <c r="B24" s="8" t="s">
        <v>163</v>
      </c>
      <c r="D24" s="9"/>
    </row>
    <row r="25" spans="1:14">
      <c r="A25" s="19" t="s">
        <v>164</v>
      </c>
      <c r="B25" s="8" t="s">
        <v>165</v>
      </c>
      <c r="D25" s="9"/>
    </row>
    <row r="26" spans="1:14">
      <c r="A26" s="19" t="s">
        <v>166</v>
      </c>
      <c r="B26" s="8" t="s">
        <v>167</v>
      </c>
      <c r="D26" s="9"/>
    </row>
    <row r="27" spans="1:14">
      <c r="A27" s="19" t="s">
        <v>168</v>
      </c>
      <c r="B27" s="8" t="s">
        <v>169</v>
      </c>
    </row>
    <row r="28" spans="1:14">
      <c r="A28" s="19" t="s">
        <v>170</v>
      </c>
      <c r="B28" s="8" t="s">
        <v>171</v>
      </c>
    </row>
    <row r="29" spans="1:14">
      <c r="A29" s="19" t="s">
        <v>172</v>
      </c>
      <c r="B29" s="8" t="s">
        <v>173</v>
      </c>
    </row>
    <row r="30" spans="1:14">
      <c r="A30" s="19" t="s">
        <v>174</v>
      </c>
      <c r="B30" s="8" t="s">
        <v>175</v>
      </c>
    </row>
    <row r="31" spans="1:14">
      <c r="A31" s="19" t="s">
        <v>124</v>
      </c>
      <c r="B31" s="8" t="s">
        <v>125</v>
      </c>
    </row>
    <row r="32" spans="1:14">
      <c r="A32" s="19" t="s">
        <v>122</v>
      </c>
      <c r="B32" s="8" t="s">
        <v>123</v>
      </c>
      <c r="N32" s="11"/>
    </row>
    <row r="33" spans="1:2">
      <c r="A33" s="19" t="s">
        <v>120</v>
      </c>
      <c r="B33" s="8" t="s">
        <v>121</v>
      </c>
    </row>
    <row r="34" spans="1:2">
      <c r="A34" s="19" t="s">
        <v>118</v>
      </c>
      <c r="B34" s="8" t="s">
        <v>119</v>
      </c>
    </row>
    <row r="35" spans="1:2">
      <c r="A35" s="19" t="s">
        <v>116</v>
      </c>
      <c r="B35" s="8" t="s">
        <v>117</v>
      </c>
    </row>
    <row r="36" spans="1:2">
      <c r="A36" s="19" t="s">
        <v>114</v>
      </c>
      <c r="B36" s="8" t="s">
        <v>115</v>
      </c>
    </row>
    <row r="37" spans="1:2">
      <c r="A37" s="19" t="s">
        <v>112</v>
      </c>
      <c r="B37" s="8" t="s">
        <v>113</v>
      </c>
    </row>
    <row r="38" spans="1:2">
      <c r="A38" s="19" t="s">
        <v>110</v>
      </c>
      <c r="B38" s="8" t="s">
        <v>111</v>
      </c>
    </row>
    <row r="39" spans="1:2">
      <c r="A39" s="19" t="s">
        <v>108</v>
      </c>
      <c r="B39" s="8" t="s">
        <v>109</v>
      </c>
    </row>
    <row r="40" spans="1:2">
      <c r="A40" s="19" t="s">
        <v>106</v>
      </c>
      <c r="B40" s="8" t="s">
        <v>107</v>
      </c>
    </row>
    <row r="41" spans="1:2">
      <c r="A41" s="19" t="s">
        <v>104</v>
      </c>
      <c r="B41" s="8" t="s">
        <v>105</v>
      </c>
    </row>
    <row r="42" spans="1:2">
      <c r="A42" s="19" t="s">
        <v>102</v>
      </c>
      <c r="B42" s="8" t="s">
        <v>103</v>
      </c>
    </row>
    <row r="43" spans="1:2">
      <c r="A43" s="19" t="s">
        <v>100</v>
      </c>
      <c r="B43" s="8" t="s">
        <v>101</v>
      </c>
    </row>
    <row r="44" spans="1:2">
      <c r="A44" s="19" t="s">
        <v>98</v>
      </c>
      <c r="B44" s="8" t="s">
        <v>99</v>
      </c>
    </row>
    <row r="45" spans="1:2">
      <c r="A45" s="19" t="s">
        <v>96</v>
      </c>
      <c r="B45" s="8" t="s">
        <v>97</v>
      </c>
    </row>
    <row r="46" spans="1:2">
      <c r="A46" s="19" t="s">
        <v>94</v>
      </c>
      <c r="B46" s="8" t="s">
        <v>95</v>
      </c>
    </row>
    <row r="47" spans="1:2">
      <c r="A47" s="19" t="s">
        <v>92</v>
      </c>
      <c r="B47" s="8" t="s">
        <v>93</v>
      </c>
    </row>
    <row r="48" spans="1:2">
      <c r="A48" s="19" t="s">
        <v>90</v>
      </c>
      <c r="B48" s="8" t="s">
        <v>91</v>
      </c>
    </row>
    <row r="49" spans="1:2">
      <c r="A49" s="19" t="s">
        <v>88</v>
      </c>
      <c r="B49" s="8" t="s">
        <v>89</v>
      </c>
    </row>
    <row r="50" spans="1:2">
      <c r="A50" s="19" t="s">
        <v>126</v>
      </c>
      <c r="B50" s="8" t="s">
        <v>127</v>
      </c>
    </row>
    <row r="51" spans="1:2">
      <c r="A51" s="19" t="s">
        <v>17</v>
      </c>
      <c r="B51" s="8" t="s">
        <v>18</v>
      </c>
    </row>
    <row r="52" spans="1:2">
      <c r="A52" s="19" t="s">
        <v>19</v>
      </c>
      <c r="B52" s="8" t="s">
        <v>20</v>
      </c>
    </row>
    <row r="53" spans="1:2">
      <c r="A53" s="19" t="s">
        <v>176</v>
      </c>
      <c r="B53" s="8" t="s">
        <v>177</v>
      </c>
    </row>
    <row r="54" spans="1:2">
      <c r="A54" s="19" t="s">
        <v>128</v>
      </c>
      <c r="B54" s="8" t="s">
        <v>129</v>
      </c>
    </row>
    <row r="55" spans="1:2">
      <c r="A55" s="19" t="s">
        <v>21</v>
      </c>
      <c r="B55" s="8" t="s">
        <v>22</v>
      </c>
    </row>
    <row r="56" spans="1:2">
      <c r="A56" s="19" t="s">
        <v>23</v>
      </c>
      <c r="B56" s="8" t="s">
        <v>24</v>
      </c>
    </row>
    <row r="57" spans="1:2">
      <c r="A57" s="19" t="s">
        <v>25</v>
      </c>
      <c r="B57" s="8" t="s">
        <v>26</v>
      </c>
    </row>
    <row r="58" spans="1:2">
      <c r="A58" s="19" t="s">
        <v>27</v>
      </c>
      <c r="B58" s="8" t="s">
        <v>28</v>
      </c>
    </row>
    <row r="59" spans="1:2">
      <c r="A59" s="19" t="s">
        <v>29</v>
      </c>
      <c r="B59" s="8" t="s">
        <v>30</v>
      </c>
    </row>
    <row r="60" spans="1:2">
      <c r="A60" s="19" t="s">
        <v>31</v>
      </c>
      <c r="B60" s="8" t="s">
        <v>32</v>
      </c>
    </row>
    <row r="61" spans="1:2">
      <c r="A61" s="19" t="s">
        <v>33</v>
      </c>
      <c r="B61" s="8" t="s">
        <v>34</v>
      </c>
    </row>
    <row r="62" spans="1:2">
      <c r="A62" s="19" t="s">
        <v>35</v>
      </c>
      <c r="B62" s="8" t="s">
        <v>36</v>
      </c>
    </row>
    <row r="63" spans="1:2">
      <c r="A63" s="19" t="s">
        <v>130</v>
      </c>
      <c r="B63" s="8" t="s">
        <v>131</v>
      </c>
    </row>
    <row r="64" spans="1:2">
      <c r="A64" s="19" t="s">
        <v>37</v>
      </c>
      <c r="B64" s="8" t="s">
        <v>38</v>
      </c>
    </row>
    <row r="65" spans="1:2">
      <c r="A65" s="19" t="s">
        <v>39</v>
      </c>
      <c r="B65" s="8" t="s">
        <v>40</v>
      </c>
    </row>
    <row r="66" spans="1:2">
      <c r="A66" s="19" t="s">
        <v>41</v>
      </c>
      <c r="B66" s="8" t="s">
        <v>42</v>
      </c>
    </row>
    <row r="67" spans="1:2">
      <c r="A67" s="19" t="s">
        <v>43</v>
      </c>
      <c r="B67" s="8" t="s">
        <v>44</v>
      </c>
    </row>
    <row r="68" spans="1:2">
      <c r="A68" s="19" t="s">
        <v>45</v>
      </c>
      <c r="B68" s="8" t="s">
        <v>46</v>
      </c>
    </row>
    <row r="69" spans="1:2">
      <c r="A69" s="19" t="s">
        <v>132</v>
      </c>
      <c r="B69" s="8" t="s">
        <v>133</v>
      </c>
    </row>
    <row r="70" spans="1:2">
      <c r="A70" s="19" t="s">
        <v>47</v>
      </c>
      <c r="B70" s="8" t="s">
        <v>48</v>
      </c>
    </row>
    <row r="71" spans="1:2">
      <c r="A71" s="19" t="s">
        <v>49</v>
      </c>
      <c r="B71" s="8" t="s">
        <v>50</v>
      </c>
    </row>
    <row r="72" spans="1:2">
      <c r="A72" s="19" t="s">
        <v>134</v>
      </c>
      <c r="B72" s="8" t="s">
        <v>16</v>
      </c>
    </row>
    <row r="73" spans="1:2">
      <c r="A73" s="19" t="s">
        <v>51</v>
      </c>
      <c r="B73" s="8" t="s">
        <v>52</v>
      </c>
    </row>
    <row r="74" spans="1:2">
      <c r="A74" s="19" t="s">
        <v>53</v>
      </c>
      <c r="B74" s="8" t="s">
        <v>54</v>
      </c>
    </row>
    <row r="75" spans="1:2">
      <c r="A75" s="19" t="s">
        <v>135</v>
      </c>
      <c r="B75" s="8" t="s">
        <v>136</v>
      </c>
    </row>
    <row r="76" spans="1:2">
      <c r="A76" s="19" t="s">
        <v>55</v>
      </c>
      <c r="B76" s="8" t="s">
        <v>56</v>
      </c>
    </row>
    <row r="77" spans="1:2">
      <c r="A77" s="19" t="s">
        <v>86</v>
      </c>
      <c r="B77" s="8" t="s">
        <v>87</v>
      </c>
    </row>
    <row r="78" spans="1:2">
      <c r="A78" s="19" t="s">
        <v>57</v>
      </c>
      <c r="B78" s="8" t="s">
        <v>58</v>
      </c>
    </row>
    <row r="79" spans="1:2">
      <c r="A79" s="19" t="s">
        <v>59</v>
      </c>
      <c r="B79" s="8" t="s">
        <v>60</v>
      </c>
    </row>
    <row r="80" spans="1:2">
      <c r="A80" s="19" t="s">
        <v>61</v>
      </c>
      <c r="B80" s="8" t="s">
        <v>62</v>
      </c>
    </row>
    <row r="81" spans="1:2">
      <c r="A81" s="19" t="s">
        <v>84</v>
      </c>
      <c r="B81" s="8" t="s">
        <v>85</v>
      </c>
    </row>
    <row r="82" spans="1:2">
      <c r="A82" s="19" t="s">
        <v>82</v>
      </c>
      <c r="B82" s="8" t="s">
        <v>83</v>
      </c>
    </row>
    <row r="83" spans="1:2">
      <c r="A83" s="19" t="s">
        <v>63</v>
      </c>
      <c r="B83" s="8"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 </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2020-09-03T03:38:12Z</dcterms:modified>
</cp:coreProperties>
</file>