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231"/>
  <workbookPr codeName="DieseArbeitsmappe" checkCompatibility="1" defaultThemeVersion="124226"/>
  <mc:AlternateContent xmlns:mc="http://schemas.openxmlformats.org/markup-compatibility/2006">
    <mc:Choice Requires="x15">
      <x15ac:absPath xmlns:x15ac="http://schemas.microsoft.com/office/spreadsheetml/2010/11/ac" url="G:\My Drive\TIME Sheet\"/>
    </mc:Choice>
  </mc:AlternateContent>
  <xr:revisionPtr revIDLastSave="0" documentId="13_ncr:1_{63965254-AAE4-4101-8D2F-81A8A6C87301}" xr6:coauthVersionLast="45" xr6:coauthVersionMax="45" xr10:uidLastSave="{00000000-0000-0000-0000-000000000000}"/>
  <bookViews>
    <workbookView xWindow="-120" yWindow="-120" windowWidth="29040" windowHeight="15840" tabRatio="766" activeTab="1" xr2:uid="{00000000-000D-0000-FFFF-FFFF00000000}"/>
  </bookViews>
  <sheets>
    <sheet name="Information-General Settings" sheetId="35" r:id="rId1"/>
    <sheet name="Timesheet" sheetId="34" r:id="rId2"/>
    <sheet name="DropDownLists" sheetId="23" r:id="rId3"/>
  </sheets>
  <definedNames>
    <definedName name="consultant_level">DropDownLists!#REF!</definedName>
    <definedName name="jk">#REF!</definedName>
    <definedName name="Project_Number">DropDownLists!$A$38:$A$230</definedName>
    <definedName name="SAP_Booking_Number">DropDownLists!$D$2:$D$78</definedName>
    <definedName name="Staff_Type">DropDownLists!#REF!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39" i="34" l="1"/>
  <c r="O12" i="34" l="1"/>
  <c r="O10" i="34"/>
  <c r="O11" i="34"/>
  <c r="F5" i="34" l="1"/>
  <c r="F4" i="34"/>
  <c r="F3" i="34"/>
  <c r="E9" i="34" l="1"/>
  <c r="E10" i="34" s="1"/>
  <c r="E11" i="34" s="1"/>
  <c r="E12" i="34" s="1"/>
  <c r="E13" i="34" s="1"/>
  <c r="E14" i="34" s="1"/>
  <c r="E15" i="34" s="1"/>
  <c r="E16" i="34" s="1"/>
  <c r="E17" i="34" s="1"/>
  <c r="E18" i="34" s="1"/>
  <c r="E19" i="34" s="1"/>
  <c r="E20" i="34" s="1"/>
  <c r="E21" i="34" s="1"/>
  <c r="B7" i="34" l="1"/>
  <c r="B9" i="34"/>
  <c r="D9" i="34" s="1"/>
  <c r="L40" i="34"/>
  <c r="A9" i="34" l="1"/>
  <c r="B10" i="34"/>
  <c r="D10" i="34" l="1"/>
  <c r="A10" i="34"/>
  <c r="B11" i="34"/>
  <c r="E22" i="34"/>
  <c r="E23" i="34" s="1"/>
  <c r="E24" i="34" s="1"/>
  <c r="E25" i="34" s="1"/>
  <c r="E26" i="34" s="1"/>
  <c r="E27" i="34" s="1"/>
  <c r="E28" i="34" s="1"/>
  <c r="E29" i="34" s="1"/>
  <c r="E30" i="34" s="1"/>
  <c r="E31" i="34" s="1"/>
  <c r="E32" i="34" s="1"/>
  <c r="E33" i="34" s="1"/>
  <c r="E34" i="34" s="1"/>
  <c r="E35" i="34" s="1"/>
  <c r="E36" i="34" s="1"/>
  <c r="B12" i="34"/>
  <c r="E37" i="34" l="1"/>
  <c r="D11" i="34"/>
  <c r="A11" i="34"/>
  <c r="D12" i="34"/>
  <c r="A12" i="34"/>
  <c r="B13" i="34"/>
  <c r="E38" i="34" l="1"/>
  <c r="B38" i="34"/>
  <c r="B14" i="34"/>
  <c r="D13" i="34"/>
  <c r="A13" i="34"/>
  <c r="D38" i="34" l="1"/>
  <c r="A38" i="34"/>
  <c r="D14" i="34"/>
  <c r="A14" i="34"/>
  <c r="B15" i="34"/>
  <c r="D15" i="34" l="1"/>
  <c r="A15" i="34"/>
  <c r="B16" i="34"/>
  <c r="D16" i="34" s="1"/>
  <c r="A16" i="34" l="1"/>
  <c r="B17" i="34"/>
  <c r="D17" i="34" s="1"/>
  <c r="A17" i="34" l="1"/>
  <c r="B18" i="34"/>
  <c r="D18" i="34" s="1"/>
  <c r="B19" i="34" l="1"/>
  <c r="A18" i="34"/>
  <c r="D19" i="34" l="1"/>
  <c r="A19" i="34"/>
  <c r="B20" i="34"/>
  <c r="D20" i="34" l="1"/>
  <c r="A20" i="34"/>
  <c r="B21" i="34"/>
  <c r="D21" i="34" l="1"/>
  <c r="A21" i="34"/>
  <c r="B22" i="34"/>
  <c r="D22" i="34" l="1"/>
  <c r="A22" i="34"/>
  <c r="B23" i="34"/>
  <c r="D23" i="34" l="1"/>
  <c r="A23" i="34"/>
  <c r="B24" i="34"/>
  <c r="D24" i="34" l="1"/>
  <c r="A24" i="34"/>
  <c r="B25" i="34"/>
  <c r="D25" i="34" l="1"/>
  <c r="A25" i="34"/>
  <c r="B26" i="34"/>
  <c r="B27" i="34" l="1"/>
  <c r="D26" i="34"/>
  <c r="A26" i="34"/>
  <c r="D27" i="34" l="1"/>
  <c r="A27" i="34"/>
  <c r="B28" i="34"/>
  <c r="D28" i="34" l="1"/>
  <c r="A28" i="34"/>
  <c r="B29" i="34"/>
  <c r="D29" i="34" l="1"/>
  <c r="A29" i="34"/>
  <c r="B30" i="34"/>
  <c r="D30" i="34" l="1"/>
  <c r="A30" i="34"/>
  <c r="B31" i="34"/>
  <c r="D31" i="34" l="1"/>
  <c r="A31" i="34"/>
  <c r="B32" i="34"/>
  <c r="B33" i="34" l="1"/>
  <c r="D32" i="34"/>
  <c r="A32" i="34"/>
  <c r="D33" i="34" l="1"/>
  <c r="A33" i="34"/>
  <c r="B34" i="34"/>
  <c r="D34" i="34" l="1"/>
  <c r="A34" i="34"/>
  <c r="B35" i="34"/>
  <c r="B36" i="34" l="1"/>
  <c r="B37" i="34"/>
  <c r="D35" i="34"/>
  <c r="A35" i="34"/>
  <c r="D36" i="34" l="1"/>
  <c r="A36" i="34"/>
  <c r="D37" i="34"/>
  <c r="A37" i="34"/>
</calcChain>
</file>

<file path=xl/sharedStrings.xml><?xml version="1.0" encoding="utf-8"?>
<sst xmlns="http://schemas.openxmlformats.org/spreadsheetml/2006/main" count="316" uniqueCount="288">
  <si>
    <t>Name:</t>
  </si>
  <si>
    <t>Sum:</t>
  </si>
  <si>
    <t>Days:</t>
  </si>
  <si>
    <t>Location</t>
  </si>
  <si>
    <t>Hours</t>
  </si>
  <si>
    <t>Task Description</t>
  </si>
  <si>
    <t>Project Number</t>
  </si>
  <si>
    <t>Project Description</t>
  </si>
  <si>
    <t>Description</t>
  </si>
  <si>
    <t>General settings</t>
  </si>
  <si>
    <t>Remarks</t>
  </si>
  <si>
    <t>Name --&gt;</t>
  </si>
  <si>
    <t>BD</t>
  </si>
  <si>
    <t>Admin</t>
  </si>
  <si>
    <t>Timesheet TIME Consulting</t>
  </si>
  <si>
    <t>Account Number</t>
  </si>
  <si>
    <t>DITP E-Commerce</t>
  </si>
  <si>
    <t>TIME-201961</t>
  </si>
  <si>
    <t>NBTC Pure LRIC Model</t>
  </si>
  <si>
    <t>TIME-201960</t>
  </si>
  <si>
    <t>NBTC AS Re-model</t>
  </si>
  <si>
    <t>TIME-201954</t>
  </si>
  <si>
    <t>ONDE Thailand Digital Outlook Ph2</t>
  </si>
  <si>
    <t>TIME-201953</t>
  </si>
  <si>
    <t>OIC IT Master Plan</t>
  </si>
  <si>
    <t>TIME-201951</t>
  </si>
  <si>
    <t>ONDE 5G Policy</t>
  </si>
  <si>
    <t>TIME-201950</t>
  </si>
  <si>
    <t>Marvel Avengers</t>
  </si>
  <si>
    <t>TIME-201949</t>
  </si>
  <si>
    <t>Marvel Consumer</t>
  </si>
  <si>
    <t>TIME-201948</t>
  </si>
  <si>
    <t>Marvel Telecom</t>
  </si>
  <si>
    <t>TIME-201946</t>
  </si>
  <si>
    <t>Marvel TV</t>
  </si>
  <si>
    <t>TIME-201942</t>
  </si>
  <si>
    <t>NBTC Duct Pricing</t>
  </si>
  <si>
    <t>TIME-201936</t>
  </si>
  <si>
    <t>TMA Business Efficiency</t>
  </si>
  <si>
    <t>TIME-201930</t>
  </si>
  <si>
    <t>TE Telkomsel 2300MHz</t>
  </si>
  <si>
    <t>TIME-201929</t>
  </si>
  <si>
    <t>TE Optus Auction 2019</t>
  </si>
  <si>
    <t>TIME-201928</t>
  </si>
  <si>
    <t>TE Singtel Auction 2019</t>
  </si>
  <si>
    <t>TIME-201924</t>
  </si>
  <si>
    <t>TE AWN 5G Auction</t>
  </si>
  <si>
    <t>TIME-201907</t>
  </si>
  <si>
    <t>NBTC Broadcast IC</t>
  </si>
  <si>
    <t>TIME-201901</t>
  </si>
  <si>
    <t>NBTC OTT Subscription 2019</t>
  </si>
  <si>
    <t>TIME-201884</t>
  </si>
  <si>
    <t>NBTC DTT Spectrum Design</t>
  </si>
  <si>
    <t>TIME-201882</t>
  </si>
  <si>
    <t>TCEB Intelligence Center</t>
  </si>
  <si>
    <t>TIME-201875</t>
  </si>
  <si>
    <t>NBTC Radio Broadcasting</t>
  </si>
  <si>
    <t>TIME-201855</t>
  </si>
  <si>
    <t>NBTC Digital TV Policy</t>
  </si>
  <si>
    <t>TIME-201854</t>
  </si>
  <si>
    <t>ONDE Digital Infra Master Plan</t>
  </si>
  <si>
    <t>TIME-201837</t>
  </si>
  <si>
    <t>NBTC Wholesale Access and IC</t>
  </si>
  <si>
    <t>TIME-201801</t>
  </si>
  <si>
    <t>STOU USO Digital Literacy</t>
  </si>
  <si>
    <t>Lastname--&gt;</t>
  </si>
  <si>
    <t>Employee ID--&gt;</t>
  </si>
  <si>
    <t>Employee ID:</t>
  </si>
  <si>
    <t>Lastname:</t>
  </si>
  <si>
    <t>TIME</t>
  </si>
  <si>
    <t>Project</t>
  </si>
  <si>
    <t>Project Work</t>
  </si>
  <si>
    <t>Administration, Business Operation, Support</t>
  </si>
  <si>
    <t>Training, Education</t>
  </si>
  <si>
    <t>Product Development</t>
  </si>
  <si>
    <t>Vacation</t>
  </si>
  <si>
    <t>Sick Leave</t>
  </si>
  <si>
    <t>Compensation Day</t>
  </si>
  <si>
    <t>Other Leave</t>
  </si>
  <si>
    <t>TIME-201819</t>
  </si>
  <si>
    <t>Ovum Kids</t>
  </si>
  <si>
    <t>TIME-201831</t>
  </si>
  <si>
    <t>Market Definition</t>
  </si>
  <si>
    <t>TIME-201865</t>
  </si>
  <si>
    <t>AEC TOT Parner Selected</t>
  </si>
  <si>
    <t>TIME-202001</t>
  </si>
  <si>
    <t>CPAll Next Generation Leader 2020</t>
  </si>
  <si>
    <t>TIME-202002</t>
  </si>
  <si>
    <t>Krungsri VP and SME Transformation</t>
  </si>
  <si>
    <t>TIME-202003</t>
  </si>
  <si>
    <t>TSRI empowerment</t>
  </si>
  <si>
    <t>TIME-202004</t>
  </si>
  <si>
    <t>NIA Valuation 2020</t>
  </si>
  <si>
    <t>TIME-202005</t>
  </si>
  <si>
    <t>MDES Executive Training</t>
  </si>
  <si>
    <t>TIME-202006</t>
  </si>
  <si>
    <t>NBTC Audit Study Project</t>
  </si>
  <si>
    <t>TIME-202007</t>
  </si>
  <si>
    <t>NBTC Co-production 2020</t>
  </si>
  <si>
    <t>TIME-202008</t>
  </si>
  <si>
    <t>EXAT Digital Master Plan</t>
  </si>
  <si>
    <t>TIME-202009</t>
  </si>
  <si>
    <t>TIME Digital Assessment</t>
  </si>
  <si>
    <t>TIME-202010</t>
  </si>
  <si>
    <t>AFP Digital Mindset</t>
  </si>
  <si>
    <t>TIME-202011</t>
  </si>
  <si>
    <t>NBTC OTT Impact</t>
  </si>
  <si>
    <t>TIME-202012</t>
  </si>
  <si>
    <t>MDES Digital Manager</t>
  </si>
  <si>
    <t>TIME-202013</t>
  </si>
  <si>
    <t>Mol Cyber Security</t>
  </si>
  <si>
    <t>TIME-202014</t>
  </si>
  <si>
    <t>Krungsri Digital Mindset Townhall</t>
  </si>
  <si>
    <t>TIME-202015</t>
  </si>
  <si>
    <t>Electrolux Digital Mindset and Change Mgmt</t>
  </si>
  <si>
    <t>TIME-202016</t>
  </si>
  <si>
    <t>MBK Digital Strategy</t>
  </si>
  <si>
    <t>TIME-202017</t>
  </si>
  <si>
    <t>TIME KM Phase 1</t>
  </si>
  <si>
    <t>TIME-202018</t>
  </si>
  <si>
    <t>TIME Team Event 2020</t>
  </si>
  <si>
    <t>TIME-202020</t>
  </si>
  <si>
    <t>DGA Service Platform Master Plan</t>
  </si>
  <si>
    <t>TIME-201968</t>
  </si>
  <si>
    <t>KTB Digital Transformation</t>
  </si>
  <si>
    <t>TIME-201957</t>
  </si>
  <si>
    <t>NBTC Fund 2020 Projects</t>
  </si>
  <si>
    <t>TIME-201940</t>
  </si>
  <si>
    <t>Mobifone Strategy</t>
  </si>
  <si>
    <t>TIME-201916</t>
  </si>
  <si>
    <t>ThaiOil Digital Transformation</t>
  </si>
  <si>
    <t>TIME-201886</t>
  </si>
  <si>
    <t>TIME-201881</t>
  </si>
  <si>
    <t>TMA MICE Innovation</t>
  </si>
  <si>
    <t>Project Support</t>
  </si>
  <si>
    <t>Business Development (Have Project No.)</t>
  </si>
  <si>
    <t>Business Development (No Project No.)</t>
  </si>
  <si>
    <t>TIME-202037</t>
  </si>
  <si>
    <t>NBTC Telecom Market Intelligence</t>
  </si>
  <si>
    <t>TIME-202036</t>
  </si>
  <si>
    <t>MoTS Indicator Survey</t>
  </si>
  <si>
    <t>TIME-202035</t>
  </si>
  <si>
    <t>Huawei 5G Thailand Insight</t>
  </si>
  <si>
    <t>TIME-202034</t>
  </si>
  <si>
    <t>NBTCAudit Combine63</t>
  </si>
  <si>
    <t>TIME-202033</t>
  </si>
  <si>
    <t>NBTCAudit HRD</t>
  </si>
  <si>
    <t>TIME-202032</t>
  </si>
  <si>
    <t>NBTCAudit Digital TV</t>
  </si>
  <si>
    <t>TIME-202031</t>
  </si>
  <si>
    <t>NBTCAudit 700MHz</t>
  </si>
  <si>
    <t>TIME-202030</t>
  </si>
  <si>
    <t>NBTCAudit TV63</t>
  </si>
  <si>
    <t>TIME-202029</t>
  </si>
  <si>
    <t>NBTCAudit Duct</t>
  </si>
  <si>
    <t>TIME-202028</t>
  </si>
  <si>
    <t>NBTCAudit 5G</t>
  </si>
  <si>
    <t>TIME-202027</t>
  </si>
  <si>
    <t>NBTCAudit Audit Model</t>
  </si>
  <si>
    <t>TIME-202026</t>
  </si>
  <si>
    <t>NBTCAudit Telecom 63</t>
  </si>
  <si>
    <t>TIME-202025</t>
  </si>
  <si>
    <t>NBTC Competitiveness and Regulatory Reform</t>
  </si>
  <si>
    <t>TIME-202024</t>
  </si>
  <si>
    <t>NBTC OTT Subscription 2020</t>
  </si>
  <si>
    <t>TIME-202023</t>
  </si>
  <si>
    <t>TU Digital Plan and Policy Seminar</t>
  </si>
  <si>
    <t>TIME-202022</t>
  </si>
  <si>
    <t>ONDE MIL2020</t>
  </si>
  <si>
    <t>TIME-202021</t>
  </si>
  <si>
    <t>NBTC MC Audit</t>
  </si>
  <si>
    <t>TIME-201959</t>
  </si>
  <si>
    <t>DGA Digital Transformation Program</t>
  </si>
  <si>
    <t>CATS - Attendance/Absence Types</t>
  </si>
  <si>
    <t>Attend an ce/Absence Type</t>
  </si>
  <si>
    <t>Meaning</t>
  </si>
  <si>
    <t>Business Development</t>
  </si>
  <si>
    <t>Administration, Business Operation,</t>
  </si>
  <si>
    <t>Support</t>
  </si>
  <si>
    <t>Vacation time</t>
  </si>
  <si>
    <t>Sick leave</t>
  </si>
  <si>
    <t>Miscellaneous absence time not falling under the categories stated above.</t>
  </si>
  <si>
    <t>TIME-202049</t>
  </si>
  <si>
    <t>Thaicom Digital Competency</t>
  </si>
  <si>
    <t>TIME-202048</t>
  </si>
  <si>
    <t>S&amp;J Strategy</t>
  </si>
  <si>
    <t>TIME-202047</t>
  </si>
  <si>
    <t>DEFund 2020</t>
  </si>
  <si>
    <t>TIME-202046</t>
  </si>
  <si>
    <t>ETDA Action Plan</t>
  </si>
  <si>
    <t>TIME-202045</t>
  </si>
  <si>
    <t>TIME 5G Hub Thailand</t>
  </si>
  <si>
    <t>TIME-202044</t>
  </si>
  <si>
    <t>TIME People Network</t>
  </si>
  <si>
    <t>TIME-202043</t>
  </si>
  <si>
    <t>DGA Foreign Platform</t>
  </si>
  <si>
    <t>TIME-202042</t>
  </si>
  <si>
    <t>TPBS Digital Competencies</t>
  </si>
  <si>
    <t>TIME-202041</t>
  </si>
  <si>
    <t>TIME Thai Consult Registration Q2/20</t>
  </si>
  <si>
    <t>TIME-202040</t>
  </si>
  <si>
    <t>TIME Consulting Culture</t>
  </si>
  <si>
    <t>TIME-202039</t>
  </si>
  <si>
    <t>TIME CI/CD Guideline</t>
  </si>
  <si>
    <t>TIME-202038</t>
  </si>
  <si>
    <t>GPSC Customer Engagement</t>
  </si>
  <si>
    <t>TIME-202050</t>
  </si>
  <si>
    <t>TIME-202051</t>
  </si>
  <si>
    <t>TIME-202052</t>
  </si>
  <si>
    <t>TIME-202053</t>
  </si>
  <si>
    <t>TIME-202054</t>
  </si>
  <si>
    <t>TIME-202055</t>
  </si>
  <si>
    <t>TIME-202056</t>
  </si>
  <si>
    <t>TIME-202057</t>
  </si>
  <si>
    <t>TIME-202058</t>
  </si>
  <si>
    <t>TIME-202059</t>
  </si>
  <si>
    <t>TIME-202060</t>
  </si>
  <si>
    <t>TIME-202061</t>
  </si>
  <si>
    <t>TIME-202062</t>
  </si>
  <si>
    <t>TIME-202063</t>
  </si>
  <si>
    <t>TIME-202064</t>
  </si>
  <si>
    <t>NBTC Spectrum Fee</t>
  </si>
  <si>
    <t>OTCC Digital Master Plan</t>
  </si>
  <si>
    <t>NBTC Fund 5G Satellite</t>
  </si>
  <si>
    <t>BAAC Reorganization</t>
  </si>
  <si>
    <t>Siasun TIME Go-to-Market Strategy</t>
  </si>
  <si>
    <t>SKGF-TELEVISA</t>
  </si>
  <si>
    <t>NBTC OTT Event</t>
  </si>
  <si>
    <t>TEDFund Valuation</t>
  </si>
  <si>
    <t>SAM LRS</t>
  </si>
  <si>
    <t>TPBS Digital DNA</t>
  </si>
  <si>
    <t>NBTC Fund Immersive AR_VR</t>
  </si>
  <si>
    <t>Huawei 5G Leased Line</t>
  </si>
  <si>
    <t>Huawei 5G Vertical Insights</t>
  </si>
  <si>
    <t>ONDE Thailand Digital Outlook Ph3</t>
  </si>
  <si>
    <t>SACICT Digital Master Plan</t>
  </si>
  <si>
    <t>ที่จะบันทึกการทำงานและกิจกรรมใน Project เท่านั้น (Delivery Phase) จำเป็นต้องมี Project Number ด้วย</t>
  </si>
  <si>
    <t>ใช้สำหรับทีม Case ที่จะบันทึกการทำงานและกิจกรรมใน Project (Delivery Phase) จำเป็นต้องมี Project Number ด้วย (ยกเว้นบางกิจกรรมของทีม BD และ BO ที่ใหญ่พอและเป็นการมาทำใน Project ใน Delivery Phase ให้บันทึก 9002) สำหรับพนักงานที่ยังไม่ผ่าน Probation ให้ลงเวลาทำงานใน Project เป็น 9002 หลังจากผ่าน Probation แล้ว จึงสามารถบันทึก 9001 ได้</t>
  </si>
  <si>
    <t>จะบันทึกการทำงานในลักษณะการทำ Proposal หรืองานที่มาเป็น TOR แล้วหรือกำลังทำให้ออกมาเป็น TOR ซึ่งมีลักษณะ Business Development จำเป็นต้องมี Project Number ด้วย</t>
  </si>
  <si>
    <t>ใช้สำหรับทีม BD ที่จะบันทึกการทำงานในลักษณะ Presale คือเป็นการทำให้เกิดธุรกิจ โดยที่ยังไม่มี Project Number เพราะเป็นกิจกรรมใน Presale Phase 
(ทั้งนี้ทีม Consulting ทีม Case สามารถบันทึกการทำงานใน 9003 และ 9004 ได้ สำหรับการทำงาน Presale เช่น การทำ Proposal)</t>
  </si>
  <si>
    <t xml:space="preserve">ใช้สำหรับทีม BO เท่านั้น ที่จะบันทึกการทำงานตามลักษณะงานที่เกี่ยวข้องและการ Support งานของทุกทีม </t>
  </si>
  <si>
    <r>
      <t>Consulting</t>
    </r>
    <r>
      <rPr>
        <sz val="16"/>
        <rFont val="TH SarabunPSK"/>
        <family val="2"/>
      </rPr>
      <t xml:space="preserve"> </t>
    </r>
  </si>
  <si>
    <t xml:space="preserve">Team Case </t>
  </si>
  <si>
    <t>บันทึกกิจกรรมการเข้าอบรม สัมมนา เช่น Internal Training</t>
  </si>
  <si>
    <t xml:space="preserve">เป็นลักษณะงานของ Product Development คือการทำของไว้ขาย (ยังไม่มีลูกค้า) หรือการทำ Topic Development </t>
  </si>
  <si>
    <t>TIME-202065</t>
  </si>
  <si>
    <t>TIME-202066</t>
  </si>
  <si>
    <t>TIME-202067</t>
  </si>
  <si>
    <t>TIME-202068</t>
  </si>
  <si>
    <t>TIME-202069</t>
  </si>
  <si>
    <t>TIME-202070</t>
  </si>
  <si>
    <t>TIME-202071</t>
  </si>
  <si>
    <t>TIME-202072</t>
  </si>
  <si>
    <t>TIME-202073</t>
  </si>
  <si>
    <t>ONDE Foresight</t>
  </si>
  <si>
    <t>TAT Ph2 Digital Trainings</t>
  </si>
  <si>
    <t>NBTC Fund Spectrum Valuation</t>
  </si>
  <si>
    <t>TPBS Next Digital Leader</t>
  </si>
  <si>
    <t>TPBS Innovation Day</t>
  </si>
  <si>
    <t>CPF Digital Solution</t>
  </si>
  <si>
    <t>CPF FreshMart Solition</t>
  </si>
  <si>
    <t>TIME 5G Market Intelligence</t>
  </si>
  <si>
    <t>Songkran Replacment Holiday</t>
  </si>
  <si>
    <t>ปัญธารา</t>
  </si>
  <si>
    <t>ลากิจ</t>
  </si>
  <si>
    <t>บรีฟงาน พนง.ใหม่ กราฟิกดีไซน์ ติดอุปกรณ์ออกกำลังกายชั้น9 แก้ไข Inforgraphic5G</t>
  </si>
  <si>
    <t>Home</t>
  </si>
  <si>
    <t>Accelerating Thailand's 5G Ecosystem Slide PPT Cover</t>
  </si>
  <si>
    <t>Borirak</t>
  </si>
  <si>
    <t>Mongkolget</t>
  </si>
  <si>
    <t>TIME070</t>
  </si>
  <si>
    <t>Mockup Infographic A5 ONDE Digital Outlook,Mockup Graphic OTT Event,จ่ายค่าดูแลศูนย์ปิล็อก</t>
  </si>
  <si>
    <t>ตรวจสอบความถูกต้องของ TIME Sheet, Mockup Infographic A5 ONDE Digital Outlook</t>
  </si>
  <si>
    <t>วางแผนหัวข้อคลิปวิดีโอปิล็อก วางโครงเว็บไซต์ปิล็อก</t>
  </si>
  <si>
    <t>วางแผนหลักสูตรปิล็อก,ปรับปรุงชื่อทางสื่อสารของปิล็อก FB,Youtube, ทำปกสไลด์โปรเจคดาวเทียม,ถ่ายรูปพนักงาน</t>
  </si>
  <si>
    <t>ทำไฟล์ AI ตรายาง TIME ใหม่, ออกแบบหน้าปกรายงานผลการศึกษา TED Fund</t>
  </si>
  <si>
    <t>Orientation, ออกแบบหน้าปก กตป สายสื่อสาร</t>
  </si>
  <si>
    <t>ซื้อ course นี้จาก Udemy, record ผู่ผ่านอบรม course, หน้าปก PPT TDGA,แก้อินโฟกราฟฟิค TAT</t>
  </si>
  <si>
    <t xml:space="preserve">ถ่ายภาพและวีดีโอบรรยากาศในการทำ Workshop ของ CPALL </t>
  </si>
  <si>
    <t>รับเก้าอี้ ชั้น9, ปก PTT Company Profile ของ Time Digital,ถ่ายรูป Official Profile ของพนักงานใหม่</t>
  </si>
  <si>
    <t>ปกหน้าและปกหลังรายงาน ปก PPT MOL Cyber Security, หน้าปก PTT วิทยากร CPAll</t>
  </si>
  <si>
    <t>ปกหน้าและปกหลังรายงาน ปก PPT คปภ, ตรวจสอบกิจการผลิตไฟฟ้า,NBTC Fund Spectrum Valuation</t>
  </si>
  <si>
    <t>เตรียมความพร้อมชั้น9,ทำนามบัตร,Resize File AI ปกหลัง ONDE Master Plan</t>
  </si>
  <si>
    <t>ปกเฟิร์น , ออกแบบปก PPT ;วิทยากร SPC Digital Mindset</t>
  </si>
  <si>
    <t>Design Wallpaper 9th Floor,ปรับ Infographic ONDE 5G Policy,Cover PTT 5G Impact Assessment</t>
  </si>
  <si>
    <t>Mockup OTT Event layouts and graphics,แก้ไขไฟล์ pdf DGA Digital Transformation</t>
  </si>
  <si>
    <t>ประชุม BO, Design Wallpaper 9th Floor, วางแผนวันลงพื้นที่ปิล็อก ออกแบบปกหลัง และสันปกของรายงาน TAT Digital Assessment</t>
  </si>
  <si>
    <t>จัดการวางแผนทีมที่จะไปกตป.ทั่วประเทศ, ประสานกับผู้ดูแลศูนย์เรื่องหาคนเข้าอบรม,ออกแบบปกสไลด์ Central Retail 3ปก</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</si>
</sst>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font>
      <sz val="10"/>
      <name val="Arial"/>
    </font>
    <font>
      <sz val="10"/>
      <name val="Arial"/>
      <family val="2"/>
    </font>
    <font>
      <b/>
      <sz val="18"/>
      <name val="Arial"/>
      <family val="2"/>
    </font>
    <font>
      <b/>
      <sz val="11"/>
      <name val="MS Sans Serif"/>
      <family val="2"/>
    </font>
    <font>
      <b/>
      <sz val="12"/>
      <name val="MS Sans Serif"/>
      <family val="2"/>
    </font>
    <font>
      <b/>
      <sz val="16"/>
      <name val="MS Sans Serif"/>
      <family val="2"/>
    </font>
    <font>
      <sz val="10"/>
      <name val="MS Sans Serif"/>
      <family val="2"/>
    </font>
    <font>
      <sz val="12"/>
      <name val="MS Sans Serif"/>
      <family val="2"/>
    </font>
    <font>
      <sz val="8"/>
      <name val="Arial"/>
      <family val="2"/>
    </font>
    <font>
      <b/>
      <sz val="8"/>
      <name val="Arial"/>
      <family val="2"/>
    </font>
    <font>
      <b/>
      <sz val="14"/>
      <name val="MS Sans Serif"/>
      <family val="2"/>
    </font>
    <font>
      <sz val="16"/>
      <name val="Arial"/>
      <family val="2"/>
    </font>
    <font>
      <sz val="16"/>
      <color indexed="9"/>
      <name val="Arial"/>
      <family val="2"/>
    </font>
    <font>
      <b/>
      <sz val="16"/>
      <color indexed="9"/>
      <name val="Arial"/>
      <family val="2"/>
    </font>
    <font>
      <sz val="8"/>
      <color rgb="FF000000"/>
      <name val="Arial Unicode MS"/>
    </font>
    <font>
      <b/>
      <sz val="10"/>
      <name val="Arial"/>
      <family val="2"/>
    </font>
    <font>
      <b/>
      <sz val="12"/>
      <name val="MS Sans Serif"/>
      <charset val="222"/>
    </font>
    <font>
      <b/>
      <sz val="10"/>
      <color theme="0"/>
      <name val="Arial"/>
      <family val="2"/>
    </font>
    <font>
      <b/>
      <sz val="12"/>
      <color theme="1"/>
      <name val="MS Sans Serif"/>
    </font>
    <font>
      <sz val="16"/>
      <name val="TH SarabunPSK"/>
      <family val="2"/>
    </font>
    <font>
      <sz val="12"/>
      <color theme="1"/>
      <name val="MS Sans Serif"/>
      <charset val="222"/>
    </font>
    <font>
      <sz val="12"/>
      <name val="MS Sans Serif"/>
      <charset val="222"/>
    </font>
  </fonts>
  <fills count="6">
    <fill>
      <patternFill patternType="none"/>
    </fill>
    <fill>
      <patternFill patternType="gray125"/>
    </fill>
    <fill>
      <patternFill patternType="solid">
        <fgColor indexed="43"/>
        <bgColor indexed="22"/>
      </patternFill>
    </fill>
    <fill>
      <patternFill patternType="solid">
        <fgColor indexed="29"/>
        <bgColor indexed="64"/>
      </patternFill>
    </fill>
    <fill>
      <patternFill patternType="solid">
        <fgColor indexed="41"/>
        <bgColor indexed="64"/>
      </patternFill>
    </fill>
    <fill>
      <patternFill patternType="solid">
        <fgColor rgb="FF002060"/>
        <bgColor indexed="64"/>
      </patternFill>
    </fill>
  </fills>
  <borders count="44">
    <border>
      <left/>
      <right/>
      <top/>
      <bottom/>
      <diagonal/>
    </border>
    <border>
      <left/>
      <right/>
      <top style="medium">
        <color indexed="64"/>
      </top>
      <bottom/>
      <diagonal/>
    </border>
    <border>
      <left/>
      <right/>
      <top/>
      <bottom style="medium">
        <color indexed="64"/>
      </bottom>
      <diagonal/>
    </border>
    <border>
      <left style="thick">
        <color indexed="64"/>
      </left>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thick">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style="thick">
        <color indexed="64"/>
      </left>
      <right/>
      <top/>
      <bottom/>
      <diagonal/>
    </border>
    <border>
      <left style="thick">
        <color indexed="64"/>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style="thin">
        <color indexed="64"/>
      </top>
      <bottom/>
      <diagonal/>
    </border>
    <border>
      <left/>
      <right/>
      <top/>
      <bottom style="thin">
        <color indexed="64"/>
      </bottom>
      <diagonal/>
    </border>
    <border>
      <left style="thin">
        <color theme="3"/>
      </left>
      <right/>
      <top style="thin">
        <color theme="3"/>
      </top>
      <bottom style="thin">
        <color theme="3"/>
      </bottom>
      <diagonal/>
    </border>
    <border>
      <left/>
      <right style="thin">
        <color theme="3"/>
      </right>
      <top style="thin">
        <color theme="3"/>
      </top>
      <bottom style="thin">
        <color theme="3"/>
      </bottom>
      <diagonal/>
    </border>
    <border>
      <left style="medium">
        <color theme="3"/>
      </left>
      <right/>
      <top style="medium">
        <color theme="3"/>
      </top>
      <bottom style="medium">
        <color theme="3"/>
      </bottom>
      <diagonal/>
    </border>
    <border>
      <left/>
      <right/>
      <top style="medium">
        <color theme="3"/>
      </top>
      <bottom style="medium">
        <color theme="3"/>
      </bottom>
      <diagonal/>
    </border>
    <border>
      <left/>
      <right style="medium">
        <color theme="3"/>
      </right>
      <top style="medium">
        <color theme="3"/>
      </top>
      <bottom style="medium">
        <color theme="3"/>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1">
    <xf numFmtId="0" fontId="0" fillId="0" borderId="0"/>
  </cellStyleXfs>
  <cellXfs count="135">
    <xf numFmtId="0" fontId="0" fillId="0" borderId="0" xfId="0"/>
    <xf numFmtId="0" fontId="0" fillId="0" borderId="0" xfId="0" applyAlignment="1" applyProtection="1">
      <alignment vertical="center"/>
      <protection locked="0"/>
    </xf>
    <xf numFmtId="0" fontId="0" fillId="0" borderId="0" xfId="0" applyAlignment="1" applyProtection="1">
      <alignment vertical="center"/>
    </xf>
    <xf numFmtId="0" fontId="3" fillId="0" borderId="0" xfId="0" applyFont="1" applyAlignment="1" applyProtection="1">
      <alignment vertical="center"/>
    </xf>
    <xf numFmtId="0" fontId="3" fillId="0" borderId="0" xfId="0" applyFont="1" applyAlignment="1" applyProtection="1">
      <alignment horizontal="left" vertical="center"/>
    </xf>
    <xf numFmtId="0" fontId="0" fillId="0" borderId="0" xfId="0" applyNumberFormat="1" applyFill="1" applyBorder="1" applyAlignment="1" applyProtection="1">
      <alignment vertical="center"/>
      <protection locked="0"/>
    </xf>
    <xf numFmtId="0" fontId="1" fillId="0" borderId="0" xfId="0" applyFont="1" applyAlignment="1" applyProtection="1">
      <alignment vertical="center"/>
      <protection locked="0"/>
    </xf>
    <xf numFmtId="20" fontId="0" fillId="3" borderId="3" xfId="0" applyNumberFormat="1" applyFill="1" applyBorder="1" applyAlignment="1" applyProtection="1">
      <alignment horizontal="center" vertical="center"/>
      <protection locked="0"/>
    </xf>
    <xf numFmtId="20" fontId="6" fillId="0" borderId="4" xfId="0" applyNumberFormat="1" applyFont="1" applyFill="1" applyBorder="1" applyAlignment="1" applyProtection="1">
      <alignment horizontal="center" vertical="center"/>
    </xf>
    <xf numFmtId="14" fontId="6" fillId="0" borderId="5" xfId="0" applyNumberFormat="1" applyFont="1" applyFill="1" applyBorder="1" applyAlignment="1" applyProtection="1">
      <alignment horizontal="center" vertical="center"/>
    </xf>
    <xf numFmtId="0" fontId="7" fillId="0" borderId="7" xfId="0" applyFont="1" applyBorder="1" applyAlignment="1" applyProtection="1">
      <alignment horizontal="center" vertical="center"/>
      <protection locked="0"/>
    </xf>
    <xf numFmtId="2" fontId="7" fillId="0" borderId="7" xfId="0" applyNumberFormat="1" applyFont="1" applyBorder="1" applyAlignment="1" applyProtection="1">
      <alignment horizontal="center" vertical="center"/>
      <protection locked="0"/>
    </xf>
    <xf numFmtId="20" fontId="0" fillId="3" borderId="8" xfId="0" applyNumberFormat="1" applyFill="1" applyBorder="1" applyAlignment="1" applyProtection="1">
      <alignment horizontal="center" vertical="center"/>
      <protection locked="0"/>
    </xf>
    <xf numFmtId="14" fontId="6" fillId="0" borderId="9" xfId="0" applyNumberFormat="1" applyFont="1" applyFill="1" applyBorder="1" applyAlignment="1" applyProtection="1">
      <alignment horizontal="center" vertical="center"/>
    </xf>
    <xf numFmtId="0" fontId="7" fillId="0" borderId="11" xfId="0" applyFont="1" applyBorder="1" applyAlignment="1" applyProtection="1">
      <alignment horizontal="center" vertical="center"/>
      <protection locked="0"/>
    </xf>
    <xf numFmtId="2" fontId="7" fillId="0" borderId="11" xfId="0" applyNumberFormat="1" applyFont="1" applyBorder="1" applyAlignment="1" applyProtection="1">
      <alignment horizontal="center" vertical="center"/>
      <protection locked="0"/>
    </xf>
    <xf numFmtId="14" fontId="6" fillId="0" borderId="12" xfId="0" applyNumberFormat="1" applyFont="1" applyFill="1" applyBorder="1" applyAlignment="1" applyProtection="1">
      <alignment horizontal="center" vertical="center"/>
    </xf>
    <xf numFmtId="0" fontId="6" fillId="0" borderId="14" xfId="0" applyFont="1" applyBorder="1" applyAlignment="1" applyProtection="1">
      <alignment vertical="center"/>
    </xf>
    <xf numFmtId="0" fontId="6" fillId="0" borderId="15" xfId="0" applyFont="1" applyBorder="1" applyAlignment="1" applyProtection="1">
      <alignment vertical="center"/>
    </xf>
    <xf numFmtId="0" fontId="6" fillId="0" borderId="16" xfId="0" applyFont="1" applyBorder="1" applyAlignment="1" applyProtection="1">
      <alignment vertical="center"/>
    </xf>
    <xf numFmtId="0" fontId="4" fillId="0" borderId="17" xfId="0" applyFont="1" applyBorder="1" applyAlignment="1" applyProtection="1">
      <alignment vertical="center"/>
    </xf>
    <xf numFmtId="0" fontId="6" fillId="0" borderId="17" xfId="0" applyFont="1" applyBorder="1" applyAlignment="1" applyProtection="1">
      <alignment vertical="center"/>
    </xf>
    <xf numFmtId="2" fontId="4" fillId="0" borderId="15" xfId="0" applyNumberFormat="1" applyFont="1" applyBorder="1" applyAlignment="1" applyProtection="1">
      <alignment horizontal="center" vertical="center"/>
    </xf>
    <xf numFmtId="0" fontId="3" fillId="0" borderId="18" xfId="0" applyFont="1" applyBorder="1" applyAlignment="1" applyProtection="1">
      <alignment vertical="center"/>
    </xf>
    <xf numFmtId="0" fontId="3" fillId="0" borderId="10" xfId="0" applyFont="1" applyBorder="1" applyAlignment="1" applyProtection="1">
      <alignment vertical="center"/>
    </xf>
    <xf numFmtId="0" fontId="3" fillId="0" borderId="19" xfId="0" applyFont="1" applyBorder="1" applyAlignment="1" applyProtection="1">
      <alignment vertical="center"/>
    </xf>
    <xf numFmtId="0" fontId="8" fillId="0" borderId="0" xfId="0" applyFont="1"/>
    <xf numFmtId="0" fontId="8" fillId="0" borderId="0" xfId="0" applyFont="1" applyAlignment="1">
      <alignment horizontal="center"/>
    </xf>
    <xf numFmtId="0" fontId="9" fillId="0" borderId="0" xfId="0" applyFont="1" applyAlignment="1">
      <alignment horizontal="center"/>
    </xf>
    <xf numFmtId="0" fontId="4" fillId="0" borderId="0" xfId="0" applyFont="1" applyBorder="1" applyAlignment="1" applyProtection="1">
      <alignment horizontal="left" vertical="center"/>
    </xf>
    <xf numFmtId="0" fontId="6" fillId="0" borderId="2" xfId="0" applyFont="1" applyBorder="1" applyAlignment="1" applyProtection="1">
      <alignment vertical="center"/>
    </xf>
    <xf numFmtId="0" fontId="2" fillId="0" borderId="0" xfId="0" applyFont="1" applyAlignment="1" applyProtection="1">
      <alignment horizontal="center" vertical="center"/>
    </xf>
    <xf numFmtId="0" fontId="7" fillId="0" borderId="23" xfId="0" applyFont="1" applyBorder="1" applyAlignment="1" applyProtection="1">
      <alignment horizontal="left" vertical="center"/>
    </xf>
    <xf numFmtId="0" fontId="4" fillId="0" borderId="0" xfId="0" applyFont="1" applyAlignment="1" applyProtection="1">
      <alignment vertical="center"/>
    </xf>
    <xf numFmtId="14" fontId="0" fillId="0" borderId="0" xfId="0" applyNumberFormat="1"/>
    <xf numFmtId="0" fontId="9" fillId="0" borderId="30" xfId="0" applyFont="1" applyBorder="1" applyAlignment="1">
      <alignment horizontal="center"/>
    </xf>
    <xf numFmtId="0" fontId="8" fillId="0" borderId="13" xfId="0" applyFont="1" applyBorder="1"/>
    <xf numFmtId="0" fontId="4" fillId="0" borderId="15" xfId="0" applyFont="1" applyBorder="1" applyAlignment="1" applyProtection="1">
      <alignment vertical="center"/>
    </xf>
    <xf numFmtId="0" fontId="6" fillId="0" borderId="36" xfId="0" applyFont="1" applyBorder="1" applyAlignment="1" applyProtection="1">
      <alignment vertical="center"/>
    </xf>
    <xf numFmtId="0" fontId="6" fillId="0" borderId="37" xfId="0" applyFont="1" applyBorder="1" applyAlignment="1" applyProtection="1">
      <alignment vertical="center"/>
    </xf>
    <xf numFmtId="0" fontId="6" fillId="0" borderId="38" xfId="0" applyFont="1" applyBorder="1" applyAlignment="1" applyProtection="1">
      <alignment vertical="center"/>
    </xf>
    <xf numFmtId="0" fontId="11" fillId="0" borderId="0" xfId="0" applyFont="1" applyFill="1" applyBorder="1" applyAlignment="1">
      <alignment vertical="center" wrapText="1"/>
    </xf>
    <xf numFmtId="0" fontId="0" fillId="0" borderId="0" xfId="0" applyFill="1" applyBorder="1" applyAlignment="1">
      <alignment wrapText="1"/>
    </xf>
    <xf numFmtId="0" fontId="0" fillId="0" borderId="0" xfId="0" applyFill="1" applyAlignment="1">
      <alignment wrapText="1"/>
    </xf>
    <xf numFmtId="0" fontId="0" fillId="0" borderId="0" xfId="0" applyAlignment="1">
      <alignment wrapText="1"/>
    </xf>
    <xf numFmtId="0" fontId="14" fillId="0" borderId="0" xfId="0" applyFont="1" applyAlignment="1">
      <alignment vertical="center"/>
    </xf>
    <xf numFmtId="0" fontId="15" fillId="0" borderId="19" xfId="0" applyFont="1" applyBorder="1" applyAlignment="1">
      <alignment horizontal="left"/>
    </xf>
    <xf numFmtId="0" fontId="0" fillId="0" borderId="32" xfId="0" applyBorder="1"/>
    <xf numFmtId="0" fontId="15" fillId="0" borderId="40" xfId="0" applyFont="1" applyBorder="1" applyAlignment="1">
      <alignment horizontal="left"/>
    </xf>
    <xf numFmtId="0" fontId="1" fillId="0" borderId="0" xfId="0" applyFont="1" applyAlignment="1">
      <alignment horizontal="right"/>
    </xf>
    <xf numFmtId="0" fontId="1" fillId="0" borderId="40" xfId="0" applyFont="1" applyBorder="1" applyAlignment="1">
      <alignment horizontal="left"/>
    </xf>
    <xf numFmtId="0" fontId="0" fillId="0" borderId="40" xfId="0" applyBorder="1" applyAlignment="1">
      <alignment horizontal="left"/>
    </xf>
    <xf numFmtId="0" fontId="0" fillId="0" borderId="0" xfId="0" applyAlignment="1">
      <alignment horizontal="right"/>
    </xf>
    <xf numFmtId="0" fontId="0" fillId="0" borderId="42" xfId="0" applyBorder="1" applyAlignment="1">
      <alignment horizontal="left"/>
    </xf>
    <xf numFmtId="0" fontId="0" fillId="0" borderId="33" xfId="0" applyBorder="1"/>
    <xf numFmtId="0" fontId="1" fillId="0" borderId="42" xfId="0" applyFont="1" applyBorder="1"/>
    <xf numFmtId="0" fontId="0" fillId="0" borderId="0" xfId="0" applyBorder="1" applyAlignment="1">
      <alignment wrapText="1"/>
    </xf>
    <xf numFmtId="0" fontId="9" fillId="0" borderId="0" xfId="0" applyFont="1" applyBorder="1" applyAlignment="1">
      <alignment horizontal="left" wrapText="1"/>
    </xf>
    <xf numFmtId="0" fontId="1" fillId="0" borderId="0" xfId="0" applyFont="1" applyBorder="1" applyAlignment="1">
      <alignment wrapText="1"/>
    </xf>
    <xf numFmtId="0" fontId="8" fillId="0" borderId="0" xfId="0" applyFont="1" applyBorder="1" applyAlignment="1">
      <alignment wrapText="1"/>
    </xf>
    <xf numFmtId="0" fontId="1" fillId="0" borderId="40" xfId="0" applyFont="1" applyBorder="1" applyAlignment="1">
      <alignment horizontal="left" vertical="top"/>
    </xf>
    <xf numFmtId="0" fontId="1" fillId="0" borderId="19" xfId="0" applyFont="1" applyBorder="1" applyAlignment="1">
      <alignment horizontal="left" vertical="top" wrapText="1"/>
    </xf>
    <xf numFmtId="0" fontId="0" fillId="0" borderId="32" xfId="0" applyBorder="1" applyAlignment="1">
      <alignment horizontal="left" vertical="top" wrapText="1"/>
    </xf>
    <xf numFmtId="0" fontId="0" fillId="0" borderId="39" xfId="0" applyBorder="1" applyAlignment="1">
      <alignment horizontal="left" vertical="top" wrapText="1"/>
    </xf>
    <xf numFmtId="0" fontId="0" fillId="0" borderId="42" xfId="0" applyBorder="1" applyAlignment="1">
      <alignment horizontal="left" vertical="top"/>
    </xf>
    <xf numFmtId="0" fontId="0" fillId="0" borderId="33" xfId="0" applyBorder="1" applyAlignment="1">
      <alignment horizontal="left" vertical="top"/>
    </xf>
    <xf numFmtId="0" fontId="0" fillId="0" borderId="43" xfId="0" applyBorder="1" applyAlignment="1">
      <alignment horizontal="left" vertical="top"/>
    </xf>
    <xf numFmtId="0" fontId="0" fillId="0" borderId="42" xfId="0" applyBorder="1" applyAlignment="1">
      <alignment horizontal="center" vertical="top" wrapText="1"/>
    </xf>
    <xf numFmtId="0" fontId="0" fillId="0" borderId="33" xfId="0" applyBorder="1" applyAlignment="1">
      <alignment horizontal="center" vertical="top" wrapText="1"/>
    </xf>
    <xf numFmtId="0" fontId="0" fillId="0" borderId="43" xfId="0" applyBorder="1" applyAlignment="1">
      <alignment horizontal="center" vertical="top" wrapText="1"/>
    </xf>
    <xf numFmtId="0" fontId="0" fillId="0" borderId="40" xfId="0" applyBorder="1" applyAlignment="1">
      <alignment horizontal="left" vertical="top" wrapText="1"/>
    </xf>
    <xf numFmtId="0" fontId="0" fillId="0" borderId="0" xfId="0" applyAlignment="1">
      <alignment horizontal="left" vertical="top" wrapText="1"/>
    </xf>
    <xf numFmtId="0" fontId="0" fillId="0" borderId="41" xfId="0" applyBorder="1" applyAlignment="1">
      <alignment horizontal="left" vertical="top" wrapText="1"/>
    </xf>
    <xf numFmtId="0" fontId="0" fillId="0" borderId="42" xfId="0" applyBorder="1" applyAlignment="1">
      <alignment horizontal="left" vertical="top" wrapText="1"/>
    </xf>
    <xf numFmtId="0" fontId="0" fillId="0" borderId="33" xfId="0" applyBorder="1" applyAlignment="1">
      <alignment horizontal="left" vertical="top" wrapText="1"/>
    </xf>
    <xf numFmtId="0" fontId="0" fillId="0" borderId="43" xfId="0" applyBorder="1" applyAlignment="1">
      <alignment horizontal="left" vertical="top" wrapText="1"/>
    </xf>
    <xf numFmtId="0" fontId="1" fillId="0" borderId="23" xfId="0" applyFont="1" applyBorder="1" applyAlignment="1">
      <alignment horizontal="left" vertical="top" wrapText="1"/>
    </xf>
    <xf numFmtId="0" fontId="0" fillId="0" borderId="23" xfId="0" applyBorder="1" applyAlignment="1">
      <alignment horizontal="left" vertical="top" wrapText="1"/>
    </xf>
    <xf numFmtId="0" fontId="1" fillId="0" borderId="42" xfId="0" applyFont="1" applyBorder="1" applyAlignment="1">
      <alignment horizontal="right"/>
    </xf>
    <xf numFmtId="0" fontId="1" fillId="0" borderId="33" xfId="0" applyFont="1" applyBorder="1" applyAlignment="1">
      <alignment horizontal="right"/>
    </xf>
    <xf numFmtId="0" fontId="0" fillId="0" borderId="0" xfId="0" applyBorder="1" applyAlignment="1">
      <alignment horizontal="left" vertical="top" wrapText="1"/>
    </xf>
    <xf numFmtId="0" fontId="17" fillId="5" borderId="18" xfId="0" applyFont="1" applyFill="1" applyBorder="1" applyAlignment="1">
      <alignment horizontal="center"/>
    </xf>
    <xf numFmtId="0" fontId="17" fillId="5" borderId="10" xfId="0" applyFont="1" applyFill="1" applyBorder="1" applyAlignment="1">
      <alignment horizontal="center"/>
    </xf>
    <xf numFmtId="0" fontId="17" fillId="5" borderId="32" xfId="0" applyFont="1" applyFill="1" applyBorder="1" applyAlignment="1">
      <alignment horizontal="center"/>
    </xf>
    <xf numFmtId="0" fontId="17" fillId="5" borderId="19" xfId="0" applyFont="1" applyFill="1" applyBorder="1" applyAlignment="1">
      <alignment horizontal="center"/>
    </xf>
    <xf numFmtId="0" fontId="1" fillId="0" borderId="18" xfId="0" applyFont="1" applyFill="1" applyBorder="1" applyAlignment="1">
      <alignment horizontal="center"/>
    </xf>
    <xf numFmtId="0" fontId="1" fillId="0" borderId="10" xfId="0" applyFont="1" applyFill="1" applyBorder="1" applyAlignment="1">
      <alignment horizontal="center"/>
    </xf>
    <xf numFmtId="0" fontId="1" fillId="0" borderId="26" xfId="0" applyFont="1" applyFill="1" applyBorder="1" applyAlignment="1">
      <alignment horizontal="center"/>
    </xf>
    <xf numFmtId="0" fontId="12" fillId="4" borderId="27" xfId="0" applyFont="1" applyFill="1" applyBorder="1" applyAlignment="1">
      <alignment horizontal="center" vertical="center"/>
    </xf>
    <xf numFmtId="0" fontId="12" fillId="4" borderId="1" xfId="0" applyFont="1" applyFill="1" applyBorder="1" applyAlignment="1">
      <alignment horizontal="center" vertical="center"/>
    </xf>
    <xf numFmtId="0" fontId="12" fillId="4" borderId="22" xfId="0" applyFont="1" applyFill="1" applyBorder="1" applyAlignment="1">
      <alignment horizontal="center" vertical="center"/>
    </xf>
    <xf numFmtId="0" fontId="12" fillId="4" borderId="20" xfId="0" applyFont="1" applyFill="1" applyBorder="1" applyAlignment="1">
      <alignment horizontal="center" vertical="center"/>
    </xf>
    <xf numFmtId="0" fontId="12" fillId="4" borderId="2" xfId="0" applyFont="1" applyFill="1" applyBorder="1" applyAlignment="1">
      <alignment horizontal="center" vertical="center"/>
    </xf>
    <xf numFmtId="0" fontId="12" fillId="4" borderId="21" xfId="0" applyFont="1" applyFill="1" applyBorder="1" applyAlignment="1">
      <alignment horizontal="center" vertical="center"/>
    </xf>
    <xf numFmtId="0" fontId="13" fillId="4" borderId="27" xfId="0" applyFont="1" applyFill="1" applyBorder="1" applyAlignment="1">
      <alignment horizontal="center" vertical="center"/>
    </xf>
    <xf numFmtId="0" fontId="13" fillId="4" borderId="1" xfId="0" applyFont="1" applyFill="1" applyBorder="1" applyAlignment="1">
      <alignment horizontal="center" vertical="center"/>
    </xf>
    <xf numFmtId="0" fontId="13" fillId="4" borderId="22" xfId="0" applyFont="1" applyFill="1" applyBorder="1" applyAlignment="1">
      <alignment horizontal="center" vertical="center"/>
    </xf>
    <xf numFmtId="0" fontId="13" fillId="4" borderId="20" xfId="0" applyFont="1" applyFill="1" applyBorder="1" applyAlignment="1">
      <alignment horizontal="center" vertical="center"/>
    </xf>
    <xf numFmtId="0" fontId="13" fillId="4" borderId="2" xfId="0" applyFont="1" applyFill="1" applyBorder="1" applyAlignment="1">
      <alignment horizontal="center" vertical="center"/>
    </xf>
    <xf numFmtId="0" fontId="13" fillId="4" borderId="21" xfId="0" applyFont="1" applyFill="1" applyBorder="1" applyAlignment="1">
      <alignment horizontal="center" vertical="center"/>
    </xf>
    <xf numFmtId="0" fontId="1" fillId="0" borderId="24" xfId="0" applyFont="1" applyFill="1" applyBorder="1" applyAlignment="1">
      <alignment horizontal="center"/>
    </xf>
    <xf numFmtId="0" fontId="1" fillId="0" borderId="25" xfId="0" applyFont="1" applyFill="1" applyBorder="1" applyAlignment="1">
      <alignment horizontal="center"/>
    </xf>
    <xf numFmtId="0" fontId="1" fillId="0" borderId="6" xfId="0" applyFont="1" applyFill="1" applyBorder="1" applyAlignment="1">
      <alignment horizontal="center"/>
    </xf>
    <xf numFmtId="0" fontId="7" fillId="0" borderId="32" xfId="0" applyFont="1" applyBorder="1" applyAlignment="1" applyProtection="1">
      <alignment vertical="center" wrapText="1"/>
      <protection locked="0"/>
    </xf>
    <xf numFmtId="0" fontId="7" fillId="0" borderId="10" xfId="0" applyFont="1" applyBorder="1" applyAlignment="1" applyProtection="1">
      <alignment vertical="center" wrapText="1"/>
      <protection locked="0"/>
    </xf>
    <xf numFmtId="0" fontId="0" fillId="0" borderId="28" xfId="0" applyFill="1" applyBorder="1" applyAlignment="1" applyProtection="1">
      <alignment horizontal="center" vertical="center" textRotation="90" wrapText="1"/>
      <protection locked="0"/>
    </xf>
    <xf numFmtId="0" fontId="0" fillId="0" borderId="29" xfId="0" applyFill="1" applyBorder="1" applyAlignment="1" applyProtection="1">
      <alignment horizontal="center" vertical="center" textRotation="90" wrapText="1"/>
      <protection locked="0"/>
    </xf>
    <xf numFmtId="17" fontId="5" fillId="2" borderId="27" xfId="0" applyNumberFormat="1" applyFont="1" applyFill="1" applyBorder="1" applyAlignment="1" applyProtection="1">
      <alignment horizontal="center" vertical="center" wrapText="1"/>
      <protection locked="0"/>
    </xf>
    <xf numFmtId="17" fontId="5" fillId="2" borderId="22" xfId="0" applyNumberFormat="1" applyFont="1" applyFill="1" applyBorder="1" applyAlignment="1" applyProtection="1">
      <alignment horizontal="center" vertical="center" wrapText="1"/>
      <protection locked="0"/>
    </xf>
    <xf numFmtId="17" fontId="5" fillId="2" borderId="20" xfId="0" applyNumberFormat="1" applyFont="1" applyFill="1" applyBorder="1" applyAlignment="1" applyProtection="1">
      <alignment horizontal="center" vertical="center" wrapText="1"/>
      <protection locked="0"/>
    </xf>
    <xf numFmtId="17" fontId="5" fillId="2" borderId="21" xfId="0" applyNumberFormat="1" applyFont="1" applyFill="1" applyBorder="1" applyAlignment="1" applyProtection="1">
      <alignment horizontal="center" vertical="center" wrapText="1"/>
      <protection locked="0"/>
    </xf>
    <xf numFmtId="17" fontId="10" fillId="2" borderId="30" xfId="0" applyNumberFormat="1" applyFont="1" applyFill="1" applyBorder="1" applyAlignment="1" applyProtection="1">
      <alignment horizontal="center" vertical="center" wrapText="1"/>
      <protection locked="0"/>
    </xf>
    <xf numFmtId="17" fontId="10" fillId="2" borderId="31" xfId="0" applyNumberFormat="1" applyFont="1" applyFill="1" applyBorder="1" applyAlignment="1" applyProtection="1">
      <alignment horizontal="center" vertical="center" wrapText="1"/>
      <protection locked="0"/>
    </xf>
    <xf numFmtId="17" fontId="10" fillId="2" borderId="13" xfId="0" applyNumberFormat="1" applyFont="1" applyFill="1" applyBorder="1" applyAlignment="1" applyProtection="1">
      <alignment horizontal="center" vertical="center" wrapText="1"/>
      <protection locked="0"/>
    </xf>
    <xf numFmtId="0" fontId="7" fillId="0" borderId="33" xfId="0" applyFont="1" applyBorder="1" applyAlignment="1" applyProtection="1">
      <alignment vertical="center" wrapText="1"/>
      <protection locked="0"/>
    </xf>
    <xf numFmtId="0" fontId="18" fillId="0" borderId="10" xfId="0" applyFont="1" applyBorder="1" applyAlignment="1" applyProtection="1">
      <alignment horizontal="left" vertical="center" wrapText="1"/>
      <protection locked="0"/>
    </xf>
    <xf numFmtId="0" fontId="16" fillId="0" borderId="10" xfId="0" applyFont="1" applyBorder="1" applyAlignment="1" applyProtection="1">
      <alignment vertical="center" wrapText="1"/>
      <protection locked="0"/>
    </xf>
    <xf numFmtId="0" fontId="4" fillId="0" borderId="0" xfId="0" applyFont="1" applyAlignment="1" applyProtection="1">
      <alignment horizontal="left" vertical="center"/>
    </xf>
    <xf numFmtId="0" fontId="4" fillId="0" borderId="34" xfId="0" applyFont="1" applyBorder="1" applyAlignment="1" applyProtection="1">
      <alignment vertical="center" wrapText="1"/>
      <protection locked="0"/>
    </xf>
    <xf numFmtId="0" fontId="4" fillId="0" borderId="35" xfId="0" applyFont="1" applyBorder="1" applyAlignment="1" applyProtection="1">
      <alignment vertical="center" wrapText="1"/>
      <protection locked="0"/>
    </xf>
    <xf numFmtId="0" fontId="4" fillId="2" borderId="30" xfId="0" applyFont="1" applyFill="1" applyBorder="1" applyAlignment="1" applyProtection="1">
      <alignment horizontal="center" vertical="center"/>
    </xf>
    <xf numFmtId="0" fontId="4" fillId="2" borderId="31" xfId="0" applyFont="1" applyFill="1" applyBorder="1" applyAlignment="1" applyProtection="1">
      <alignment horizontal="center" vertical="center"/>
    </xf>
    <xf numFmtId="0" fontId="4" fillId="2" borderId="30" xfId="0" applyFont="1" applyFill="1" applyBorder="1" applyAlignment="1" applyProtection="1">
      <alignment horizontal="center" vertical="center" wrapText="1"/>
    </xf>
    <xf numFmtId="0" fontId="4" fillId="2" borderId="31" xfId="0" applyFont="1" applyFill="1" applyBorder="1" applyAlignment="1" applyProtection="1">
      <alignment horizontal="center" vertical="center" wrapText="1"/>
    </xf>
    <xf numFmtId="0" fontId="4" fillId="2" borderId="27" xfId="0" applyFont="1" applyFill="1" applyBorder="1" applyAlignment="1" applyProtection="1">
      <alignment horizontal="center" vertical="center"/>
    </xf>
    <xf numFmtId="0" fontId="4" fillId="2" borderId="1" xfId="0" applyFont="1" applyFill="1" applyBorder="1" applyAlignment="1" applyProtection="1">
      <alignment horizontal="center" vertical="center"/>
    </xf>
    <xf numFmtId="0" fontId="4" fillId="2" borderId="20" xfId="0" applyFont="1" applyFill="1" applyBorder="1" applyAlignment="1" applyProtection="1">
      <alignment horizontal="center" vertical="center"/>
    </xf>
    <xf numFmtId="0" fontId="4" fillId="2" borderId="2" xfId="0" applyFont="1" applyFill="1" applyBorder="1" applyAlignment="1" applyProtection="1">
      <alignment horizontal="center" vertical="center"/>
    </xf>
    <xf numFmtId="0" fontId="2" fillId="0" borderId="14" xfId="0" applyFont="1" applyBorder="1" applyAlignment="1" applyProtection="1">
      <alignment horizontal="center" vertical="center"/>
    </xf>
    <xf numFmtId="0" fontId="2" fillId="0" borderId="16" xfId="0" applyFont="1" applyBorder="1" applyAlignment="1" applyProtection="1">
      <alignment horizontal="center" vertical="center"/>
    </xf>
    <xf numFmtId="0" fontId="2" fillId="0" borderId="15" xfId="0" applyFont="1" applyBorder="1" applyAlignment="1" applyProtection="1">
      <alignment horizontal="center" vertical="center"/>
    </xf>
    <xf numFmtId="0" fontId="20" fillId="0" borderId="10" xfId="0" applyFont="1" applyBorder="1" applyAlignment="1" applyProtection="1">
      <alignment horizontal="left" vertical="center" wrapText="1"/>
      <protection locked="0"/>
    </xf>
    <xf numFmtId="0" fontId="3" fillId="0" borderId="18" xfId="0" applyFont="1" applyBorder="1" applyAlignment="1" applyProtection="1">
      <alignment horizontal="left" vertical="center"/>
    </xf>
    <xf numFmtId="0" fontId="3" fillId="0" borderId="26" xfId="0" applyFont="1" applyBorder="1" applyAlignment="1" applyProtection="1">
      <alignment horizontal="left" vertical="center"/>
    </xf>
    <xf numFmtId="0" fontId="21" fillId="0" borderId="10" xfId="0" applyFont="1" applyBorder="1" applyAlignment="1" applyProtection="1">
      <alignment vertical="center" wrapText="1"/>
      <protection locked="0"/>
    </xf>
  </cellXfs>
  <cellStyles count="1">
    <cellStyle name="Normal" xfId="0" builtinId="0"/>
  </cellStyles>
  <dxfs count="37">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patternType="none">
          <bgColor indexed="65"/>
        </patternFill>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bgColor indexed="43"/>
        </patternFill>
      </fill>
    </dxf>
    <dxf>
      <fill>
        <patternFill patternType="none">
          <bgColor indexed="65"/>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6E6E6"/>
      <rgbColor rgb="00C3CFE1"/>
      <rgbColor rgb="006685B3"/>
      <rgbColor rgb="00FFAA1F"/>
      <rgbColor rgb="0000337F"/>
      <rgbColor rgb="004F4F4F"/>
      <rgbColor rgb="00000000"/>
      <rgbColor rgb="00FFFFFF"/>
      <rgbColor rgb="00E6E6E6"/>
      <rgbColor rgb="00C3CFE1"/>
      <rgbColor rgb="006685B3"/>
      <rgbColor rgb="00FFAA1F"/>
      <rgbColor rgb="0000337F"/>
      <rgbColor rgb="004F4F4F"/>
      <rgbColor rgb="00000000"/>
      <rgbColor rgb="00FFFFFF"/>
      <rgbColor rgb="0000CCFF"/>
      <rgbColor rgb="0000337F"/>
      <rgbColor rgb="00FFAA1F"/>
      <rgbColor rgb="006685B3"/>
      <rgbColor rgb="004F4F4F"/>
      <rgbColor rgb="00E6E6E6"/>
      <rgbColor rgb="00000000"/>
      <rgbColor rgb="00C3CFE1"/>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9</xdr:row>
      <xdr:rowOff>0</xdr:rowOff>
    </xdr:from>
    <xdr:to>
      <xdr:col>8</xdr:col>
      <xdr:colOff>0</xdr:colOff>
      <xdr:row>18</xdr:row>
      <xdr:rowOff>57150</xdr:rowOff>
    </xdr:to>
    <xdr:sp macro="" textlink="">
      <xdr:nvSpPr>
        <xdr:cNvPr id="1026" name="Text Box 2">
          <a:extLst>
            <a:ext uri="{FF2B5EF4-FFF2-40B4-BE49-F238E27FC236}">
              <a16:creationId xmlns:a16="http://schemas.microsoft.com/office/drawing/2014/main" id="{00000000-0008-0000-0000-000002040000}"/>
            </a:ext>
          </a:extLst>
        </xdr:cNvPr>
        <xdr:cNvSpPr txBox="1">
          <a:spLocks noChangeArrowheads="1"/>
        </xdr:cNvSpPr>
      </xdr:nvSpPr>
      <xdr:spPr bwMode="auto">
        <a:xfrm>
          <a:off x="200025" y="1543050"/>
          <a:ext cx="5962650" cy="1552575"/>
        </a:xfrm>
        <a:prstGeom prst="rect">
          <a:avLst/>
        </a:prstGeom>
        <a:noFill/>
        <a:ln w="15875">
          <a:solidFill>
            <a:srgbClr val="000080"/>
          </a:solidFill>
          <a:miter lim="800000"/>
          <a:headEnd/>
          <a:tailEnd/>
        </a:ln>
      </xdr:spPr>
      <xdr:txBody>
        <a:bodyPr vertOverflow="clip" wrap="square" lIns="36576" tIns="22860" rIns="0" bIns="0" anchor="t" upright="1"/>
        <a:lstStyle/>
        <a:p>
          <a:r>
            <a:rPr lang="th-TH" sz="1100" b="1">
              <a:effectLst/>
              <a:latin typeface="+mn-lt"/>
              <a:ea typeface="+mn-ea"/>
              <a:cs typeface="+mn-cs"/>
            </a:rPr>
            <a:t>ข้อควรรู้</a:t>
          </a:r>
          <a:endParaRPr lang="en-US" sz="1100">
            <a:effectLst/>
            <a:latin typeface="+mn-lt"/>
            <a:ea typeface="+mn-ea"/>
            <a:cs typeface="+mn-cs"/>
          </a:endParaRPr>
        </a:p>
        <a:p>
          <a:pPr lvl="0"/>
          <a:r>
            <a:rPr lang="en-US" sz="1100" baseline="0">
              <a:effectLst/>
              <a:latin typeface="+mn-lt"/>
              <a:ea typeface="+mn-ea"/>
              <a:cs typeface="+mn-cs"/>
            </a:rPr>
            <a:t>      </a:t>
          </a:r>
          <a:r>
            <a:rPr lang="en-US" sz="1100">
              <a:effectLst/>
              <a:latin typeface="+mn-lt"/>
              <a:ea typeface="+mn-ea"/>
              <a:cs typeface="+mn-cs"/>
            </a:rPr>
            <a:t>-</a:t>
          </a:r>
          <a:r>
            <a:rPr lang="en-US" sz="1100" baseline="0">
              <a:effectLst/>
              <a:latin typeface="+mn-lt"/>
              <a:ea typeface="+mn-ea"/>
              <a:cs typeface="+mn-cs"/>
            </a:rPr>
            <a:t> </a:t>
          </a:r>
          <a:r>
            <a:rPr lang="th-TH" sz="1100">
              <a:effectLst/>
              <a:latin typeface="+mn-lt"/>
              <a:ea typeface="+mn-ea"/>
              <a:cs typeface="+mn-cs"/>
            </a:rPr>
            <a:t>กรณีที่ในหนึ่งวันทำหลายโปรเจค สามารถเพิ่มแถวสำหรับวันนั้นได้ โดยที่ช่อง </a:t>
          </a:r>
          <a:r>
            <a:rPr lang="en-US" sz="1100">
              <a:effectLst/>
              <a:latin typeface="+mn-lt"/>
              <a:ea typeface="+mn-ea"/>
              <a:cs typeface="+mn-cs"/>
            </a:rPr>
            <a:t>Project_No </a:t>
          </a:r>
          <a:r>
            <a:rPr lang="th-TH" sz="1100">
              <a:effectLst/>
              <a:latin typeface="+mn-lt"/>
              <a:ea typeface="+mn-ea"/>
              <a:cs typeface="+mn-cs"/>
            </a:rPr>
            <a:t>จะต้องใส่เลขโครงการให้อยู่ในรูปแบบเดิม คือช่องละ </a:t>
          </a:r>
          <a:r>
            <a:rPr lang="en-US" sz="1100">
              <a:effectLst/>
              <a:latin typeface="+mn-lt"/>
              <a:ea typeface="+mn-ea"/>
              <a:cs typeface="+mn-cs"/>
            </a:rPr>
            <a:t>1 </a:t>
          </a:r>
          <a:r>
            <a:rPr lang="th-TH" sz="1100">
              <a:effectLst/>
              <a:latin typeface="+mn-lt"/>
              <a:ea typeface="+mn-ea"/>
              <a:cs typeface="+mn-cs"/>
            </a:rPr>
            <a:t>โครงการ</a:t>
          </a:r>
          <a:endParaRPr lang="en-US" sz="1100">
            <a:effectLst/>
            <a:latin typeface="+mn-lt"/>
            <a:ea typeface="+mn-ea"/>
            <a:cs typeface="+mn-cs"/>
          </a:endParaRPr>
        </a:p>
        <a:p>
          <a:pPr lvl="0"/>
          <a:r>
            <a:rPr lang="en-US" sz="1100">
              <a:effectLst/>
              <a:latin typeface="+mn-lt"/>
              <a:ea typeface="+mn-ea"/>
              <a:cs typeface="+mn-cs"/>
            </a:rPr>
            <a:t>      - </a:t>
          </a:r>
          <a:r>
            <a:rPr lang="th-TH" sz="1100">
              <a:effectLst/>
              <a:latin typeface="+mn-lt"/>
              <a:ea typeface="+mn-ea"/>
              <a:cs typeface="+mn-cs"/>
            </a:rPr>
            <a:t>สำหรับพนักงานที่ยังไม่ผ่าน </a:t>
          </a:r>
          <a:r>
            <a:rPr lang="en-US" sz="1100">
              <a:effectLst/>
              <a:latin typeface="+mn-lt"/>
              <a:ea typeface="+mn-ea"/>
              <a:cs typeface="+mn-cs"/>
            </a:rPr>
            <a:t>Probation </a:t>
          </a:r>
          <a:r>
            <a:rPr lang="th-TH" sz="1100">
              <a:effectLst/>
              <a:latin typeface="+mn-lt"/>
              <a:ea typeface="+mn-ea"/>
              <a:cs typeface="+mn-cs"/>
            </a:rPr>
            <a:t>ให้ลงเวลาทำงานใน </a:t>
          </a:r>
          <a:r>
            <a:rPr lang="en-US" sz="1100">
              <a:effectLst/>
              <a:latin typeface="+mn-lt"/>
              <a:ea typeface="+mn-ea"/>
              <a:cs typeface="+mn-cs"/>
            </a:rPr>
            <a:t>Project </a:t>
          </a:r>
          <a:r>
            <a:rPr lang="th-TH" sz="1100">
              <a:effectLst/>
              <a:latin typeface="+mn-lt"/>
              <a:ea typeface="+mn-ea"/>
              <a:cs typeface="+mn-cs"/>
            </a:rPr>
            <a:t>เป็น </a:t>
          </a:r>
          <a:r>
            <a:rPr lang="en-US" sz="1100">
              <a:effectLst/>
              <a:latin typeface="+mn-lt"/>
              <a:ea typeface="+mn-ea"/>
              <a:cs typeface="+mn-cs"/>
            </a:rPr>
            <a:t>9002 </a:t>
          </a:r>
          <a:r>
            <a:rPr lang="th-TH" sz="1100">
              <a:effectLst/>
              <a:latin typeface="+mn-lt"/>
              <a:ea typeface="+mn-ea"/>
              <a:cs typeface="+mn-cs"/>
            </a:rPr>
            <a:t>หลังจากผ่าน </a:t>
          </a:r>
          <a:r>
            <a:rPr lang="en-US" sz="1100">
              <a:effectLst/>
              <a:latin typeface="+mn-lt"/>
              <a:ea typeface="+mn-ea"/>
              <a:cs typeface="+mn-cs"/>
            </a:rPr>
            <a:t>Probation </a:t>
          </a:r>
          <a:r>
            <a:rPr lang="th-TH" sz="1100">
              <a:effectLst/>
              <a:latin typeface="+mn-lt"/>
              <a:ea typeface="+mn-ea"/>
              <a:cs typeface="+mn-cs"/>
            </a:rPr>
            <a:t>แล้ว จึงสามารถบันทึก </a:t>
          </a:r>
          <a:r>
            <a:rPr lang="en-US" sz="1100">
              <a:effectLst/>
              <a:latin typeface="+mn-lt"/>
              <a:ea typeface="+mn-ea"/>
              <a:cs typeface="+mn-cs"/>
            </a:rPr>
            <a:t>9001 </a:t>
          </a:r>
          <a:r>
            <a:rPr lang="th-TH" sz="1100">
              <a:effectLst/>
              <a:latin typeface="+mn-lt"/>
              <a:ea typeface="+mn-ea"/>
              <a:cs typeface="+mn-cs"/>
            </a:rPr>
            <a:t>ได้</a:t>
          </a:r>
          <a:endParaRPr lang="en-US" sz="1100">
            <a:effectLst/>
            <a:latin typeface="+mn-lt"/>
            <a:ea typeface="+mn-ea"/>
            <a:cs typeface="+mn-cs"/>
          </a:endParaRPr>
        </a:p>
        <a:p>
          <a:pPr lvl="0"/>
          <a:r>
            <a:rPr lang="en-US" sz="1100">
              <a:effectLst/>
              <a:latin typeface="+mn-lt"/>
              <a:ea typeface="+mn-ea"/>
              <a:cs typeface="+mn-cs"/>
            </a:rPr>
            <a:t>      - </a:t>
          </a:r>
          <a:r>
            <a:rPr lang="th-TH" sz="1100">
              <a:effectLst/>
              <a:latin typeface="+mn-lt"/>
              <a:ea typeface="+mn-ea"/>
              <a:cs typeface="+mn-cs"/>
            </a:rPr>
            <a:t>กรณีที่บันทึก</a:t>
          </a:r>
          <a:r>
            <a:rPr lang="en-US" sz="1100">
              <a:effectLst/>
              <a:latin typeface="+mn-lt"/>
              <a:ea typeface="+mn-ea"/>
              <a:cs typeface="+mn-cs"/>
            </a:rPr>
            <a:t> TIME Sheet </a:t>
          </a:r>
          <a:r>
            <a:rPr lang="th-TH" sz="1100">
              <a:effectLst/>
              <a:latin typeface="+mn-lt"/>
              <a:ea typeface="+mn-ea"/>
              <a:cs typeface="+mn-cs"/>
            </a:rPr>
            <a:t>ไม่ถูกต้อง สามารถส่งย้อนหลังได้ทุกเดือน</a:t>
          </a:r>
          <a:endParaRPr lang="en-US" sz="1100">
            <a:effectLst/>
            <a:latin typeface="+mn-lt"/>
            <a:ea typeface="+mn-ea"/>
            <a:cs typeface="+mn-cs"/>
          </a:endParaRPr>
        </a:p>
        <a:p>
          <a:pPr algn="l" rtl="0">
            <a:defRPr sz="1000"/>
          </a:pPr>
          <a:endParaRPr lang="en-GB" sz="1200" b="0" i="0" u="none" strike="noStrike" baseline="0">
            <a:solidFill>
              <a:srgbClr val="000000"/>
            </a:solidFill>
            <a:latin typeface="Arial"/>
            <a:cs typeface="Arial"/>
          </a:endParaRPr>
        </a:p>
      </xdr:txBody>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4" name="รูปภาพ 3">
          <a:extLst>
            <a:ext uri="{FF2B5EF4-FFF2-40B4-BE49-F238E27FC236}">
              <a16:creationId xmlns:a16="http://schemas.microsoft.com/office/drawing/2014/main" id="{13A0AA88-3266-4137-AA7E-83DA04967D7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565774" y="4160120"/>
          <a:ext cx="946151" cy="475748"/>
        </a:xfrm>
        <a:prstGeom prst="rect">
          <a:avLst/>
        </a:prstGeom>
      </xdr:spPr>
    </xdr:pic>
    <xdr:clientData/>
  </xdr:twoCellAnchor>
  <xdr:twoCellAnchor>
    <xdr:from>
      <xdr:col>3</xdr:col>
      <xdr:colOff>428625</xdr:colOff>
      <xdr:row>16</xdr:row>
      <xdr:rowOff>123825</xdr:rowOff>
    </xdr:from>
    <xdr:to>
      <xdr:col>3</xdr:col>
      <xdr:colOff>733425</xdr:colOff>
      <xdr:row>18</xdr:row>
      <xdr:rowOff>57150</xdr:rowOff>
    </xdr:to>
    <xdr:sp macro="" textlink="">
      <xdr:nvSpPr>
        <xdr:cNvPr id="7" name="AutoShape 8">
          <a:extLst>
            <a:ext uri="{FF2B5EF4-FFF2-40B4-BE49-F238E27FC236}">
              <a16:creationId xmlns:a16="http://schemas.microsoft.com/office/drawing/2014/main" id="{EB3B469B-6076-4043-855A-5A07455B193E}"/>
            </a:ext>
          </a:extLst>
        </xdr:cNvPr>
        <xdr:cNvSpPr>
          <a:spLocks noChangeArrowheads="1"/>
        </xdr:cNvSpPr>
      </xdr:nvSpPr>
      <xdr:spPr bwMode="auto">
        <a:xfrm>
          <a:off x="2781300" y="2800350"/>
          <a:ext cx="304800" cy="295275"/>
        </a:xfrm>
        <a:prstGeom prst="downArrow">
          <a:avLst>
            <a:gd name="adj1" fmla="val 50000"/>
            <a:gd name="adj2" fmla="val 25000"/>
          </a:avLst>
        </a:prstGeom>
        <a:solidFill>
          <a:srgbClr val="00337F"/>
        </a:solidFill>
        <a:ln w="9525">
          <a:solidFill>
            <a:srgbClr val="000000"/>
          </a:solidFill>
          <a:miter lim="800000"/>
          <a:headEnd/>
          <a:tailEnd/>
        </a:ln>
      </xdr:spPr>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8" name="รูปภาพ 3">
          <a:extLst>
            <a:ext uri="{FF2B5EF4-FFF2-40B4-BE49-F238E27FC236}">
              <a16:creationId xmlns:a16="http://schemas.microsoft.com/office/drawing/2014/main" id="{A46056B4-B7CC-4583-8FA7-2FEC1F81E65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346699" y="4188695"/>
          <a:ext cx="869951" cy="47892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784225</xdr:colOff>
      <xdr:row>0</xdr:row>
      <xdr:rowOff>177800</xdr:rowOff>
    </xdr:from>
    <xdr:to>
      <xdr:col>12</xdr:col>
      <xdr:colOff>25401</xdr:colOff>
      <xdr:row>0</xdr:row>
      <xdr:rowOff>640848</xdr:rowOff>
    </xdr:to>
    <xdr:pic>
      <xdr:nvPicPr>
        <xdr:cNvPr id="3" name="รูปภาพ 2">
          <a:extLst>
            <a:ext uri="{FF2B5EF4-FFF2-40B4-BE49-F238E27FC236}">
              <a16:creationId xmlns:a16="http://schemas.microsoft.com/office/drawing/2014/main" id="{3D722602-8741-4DD3-90D2-32B8591D62D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204825" y="177800"/>
          <a:ext cx="949326" cy="46304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s://bo.timeconsulting.co.th/?mod=project-edit&amp;id=87" TargetMode="External"/><Relationship Id="rId13" Type="http://schemas.openxmlformats.org/officeDocument/2006/relationships/printerSettings" Target="../printerSettings/printerSettings3.bin"/><Relationship Id="rId3" Type="http://schemas.openxmlformats.org/officeDocument/2006/relationships/hyperlink" Target="https://bo.timeconsulting.co.th/?mod=project-edit&amp;id=82" TargetMode="External"/><Relationship Id="rId7" Type="http://schemas.openxmlformats.org/officeDocument/2006/relationships/hyperlink" Target="https://bo.timeconsulting.co.th/?mod=project-edit&amp;id=86" TargetMode="External"/><Relationship Id="rId12" Type="http://schemas.openxmlformats.org/officeDocument/2006/relationships/hyperlink" Target="https://bo.timeconsulting.co.th/?mod=project-edit&amp;id=91" TargetMode="External"/><Relationship Id="rId2" Type="http://schemas.openxmlformats.org/officeDocument/2006/relationships/hyperlink" Target="https://bo.timeconsulting.co.th/?mod=project-edit&amp;id=81" TargetMode="External"/><Relationship Id="rId1" Type="http://schemas.openxmlformats.org/officeDocument/2006/relationships/hyperlink" Target="https://bo.timeconsulting.co.th/?mod=project-edit&amp;id=80" TargetMode="External"/><Relationship Id="rId6" Type="http://schemas.openxmlformats.org/officeDocument/2006/relationships/hyperlink" Target="https://bo.timeconsulting.co.th/?mod=project-edit&amp;id=85" TargetMode="External"/><Relationship Id="rId11" Type="http://schemas.openxmlformats.org/officeDocument/2006/relationships/hyperlink" Target="https://bo.timeconsulting.co.th/?mod=project-edit&amp;id=90" TargetMode="External"/><Relationship Id="rId5" Type="http://schemas.openxmlformats.org/officeDocument/2006/relationships/hyperlink" Target="https://bo.timeconsulting.co.th/?mod=project-edit&amp;id=84" TargetMode="External"/><Relationship Id="rId10" Type="http://schemas.openxmlformats.org/officeDocument/2006/relationships/hyperlink" Target="https://bo.timeconsulting.co.th/?mod=project-edit&amp;id=89" TargetMode="External"/><Relationship Id="rId4" Type="http://schemas.openxmlformats.org/officeDocument/2006/relationships/hyperlink" Target="https://bo.timeconsulting.co.th/?mod=project-edit&amp;id=83" TargetMode="External"/><Relationship Id="rId9" Type="http://schemas.openxmlformats.org/officeDocument/2006/relationships/hyperlink" Target="https://bo.timeconsulting.co.th/?mod=project-edit&amp;id=8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58"/>
  <sheetViews>
    <sheetView showGridLines="0" topLeftCell="A40" workbookViewId="0">
      <selection activeCell="I11" sqref="I11"/>
    </sheetView>
  </sheetViews>
  <sheetFormatPr defaultColWidth="11.42578125" defaultRowHeight="12.75"/>
  <cols>
    <col min="1" max="1" width="3" customWidth="1"/>
    <col min="2" max="2" width="16.85546875" customWidth="1"/>
    <col min="3" max="3" width="15.42578125" customWidth="1"/>
    <col min="9" max="9" width="16.85546875" style="44" customWidth="1"/>
    <col min="10" max="10" width="57.5703125" style="44" customWidth="1"/>
  </cols>
  <sheetData>
    <row r="1" spans="2:10" ht="13.5" customHeight="1" thickBot="1">
      <c r="I1" s="41"/>
      <c r="J1" s="41"/>
    </row>
    <row r="2" spans="2:10" ht="16.5" customHeight="1">
      <c r="B2" s="94" t="s">
        <v>9</v>
      </c>
      <c r="C2" s="95"/>
      <c r="D2" s="95"/>
      <c r="E2" s="95"/>
      <c r="F2" s="95"/>
      <c r="G2" s="95"/>
      <c r="H2" s="96"/>
      <c r="I2" s="41"/>
      <c r="J2" s="41"/>
    </row>
    <row r="3" spans="2:10" ht="13.5" thickBot="1">
      <c r="B3" s="97"/>
      <c r="C3" s="98"/>
      <c r="D3" s="98"/>
      <c r="E3" s="98"/>
      <c r="F3" s="98"/>
      <c r="G3" s="98"/>
      <c r="H3" s="99"/>
      <c r="I3" s="42"/>
      <c r="J3" s="42"/>
    </row>
    <row r="4" spans="2:10">
      <c r="B4" s="100" t="s">
        <v>11</v>
      </c>
      <c r="C4" s="101"/>
      <c r="D4" s="100" t="s">
        <v>268</v>
      </c>
      <c r="E4" s="102"/>
      <c r="F4" s="102"/>
      <c r="G4" s="102"/>
      <c r="H4" s="101"/>
      <c r="I4" s="43"/>
      <c r="J4" s="43"/>
    </row>
    <row r="5" spans="2:10">
      <c r="B5" s="85" t="s">
        <v>65</v>
      </c>
      <c r="C5" s="87"/>
      <c r="D5" s="85" t="s">
        <v>269</v>
      </c>
      <c r="E5" s="86"/>
      <c r="F5" s="86"/>
      <c r="G5" s="86"/>
      <c r="H5" s="87"/>
      <c r="I5" s="43"/>
      <c r="J5" s="43"/>
    </row>
    <row r="6" spans="2:10">
      <c r="B6" s="85" t="s">
        <v>66</v>
      </c>
      <c r="C6" s="87"/>
      <c r="D6" s="85" t="s">
        <v>270</v>
      </c>
      <c r="E6" s="86"/>
      <c r="F6" s="86"/>
      <c r="G6" s="86"/>
      <c r="H6" s="87"/>
      <c r="I6" s="43"/>
      <c r="J6" s="43"/>
    </row>
    <row r="7" spans="2:10" ht="13.5" thickBot="1">
      <c r="I7" s="43"/>
      <c r="J7" s="43"/>
    </row>
    <row r="8" spans="2:10" ht="12.75" customHeight="1">
      <c r="B8" s="88"/>
      <c r="C8" s="89"/>
      <c r="D8" s="89"/>
      <c r="E8" s="89"/>
      <c r="F8" s="89"/>
      <c r="G8" s="89"/>
      <c r="H8" s="90"/>
      <c r="I8" s="43"/>
      <c r="J8" s="43"/>
    </row>
    <row r="9" spans="2:10" ht="13.5" customHeight="1" thickBot="1">
      <c r="B9" s="91"/>
      <c r="C9" s="92"/>
      <c r="D9" s="92"/>
      <c r="E9" s="92"/>
      <c r="F9" s="92"/>
      <c r="G9" s="92"/>
      <c r="H9" s="93"/>
      <c r="I9" s="43"/>
      <c r="J9" s="43"/>
    </row>
    <row r="10" spans="2:10">
      <c r="I10" s="43"/>
      <c r="J10" s="43"/>
    </row>
    <row r="11" spans="2:10">
      <c r="I11" s="43"/>
      <c r="J11" s="43"/>
    </row>
    <row r="12" spans="2:10">
      <c r="I12" s="43"/>
      <c r="J12" s="43"/>
    </row>
    <row r="13" spans="2:10">
      <c r="I13" s="43"/>
      <c r="J13" s="43"/>
    </row>
    <row r="14" spans="2:10">
      <c r="I14" s="43"/>
      <c r="J14" s="43"/>
    </row>
    <row r="15" spans="2:10">
      <c r="I15" s="43"/>
      <c r="J15" s="43"/>
    </row>
    <row r="16" spans="2:10">
      <c r="I16" s="43"/>
      <c r="J16" s="43"/>
    </row>
    <row r="17" spans="2:10">
      <c r="I17" s="43"/>
      <c r="J17" s="43"/>
    </row>
    <row r="18" spans="2:10" ht="15.75" customHeight="1">
      <c r="I18" s="43"/>
      <c r="J18" s="43"/>
    </row>
    <row r="19" spans="2:10">
      <c r="I19" s="43"/>
      <c r="J19" s="43"/>
    </row>
    <row r="20" spans="2:10">
      <c r="I20" s="43"/>
      <c r="J20" s="43"/>
    </row>
    <row r="21" spans="2:10">
      <c r="I21" s="43"/>
      <c r="J21" s="43"/>
    </row>
    <row r="22" spans="2:10">
      <c r="I22" s="43"/>
      <c r="J22" s="43"/>
    </row>
    <row r="23" spans="2:10">
      <c r="I23" s="43"/>
      <c r="J23" s="43"/>
    </row>
    <row r="24" spans="2:10">
      <c r="I24" s="43"/>
      <c r="J24" s="43"/>
    </row>
    <row r="25" spans="2:10">
      <c r="I25" s="43"/>
      <c r="J25" s="43"/>
    </row>
    <row r="26" spans="2:10">
      <c r="I26" s="43"/>
      <c r="J26" s="43"/>
    </row>
    <row r="27" spans="2:10">
      <c r="I27" s="43"/>
      <c r="J27" s="43"/>
    </row>
    <row r="28" spans="2:10">
      <c r="I28" s="43"/>
      <c r="J28" s="43"/>
    </row>
    <row r="29" spans="2:10">
      <c r="I29" s="43"/>
      <c r="J29" s="43"/>
    </row>
    <row r="31" spans="2:10">
      <c r="B31" s="81" t="s">
        <v>173</v>
      </c>
      <c r="C31" s="82"/>
      <c r="D31" s="83"/>
      <c r="E31" s="83"/>
      <c r="F31" s="83"/>
      <c r="G31" s="83"/>
      <c r="H31" s="83"/>
      <c r="I31" s="56"/>
      <c r="J31" s="56"/>
    </row>
    <row r="32" spans="2:10">
      <c r="B32" s="84" t="s">
        <v>174</v>
      </c>
      <c r="C32" s="83"/>
      <c r="D32" s="81" t="s">
        <v>175</v>
      </c>
      <c r="E32" s="82"/>
      <c r="F32" s="82"/>
      <c r="G32" s="82"/>
      <c r="H32" s="82"/>
      <c r="I32" s="56"/>
      <c r="J32" s="56"/>
    </row>
    <row r="33" spans="2:10">
      <c r="B33" s="46">
        <v>9001</v>
      </c>
      <c r="C33" s="47"/>
      <c r="D33" s="61" t="s">
        <v>236</v>
      </c>
      <c r="E33" s="62"/>
      <c r="F33" s="62"/>
      <c r="G33" s="62"/>
      <c r="H33" s="63"/>
      <c r="I33" s="56"/>
      <c r="J33" s="56"/>
    </row>
    <row r="34" spans="2:10" ht="21">
      <c r="B34" s="50" t="s">
        <v>241</v>
      </c>
      <c r="C34" s="49"/>
      <c r="D34" s="70"/>
      <c r="E34" s="80"/>
      <c r="F34" s="80"/>
      <c r="G34" s="80"/>
      <c r="H34" s="72"/>
      <c r="I34" s="57"/>
      <c r="J34" s="58"/>
    </row>
    <row r="35" spans="2:10" ht="0.75" customHeight="1">
      <c r="B35" s="78"/>
      <c r="C35" s="79"/>
      <c r="D35" s="73"/>
      <c r="E35" s="74"/>
      <c r="F35" s="74"/>
      <c r="G35" s="74"/>
      <c r="H35" s="75"/>
      <c r="I35" s="59"/>
      <c r="J35" s="56"/>
    </row>
    <row r="36" spans="2:10">
      <c r="B36" s="48">
        <v>9002</v>
      </c>
      <c r="C36" s="49"/>
      <c r="D36" s="61" t="s">
        <v>237</v>
      </c>
      <c r="E36" s="62"/>
      <c r="F36" s="62"/>
      <c r="G36" s="62"/>
      <c r="H36" s="63"/>
      <c r="I36" s="56"/>
      <c r="J36" s="56"/>
    </row>
    <row r="37" spans="2:10" ht="70.5" customHeight="1">
      <c r="B37" s="60" t="s">
        <v>242</v>
      </c>
      <c r="C37" s="49"/>
      <c r="D37" s="73"/>
      <c r="E37" s="74"/>
      <c r="F37" s="74"/>
      <c r="G37" s="74"/>
      <c r="H37" s="75"/>
      <c r="I37" s="56"/>
      <c r="J37" s="56"/>
    </row>
    <row r="38" spans="2:10">
      <c r="B38" s="46">
        <v>9003</v>
      </c>
      <c r="C38" s="47"/>
      <c r="D38" s="76" t="s">
        <v>238</v>
      </c>
      <c r="E38" s="77"/>
      <c r="F38" s="77"/>
      <c r="G38" s="77"/>
      <c r="H38" s="77"/>
      <c r="I38" s="56"/>
      <c r="J38" s="56"/>
    </row>
    <row r="39" spans="2:10">
      <c r="B39" s="51" t="s">
        <v>176</v>
      </c>
      <c r="D39" s="77"/>
      <c r="E39" s="77"/>
      <c r="F39" s="77"/>
      <c r="G39" s="77"/>
      <c r="H39" s="77"/>
      <c r="I39" s="57"/>
      <c r="J39" s="58"/>
    </row>
    <row r="40" spans="2:10" ht="18.75" customHeight="1">
      <c r="B40" s="78"/>
      <c r="C40" s="79"/>
      <c r="D40" s="77"/>
      <c r="E40" s="77"/>
      <c r="F40" s="77"/>
      <c r="G40" s="77"/>
      <c r="H40" s="77"/>
      <c r="I40" s="59"/>
      <c r="J40" s="56"/>
    </row>
    <row r="41" spans="2:10">
      <c r="B41" s="48">
        <v>9004</v>
      </c>
      <c r="C41" s="52"/>
      <c r="D41" s="61" t="s">
        <v>239</v>
      </c>
      <c r="E41" s="62"/>
      <c r="F41" s="62"/>
      <c r="G41" s="62"/>
      <c r="H41" s="63"/>
      <c r="I41" s="56"/>
      <c r="J41" s="56"/>
    </row>
    <row r="42" spans="2:10">
      <c r="B42" s="50" t="s">
        <v>176</v>
      </c>
      <c r="C42" s="52"/>
      <c r="D42" s="70"/>
      <c r="E42" s="80"/>
      <c r="F42" s="80"/>
      <c r="G42" s="80"/>
      <c r="H42" s="72"/>
      <c r="I42" s="56"/>
      <c r="J42" s="56"/>
    </row>
    <row r="43" spans="2:10" ht="47.25" customHeight="1">
      <c r="B43" s="78"/>
      <c r="C43" s="79"/>
      <c r="D43" s="73"/>
      <c r="E43" s="74"/>
      <c r="F43" s="74"/>
      <c r="G43" s="74"/>
      <c r="H43" s="75"/>
      <c r="I43" s="56"/>
      <c r="J43" s="56"/>
    </row>
    <row r="44" spans="2:10">
      <c r="B44" s="46">
        <v>9005</v>
      </c>
      <c r="C44" s="47"/>
      <c r="D44" s="61" t="s">
        <v>240</v>
      </c>
      <c r="E44" s="62"/>
      <c r="F44" s="62"/>
      <c r="G44" s="62"/>
      <c r="H44" s="63"/>
    </row>
    <row r="45" spans="2:10">
      <c r="B45" s="51" t="s">
        <v>177</v>
      </c>
      <c r="D45" s="70"/>
      <c r="E45" s="71"/>
      <c r="F45" s="71"/>
      <c r="G45" s="71"/>
      <c r="H45" s="72"/>
    </row>
    <row r="46" spans="2:10">
      <c r="B46" s="53" t="s">
        <v>178</v>
      </c>
      <c r="C46" s="54"/>
      <c r="D46" s="73"/>
      <c r="E46" s="74"/>
      <c r="F46" s="74"/>
      <c r="G46" s="74"/>
      <c r="H46" s="75"/>
    </row>
    <row r="47" spans="2:10">
      <c r="B47" s="46">
        <v>9007</v>
      </c>
      <c r="C47" s="47"/>
      <c r="D47" s="61" t="s">
        <v>243</v>
      </c>
      <c r="E47" s="62"/>
      <c r="F47" s="62"/>
      <c r="G47" s="62"/>
      <c r="H47" s="63"/>
    </row>
    <row r="48" spans="2:10">
      <c r="B48" s="53" t="s">
        <v>73</v>
      </c>
      <c r="C48" s="54"/>
      <c r="D48" s="73"/>
      <c r="E48" s="74"/>
      <c r="F48" s="74"/>
      <c r="G48" s="74"/>
      <c r="H48" s="75"/>
    </row>
    <row r="49" spans="2:8">
      <c r="B49" s="46">
        <v>9008</v>
      </c>
      <c r="C49" s="47"/>
      <c r="D49" s="61" t="s">
        <v>244</v>
      </c>
      <c r="E49" s="62"/>
      <c r="F49" s="62"/>
      <c r="G49" s="62"/>
      <c r="H49" s="63"/>
    </row>
    <row r="50" spans="2:8" ht="17.25" customHeight="1">
      <c r="B50" s="53" t="s">
        <v>74</v>
      </c>
      <c r="C50" s="54"/>
      <c r="D50" s="73"/>
      <c r="E50" s="74"/>
      <c r="F50" s="74"/>
      <c r="G50" s="74"/>
      <c r="H50" s="75"/>
    </row>
    <row r="51" spans="2:8">
      <c r="B51" s="46">
        <v>9010</v>
      </c>
      <c r="C51" s="47"/>
      <c r="D51" s="61" t="s">
        <v>179</v>
      </c>
      <c r="E51" s="62"/>
      <c r="F51" s="62"/>
      <c r="G51" s="62"/>
      <c r="H51" s="63"/>
    </row>
    <row r="52" spans="2:8">
      <c r="B52" s="53" t="s">
        <v>75</v>
      </c>
      <c r="C52" s="54"/>
      <c r="D52" s="73"/>
      <c r="E52" s="74"/>
      <c r="F52" s="74"/>
      <c r="G52" s="74"/>
      <c r="H52" s="75"/>
    </row>
    <row r="53" spans="2:8">
      <c r="B53" s="46">
        <v>9013</v>
      </c>
      <c r="C53" s="47"/>
      <c r="D53" s="61" t="s">
        <v>180</v>
      </c>
      <c r="E53" s="62"/>
      <c r="F53" s="62"/>
      <c r="G53" s="62"/>
      <c r="H53" s="63"/>
    </row>
    <row r="54" spans="2:8">
      <c r="B54" s="53" t="s">
        <v>76</v>
      </c>
      <c r="C54" s="54"/>
      <c r="D54" s="73"/>
      <c r="E54" s="74"/>
      <c r="F54" s="74"/>
      <c r="G54" s="74"/>
      <c r="H54" s="75"/>
    </row>
    <row r="55" spans="2:8">
      <c r="B55" s="46">
        <v>9014</v>
      </c>
      <c r="C55" s="47"/>
      <c r="D55" s="61" t="s">
        <v>77</v>
      </c>
      <c r="E55" s="62"/>
      <c r="F55" s="62"/>
      <c r="G55" s="62"/>
      <c r="H55" s="63"/>
    </row>
    <row r="56" spans="2:8">
      <c r="B56" s="55" t="s">
        <v>77</v>
      </c>
      <c r="C56" s="54"/>
      <c r="D56" s="64"/>
      <c r="E56" s="65"/>
      <c r="F56" s="65"/>
      <c r="G56" s="65"/>
      <c r="H56" s="66"/>
    </row>
    <row r="57" spans="2:8">
      <c r="B57" s="46">
        <v>9015</v>
      </c>
      <c r="C57" s="47"/>
      <c r="D57" s="61" t="s">
        <v>181</v>
      </c>
      <c r="E57" s="62"/>
      <c r="F57" s="62"/>
      <c r="G57" s="62"/>
      <c r="H57" s="63"/>
    </row>
    <row r="58" spans="2:8">
      <c r="B58" s="55" t="s">
        <v>78</v>
      </c>
      <c r="C58" s="54"/>
      <c r="D58" s="67"/>
      <c r="E58" s="68"/>
      <c r="F58" s="68"/>
      <c r="G58" s="68"/>
      <c r="H58" s="69"/>
    </row>
  </sheetData>
  <mergeCells count="25">
    <mergeCell ref="D6:H6"/>
    <mergeCell ref="B8:H9"/>
    <mergeCell ref="B2:H3"/>
    <mergeCell ref="B4:C4"/>
    <mergeCell ref="B5:C5"/>
    <mergeCell ref="B6:C6"/>
    <mergeCell ref="D4:H4"/>
    <mergeCell ref="D5:H5"/>
    <mergeCell ref="B31:H31"/>
    <mergeCell ref="B32:C32"/>
    <mergeCell ref="D32:H32"/>
    <mergeCell ref="D33:H35"/>
    <mergeCell ref="B35:C35"/>
    <mergeCell ref="D36:H37"/>
    <mergeCell ref="D38:H40"/>
    <mergeCell ref="B40:C40"/>
    <mergeCell ref="D41:H43"/>
    <mergeCell ref="B43:C43"/>
    <mergeCell ref="D55:H56"/>
    <mergeCell ref="D57:H58"/>
    <mergeCell ref="D44:H46"/>
    <mergeCell ref="D47:H48"/>
    <mergeCell ref="D49:H50"/>
    <mergeCell ref="D51:H52"/>
    <mergeCell ref="D53:H54"/>
  </mergeCells>
  <phoneticPr fontId="8" type="noConversion"/>
  <pageMargins left="0.75" right="0.75" top="1" bottom="1" header="0.4921259845" footer="0.4921259845"/>
  <pageSetup paperSize="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O40"/>
  <sheetViews>
    <sheetView showGridLines="0" tabSelected="1" topLeftCell="D1" zoomScale="70" zoomScaleNormal="70" workbookViewId="0">
      <selection activeCell="H32" sqref="H32:I32"/>
    </sheetView>
  </sheetViews>
  <sheetFormatPr defaultColWidth="11.42578125" defaultRowHeight="12.75"/>
  <cols>
    <col min="1" max="1" width="2.42578125" style="1" hidden="1" customWidth="1"/>
    <col min="2" max="2" width="3.140625" style="1" hidden="1" customWidth="1"/>
    <col min="3" max="3" width="3.5703125" style="1" hidden="1" customWidth="1"/>
    <col min="4" max="4" width="5.140625" style="1" customWidth="1"/>
    <col min="5" max="5" width="17" style="1" customWidth="1"/>
    <col min="6" max="6" width="21.28515625" style="1" customWidth="1"/>
    <col min="7" max="7" width="19.42578125" style="1" customWidth="1"/>
    <col min="8" max="8" width="73.85546875" style="1" customWidth="1"/>
    <col min="9" max="9" width="26" style="1" customWidth="1"/>
    <col min="10" max="10" width="11.5703125" style="1" customWidth="1"/>
    <col min="11" max="11" width="13" style="1" customWidth="1"/>
    <col min="12" max="16384" width="11.42578125" style="1"/>
  </cols>
  <sheetData>
    <row r="1" spans="1:15" ht="51.75" customHeight="1" thickBot="1">
      <c r="D1" s="128" t="s">
        <v>14</v>
      </c>
      <c r="E1" s="129"/>
      <c r="F1" s="129"/>
      <c r="G1" s="129"/>
      <c r="H1" s="129"/>
      <c r="I1" s="129"/>
      <c r="J1" s="129"/>
      <c r="K1" s="129"/>
      <c r="L1" s="130"/>
    </row>
    <row r="2" spans="1:15" ht="13.5" customHeight="1">
      <c r="D2" s="31"/>
      <c r="E2" s="31"/>
      <c r="F2" s="31"/>
      <c r="G2" s="31"/>
      <c r="H2" s="31"/>
      <c r="I2" s="31"/>
      <c r="J2" s="31"/>
      <c r="K2" s="31"/>
      <c r="L2" s="2"/>
    </row>
    <row r="3" spans="1:15" ht="19.5" customHeight="1">
      <c r="D3" s="23" t="s">
        <v>0</v>
      </c>
      <c r="E3" s="24"/>
      <c r="F3" s="32" t="str">
        <f>'Information-General Settings'!D4</f>
        <v>Borirak</v>
      </c>
      <c r="G3" s="29"/>
      <c r="I3" s="3"/>
      <c r="J3" s="33"/>
      <c r="K3" s="33"/>
      <c r="L3" s="33"/>
    </row>
    <row r="4" spans="1:15" ht="19.5" customHeight="1">
      <c r="D4" s="3" t="s">
        <v>68</v>
      </c>
      <c r="E4" s="25"/>
      <c r="F4" s="32" t="str">
        <f>'Information-General Settings'!D5</f>
        <v>Mongkolget</v>
      </c>
      <c r="G4" s="29"/>
      <c r="I4" s="3"/>
      <c r="J4" s="33"/>
      <c r="K4" s="33"/>
      <c r="L4" s="33"/>
    </row>
    <row r="5" spans="1:15" ht="19.5" customHeight="1">
      <c r="D5" s="132" t="s">
        <v>67</v>
      </c>
      <c r="E5" s="133"/>
      <c r="F5" s="32" t="str">
        <f>'Information-General Settings'!D6</f>
        <v>TIME070</v>
      </c>
      <c r="G5" s="29"/>
      <c r="I5" s="3"/>
      <c r="J5" s="33"/>
      <c r="K5" s="33"/>
      <c r="L5" s="33"/>
    </row>
    <row r="6" spans="1:15" ht="19.5" customHeight="1" thickBot="1">
      <c r="E6" s="3"/>
      <c r="F6" s="3"/>
      <c r="G6" s="3"/>
      <c r="H6" s="4"/>
      <c r="J6" s="117"/>
      <c r="K6" s="117"/>
      <c r="L6" s="117"/>
    </row>
    <row r="7" spans="1:15" ht="12.75" customHeight="1">
      <c r="B7" s="1">
        <f>MONTH(E9)</f>
        <v>9</v>
      </c>
      <c r="C7" s="105"/>
      <c r="D7" s="107">
        <v>44075</v>
      </c>
      <c r="E7" s="108"/>
      <c r="F7" s="111" t="s">
        <v>6</v>
      </c>
      <c r="G7" s="111" t="s">
        <v>15</v>
      </c>
      <c r="H7" s="124" t="s">
        <v>5</v>
      </c>
      <c r="I7" s="125"/>
      <c r="J7" s="120" t="s">
        <v>3</v>
      </c>
      <c r="K7" s="122" t="s">
        <v>10</v>
      </c>
      <c r="L7" s="120" t="s">
        <v>4</v>
      </c>
    </row>
    <row r="8" spans="1:15" ht="23.25" customHeight="1" thickBot="1">
      <c r="C8" s="106"/>
      <c r="D8" s="109"/>
      <c r="E8" s="110"/>
      <c r="F8" s="112"/>
      <c r="G8" s="113"/>
      <c r="H8" s="126"/>
      <c r="I8" s="127"/>
      <c r="J8" s="121"/>
      <c r="K8" s="123"/>
      <c r="L8" s="121"/>
    </row>
    <row r="9" spans="1:15" ht="29.1" customHeight="1" thickBot="1">
      <c r="A9" s="5">
        <f t="shared" ref="A9:A37" si="0">IF(OR(C9="f",C9="u",C9="F",C9="U"),"",IF(OR(B9=1,B9=2,B9=3,B9=4,B9=5),1,""))</f>
        <v>1</v>
      </c>
      <c r="B9" s="6">
        <f t="shared" ref="B9:B36" si="1">WEEKDAY(E9,2)</f>
        <v>2</v>
      </c>
      <c r="C9" s="7"/>
      <c r="D9" s="8" t="str">
        <f>IF(B9=1,"Mo",IF(B9=2,"Tue",IF(B9=3,"Wed",IF(B9=4,"Thu",IF(B9=5,"Fri",IF(B9=6,"Sat",IF(B9=7,"Sun","")))))))</f>
        <v>Tue</v>
      </c>
      <c r="E9" s="9">
        <f>+D7</f>
        <v>44075</v>
      </c>
      <c r="F9" s="10"/>
      <c r="G9" s="14">
        <v>9005</v>
      </c>
      <c r="H9" s="103" t="s">
        <v>275</v>
      </c>
      <c r="I9" s="103"/>
      <c r="J9" s="10"/>
      <c r="K9" s="10"/>
      <c r="L9" s="11">
        <v>8</v>
      </c>
    </row>
    <row r="10" spans="1:15" ht="29.1" customHeight="1" thickBot="1">
      <c r="A10" s="5">
        <f t="shared" si="0"/>
        <v>1</v>
      </c>
      <c r="B10" s="6">
        <f t="shared" si="1"/>
        <v>3</v>
      </c>
      <c r="C10" s="12"/>
      <c r="D10" s="8" t="str">
        <f>IF(B10=1,"Mo",IF(B10=2,"Tue",IF(B10=3,"Wed",IF(B10=4,"Thu",IF(B10=5,"Fri",IF(B10=6,"Sat",IF(B10=7,"Sun","")))))))</f>
        <v>Wed</v>
      </c>
      <c r="E10" s="13">
        <f>+E9+1</f>
        <v>44076</v>
      </c>
      <c r="F10" s="10"/>
      <c r="G10" s="14">
        <v>9005</v>
      </c>
      <c r="H10" s="104" t="s">
        <v>276</v>
      </c>
      <c r="I10" s="104"/>
      <c r="J10" s="14" t="s">
        <v>69</v>
      </c>
      <c r="K10" s="14"/>
      <c r="L10" s="15">
        <v>8</v>
      </c>
      <c r="N10" s="6" t="s">
        <v>70</v>
      </c>
      <c r="O10" s="2">
        <f>COUNTIF($G$9:$G$38, 9001)</f>
        <v>0</v>
      </c>
    </row>
    <row r="11" spans="1:15" ht="29.1" customHeight="1" thickBot="1">
      <c r="A11" s="5">
        <f t="shared" si="0"/>
        <v>1</v>
      </c>
      <c r="B11" s="6">
        <f t="shared" si="1"/>
        <v>4</v>
      </c>
      <c r="C11" s="12"/>
      <c r="D11" s="8" t="str">
        <f>IF(B11=1,"Mo",IF(B11=2,"Tue",IF(B11=3,"Wed",IF(B11=4,"Thu",IF(B11=5,"Fri",IF(B11=6,"Sat",IF(B11=7,"Sun","")))))))</f>
        <v>Thu</v>
      </c>
      <c r="E11" s="13">
        <f t="shared" ref="E11:E36" si="2">+E10+1</f>
        <v>44077</v>
      </c>
      <c r="F11" s="10"/>
      <c r="G11" s="14">
        <v>9005</v>
      </c>
      <c r="H11" s="134" t="s">
        <v>277</v>
      </c>
      <c r="I11" s="134"/>
      <c r="J11" s="14" t="s">
        <v>69</v>
      </c>
      <c r="K11" s="14"/>
      <c r="L11" s="15">
        <v>8</v>
      </c>
      <c r="N11" s="6" t="s">
        <v>12</v>
      </c>
      <c r="O11" s="2">
        <f>COUNTIF($G$9:$G$38,9003)+COUNTIF($G$9:$G$38,9004)</f>
        <v>0</v>
      </c>
    </row>
    <row r="12" spans="1:15" ht="29.1" customHeight="1" thickBot="1">
      <c r="A12" s="5">
        <f t="shared" si="0"/>
        <v>1</v>
      </c>
      <c r="B12" s="6">
        <f t="shared" si="1"/>
        <v>5</v>
      </c>
      <c r="C12" s="12"/>
      <c r="D12" s="8" t="str">
        <f t="shared" ref="D12:D37" si="3">IF(B12=1,"Mo",IF(B12=2,"Tue",IF(B12=3,"Wed",IF(B12=4,"Thu",IF(B12=5,"Fri",IF(B12=6,"Sat",IF(B12=7,"Sun","")))))))</f>
        <v>Fri</v>
      </c>
      <c r="E12" s="13">
        <f t="shared" si="2"/>
        <v>44078</v>
      </c>
      <c r="F12" s="10"/>
      <c r="G12" s="14"/>
      <c r="H12" s="116" t="s">
        <v>262</v>
      </c>
      <c r="I12" s="116"/>
      <c r="J12" s="14"/>
      <c r="K12" s="14"/>
      <c r="L12" s="15"/>
      <c r="N12" s="1" t="s">
        <v>13</v>
      </c>
      <c r="O12" s="2">
        <f>COUNTIF($G$9:$G$38, 9005)</f>
        <v>19</v>
      </c>
    </row>
    <row r="13" spans="1:15" ht="29.1" customHeight="1" thickBot="1">
      <c r="A13" s="5" t="str">
        <f t="shared" si="0"/>
        <v/>
      </c>
      <c r="B13" s="6">
        <f t="shared" si="1"/>
        <v>6</v>
      </c>
      <c r="C13" s="12"/>
      <c r="D13" s="8" t="str">
        <f t="shared" si="3"/>
        <v>Sat</v>
      </c>
      <c r="E13" s="13">
        <f t="shared" si="2"/>
        <v>44079</v>
      </c>
      <c r="F13" s="10"/>
      <c r="G13" s="14"/>
      <c r="H13" s="104"/>
      <c r="I13" s="104"/>
      <c r="J13" s="14"/>
      <c r="K13" s="14"/>
      <c r="L13" s="15"/>
    </row>
    <row r="14" spans="1:15" ht="29.1" customHeight="1" thickBot="1">
      <c r="A14" s="5" t="str">
        <f t="shared" si="0"/>
        <v/>
      </c>
      <c r="B14" s="6">
        <f t="shared" si="1"/>
        <v>7</v>
      </c>
      <c r="C14" s="12"/>
      <c r="D14" s="8" t="str">
        <f t="shared" si="3"/>
        <v>Sun</v>
      </c>
      <c r="E14" s="13">
        <f t="shared" si="2"/>
        <v>44080</v>
      </c>
      <c r="F14" s="10"/>
      <c r="G14" s="14"/>
      <c r="H14" s="115"/>
      <c r="I14" s="115"/>
      <c r="J14" s="14"/>
      <c r="K14" s="14"/>
      <c r="L14" s="15"/>
    </row>
    <row r="15" spans="1:15" ht="29.1" customHeight="1" thickBot="1">
      <c r="A15" s="5">
        <f t="shared" si="0"/>
        <v>1</v>
      </c>
      <c r="B15" s="6">
        <f t="shared" si="1"/>
        <v>1</v>
      </c>
      <c r="C15" s="12"/>
      <c r="D15" s="8" t="str">
        <f t="shared" si="3"/>
        <v>Mo</v>
      </c>
      <c r="E15" s="13">
        <f t="shared" si="2"/>
        <v>44081</v>
      </c>
      <c r="F15" s="10"/>
      <c r="G15" s="14"/>
      <c r="H15" s="116" t="s">
        <v>262</v>
      </c>
      <c r="I15" s="116"/>
      <c r="J15" s="14"/>
      <c r="K15" s="14"/>
      <c r="L15" s="15"/>
    </row>
    <row r="16" spans="1:15" ht="29.1" customHeight="1" thickBot="1">
      <c r="A16" s="5">
        <f t="shared" si="0"/>
        <v>1</v>
      </c>
      <c r="B16" s="6">
        <f t="shared" si="1"/>
        <v>2</v>
      </c>
      <c r="C16" s="12"/>
      <c r="D16" s="8" t="str">
        <f>IF(B16=1,"Mo",IF(B16=2,"Tue",IF(B16=3,"Wed",IF(B16=4,"Thu",IF(B16=5,"Fri",IF(B16=6,"Sat",IF(B16=7,"Sun","")))))))</f>
        <v>Tue</v>
      </c>
      <c r="E16" s="13">
        <f t="shared" si="2"/>
        <v>44082</v>
      </c>
      <c r="F16" s="10"/>
      <c r="G16" s="14">
        <v>9005</v>
      </c>
      <c r="H16" s="104" t="s">
        <v>280</v>
      </c>
      <c r="I16" s="104"/>
      <c r="J16" s="14" t="s">
        <v>69</v>
      </c>
      <c r="K16" s="14"/>
      <c r="L16" s="15">
        <v>8</v>
      </c>
    </row>
    <row r="17" spans="1:12" ht="29.1" customHeight="1" thickBot="1">
      <c r="A17" s="5">
        <f t="shared" si="0"/>
        <v>1</v>
      </c>
      <c r="B17" s="6">
        <f t="shared" si="1"/>
        <v>3</v>
      </c>
      <c r="C17" s="12"/>
      <c r="D17" s="8" t="str">
        <f>IF(B17=1,"Mo",IF(B17=2,"Tue",IF(B17=3,"Wed",IF(B17=4,"Thu",IF(B17=5,"Fri",IF(B17=6,"Sat",IF(B17=7,"Sun","")))))))</f>
        <v>Wed</v>
      </c>
      <c r="E17" s="13">
        <f t="shared" si="2"/>
        <v>44083</v>
      </c>
      <c r="F17" s="10"/>
      <c r="G17" s="14">
        <v>9005</v>
      </c>
      <c r="H17" s="103" t="s">
        <v>278</v>
      </c>
      <c r="I17" s="103"/>
      <c r="J17" s="14" t="s">
        <v>263</v>
      </c>
      <c r="K17" s="14"/>
      <c r="L17" s="15">
        <v>8</v>
      </c>
    </row>
    <row r="18" spans="1:12" ht="29.1" customHeight="1" thickBot="1">
      <c r="A18" s="5">
        <f t="shared" si="0"/>
        <v>1</v>
      </c>
      <c r="B18" s="6">
        <f t="shared" si="1"/>
        <v>4</v>
      </c>
      <c r="C18" s="12"/>
      <c r="D18" s="8" t="str">
        <f>IF(B18=1,"Mo",IF(B18=2,"Tue",IF(B18=3,"Wed",IF(B18=4,"Thu",IF(B18=5,"Fri",IF(B18=6,"Sat",IF(B18=7,"Sun","")))))))</f>
        <v>Thu</v>
      </c>
      <c r="E18" s="13">
        <f t="shared" si="2"/>
        <v>44084</v>
      </c>
      <c r="F18" s="10"/>
      <c r="G18" s="14">
        <v>9015</v>
      </c>
      <c r="H18" s="118" t="s">
        <v>264</v>
      </c>
      <c r="I18" s="119"/>
      <c r="J18" s="14"/>
      <c r="K18" s="14"/>
      <c r="L18" s="15"/>
    </row>
    <row r="19" spans="1:12" ht="29.1" customHeight="1" thickBot="1">
      <c r="A19" s="5">
        <f t="shared" si="0"/>
        <v>1</v>
      </c>
      <c r="B19" s="6">
        <f t="shared" si="1"/>
        <v>5</v>
      </c>
      <c r="C19" s="12"/>
      <c r="D19" s="8" t="str">
        <f t="shared" si="3"/>
        <v>Fri</v>
      </c>
      <c r="E19" s="13">
        <f t="shared" si="2"/>
        <v>44085</v>
      </c>
      <c r="F19" s="10"/>
      <c r="G19" s="14">
        <v>9005</v>
      </c>
      <c r="H19" s="114" t="s">
        <v>279</v>
      </c>
      <c r="I19" s="114"/>
      <c r="J19" s="14" t="s">
        <v>69</v>
      </c>
      <c r="K19" s="14"/>
      <c r="L19" s="15">
        <v>8</v>
      </c>
    </row>
    <row r="20" spans="1:12" ht="29.1" customHeight="1" thickBot="1">
      <c r="A20" s="5" t="str">
        <f t="shared" si="0"/>
        <v/>
      </c>
      <c r="B20" s="6">
        <f t="shared" si="1"/>
        <v>6</v>
      </c>
      <c r="C20" s="12"/>
      <c r="D20" s="8" t="str">
        <f t="shared" si="3"/>
        <v>Sat</v>
      </c>
      <c r="E20" s="13">
        <f t="shared" si="2"/>
        <v>44086</v>
      </c>
      <c r="F20" s="10"/>
      <c r="G20" s="14"/>
      <c r="H20" s="115"/>
      <c r="I20" s="115"/>
      <c r="J20" s="14"/>
      <c r="K20" s="14"/>
      <c r="L20" s="15"/>
    </row>
    <row r="21" spans="1:12" ht="29.1" customHeight="1" thickBot="1">
      <c r="A21" s="5" t="str">
        <f t="shared" si="0"/>
        <v/>
      </c>
      <c r="B21" s="6">
        <f t="shared" si="1"/>
        <v>7</v>
      </c>
      <c r="C21" s="12"/>
      <c r="D21" s="8" t="str">
        <f t="shared" si="3"/>
        <v>Sun</v>
      </c>
      <c r="E21" s="13">
        <f t="shared" si="2"/>
        <v>44087</v>
      </c>
      <c r="F21" s="10"/>
      <c r="G21" s="14"/>
      <c r="H21" s="104"/>
      <c r="I21" s="104"/>
      <c r="J21" s="14"/>
      <c r="K21" s="14"/>
      <c r="L21" s="15"/>
    </row>
    <row r="22" spans="1:12" ht="29.1" customHeight="1" thickBot="1">
      <c r="A22" s="5">
        <f t="shared" si="0"/>
        <v>1</v>
      </c>
      <c r="B22" s="6">
        <f t="shared" si="1"/>
        <v>1</v>
      </c>
      <c r="C22" s="12"/>
      <c r="D22" s="8" t="str">
        <f t="shared" si="3"/>
        <v>Mo</v>
      </c>
      <c r="E22" s="13">
        <f t="shared" si="2"/>
        <v>44088</v>
      </c>
      <c r="F22" s="10"/>
      <c r="G22" s="14">
        <v>9005</v>
      </c>
      <c r="H22" s="104" t="s">
        <v>281</v>
      </c>
      <c r="I22" s="104"/>
      <c r="J22" s="14" t="s">
        <v>69</v>
      </c>
      <c r="K22" s="14"/>
      <c r="L22" s="15">
        <v>8</v>
      </c>
    </row>
    <row r="23" spans="1:12" ht="29.1" customHeight="1" thickBot="1">
      <c r="A23" s="5">
        <f t="shared" si="0"/>
        <v>1</v>
      </c>
      <c r="B23" s="6">
        <f t="shared" si="1"/>
        <v>2</v>
      </c>
      <c r="C23" s="12"/>
      <c r="D23" s="8" t="str">
        <f t="shared" si="3"/>
        <v>Tue</v>
      </c>
      <c r="E23" s="13">
        <f t="shared" si="2"/>
        <v>44089</v>
      </c>
      <c r="F23" s="10"/>
      <c r="G23" s="14">
        <v>9005</v>
      </c>
      <c r="H23" s="104" t="s">
        <v>282</v>
      </c>
      <c r="I23" s="104"/>
      <c r="J23" s="14" t="s">
        <v>69</v>
      </c>
      <c r="K23" s="14"/>
      <c r="L23" s="15">
        <v>8</v>
      </c>
    </row>
    <row r="24" spans="1:12" ht="29.1" customHeight="1" thickBot="1">
      <c r="A24" s="5">
        <f t="shared" si="0"/>
        <v>1</v>
      </c>
      <c r="B24" s="6">
        <f t="shared" si="1"/>
        <v>3</v>
      </c>
      <c r="C24" s="12"/>
      <c r="D24" s="8" t="str">
        <f t="shared" si="3"/>
        <v>Wed</v>
      </c>
      <c r="E24" s="13">
        <f t="shared" si="2"/>
        <v>44090</v>
      </c>
      <c r="F24" s="10"/>
      <c r="G24" s="14">
        <v>9005</v>
      </c>
      <c r="H24" s="104" t="s">
        <v>265</v>
      </c>
      <c r="I24" s="104"/>
      <c r="J24" s="14" t="s">
        <v>69</v>
      </c>
      <c r="K24" s="14"/>
      <c r="L24" s="15">
        <v>8</v>
      </c>
    </row>
    <row r="25" spans="1:12" ht="29.1" customHeight="1" thickBot="1">
      <c r="A25" s="5">
        <f t="shared" si="0"/>
        <v>1</v>
      </c>
      <c r="B25" s="6">
        <f t="shared" si="1"/>
        <v>4</v>
      </c>
      <c r="C25" s="12"/>
      <c r="D25" s="8" t="str">
        <f t="shared" si="3"/>
        <v>Thu</v>
      </c>
      <c r="E25" s="13">
        <f t="shared" si="2"/>
        <v>44091</v>
      </c>
      <c r="F25" s="10"/>
      <c r="G25" s="14">
        <v>9005</v>
      </c>
      <c r="H25" s="104" t="s">
        <v>272</v>
      </c>
      <c r="I25" s="104"/>
      <c r="J25" s="14" t="s">
        <v>69</v>
      </c>
      <c r="K25" s="14"/>
      <c r="L25" s="15">
        <v>8</v>
      </c>
    </row>
    <row r="26" spans="1:12" ht="29.1" customHeight="1" thickBot="1">
      <c r="A26" s="5">
        <f t="shared" si="0"/>
        <v>1</v>
      </c>
      <c r="B26" s="6">
        <f t="shared" si="1"/>
        <v>5</v>
      </c>
      <c r="C26" s="12"/>
      <c r="D26" s="8" t="str">
        <f t="shared" si="3"/>
        <v>Fri</v>
      </c>
      <c r="E26" s="13">
        <f t="shared" si="2"/>
        <v>44092</v>
      </c>
      <c r="F26" s="10"/>
      <c r="G26" s="14">
        <v>9010</v>
      </c>
      <c r="H26" s="104" t="s">
        <v>75</v>
      </c>
      <c r="I26" s="104"/>
      <c r="J26" s="14"/>
      <c r="K26" s="14"/>
      <c r="L26" s="15"/>
    </row>
    <row r="27" spans="1:12" ht="29.1" customHeight="1" thickBot="1">
      <c r="A27" s="5" t="str">
        <f t="shared" si="0"/>
        <v/>
      </c>
      <c r="B27" s="6">
        <f t="shared" si="1"/>
        <v>6</v>
      </c>
      <c r="C27" s="12"/>
      <c r="D27" s="8" t="str">
        <f t="shared" si="3"/>
        <v>Sat</v>
      </c>
      <c r="E27" s="13">
        <f t="shared" si="2"/>
        <v>44093</v>
      </c>
      <c r="F27" s="10"/>
      <c r="G27" s="14">
        <v>9005</v>
      </c>
      <c r="H27" s="104" t="s">
        <v>267</v>
      </c>
      <c r="I27" s="104"/>
      <c r="J27" s="14" t="s">
        <v>266</v>
      </c>
      <c r="K27" s="14"/>
      <c r="L27" s="15">
        <v>4</v>
      </c>
    </row>
    <row r="28" spans="1:12" ht="29.1" customHeight="1" thickBot="1">
      <c r="A28" s="5" t="str">
        <f t="shared" si="0"/>
        <v/>
      </c>
      <c r="B28" s="6">
        <f t="shared" si="1"/>
        <v>7</v>
      </c>
      <c r="C28" s="12"/>
      <c r="D28" s="8" t="str">
        <f t="shared" si="3"/>
        <v>Sun</v>
      </c>
      <c r="E28" s="13">
        <f t="shared" si="2"/>
        <v>44094</v>
      </c>
      <c r="F28" s="10"/>
      <c r="G28" s="14"/>
      <c r="H28" s="104"/>
      <c r="I28" s="104"/>
      <c r="J28" s="14"/>
      <c r="K28" s="14"/>
      <c r="L28" s="15"/>
    </row>
    <row r="29" spans="1:12" ht="29.1" customHeight="1" thickBot="1">
      <c r="A29" s="5">
        <f t="shared" si="0"/>
        <v>1</v>
      </c>
      <c r="B29" s="6">
        <f t="shared" si="1"/>
        <v>1</v>
      </c>
      <c r="C29" s="12"/>
      <c r="D29" s="8" t="str">
        <f t="shared" si="3"/>
        <v>Mo</v>
      </c>
      <c r="E29" s="13">
        <f t="shared" si="2"/>
        <v>44095</v>
      </c>
      <c r="F29" s="10"/>
      <c r="G29" s="14">
        <v>9005</v>
      </c>
      <c r="H29" s="104" t="s">
        <v>271</v>
      </c>
      <c r="I29" s="104"/>
      <c r="J29" s="14" t="s">
        <v>69</v>
      </c>
      <c r="K29" s="14"/>
      <c r="L29" s="15">
        <v>12</v>
      </c>
    </row>
    <row r="30" spans="1:12" ht="29.1" customHeight="1" thickBot="1">
      <c r="A30" s="5">
        <f t="shared" si="0"/>
        <v>1</v>
      </c>
      <c r="B30" s="6">
        <f t="shared" si="1"/>
        <v>2</v>
      </c>
      <c r="C30" s="12"/>
      <c r="D30" s="8" t="str">
        <f t="shared" si="3"/>
        <v>Tue</v>
      </c>
      <c r="E30" s="13">
        <f t="shared" si="2"/>
        <v>44096</v>
      </c>
      <c r="F30" s="10"/>
      <c r="G30" s="14">
        <v>9005</v>
      </c>
      <c r="H30" s="104" t="s">
        <v>285</v>
      </c>
      <c r="I30" s="104"/>
      <c r="J30" s="14" t="s">
        <v>69</v>
      </c>
      <c r="K30" s="14"/>
      <c r="L30" s="15">
        <v>8</v>
      </c>
    </row>
    <row r="31" spans="1:12" ht="29.1" customHeight="1" thickBot="1">
      <c r="A31" s="5">
        <f t="shared" si="0"/>
        <v>1</v>
      </c>
      <c r="B31" s="6">
        <f t="shared" si="1"/>
        <v>3</v>
      </c>
      <c r="C31" s="12"/>
      <c r="D31" s="8" t="str">
        <f t="shared" si="3"/>
        <v>Wed</v>
      </c>
      <c r="E31" s="13">
        <f t="shared" si="2"/>
        <v>44097</v>
      </c>
      <c r="F31" s="10"/>
      <c r="G31" s="14">
        <v>9005</v>
      </c>
      <c r="H31" s="104" t="s">
        <v>283</v>
      </c>
      <c r="I31" s="104"/>
      <c r="J31" s="14" t="s">
        <v>69</v>
      </c>
      <c r="K31" s="14"/>
      <c r="L31" s="15">
        <v>8</v>
      </c>
    </row>
    <row r="32" spans="1:12" ht="29.1" customHeight="1" thickBot="1">
      <c r="A32" s="5">
        <f t="shared" si="0"/>
        <v>1</v>
      </c>
      <c r="B32" s="6">
        <f t="shared" si="1"/>
        <v>4</v>
      </c>
      <c r="C32" s="12"/>
      <c r="D32" s="8" t="str">
        <f t="shared" si="3"/>
        <v>Thu</v>
      </c>
      <c r="E32" s="13">
        <f t="shared" si="2"/>
        <v>44098</v>
      </c>
      <c r="F32" s="10"/>
      <c r="G32" s="14">
        <v>9005</v>
      </c>
      <c r="H32" s="104" t="s">
        <v>284</v>
      </c>
      <c r="I32" s="104"/>
      <c r="J32" s="14" t="s">
        <v>69</v>
      </c>
      <c r="K32" s="14"/>
      <c r="L32" s="15">
        <v>8</v>
      </c>
    </row>
    <row r="33" spans="1:12" ht="29.1" customHeight="1" thickBot="1">
      <c r="A33" s="5">
        <f t="shared" si="0"/>
        <v>1</v>
      </c>
      <c r="B33" s="6">
        <f t="shared" si="1"/>
        <v>5</v>
      </c>
      <c r="C33" s="12"/>
      <c r="D33" s="8" t="str">
        <f t="shared" si="3"/>
        <v>Fri</v>
      </c>
      <c r="E33" s="13">
        <f t="shared" si="2"/>
        <v>44099</v>
      </c>
      <c r="F33" s="10"/>
      <c r="G33" s="14">
        <v>9005</v>
      </c>
      <c r="H33" s="104" t="s">
        <v>286</v>
      </c>
      <c r="I33" s="104"/>
      <c r="J33" s="14" t="s">
        <v>69</v>
      </c>
      <c r="K33" s="14"/>
      <c r="L33" s="15">
        <v>8</v>
      </c>
    </row>
    <row r="34" spans="1:12" ht="29.1" customHeight="1" thickBot="1">
      <c r="A34" s="5" t="str">
        <f t="shared" si="0"/>
        <v/>
      </c>
      <c r="B34" s="6">
        <f t="shared" si="1"/>
        <v>6</v>
      </c>
      <c r="C34" s="12"/>
      <c r="D34" s="8" t="str">
        <f t="shared" si="3"/>
        <v>Sat</v>
      </c>
      <c r="E34" s="13">
        <f t="shared" si="2"/>
        <v>44100</v>
      </c>
      <c r="F34" s="10"/>
      <c r="G34" s="14"/>
      <c r="H34" s="104"/>
      <c r="I34" s="104"/>
      <c r="J34" s="14"/>
      <c r="K34" s="14"/>
      <c r="L34" s="15"/>
    </row>
    <row r="35" spans="1:12" ht="29.1" customHeight="1" thickBot="1">
      <c r="A35" s="5" t="str">
        <f t="shared" si="0"/>
        <v/>
      </c>
      <c r="B35" s="6">
        <f t="shared" si="1"/>
        <v>7</v>
      </c>
      <c r="C35" s="12"/>
      <c r="D35" s="8" t="str">
        <f t="shared" si="3"/>
        <v>Sun</v>
      </c>
      <c r="E35" s="13">
        <f t="shared" si="2"/>
        <v>44101</v>
      </c>
      <c r="F35" s="10"/>
      <c r="G35" s="14"/>
      <c r="H35" s="104"/>
      <c r="I35" s="104"/>
      <c r="J35" s="14"/>
      <c r="K35" s="14"/>
      <c r="L35" s="15"/>
    </row>
    <row r="36" spans="1:12" ht="29.1" customHeight="1" thickBot="1">
      <c r="A36" s="5">
        <f t="shared" si="0"/>
        <v>1</v>
      </c>
      <c r="B36" s="6">
        <f t="shared" si="1"/>
        <v>1</v>
      </c>
      <c r="C36" s="12"/>
      <c r="D36" s="8" t="str">
        <f t="shared" si="3"/>
        <v>Mo</v>
      </c>
      <c r="E36" s="13">
        <f t="shared" si="2"/>
        <v>44102</v>
      </c>
      <c r="F36" s="10"/>
      <c r="G36" s="14">
        <v>9005</v>
      </c>
      <c r="H36" s="131" t="s">
        <v>273</v>
      </c>
      <c r="I36" s="131"/>
      <c r="J36" s="14" t="s">
        <v>69</v>
      </c>
      <c r="K36" s="14"/>
      <c r="L36" s="15">
        <v>8</v>
      </c>
    </row>
    <row r="37" spans="1:12" ht="29.1" customHeight="1" thickBot="1">
      <c r="A37" s="5">
        <f t="shared" si="0"/>
        <v>1</v>
      </c>
      <c r="B37" s="6">
        <f>WEEKDAY(E36+1,2)</f>
        <v>2</v>
      </c>
      <c r="C37" s="12"/>
      <c r="D37" s="8" t="str">
        <f t="shared" si="3"/>
        <v>Tue</v>
      </c>
      <c r="E37" s="16">
        <f>IF(MONTH(E36+1)&gt;MONTH(E36),"",E36+1)</f>
        <v>44103</v>
      </c>
      <c r="F37" s="10"/>
      <c r="G37" s="14">
        <v>9005</v>
      </c>
      <c r="H37" s="131" t="s">
        <v>274</v>
      </c>
      <c r="I37" s="131"/>
      <c r="J37" s="14" t="s">
        <v>69</v>
      </c>
      <c r="K37" s="14"/>
      <c r="L37" s="15">
        <v>8</v>
      </c>
    </row>
    <row r="38" spans="1:12" ht="29.1" customHeight="1" thickBot="1">
      <c r="A38" s="5">
        <f t="shared" ref="A38" si="4">IF(OR(C38="f",C38="u",C38="F",C38="U"),"",IF(OR(B38=1,B38=2,B38=3,B38=4,B38=5),1,""))</f>
        <v>1</v>
      </c>
      <c r="B38" s="6">
        <f>WEEKDAY(E37+1,2)</f>
        <v>3</v>
      </c>
      <c r="C38" s="12"/>
      <c r="D38" s="8" t="str">
        <f t="shared" ref="D38" si="5">IF(B38=1,"Mo",IF(B38=2,"Tue",IF(B38=3,"Wed",IF(B38=4,"Thu",IF(B38=5,"Fri",IF(B38=6,"Sat",IF(B38=7,"Sun","")))))))</f>
        <v>Wed</v>
      </c>
      <c r="E38" s="16">
        <f>IF(MONTH(E37+1)&gt;MONTH(E37),"",E37+1)</f>
        <v>44104</v>
      </c>
      <c r="F38" s="10"/>
      <c r="G38" s="14">
        <v>9005</v>
      </c>
      <c r="H38" s="103" t="s">
        <v>287</v>
      </c>
      <c r="I38" s="104"/>
      <c r="J38" s="14" t="s">
        <v>69</v>
      </c>
      <c r="K38" s="14"/>
      <c r="L38" s="15">
        <v>8</v>
      </c>
    </row>
    <row r="39" spans="1:12" ht="30" customHeight="1" thickBot="1">
      <c r="D39" s="17"/>
      <c r="E39" s="19"/>
      <c r="F39" s="38"/>
      <c r="G39" s="39"/>
      <c r="H39" s="40"/>
      <c r="I39" s="37" t="s">
        <v>1</v>
      </c>
      <c r="J39" s="21"/>
      <c r="K39" s="18"/>
      <c r="L39" s="22">
        <f>SUM(L9:L38)</f>
        <v>152</v>
      </c>
    </row>
    <row r="40" spans="1:12" ht="30" customHeight="1" thickBot="1">
      <c r="D40" s="17"/>
      <c r="E40" s="18"/>
      <c r="F40" s="30"/>
      <c r="G40" s="30"/>
      <c r="H40" s="30"/>
      <c r="I40" s="20" t="s">
        <v>2</v>
      </c>
      <c r="J40" s="21"/>
      <c r="K40" s="18"/>
      <c r="L40" s="22">
        <f>SUM(L39/8)</f>
        <v>19</v>
      </c>
    </row>
  </sheetData>
  <mergeCells count="41">
    <mergeCell ref="D1:L1"/>
    <mergeCell ref="H34:I34"/>
    <mergeCell ref="H35:I35"/>
    <mergeCell ref="H36:I36"/>
    <mergeCell ref="H37:I37"/>
    <mergeCell ref="H20:I20"/>
    <mergeCell ref="H12:I12"/>
    <mergeCell ref="H30:I30"/>
    <mergeCell ref="H31:I31"/>
    <mergeCell ref="H22:I22"/>
    <mergeCell ref="H23:I23"/>
    <mergeCell ref="H10:I10"/>
    <mergeCell ref="H33:I33"/>
    <mergeCell ref="H24:I24"/>
    <mergeCell ref="H25:I25"/>
    <mergeCell ref="D5:E5"/>
    <mergeCell ref="J6:L6"/>
    <mergeCell ref="H17:I17"/>
    <mergeCell ref="H18:I18"/>
    <mergeCell ref="J7:J8"/>
    <mergeCell ref="K7:K8"/>
    <mergeCell ref="H7:I8"/>
    <mergeCell ref="H13:I13"/>
    <mergeCell ref="L7:L8"/>
    <mergeCell ref="H11:I11"/>
    <mergeCell ref="H9:I9"/>
    <mergeCell ref="H38:I38"/>
    <mergeCell ref="C7:C8"/>
    <mergeCell ref="D7:E8"/>
    <mergeCell ref="F7:F8"/>
    <mergeCell ref="G7:G8"/>
    <mergeCell ref="H21:I21"/>
    <mergeCell ref="H19:I19"/>
    <mergeCell ref="H14:I14"/>
    <mergeCell ref="H15:I15"/>
    <mergeCell ref="H16:I16"/>
    <mergeCell ref="H26:I26"/>
    <mergeCell ref="H32:I32"/>
    <mergeCell ref="H27:I27"/>
    <mergeCell ref="H29:I29"/>
    <mergeCell ref="H28:I28"/>
  </mergeCells>
  <phoneticPr fontId="0" type="noConversion"/>
  <conditionalFormatting sqref="C9:C37">
    <cfRule type="expression" dxfId="36" priority="2083" stopIfTrue="1">
      <formula>IF($A9=1,B9,)</formula>
    </cfRule>
    <cfRule type="expression" dxfId="35" priority="2084" stopIfTrue="1">
      <formula>IF($A9="",B9,)</formula>
    </cfRule>
  </conditionalFormatting>
  <conditionalFormatting sqref="E9">
    <cfRule type="expression" dxfId="34" priority="2085" stopIfTrue="1">
      <formula>IF($A9="",B9,"")</formula>
    </cfRule>
  </conditionalFormatting>
  <conditionalFormatting sqref="E10:E37">
    <cfRule type="expression" dxfId="33" priority="2086" stopIfTrue="1">
      <formula>IF($A10&lt;&gt;1,B10,"")</formula>
    </cfRule>
  </conditionalFormatting>
  <conditionalFormatting sqref="D9:D37">
    <cfRule type="expression" dxfId="32" priority="2087" stopIfTrue="1">
      <formula>IF($A9="",B9,)</formula>
    </cfRule>
  </conditionalFormatting>
  <conditionalFormatting sqref="G9:G38">
    <cfRule type="expression" dxfId="31" priority="2088" stopIfTrue="1">
      <formula>#REF!="Freelancer"</formula>
    </cfRule>
    <cfRule type="expression" dxfId="30" priority="2089" stopIfTrue="1">
      <formula>#REF!="DTC Int. Staff"</formula>
    </cfRule>
  </conditionalFormatting>
  <conditionalFormatting sqref="G15:G19 G29:G33 G36:G38 G22:G27">
    <cfRule type="expression" dxfId="29" priority="2081" stopIfTrue="1">
      <formula>$F$5="Freelancer"</formula>
    </cfRule>
    <cfRule type="expression" dxfId="28" priority="2082" stopIfTrue="1">
      <formula>$F$5="DTC Int. Staff"</formula>
    </cfRule>
  </conditionalFormatting>
  <conditionalFormatting sqref="G9:G12">
    <cfRule type="expression" dxfId="27" priority="31" stopIfTrue="1">
      <formula>#REF!="Freelancer"</formula>
    </cfRule>
    <cfRule type="expression" dxfId="26" priority="32" stopIfTrue="1">
      <formula>#REF!="DTC Int. Staff"</formula>
    </cfRule>
  </conditionalFormatting>
  <conditionalFormatting sqref="G9:G12">
    <cfRule type="expression" dxfId="25" priority="29" stopIfTrue="1">
      <formula>$F$5="Freelancer"</formula>
    </cfRule>
    <cfRule type="expression" dxfId="24" priority="30" stopIfTrue="1">
      <formula>$F$5="DTC Int. Staff"</formula>
    </cfRule>
  </conditionalFormatting>
  <conditionalFormatting sqref="C38">
    <cfRule type="expression" dxfId="19" priority="21" stopIfTrue="1">
      <formula>IF($A38=1,B38,)</formula>
    </cfRule>
    <cfRule type="expression" dxfId="18" priority="22" stopIfTrue="1">
      <formula>IF($A38="",B38,)</formula>
    </cfRule>
  </conditionalFormatting>
  <conditionalFormatting sqref="E38">
    <cfRule type="expression" dxfId="17" priority="23" stopIfTrue="1">
      <formula>IF($A38&lt;&gt;1,B38,"")</formula>
    </cfRule>
  </conditionalFormatting>
  <conditionalFormatting sqref="D38">
    <cfRule type="expression" dxfId="16" priority="24" stopIfTrue="1">
      <formula>IF($A38="",B38,)</formula>
    </cfRule>
  </conditionalFormatting>
  <conditionalFormatting sqref="G16:G19">
    <cfRule type="expression" dxfId="15" priority="15" stopIfTrue="1">
      <formula>#REF!="Freelancer"</formula>
    </cfRule>
    <cfRule type="expression" dxfId="14" priority="16" stopIfTrue="1">
      <formula>#REF!="DTC Int. Staff"</formula>
    </cfRule>
  </conditionalFormatting>
  <conditionalFormatting sqref="G16:G19">
    <cfRule type="expression" dxfId="13" priority="13" stopIfTrue="1">
      <formula>$F$5="Freelancer"</formula>
    </cfRule>
    <cfRule type="expression" dxfId="12" priority="14" stopIfTrue="1">
      <formula>$F$5="DTC Int. Staff"</formula>
    </cfRule>
  </conditionalFormatting>
  <conditionalFormatting sqref="G22:G27">
    <cfRule type="expression" dxfId="11" priority="11" stopIfTrue="1">
      <formula>#REF!="Freelancer"</formula>
    </cfRule>
    <cfRule type="expression" dxfId="10" priority="12" stopIfTrue="1">
      <formula>#REF!="DTC Int. Staff"</formula>
    </cfRule>
  </conditionalFormatting>
  <conditionalFormatting sqref="G22:G27">
    <cfRule type="expression" dxfId="9" priority="9" stopIfTrue="1">
      <formula>$F$5="Freelancer"</formula>
    </cfRule>
    <cfRule type="expression" dxfId="8" priority="10" stopIfTrue="1">
      <formula>$F$5="DTC Int. Staff"</formula>
    </cfRule>
  </conditionalFormatting>
  <conditionalFormatting sqref="G29:G33">
    <cfRule type="expression" dxfId="7" priority="7" stopIfTrue="1">
      <formula>#REF!="Freelancer"</formula>
    </cfRule>
    <cfRule type="expression" dxfId="6" priority="8" stopIfTrue="1">
      <formula>#REF!="DTC Int. Staff"</formula>
    </cfRule>
  </conditionalFormatting>
  <conditionalFormatting sqref="G29:G33">
    <cfRule type="expression" dxfId="5" priority="5" stopIfTrue="1">
      <formula>$F$5="Freelancer"</formula>
    </cfRule>
    <cfRule type="expression" dxfId="4" priority="6" stopIfTrue="1">
      <formula>$F$5="DTC Int. Staff"</formula>
    </cfRule>
  </conditionalFormatting>
  <conditionalFormatting sqref="G36:G38">
    <cfRule type="expression" dxfId="3" priority="3" stopIfTrue="1">
      <formula>#REF!="Freelancer"</formula>
    </cfRule>
    <cfRule type="expression" dxfId="2" priority="4" stopIfTrue="1">
      <formula>#REF!="DTC Int. Staff"</formula>
    </cfRule>
  </conditionalFormatting>
  <conditionalFormatting sqref="G36:G38">
    <cfRule type="expression" dxfId="1" priority="1" stopIfTrue="1">
      <formula>$F$5="Freelancer"</formula>
    </cfRule>
    <cfRule type="expression" dxfId="0" priority="2" stopIfTrue="1">
      <formula>$F$5="DTC Int. Staff"</formula>
    </cfRule>
  </conditionalFormatting>
  <dataValidations count="1">
    <dataValidation type="list" allowBlank="1" showInputMessage="1" showErrorMessage="1" sqref="G9:G38" xr:uid="{00000000-0002-0000-0100-000001000000}">
      <formula1>SAP_Booking_Number</formula1>
    </dataValidation>
  </dataValidations>
  <printOptions horizontalCentered="1"/>
  <pageMargins left="0.39370078740157483" right="0.39370078740157483" top="0.23622047244094491" bottom="0.23622047244094491" header="0.23622047244094491" footer="0.19685039370078741"/>
  <pageSetup paperSize="9" scale="61" orientation="portrait" r:id="rId1"/>
  <headerFooter alignWithMargins="0"/>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49E09AE8-1757-4E7F-A882-253D39FA424F}">
          <x14:formula1>
            <xm:f>DropDownLists!$A$2:$A$107</xm:f>
          </x14:formula1>
          <xm:sqref>F9:F38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N107"/>
  <sheetViews>
    <sheetView topLeftCell="A83" workbookViewId="0">
      <selection activeCell="B14" sqref="B14"/>
    </sheetView>
  </sheetViews>
  <sheetFormatPr defaultColWidth="11.42578125" defaultRowHeight="12.75"/>
  <cols>
    <col min="1" max="1" width="13.42578125" style="26" bestFit="1" customWidth="1"/>
    <col min="2" max="2" width="29.140625" style="26" bestFit="1" customWidth="1"/>
    <col min="3" max="3" width="3.42578125" style="36" customWidth="1"/>
    <col min="4" max="4" width="13.5703125" bestFit="1" customWidth="1"/>
    <col min="5" max="5" width="30.5703125" bestFit="1" customWidth="1"/>
  </cols>
  <sheetData>
    <row r="1" spans="1:14">
      <c r="A1" s="28" t="s">
        <v>6</v>
      </c>
      <c r="B1" s="28" t="s">
        <v>7</v>
      </c>
      <c r="C1" s="35"/>
      <c r="D1" s="28" t="s">
        <v>15</v>
      </c>
      <c r="E1" s="28" t="s">
        <v>8</v>
      </c>
    </row>
    <row r="2" spans="1:14">
      <c r="A2" s="45" t="s">
        <v>253</v>
      </c>
      <c r="B2" s="26" t="s">
        <v>261</v>
      </c>
      <c r="D2" s="27">
        <v>9001</v>
      </c>
      <c r="E2" s="26" t="s">
        <v>71</v>
      </c>
    </row>
    <row r="3" spans="1:14">
      <c r="A3" s="45" t="s">
        <v>252</v>
      </c>
      <c r="B3" s="26" t="s">
        <v>260</v>
      </c>
      <c r="D3" s="27">
        <v>9002</v>
      </c>
      <c r="E3" s="26" t="s">
        <v>134</v>
      </c>
    </row>
    <row r="4" spans="1:14">
      <c r="A4" s="45" t="s">
        <v>251</v>
      </c>
      <c r="B4" s="26" t="s">
        <v>259</v>
      </c>
      <c r="D4" s="27">
        <v>9003</v>
      </c>
      <c r="E4" s="26" t="s">
        <v>135</v>
      </c>
    </row>
    <row r="5" spans="1:14">
      <c r="A5" s="45" t="s">
        <v>250</v>
      </c>
      <c r="B5" s="26" t="s">
        <v>258</v>
      </c>
      <c r="D5" s="27">
        <v>9004</v>
      </c>
      <c r="E5" s="26" t="s">
        <v>136</v>
      </c>
    </row>
    <row r="6" spans="1:14">
      <c r="A6" s="45" t="s">
        <v>249</v>
      </c>
      <c r="B6" s="26" t="s">
        <v>257</v>
      </c>
      <c r="D6" s="27">
        <v>9005</v>
      </c>
      <c r="E6" s="26" t="s">
        <v>72</v>
      </c>
    </row>
    <row r="7" spans="1:14">
      <c r="A7" s="45" t="s">
        <v>248</v>
      </c>
      <c r="B7" s="26" t="s">
        <v>256</v>
      </c>
      <c r="D7" s="27">
        <v>9007</v>
      </c>
      <c r="E7" s="26" t="s">
        <v>73</v>
      </c>
    </row>
    <row r="8" spans="1:14">
      <c r="A8" s="45" t="s">
        <v>247</v>
      </c>
      <c r="B8" s="26" t="s">
        <v>255</v>
      </c>
      <c r="D8" s="27">
        <v>9008</v>
      </c>
      <c r="E8" s="26" t="s">
        <v>74</v>
      </c>
    </row>
    <row r="9" spans="1:14">
      <c r="A9" s="45" t="s">
        <v>246</v>
      </c>
      <c r="B9" s="26" t="s">
        <v>254</v>
      </c>
      <c r="D9" s="27">
        <v>9010</v>
      </c>
      <c r="E9" s="26" t="s">
        <v>75</v>
      </c>
    </row>
    <row r="10" spans="1:14">
      <c r="A10" s="45" t="s">
        <v>245</v>
      </c>
      <c r="B10" s="26" t="s">
        <v>234</v>
      </c>
      <c r="D10" s="27">
        <v>9013</v>
      </c>
      <c r="E10" s="26" t="s">
        <v>76</v>
      </c>
    </row>
    <row r="11" spans="1:14">
      <c r="A11" s="45" t="s">
        <v>220</v>
      </c>
      <c r="B11" s="26" t="s">
        <v>234</v>
      </c>
      <c r="D11" s="27">
        <v>9014</v>
      </c>
      <c r="E11" s="26" t="s">
        <v>77</v>
      </c>
    </row>
    <row r="12" spans="1:14">
      <c r="A12" s="45" t="s">
        <v>219</v>
      </c>
      <c r="B12" s="26" t="s">
        <v>233</v>
      </c>
      <c r="D12" s="27">
        <v>9015</v>
      </c>
      <c r="E12" s="26" t="s">
        <v>78</v>
      </c>
    </row>
    <row r="13" spans="1:14">
      <c r="A13" s="45" t="s">
        <v>218</v>
      </c>
      <c r="B13" s="26" t="s">
        <v>232</v>
      </c>
    </row>
    <row r="14" spans="1:14">
      <c r="A14" s="45" t="s">
        <v>217</v>
      </c>
      <c r="B14" s="26" t="s">
        <v>231</v>
      </c>
      <c r="N14" s="34"/>
    </row>
    <row r="15" spans="1:14">
      <c r="A15" s="45" t="s">
        <v>216</v>
      </c>
      <c r="B15" s="26" t="s">
        <v>230</v>
      </c>
    </row>
    <row r="16" spans="1:14">
      <c r="A16" s="45" t="s">
        <v>215</v>
      </c>
      <c r="B16" s="26" t="s">
        <v>229</v>
      </c>
    </row>
    <row r="17" spans="1:14">
      <c r="A17" s="45" t="s">
        <v>214</v>
      </c>
      <c r="B17" s="26" t="s">
        <v>227</v>
      </c>
      <c r="D17" s="27"/>
    </row>
    <row r="18" spans="1:14">
      <c r="A18" s="45" t="s">
        <v>213</v>
      </c>
      <c r="B18" s="26" t="s">
        <v>226</v>
      </c>
      <c r="D18" s="27"/>
    </row>
    <row r="19" spans="1:14">
      <c r="A19" s="45" t="s">
        <v>212</v>
      </c>
      <c r="B19" s="26" t="s">
        <v>225</v>
      </c>
      <c r="D19" s="27"/>
    </row>
    <row r="20" spans="1:14">
      <c r="A20" s="45" t="s">
        <v>211</v>
      </c>
      <c r="B20" s="26" t="s">
        <v>224</v>
      </c>
      <c r="D20" s="27"/>
    </row>
    <row r="21" spans="1:14">
      <c r="A21" s="45" t="s">
        <v>210</v>
      </c>
      <c r="B21" s="26" t="s">
        <v>235</v>
      </c>
      <c r="D21" s="27"/>
    </row>
    <row r="22" spans="1:14">
      <c r="A22" s="45" t="s">
        <v>209</v>
      </c>
      <c r="B22" s="26" t="s">
        <v>228</v>
      </c>
      <c r="D22" s="27"/>
    </row>
    <row r="23" spans="1:14">
      <c r="A23" s="45" t="s">
        <v>208</v>
      </c>
      <c r="B23" s="26" t="s">
        <v>223</v>
      </c>
      <c r="D23" s="27"/>
    </row>
    <row r="24" spans="1:14">
      <c r="A24" s="45" t="s">
        <v>207</v>
      </c>
      <c r="B24" s="26" t="s">
        <v>222</v>
      </c>
      <c r="D24" s="27"/>
    </row>
    <row r="25" spans="1:14">
      <c r="A25" s="45" t="s">
        <v>206</v>
      </c>
      <c r="B25" s="26" t="s">
        <v>221</v>
      </c>
      <c r="D25" s="27"/>
    </row>
    <row r="26" spans="1:14">
      <c r="A26" s="45" t="s">
        <v>182</v>
      </c>
      <c r="B26" s="26" t="s">
        <v>183</v>
      </c>
      <c r="D26" s="27"/>
    </row>
    <row r="27" spans="1:14">
      <c r="A27" s="45" t="s">
        <v>184</v>
      </c>
      <c r="B27" s="26" t="s">
        <v>185</v>
      </c>
    </row>
    <row r="28" spans="1:14">
      <c r="A28" s="45" t="s">
        <v>186</v>
      </c>
      <c r="B28" s="26" t="s">
        <v>187</v>
      </c>
    </row>
    <row r="29" spans="1:14">
      <c r="A29" s="45" t="s">
        <v>188</v>
      </c>
      <c r="B29" s="26" t="s">
        <v>189</v>
      </c>
    </row>
    <row r="30" spans="1:14">
      <c r="A30" s="45" t="s">
        <v>190</v>
      </c>
      <c r="B30" s="26" t="s">
        <v>191</v>
      </c>
    </row>
    <row r="31" spans="1:14">
      <c r="A31" s="45" t="s">
        <v>192</v>
      </c>
      <c r="B31" s="26" t="s">
        <v>193</v>
      </c>
    </row>
    <row r="32" spans="1:14">
      <c r="A32" s="45" t="s">
        <v>194</v>
      </c>
      <c r="B32" s="26" t="s">
        <v>195</v>
      </c>
      <c r="N32" s="34"/>
    </row>
    <row r="33" spans="1:2">
      <c r="A33" s="45" t="s">
        <v>196</v>
      </c>
      <c r="B33" s="26" t="s">
        <v>197</v>
      </c>
    </row>
    <row r="34" spans="1:2">
      <c r="A34" s="45" t="s">
        <v>198</v>
      </c>
      <c r="B34" s="26" t="s">
        <v>199</v>
      </c>
    </row>
    <row r="35" spans="1:2">
      <c r="A35" s="45" t="s">
        <v>200</v>
      </c>
      <c r="B35" s="26" t="s">
        <v>201</v>
      </c>
    </row>
    <row r="36" spans="1:2">
      <c r="A36" s="45" t="s">
        <v>202</v>
      </c>
      <c r="B36" s="26" t="s">
        <v>203</v>
      </c>
    </row>
    <row r="37" spans="1:2">
      <c r="A37" s="45" t="s">
        <v>204</v>
      </c>
      <c r="B37" s="26" t="s">
        <v>205</v>
      </c>
    </row>
    <row r="38" spans="1:2">
      <c r="A38" s="45" t="s">
        <v>137</v>
      </c>
      <c r="B38" s="26" t="s">
        <v>138</v>
      </c>
    </row>
    <row r="39" spans="1:2">
      <c r="A39" s="45" t="s">
        <v>139</v>
      </c>
      <c r="B39" s="26" t="s">
        <v>140</v>
      </c>
    </row>
    <row r="40" spans="1:2">
      <c r="A40" s="45" t="s">
        <v>141</v>
      </c>
      <c r="B40" s="26" t="s">
        <v>142</v>
      </c>
    </row>
    <row r="41" spans="1:2">
      <c r="A41" s="45" t="s">
        <v>143</v>
      </c>
      <c r="B41" s="26" t="s">
        <v>144</v>
      </c>
    </row>
    <row r="42" spans="1:2">
      <c r="A42" s="45" t="s">
        <v>145</v>
      </c>
      <c r="B42" s="26" t="s">
        <v>146</v>
      </c>
    </row>
    <row r="43" spans="1:2">
      <c r="A43" s="45" t="s">
        <v>147</v>
      </c>
      <c r="B43" s="26" t="s">
        <v>148</v>
      </c>
    </row>
    <row r="44" spans="1:2">
      <c r="A44" s="45" t="s">
        <v>149</v>
      </c>
      <c r="B44" s="26" t="s">
        <v>150</v>
      </c>
    </row>
    <row r="45" spans="1:2">
      <c r="A45" s="45" t="s">
        <v>151</v>
      </c>
      <c r="B45" s="26" t="s">
        <v>152</v>
      </c>
    </row>
    <row r="46" spans="1:2">
      <c r="A46" s="45" t="s">
        <v>153</v>
      </c>
      <c r="B46" s="26" t="s">
        <v>154</v>
      </c>
    </row>
    <row r="47" spans="1:2">
      <c r="A47" s="45" t="s">
        <v>155</v>
      </c>
      <c r="B47" s="26" t="s">
        <v>156</v>
      </c>
    </row>
    <row r="48" spans="1:2">
      <c r="A48" s="45" t="s">
        <v>157</v>
      </c>
      <c r="B48" s="26" t="s">
        <v>158</v>
      </c>
    </row>
    <row r="49" spans="1:2">
      <c r="A49" s="45" t="s">
        <v>159</v>
      </c>
      <c r="B49" s="26" t="s">
        <v>160</v>
      </c>
    </row>
    <row r="50" spans="1:2">
      <c r="A50" s="45" t="s">
        <v>161</v>
      </c>
      <c r="B50" s="26" t="s">
        <v>162</v>
      </c>
    </row>
    <row r="51" spans="1:2">
      <c r="A51" s="45" t="s">
        <v>163</v>
      </c>
      <c r="B51" s="26" t="s">
        <v>164</v>
      </c>
    </row>
    <row r="52" spans="1:2">
      <c r="A52" s="45" t="s">
        <v>165</v>
      </c>
      <c r="B52" s="26" t="s">
        <v>166</v>
      </c>
    </row>
    <row r="53" spans="1:2">
      <c r="A53" s="45" t="s">
        <v>167</v>
      </c>
      <c r="B53" s="26" t="s">
        <v>168</v>
      </c>
    </row>
    <row r="54" spans="1:2">
      <c r="A54" s="45" t="s">
        <v>169</v>
      </c>
      <c r="B54" s="26" t="s">
        <v>170</v>
      </c>
    </row>
    <row r="55" spans="1:2">
      <c r="A55" s="45" t="s">
        <v>121</v>
      </c>
      <c r="B55" s="26" t="s">
        <v>122</v>
      </c>
    </row>
    <row r="56" spans="1:2">
      <c r="A56" s="45" t="s">
        <v>119</v>
      </c>
      <c r="B56" s="26" t="s">
        <v>120</v>
      </c>
    </row>
    <row r="57" spans="1:2">
      <c r="A57" s="45" t="s">
        <v>117</v>
      </c>
      <c r="B57" s="26" t="s">
        <v>118</v>
      </c>
    </row>
    <row r="58" spans="1:2">
      <c r="A58" s="45" t="s">
        <v>115</v>
      </c>
      <c r="B58" s="26" t="s">
        <v>116</v>
      </c>
    </row>
    <row r="59" spans="1:2">
      <c r="A59" s="45" t="s">
        <v>113</v>
      </c>
      <c r="B59" s="26" t="s">
        <v>114</v>
      </c>
    </row>
    <row r="60" spans="1:2">
      <c r="A60" s="45" t="s">
        <v>111</v>
      </c>
      <c r="B60" s="26" t="s">
        <v>112</v>
      </c>
    </row>
    <row r="61" spans="1:2">
      <c r="A61" s="45" t="s">
        <v>109</v>
      </c>
      <c r="B61" s="26" t="s">
        <v>110</v>
      </c>
    </row>
    <row r="62" spans="1:2">
      <c r="A62" s="45" t="s">
        <v>107</v>
      </c>
      <c r="B62" s="26" t="s">
        <v>108</v>
      </c>
    </row>
    <row r="63" spans="1:2">
      <c r="A63" s="45" t="s">
        <v>105</v>
      </c>
      <c r="B63" s="26" t="s">
        <v>106</v>
      </c>
    </row>
    <row r="64" spans="1:2">
      <c r="A64" s="45" t="s">
        <v>103</v>
      </c>
      <c r="B64" s="26" t="s">
        <v>104</v>
      </c>
    </row>
    <row r="65" spans="1:2">
      <c r="A65" s="45" t="s">
        <v>101</v>
      </c>
      <c r="B65" s="26" t="s">
        <v>102</v>
      </c>
    </row>
    <row r="66" spans="1:2">
      <c r="A66" s="45" t="s">
        <v>99</v>
      </c>
      <c r="B66" s="26" t="s">
        <v>100</v>
      </c>
    </row>
    <row r="67" spans="1:2">
      <c r="A67" s="45" t="s">
        <v>97</v>
      </c>
      <c r="B67" s="26" t="s">
        <v>98</v>
      </c>
    </row>
    <row r="68" spans="1:2">
      <c r="A68" s="45" t="s">
        <v>95</v>
      </c>
      <c r="B68" s="26" t="s">
        <v>96</v>
      </c>
    </row>
    <row r="69" spans="1:2">
      <c r="A69" s="45" t="s">
        <v>93</v>
      </c>
      <c r="B69" s="26" t="s">
        <v>94</v>
      </c>
    </row>
    <row r="70" spans="1:2">
      <c r="A70" s="45" t="s">
        <v>91</v>
      </c>
      <c r="B70" s="26" t="s">
        <v>92</v>
      </c>
    </row>
    <row r="71" spans="1:2">
      <c r="A71" s="45" t="s">
        <v>89</v>
      </c>
      <c r="B71" s="26" t="s">
        <v>90</v>
      </c>
    </row>
    <row r="72" spans="1:2">
      <c r="A72" s="45" t="s">
        <v>87</v>
      </c>
      <c r="B72" s="26" t="s">
        <v>88</v>
      </c>
    </row>
    <row r="73" spans="1:2">
      <c r="A73" s="45" t="s">
        <v>85</v>
      </c>
      <c r="B73" s="26" t="s">
        <v>86</v>
      </c>
    </row>
    <row r="74" spans="1:2">
      <c r="A74" s="45" t="s">
        <v>123</v>
      </c>
      <c r="B74" s="26" t="s">
        <v>124</v>
      </c>
    </row>
    <row r="75" spans="1:2">
      <c r="A75" s="45" t="s">
        <v>17</v>
      </c>
      <c r="B75" s="26" t="s">
        <v>18</v>
      </c>
    </row>
    <row r="76" spans="1:2">
      <c r="A76" s="45" t="s">
        <v>19</v>
      </c>
      <c r="B76" s="26" t="s">
        <v>20</v>
      </c>
    </row>
    <row r="77" spans="1:2">
      <c r="A77" s="45" t="s">
        <v>171</v>
      </c>
      <c r="B77" s="26" t="s">
        <v>172</v>
      </c>
    </row>
    <row r="78" spans="1:2">
      <c r="A78" s="45" t="s">
        <v>125</v>
      </c>
      <c r="B78" s="26" t="s">
        <v>126</v>
      </c>
    </row>
    <row r="79" spans="1:2">
      <c r="A79" s="45" t="s">
        <v>21</v>
      </c>
      <c r="B79" s="26" t="s">
        <v>22</v>
      </c>
    </row>
    <row r="80" spans="1:2">
      <c r="A80" s="45" t="s">
        <v>23</v>
      </c>
      <c r="B80" s="26" t="s">
        <v>24</v>
      </c>
    </row>
    <row r="81" spans="1:2">
      <c r="A81" s="45" t="s">
        <v>25</v>
      </c>
      <c r="B81" s="26" t="s">
        <v>26</v>
      </c>
    </row>
    <row r="82" spans="1:2">
      <c r="A82" s="45" t="s">
        <v>27</v>
      </c>
      <c r="B82" s="26" t="s">
        <v>28</v>
      </c>
    </row>
    <row r="83" spans="1:2">
      <c r="A83" s="45" t="s">
        <v>29</v>
      </c>
      <c r="B83" s="26" t="s">
        <v>30</v>
      </c>
    </row>
    <row r="84" spans="1:2">
      <c r="A84" s="45" t="s">
        <v>31</v>
      </c>
      <c r="B84" s="26" t="s">
        <v>32</v>
      </c>
    </row>
    <row r="85" spans="1:2">
      <c r="A85" s="45" t="s">
        <v>33</v>
      </c>
      <c r="B85" s="26" t="s">
        <v>34</v>
      </c>
    </row>
    <row r="86" spans="1:2">
      <c r="A86" s="45" t="s">
        <v>35</v>
      </c>
      <c r="B86" s="26" t="s">
        <v>36</v>
      </c>
    </row>
    <row r="87" spans="1:2">
      <c r="A87" s="45" t="s">
        <v>127</v>
      </c>
      <c r="B87" s="26" t="s">
        <v>128</v>
      </c>
    </row>
    <row r="88" spans="1:2">
      <c r="A88" s="45" t="s">
        <v>37</v>
      </c>
      <c r="B88" s="26" t="s">
        <v>38</v>
      </c>
    </row>
    <row r="89" spans="1:2">
      <c r="A89" s="45" t="s">
        <v>39</v>
      </c>
      <c r="B89" s="26" t="s">
        <v>40</v>
      </c>
    </row>
    <row r="90" spans="1:2">
      <c r="A90" s="45" t="s">
        <v>41</v>
      </c>
      <c r="B90" s="26" t="s">
        <v>42</v>
      </c>
    </row>
    <row r="91" spans="1:2">
      <c r="A91" s="45" t="s">
        <v>43</v>
      </c>
      <c r="B91" s="26" t="s">
        <v>44</v>
      </c>
    </row>
    <row r="92" spans="1:2">
      <c r="A92" s="45" t="s">
        <v>45</v>
      </c>
      <c r="B92" s="26" t="s">
        <v>46</v>
      </c>
    </row>
    <row r="93" spans="1:2">
      <c r="A93" s="45" t="s">
        <v>129</v>
      </c>
      <c r="B93" s="26" t="s">
        <v>130</v>
      </c>
    </row>
    <row r="94" spans="1:2">
      <c r="A94" s="45" t="s">
        <v>47</v>
      </c>
      <c r="B94" s="26" t="s">
        <v>48</v>
      </c>
    </row>
    <row r="95" spans="1:2">
      <c r="A95" s="45" t="s">
        <v>49</v>
      </c>
      <c r="B95" s="26" t="s">
        <v>50</v>
      </c>
    </row>
    <row r="96" spans="1:2">
      <c r="A96" s="45" t="s">
        <v>131</v>
      </c>
      <c r="B96" s="26" t="s">
        <v>16</v>
      </c>
    </row>
    <row r="97" spans="1:2">
      <c r="A97" s="45" t="s">
        <v>51</v>
      </c>
      <c r="B97" s="26" t="s">
        <v>52</v>
      </c>
    </row>
    <row r="98" spans="1:2">
      <c r="A98" s="45" t="s">
        <v>53</v>
      </c>
      <c r="B98" s="26" t="s">
        <v>54</v>
      </c>
    </row>
    <row r="99" spans="1:2">
      <c r="A99" s="45" t="s">
        <v>132</v>
      </c>
      <c r="B99" s="26" t="s">
        <v>133</v>
      </c>
    </row>
    <row r="100" spans="1:2">
      <c r="A100" s="45" t="s">
        <v>55</v>
      </c>
      <c r="B100" s="26" t="s">
        <v>56</v>
      </c>
    </row>
    <row r="101" spans="1:2">
      <c r="A101" s="45" t="s">
        <v>83</v>
      </c>
      <c r="B101" s="26" t="s">
        <v>84</v>
      </c>
    </row>
    <row r="102" spans="1:2">
      <c r="A102" s="45" t="s">
        <v>57</v>
      </c>
      <c r="B102" s="26" t="s">
        <v>58</v>
      </c>
    </row>
    <row r="103" spans="1:2">
      <c r="A103" s="45" t="s">
        <v>59</v>
      </c>
      <c r="B103" s="26" t="s">
        <v>60</v>
      </c>
    </row>
    <row r="104" spans="1:2">
      <c r="A104" s="45" t="s">
        <v>61</v>
      </c>
      <c r="B104" s="26" t="s">
        <v>62</v>
      </c>
    </row>
    <row r="105" spans="1:2">
      <c r="A105" s="45" t="s">
        <v>81</v>
      </c>
      <c r="B105" s="26" t="s">
        <v>82</v>
      </c>
    </row>
    <row r="106" spans="1:2">
      <c r="A106" s="45" t="s">
        <v>79</v>
      </c>
      <c r="B106" s="26" t="s">
        <v>80</v>
      </c>
    </row>
    <row r="107" spans="1:2">
      <c r="A107" s="45" t="s">
        <v>63</v>
      </c>
      <c r="B107" s="26" t="s">
        <v>64</v>
      </c>
    </row>
  </sheetData>
  <phoneticPr fontId="8" type="noConversion"/>
  <hyperlinks>
    <hyperlink ref="B37" r:id="rId1" display="https://bo.timeconsulting.co.th/?mod=project-edit&amp;id=80" xr:uid="{B19CD911-A64D-418B-9542-F72757C1D4C2}"/>
    <hyperlink ref="B36" r:id="rId2" display="https://bo.timeconsulting.co.th/?mod=project-edit&amp;id=81" xr:uid="{03871A6E-E23E-4E1C-A7CF-437AA29D42A5}"/>
    <hyperlink ref="B35" r:id="rId3" display="https://bo.timeconsulting.co.th/?mod=project-edit&amp;id=82" xr:uid="{6E1B02C3-E4BB-480E-96C0-1597137DC51C}"/>
    <hyperlink ref="B34" r:id="rId4" display="https://bo.timeconsulting.co.th/?mod=project-edit&amp;id=83" xr:uid="{04069247-E993-495A-B4A2-9F47DDD90081}"/>
    <hyperlink ref="B33" r:id="rId5" display="https://bo.timeconsulting.co.th/?mod=project-edit&amp;id=84" xr:uid="{5C180E4B-4440-43B5-8BC0-8E120762B4C6}"/>
    <hyperlink ref="B32" r:id="rId6" display="https://bo.timeconsulting.co.th/?mod=project-edit&amp;id=85" xr:uid="{A835C3BE-6D80-4EB6-B1BB-4523E63FBABD}"/>
    <hyperlink ref="B31" r:id="rId7" display="https://bo.timeconsulting.co.th/?mod=project-edit&amp;id=86" xr:uid="{C835BC00-53D2-4FEF-8B98-05D1BB96C955}"/>
    <hyperlink ref="B30" r:id="rId8" display="https://bo.timeconsulting.co.th/?mod=project-edit&amp;id=87" xr:uid="{19FFC04B-5B13-4302-81DA-F1FCD3AE8151}"/>
    <hyperlink ref="B29" r:id="rId9" display="https://bo.timeconsulting.co.th/?mod=project-edit&amp;id=88" xr:uid="{63D6E09C-3BD4-4C08-AD10-9432A62CBFD5}"/>
    <hyperlink ref="B28" r:id="rId10" display="https://bo.timeconsulting.co.th/?mod=project-edit&amp;id=89" xr:uid="{F1CB629D-F387-4B30-9977-D2E53F300739}"/>
    <hyperlink ref="B27" r:id="rId11" display="https://bo.timeconsulting.co.th/?mod=project-edit&amp;id=90" xr:uid="{25DEB364-5295-4389-87CE-B758033D5EEF}"/>
    <hyperlink ref="B26" r:id="rId12" display="https://bo.timeconsulting.co.th/?mod=project-edit&amp;id=91" xr:uid="{077DA813-256E-4257-B6B2-92F2D057DA23}"/>
  </hyperlinks>
  <pageMargins left="0.75" right="0.75" top="1" bottom="1" header="0.4921259845" footer="0.4921259845"/>
  <pageSetup paperSize="9" orientation="portrait" r:id="rId13"/>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Information-General Settings</vt:lpstr>
      <vt:lpstr>Timesheet</vt:lpstr>
      <vt:lpstr>DropDownLists</vt:lpstr>
      <vt:lpstr>Project_Number</vt:lpstr>
      <vt:lpstr>SAP_Booking_Number</vt:lpstr>
    </vt:vector>
  </TitlesOfParts>
  <Company>Detecon International GmbH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Desktop-PC</cp:lastModifiedBy>
  <dcterms:created xsi:type="dcterms:W3CDTF">2006-02-12T14:53:28Z</dcterms:created>
  <dcterms:modified xsi:type="dcterms:W3CDTF">2020-10-05T10:04:47Z</dcterms:modified>
</cp:coreProperties>
</file>