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A9CED41C-F21B-4D6E-AB41-6B7F29FE7C4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<sst xmlns="http://schemas.openxmlformats.org/spreadsheetml/2006/main" count="351" uniqueCount="290">
  <si>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</si>
  <si>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</si>
  <si>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</si>
  <si>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</si>
  <si>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</si>
  <si>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</si>
  <si>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</si>
  <si>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</si>
  <si>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</si>
  <si>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</si>
  <si>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</si>
  <si>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</si>
  <si>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</si>
  <si>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</si>
  <si>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</si>
  <si>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</si>
  <si>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</si>
  <si>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</si>
  <si>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</si>
  <si>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</si>
  <si>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</si>
  <si>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</si>
  <si>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</si>
  <si>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</si>
  <si>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</si>
  <si>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</si>
  <si>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</si>
  <si>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</si>
  <si>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</si>
  <si>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</si>
  <si>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</si>
  <si>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</si>
  <si>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</si>
  <si>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</si>
  <si>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</si>
  <si>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</si>
  <si>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</si>
  <si>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</si>
  <si>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</si>
  <si>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</si>
  <si>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</si>
  <si>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</si>
  <si>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</si>
  <si>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</si>
  <si>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</si>
  <si>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</si>
  <si>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</si>
  <si>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</si>
  <si>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</si>
  <si>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</si>
  <si>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</si>
  <si>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</si>
  <si>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</si>
  <si>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</si>
  <si>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</si>
  <si>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</si>
  <si>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</si>
  <si>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</si>
  <si>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</si>
  <si>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</si>
  <si>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</si>
  <si>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</si>
  <si>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</si>
  <si>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</si>
  <si>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</si>
  <si>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</si>
  <si>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</si>
  <si>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</si>
  <si>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</si>
  <si>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</si>
  <si>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</si>
  <si>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</si>
  <si>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</si>
  <si>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</si>
  <si>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</si>
  <si>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</si>
  <si>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</si>
  <si>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</si>
  <si>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</si>
  <si>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</si>
  <si>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</si>
  <si>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</si>
  <si>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</si>
  <si>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</si>
  <si>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</si>
  <si>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</si>
  <si>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</si>
  <si>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</si>
  <si>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</si>
  <si>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</si>
  <si>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</si>
  <si>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</si>
  <si>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</si>
  <si>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</si>
  <si>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</si>
  <si>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</si>
  <si>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</si>
  <si>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</si>
  <si>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</si>
  <si>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</si>
  <si>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</si>
  <si>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</si>
  <si>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</si>
  <si>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</si>
  <si>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</si>
  <si>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</si>
  <si>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</si>
  <si>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</si>
  <si>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</si>
  <si>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</si>
  <si>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</si>
  <si>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</si>
  <si>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</si>
  <si>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</si>
  <si>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</si>
  <si>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</si>
  <si>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</si>
  <si>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</si>
  <si>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</si>
  <si>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</si>
  <si>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</si>
  <si>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</si>
  <si>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</si>
  <si>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</si>
  <si>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</si>
  <si>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</si>
  <si>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</si>
  <si>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</si>
  <si>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</si>
  <si>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</si>
  <si>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</si>
  <si>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</si>
  <si>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</si>
  <si>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</si>
  <si>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</si>
  <si>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</si>
  <si>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</si>
  <si>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</si>
  <si>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</si>
  <si>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</si>
  <si>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</si>
  <si>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</si>
  <si>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</si>
  <si>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</si>
  <si>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</si>
  <si>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</si>
  <si>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</si>
  <si>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</si>
  <si>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</si>
  <si>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</si>
  <si>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</si>
  <si>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</si>
  <si>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</si>
  <si>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</si>
  <si>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</si>
  <si>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</si>
  <si>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</si>
  <si>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</si>
  <si>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</si>
  <si>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</si>
  <si>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</si>
  <si>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</si>
  <si>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</si>
  <si>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</si>
  <si>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</si>
  <si>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</si>
  <si>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</si>
  <si>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</si>
  <si>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</si>
  <si>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</si>
  <si>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</si>
  <si>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</si>
  <si>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</si>
  <si>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</si>
  <si>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</si>
  <si>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</si>
  <si>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</si>
  <si>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</si>
  <si>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</si>
  <si>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</si>
  <si>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</si>
  <si>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</si>
  <si>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</si>
  <si>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</si>
  <si>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</si>
  <si>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</si>
  <si>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</si>
  <si>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</si>
  <si>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</si>
  <si>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</si>
  <si>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</si>
  <si>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</si>
  <si>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</si>
  <si>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</si>
  <si>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</si>
  <si>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</si>
  <si>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</si>
  <si>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</si>
  <si>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</si>
  <si>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</si>
  <si>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</si>
  <si>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</si>
  <si>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</si>
  <si>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</si>
  <si>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</si>
  <si>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</si>
  <si>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</si>
  <si>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</si>
  <si>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</si>
  <si>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</si>
  <si>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</si>
  <si>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</si>
  <si>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</si>
  <si>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</si>
  <si>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</si>
  <si>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</si>
  <si>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</si>
  <si>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</si>
  <si>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</si>
  <si>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</si>
  <si>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</si>
  <si>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</si>
  <si>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</si>
  <si>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</si>
  <si>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</si>
  <si>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</si>
  <si>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</si>
  <si>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</si>
  <si>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</si>
  <si>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</si>
  <si>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</si>
  <si>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</si>
  <si>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</si>
  <si>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</si>
  <si>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</si>
  <si>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</si>
  <si>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</si>
  <si>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</si>
  <si>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</si>
  <si>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</si>
  <si>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</si>
  <si>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</si>
  <si>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</si>
  <si>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</si>
  <si>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</si>
  <si>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</si>
  <si>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</si>
  <si>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</si>
  <si>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</si>
  <si>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</si>
  <si>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</si>
  <si>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</si>
  <si>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</si>
  <si>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</si>
  <si>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</si>
  <si>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</si>
  <si>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</si>
  <si>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</si>
  <si>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</si>
  <si>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</si>
  <si>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</si>
  <si>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</si>
  <si>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</si>
  <si>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</si>
  <si>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</si>
  <si>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</si>
  <si>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</si>
  <si>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</si>
  <si>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</si>
  <si>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</si>
  <si>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</si>
  <si>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</si>
  <si>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</si>
  <si>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</si>
  <si>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</si>
  <si>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</si>
  <si>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</si>
  <si>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</si>
  <si>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</si>
  <si>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</si>
  <si>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Personal leave for graduation ceremony</t>
  </si>
  <si>
    <t>Research and support team as requested</t>
  </si>
  <si>
    <t>Draft inception report (Pre-work)</t>
  </si>
  <si>
    <t>Research and draft conceptual framework (Pre-work)</t>
  </si>
  <si>
    <t>Draft inception report and kick-off slides (Pre-work)</t>
  </si>
  <si>
    <t>Research on best practices (Pre-work)</t>
  </si>
  <si>
    <t>Revise details in the conceptual framework</t>
  </si>
  <si>
    <t>Panrada</t>
  </si>
  <si>
    <t>Bangkomnet</t>
  </si>
  <si>
    <t>TIME132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</si>
</sst>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1" xfId="0" applyFont="1" applyBorder="1" applyAlignment="1" applyProtection="1">
      <alignment horizontal="center" vertical="center"/>
      <protection locked="0"/>
    </xf>
    <xf numFmtId="0" fontId="7" fillId="0" borderId="23" xfId="0" applyFont="1" applyBorder="1" applyAlignment="1" applyProtection="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9" fillId="0" borderId="44" xfId="0" applyFont="1" applyBorder="1" applyAlignment="1" applyProtection="1">
      <alignment vertical="center" wrapText="1"/>
      <protection locked="0"/>
    </xf>
    <xf numFmtId="0" fontId="19" fillId="0" borderId="45"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2" t="s">
        <v>9</v>
      </c>
      <c r="C2" s="73"/>
      <c r="D2" s="73"/>
      <c r="E2" s="73"/>
      <c r="F2" s="73"/>
      <c r="G2" s="73"/>
      <c r="H2" s="74"/>
      <c r="I2" s="41"/>
      <c r="J2" s="41"/>
    </row>
    <row r="3" spans="2:10" ht="13" thickBot="1">
      <c r="B3" s="75"/>
      <c r="C3" s="76"/>
      <c r="D3" s="76"/>
      <c r="E3" s="76"/>
      <c r="F3" s="76"/>
      <c r="G3" s="76"/>
      <c r="H3" s="77"/>
      <c r="I3" s="42"/>
      <c r="J3" s="42"/>
    </row>
    <row r="4" spans="2:10">
      <c r="B4" s="78" t="s">
        <v>11</v>
      </c>
      <c r="C4" s="79"/>
      <c r="D4" s="78"/>
      <c r="E4" s="80"/>
      <c r="F4" s="80"/>
      <c r="G4" s="80"/>
      <c r="H4" s="79"/>
      <c r="I4" s="43"/>
      <c r="J4" s="43"/>
    </row>
    <row r="5" spans="2:10">
      <c r="B5" s="63" t="s">
        <v>65</v>
      </c>
      <c r="C5" s="65"/>
      <c r="D5" s="63"/>
      <c r="E5" s="64"/>
      <c r="F5" s="64"/>
      <c r="G5" s="64"/>
      <c r="H5" s="65"/>
      <c r="I5" s="43"/>
      <c r="J5" s="43"/>
    </row>
    <row r="6" spans="2:10">
      <c r="B6" s="63" t="s">
        <v>66</v>
      </c>
      <c r="C6" s="65"/>
      <c r="D6" s="63"/>
      <c r="E6" s="64"/>
      <c r="F6" s="64"/>
      <c r="G6" s="64"/>
      <c r="H6" s="65"/>
      <c r="I6" s="43"/>
      <c r="J6" s="43"/>
    </row>
    <row r="7" spans="2:10" ht="13"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85" t="s">
        <v>236</v>
      </c>
      <c r="E33" s="86"/>
      <c r="F33" s="86"/>
      <c r="G33" s="86"/>
      <c r="H33" s="87"/>
      <c r="I33" s="56"/>
      <c r="J33" s="56"/>
    </row>
    <row r="34" spans="2:10" ht="24">
      <c r="B34" s="50" t="s">
        <v>240</v>
      </c>
      <c r="C34" s="49"/>
      <c r="D34" s="88"/>
      <c r="E34" s="89"/>
      <c r="F34" s="89"/>
      <c r="G34" s="89"/>
      <c r="H34" s="90"/>
      <c r="I34" s="57"/>
      <c r="J34" s="58"/>
    </row>
    <row r="35" spans="2:10" ht="0.75" customHeight="1">
      <c r="B35" s="94"/>
      <c r="C35" s="95"/>
      <c r="D35" s="91"/>
      <c r="E35" s="92"/>
      <c r="F35" s="92"/>
      <c r="G35" s="92"/>
      <c r="H35" s="93"/>
      <c r="I35" s="59"/>
      <c r="J35" s="56"/>
    </row>
    <row r="36" spans="2:10" ht="13">
      <c r="B36" s="48">
        <v>9002</v>
      </c>
      <c r="C36" s="49"/>
      <c r="D36" s="85" t="s">
        <v>237</v>
      </c>
      <c r="E36" s="86"/>
      <c r="F36" s="86"/>
      <c r="G36" s="86"/>
      <c r="H36" s="87"/>
      <c r="I36" s="56"/>
      <c r="J36" s="56"/>
    </row>
    <row r="37" spans="2:10" ht="70.5" customHeight="1">
      <c r="B37" s="60" t="s">
        <v>241</v>
      </c>
      <c r="C37" s="49"/>
      <c r="D37" s="91"/>
      <c r="E37" s="92"/>
      <c r="F37" s="92"/>
      <c r="G37" s="92"/>
      <c r="H37" s="93"/>
      <c r="I37" s="56"/>
      <c r="J37" s="56"/>
    </row>
    <row r="38" spans="2:10" ht="13">
      <c r="B38" s="46">
        <v>9003</v>
      </c>
      <c r="C38" s="47"/>
      <c r="D38" s="96" t="s">
        <v>238</v>
      </c>
      <c r="E38" s="97"/>
      <c r="F38" s="97"/>
      <c r="G38" s="97"/>
      <c r="H38" s="97"/>
      <c r="I38" s="56"/>
      <c r="J38" s="56"/>
    </row>
    <row r="39" spans="2:10">
      <c r="B39" s="51" t="s">
        <v>176</v>
      </c>
      <c r="D39" s="97"/>
      <c r="E39" s="97"/>
      <c r="F39" s="97"/>
      <c r="G39" s="97"/>
      <c r="H39" s="97"/>
      <c r="I39" s="57"/>
      <c r="J39" s="58"/>
    </row>
    <row r="40" spans="2:10" ht="18.75" customHeight="1">
      <c r="B40" s="94"/>
      <c r="C40" s="95"/>
      <c r="D40" s="97"/>
      <c r="E40" s="97"/>
      <c r="F40" s="97"/>
      <c r="G40" s="97"/>
      <c r="H40" s="97"/>
      <c r="I40" s="59"/>
      <c r="J40" s="56"/>
    </row>
    <row r="41" spans="2:10" ht="13">
      <c r="B41" s="48">
        <v>9004</v>
      </c>
      <c r="C41" s="52"/>
      <c r="D41" s="85" t="s">
        <v>239</v>
      </c>
      <c r="E41" s="86"/>
      <c r="F41" s="86"/>
      <c r="G41" s="86"/>
      <c r="H41" s="87"/>
      <c r="I41" s="56"/>
      <c r="J41" s="56"/>
    </row>
    <row r="42" spans="2:10">
      <c r="B42" s="50" t="s">
        <v>176</v>
      </c>
      <c r="C42" s="52"/>
      <c r="D42" s="88"/>
      <c r="E42" s="89"/>
      <c r="F42" s="89"/>
      <c r="G42" s="89"/>
      <c r="H42" s="90"/>
      <c r="I42" s="56"/>
      <c r="J42" s="56"/>
    </row>
    <row r="43" spans="2:10" ht="47.25" customHeight="1">
      <c r="B43" s="94"/>
      <c r="C43" s="95"/>
      <c r="D43" s="91"/>
      <c r="E43" s="92"/>
      <c r="F43" s="92"/>
      <c r="G43" s="92"/>
      <c r="H43" s="93"/>
      <c r="I43" s="56"/>
      <c r="J43" s="56"/>
    </row>
    <row r="44" spans="2:10" ht="13">
      <c r="B44" s="46">
        <v>9005</v>
      </c>
      <c r="C44" s="47"/>
      <c r="D44" s="85" t="s">
        <v>261</v>
      </c>
      <c r="E44" s="86"/>
      <c r="F44" s="86"/>
      <c r="G44" s="86"/>
      <c r="H44" s="87"/>
    </row>
    <row r="45" spans="2:10">
      <c r="B45" s="51" t="s">
        <v>177</v>
      </c>
      <c r="D45" s="88"/>
      <c r="E45" s="104"/>
      <c r="F45" s="104"/>
      <c r="G45" s="104"/>
      <c r="H45" s="90"/>
    </row>
    <row r="46" spans="2:10">
      <c r="B46" s="53" t="s">
        <v>178</v>
      </c>
      <c r="C46" s="54"/>
      <c r="D46" s="91"/>
      <c r="E46" s="92"/>
      <c r="F46" s="92"/>
      <c r="G46" s="92"/>
      <c r="H46" s="93"/>
    </row>
    <row r="47" spans="2:10" ht="13">
      <c r="B47" s="46">
        <v>9007</v>
      </c>
      <c r="C47" s="47"/>
      <c r="D47" s="85" t="s">
        <v>242</v>
      </c>
      <c r="E47" s="86"/>
      <c r="F47" s="86"/>
      <c r="G47" s="86"/>
      <c r="H47" s="87"/>
    </row>
    <row r="48" spans="2:10">
      <c r="B48" s="53" t="s">
        <v>73</v>
      </c>
      <c r="C48" s="54"/>
      <c r="D48" s="91"/>
      <c r="E48" s="92"/>
      <c r="F48" s="92"/>
      <c r="G48" s="92"/>
      <c r="H48" s="93"/>
    </row>
    <row r="49" spans="2:8" ht="13">
      <c r="B49" s="46">
        <v>9008</v>
      </c>
      <c r="C49" s="47"/>
      <c r="D49" s="85" t="s">
        <v>243</v>
      </c>
      <c r="E49" s="86"/>
      <c r="F49" s="86"/>
      <c r="G49" s="86"/>
      <c r="H49" s="87"/>
    </row>
    <row r="50" spans="2:8" ht="17.25" customHeight="1">
      <c r="B50" s="53" t="s">
        <v>74</v>
      </c>
      <c r="C50" s="54"/>
      <c r="D50" s="91"/>
      <c r="E50" s="92"/>
      <c r="F50" s="92"/>
      <c r="G50" s="92"/>
      <c r="H50" s="93"/>
    </row>
    <row r="51" spans="2:8" ht="13">
      <c r="B51" s="46">
        <v>9010</v>
      </c>
      <c r="C51" s="47"/>
      <c r="D51" s="85" t="s">
        <v>179</v>
      </c>
      <c r="E51" s="86"/>
      <c r="F51" s="86"/>
      <c r="G51" s="86"/>
      <c r="H51" s="87"/>
    </row>
    <row r="52" spans="2:8">
      <c r="B52" s="53" t="s">
        <v>75</v>
      </c>
      <c r="C52" s="54"/>
      <c r="D52" s="91"/>
      <c r="E52" s="92"/>
      <c r="F52" s="92"/>
      <c r="G52" s="92"/>
      <c r="H52" s="93"/>
    </row>
    <row r="53" spans="2:8" ht="13">
      <c r="B53" s="46">
        <v>9013</v>
      </c>
      <c r="C53" s="47"/>
      <c r="D53" s="85" t="s">
        <v>180</v>
      </c>
      <c r="E53" s="86"/>
      <c r="F53" s="86"/>
      <c r="G53" s="86"/>
      <c r="H53" s="87"/>
    </row>
    <row r="54" spans="2:8">
      <c r="B54" s="53" t="s">
        <v>76</v>
      </c>
      <c r="C54" s="54"/>
      <c r="D54" s="91"/>
      <c r="E54" s="92"/>
      <c r="F54" s="92"/>
      <c r="G54" s="92"/>
      <c r="H54" s="93"/>
    </row>
    <row r="55" spans="2:8" ht="13">
      <c r="B55" s="46">
        <v>9014</v>
      </c>
      <c r="C55" s="47"/>
      <c r="D55" s="85" t="s">
        <v>77</v>
      </c>
      <c r="E55" s="86"/>
      <c r="F55" s="86"/>
      <c r="G55" s="86"/>
      <c r="H55" s="87"/>
    </row>
    <row r="56" spans="2:8">
      <c r="B56" s="55" t="s">
        <v>77</v>
      </c>
      <c r="C56" s="54"/>
      <c r="D56" s="98"/>
      <c r="E56" s="99"/>
      <c r="F56" s="99"/>
      <c r="G56" s="99"/>
      <c r="H56" s="100"/>
    </row>
    <row r="57" spans="2:8" ht="13">
      <c r="B57" s="46">
        <v>9015</v>
      </c>
      <c r="C57" s="47"/>
      <c r="D57" s="85" t="s">
        <v>181</v>
      </c>
      <c r="E57" s="86"/>
      <c r="F57" s="86"/>
      <c r="G57" s="86"/>
      <c r="H57" s="87"/>
    </row>
    <row r="58" spans="2:8">
      <c r="B58" s="55" t="s">
        <v>78</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1" zoomScale="70" zoomScaleNormal="70" workbookViewId="0">
      <selection activeCell="L24" sqref="L2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
        <v>287</v>
      </c>
      <c r="G3" s="29"/>
      <c r="I3" s="3"/>
      <c r="J3" s="33"/>
      <c r="K3" s="33"/>
      <c r="L3" s="33"/>
    </row>
    <row r="4" spans="1:15" ht="19.5" customHeight="1">
      <c r="D4" s="3" t="s">
        <v>68</v>
      </c>
      <c r="E4" s="25"/>
      <c r="F4" s="32" t="s">
        <v>288</v>
      </c>
      <c r="G4" s="29"/>
      <c r="I4" s="3"/>
      <c r="J4" s="33"/>
      <c r="K4" s="33"/>
      <c r="L4" s="33"/>
    </row>
    <row r="5" spans="1:15" ht="19.5" customHeight="1">
      <c r="D5" s="112" t="s">
        <v>67</v>
      </c>
      <c r="E5" s="113"/>
      <c r="F5" s="62" t="s">
        <v>289</v>
      </c>
      <c r="G5" s="29"/>
      <c r="I5" s="3"/>
      <c r="J5" s="33"/>
      <c r="K5" s="33"/>
      <c r="L5" s="33"/>
    </row>
    <row r="6" spans="1:15" ht="19.5" customHeight="1" thickBot="1">
      <c r="E6" s="3"/>
      <c r="F6" s="3"/>
      <c r="G6" s="3"/>
      <c r="H6" s="4"/>
      <c r="J6" s="114"/>
      <c r="K6" s="114"/>
      <c r="L6" s="114"/>
    </row>
    <row r="7" spans="1:15" ht="12.75" customHeight="1">
      <c r="B7" s="1">
        <f>MONTH(E9)</f>
        <v>10</v>
      </c>
      <c r="C7" s="125"/>
      <c r="D7" s="127">
        <v>44105</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23</v>
      </c>
      <c r="G9" s="14">
        <v>9002</v>
      </c>
      <c r="H9" s="108" t="s">
        <v>281</v>
      </c>
      <c r="I9" s="108"/>
      <c r="J9" s="10" t="s">
        <v>69</v>
      </c>
      <c r="K9" s="10"/>
      <c r="L9" s="11">
        <v>9</v>
      </c>
    </row>
    <row r="10" spans="1:15" ht="29.15" customHeight="1" thickBot="1">
      <c r="A10" s="5">
        <f t="shared" si="0"/>
        <v>1</v>
      </c>
      <c r="B10" s="6">
        <f t="shared" si="1"/>
        <v>5</v>
      </c>
      <c r="C10" s="12"/>
      <c r="D10" s="8" t="str">
        <f>IF(B10=1,"Mo",IF(B10=2,"Tue",IF(B10=3,"Wed",IF(B10=4,"Thu",IF(B10=5,"Fri",IF(B10=6,"Sat",IF(B10=7,"Sun","")))))))</f>
        <v>Fri</v>
      </c>
      <c r="E10" s="13">
        <f>+E9+1</f>
        <v>44106</v>
      </c>
      <c r="F10" s="10"/>
      <c r="G10" s="14">
        <v>9015</v>
      </c>
      <c r="H10" s="108" t="s">
        <v>280</v>
      </c>
      <c r="I10" s="108"/>
      <c r="J10" s="14"/>
      <c r="K10" s="14"/>
      <c r="L10" s="15"/>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09"/>
      <c r="I11" s="109"/>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09"/>
      <c r="I12" s="109"/>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153</v>
      </c>
      <c r="G13" s="14">
        <v>9002</v>
      </c>
      <c r="H13" s="108" t="s">
        <v>283</v>
      </c>
      <c r="I13" s="108"/>
      <c r="J13" s="14" t="s">
        <v>69</v>
      </c>
      <c r="K13" s="14"/>
      <c r="L13" s="15">
        <v>8</v>
      </c>
    </row>
    <row r="14" spans="1:15" ht="29.15" customHeight="1" thickBot="1">
      <c r="A14" s="5">
        <f t="shared" si="0"/>
        <v>1</v>
      </c>
      <c r="B14" s="6">
        <f t="shared" si="1"/>
        <v>2</v>
      </c>
      <c r="C14" s="12"/>
      <c r="D14" s="8" t="str">
        <f t="shared" si="3"/>
        <v>Tue</v>
      </c>
      <c r="E14" s="13">
        <f t="shared" si="2"/>
        <v>44110</v>
      </c>
      <c r="F14" s="10" t="s">
        <v>153</v>
      </c>
      <c r="G14" s="14">
        <v>9002</v>
      </c>
      <c r="H14" s="108" t="s">
        <v>283</v>
      </c>
      <c r="I14" s="108"/>
      <c r="J14" s="14" t="s">
        <v>69</v>
      </c>
      <c r="K14" s="14"/>
      <c r="L14" s="15">
        <v>8</v>
      </c>
    </row>
    <row r="15" spans="1:15" ht="29.15" customHeight="1" thickBot="1">
      <c r="A15" s="5">
        <f t="shared" si="0"/>
        <v>1</v>
      </c>
      <c r="B15" s="6">
        <f t="shared" si="1"/>
        <v>3</v>
      </c>
      <c r="C15" s="12"/>
      <c r="D15" s="8" t="str">
        <f t="shared" si="3"/>
        <v>Wed</v>
      </c>
      <c r="E15" s="13">
        <f t="shared" si="2"/>
        <v>44111</v>
      </c>
      <c r="F15" s="10" t="s">
        <v>153</v>
      </c>
      <c r="G15" s="14">
        <v>9002</v>
      </c>
      <c r="H15" s="108" t="s">
        <v>283</v>
      </c>
      <c r="I15" s="108"/>
      <c r="J15" s="14" t="s">
        <v>69</v>
      </c>
      <c r="K15" s="14"/>
      <c r="L15" s="15">
        <v>8</v>
      </c>
    </row>
    <row r="16" spans="1:15" ht="29.15" customHeight="1" thickBot="1">
      <c r="A16" s="5">
        <f t="shared" si="0"/>
        <v>1</v>
      </c>
      <c r="B16" s="6">
        <f t="shared" si="1"/>
        <v>4</v>
      </c>
      <c r="C16" s="12"/>
      <c r="D16" s="8" t="str">
        <f>IF(B16=1,"Mo",IF(B16=2,"Tue",IF(B16=3,"Wed",IF(B16=4,"Thu",IF(B16=5,"Fri",IF(B16=6,"Sat",IF(B16=7,"Sun","")))))))</f>
        <v>Thu</v>
      </c>
      <c r="E16" s="13">
        <f t="shared" si="2"/>
        <v>44112</v>
      </c>
      <c r="F16" s="10" t="s">
        <v>153</v>
      </c>
      <c r="G16" s="14">
        <v>9002</v>
      </c>
      <c r="H16" s="108" t="s">
        <v>283</v>
      </c>
      <c r="I16" s="108"/>
      <c r="J16" s="14" t="s">
        <v>69</v>
      </c>
      <c r="K16" s="14"/>
      <c r="L16" s="15">
        <v>8.5</v>
      </c>
    </row>
    <row r="17" spans="1:12" ht="29.15" customHeight="1" thickBot="1">
      <c r="A17" s="5">
        <f t="shared" si="0"/>
        <v>1</v>
      </c>
      <c r="B17" s="6">
        <f t="shared" si="1"/>
        <v>5</v>
      </c>
      <c r="C17" s="12"/>
      <c r="D17" s="8" t="str">
        <f>IF(B17=1,"Mo",IF(B17=2,"Tue",IF(B17=3,"Wed",IF(B17=4,"Thu",IF(B17=5,"Fri",IF(B17=6,"Sat",IF(B17=7,"Sun","")))))))</f>
        <v>Fri</v>
      </c>
      <c r="E17" s="13">
        <f t="shared" si="2"/>
        <v>44113</v>
      </c>
      <c r="F17" s="10" t="s">
        <v>153</v>
      </c>
      <c r="G17" s="14">
        <v>9002</v>
      </c>
      <c r="H17" s="108" t="s">
        <v>283</v>
      </c>
      <c r="I17" s="108"/>
      <c r="J17" s="14" t="s">
        <v>69</v>
      </c>
      <c r="K17" s="14"/>
      <c r="L17" s="15">
        <v>8.5</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5"/>
      <c r="I18" s="116"/>
      <c r="J18" s="14"/>
      <c r="K18" s="14"/>
      <c r="L18" s="15"/>
    </row>
    <row r="19" spans="1:12" ht="29.15" customHeight="1" thickBot="1">
      <c r="A19" s="5" t="str">
        <f t="shared" si="0"/>
        <v/>
      </c>
      <c r="B19" s="6">
        <f t="shared" si="1"/>
        <v>7</v>
      </c>
      <c r="C19" s="12"/>
      <c r="D19" s="8" t="str">
        <f t="shared" si="3"/>
        <v>Sun</v>
      </c>
      <c r="E19" s="13">
        <f t="shared" si="2"/>
        <v>44115</v>
      </c>
      <c r="F19" s="10"/>
      <c r="G19" s="14"/>
      <c r="H19" s="135"/>
      <c r="I19" s="135"/>
      <c r="J19" s="14"/>
      <c r="K19" s="14"/>
      <c r="L19" s="15"/>
    </row>
    <row r="20" spans="1:12" ht="29.15" customHeight="1" thickBot="1">
      <c r="A20" s="5">
        <f t="shared" si="0"/>
        <v>1</v>
      </c>
      <c r="B20" s="6">
        <f t="shared" si="1"/>
        <v>1</v>
      </c>
      <c r="C20" s="12"/>
      <c r="D20" s="8" t="str">
        <f t="shared" si="3"/>
        <v>Mo</v>
      </c>
      <c r="E20" s="13">
        <f t="shared" si="2"/>
        <v>44116</v>
      </c>
      <c r="F20" s="10" t="s">
        <v>153</v>
      </c>
      <c r="G20" s="14">
        <v>9002</v>
      </c>
      <c r="H20" s="108" t="s">
        <v>282</v>
      </c>
      <c r="I20" s="108"/>
      <c r="J20" s="14" t="s">
        <v>69</v>
      </c>
      <c r="K20" s="14"/>
      <c r="L20" s="15">
        <v>8</v>
      </c>
    </row>
    <row r="21" spans="1:12" ht="29.15" customHeight="1" thickBot="1">
      <c r="A21" s="5">
        <f t="shared" si="0"/>
        <v>1</v>
      </c>
      <c r="B21" s="6">
        <f t="shared" si="1"/>
        <v>2</v>
      </c>
      <c r="C21" s="12"/>
      <c r="D21" s="8" t="str">
        <f t="shared" si="3"/>
        <v>Tue</v>
      </c>
      <c r="E21" s="13">
        <f t="shared" si="2"/>
        <v>44117</v>
      </c>
      <c r="F21" s="10"/>
      <c r="G21" s="14"/>
      <c r="H21" s="134" t="s">
        <v>262</v>
      </c>
      <c r="I21" s="134"/>
      <c r="J21" s="14"/>
      <c r="K21" s="14"/>
      <c r="L21" s="15"/>
    </row>
    <row r="22" spans="1:12" ht="29.15" customHeight="1" thickBot="1">
      <c r="A22" s="5">
        <f t="shared" si="0"/>
        <v>1</v>
      </c>
      <c r="B22" s="6">
        <f t="shared" si="1"/>
        <v>3</v>
      </c>
      <c r="C22" s="12"/>
      <c r="D22" s="8" t="str">
        <f t="shared" si="3"/>
        <v>Wed</v>
      </c>
      <c r="E22" s="13">
        <f t="shared" si="2"/>
        <v>44118</v>
      </c>
      <c r="F22" s="10" t="s">
        <v>153</v>
      </c>
      <c r="G22" s="14">
        <v>9002</v>
      </c>
      <c r="H22" s="108" t="s">
        <v>282</v>
      </c>
      <c r="I22" s="108"/>
      <c r="J22" s="14" t="s">
        <v>69</v>
      </c>
      <c r="K22" s="14"/>
      <c r="L22" s="15">
        <v>8.5</v>
      </c>
    </row>
    <row r="23" spans="1:12" ht="29.15" customHeight="1" thickBot="1">
      <c r="A23" s="5">
        <f t="shared" si="0"/>
        <v>1</v>
      </c>
      <c r="B23" s="6">
        <f t="shared" si="1"/>
        <v>4</v>
      </c>
      <c r="C23" s="12"/>
      <c r="D23" s="8" t="str">
        <f t="shared" si="3"/>
        <v>Thu</v>
      </c>
      <c r="E23" s="13">
        <f t="shared" si="2"/>
        <v>44119</v>
      </c>
      <c r="F23" s="10" t="s">
        <v>153</v>
      </c>
      <c r="G23" s="14">
        <v>9002</v>
      </c>
      <c r="H23" s="108" t="s">
        <v>284</v>
      </c>
      <c r="I23" s="108"/>
      <c r="J23" s="14" t="s">
        <v>69</v>
      </c>
      <c r="K23" s="14"/>
      <c r="L23" s="15">
        <v>8.5</v>
      </c>
    </row>
    <row r="24" spans="1:12" ht="29.15" customHeight="1" thickBot="1">
      <c r="A24" s="5">
        <f t="shared" si="0"/>
        <v>1</v>
      </c>
      <c r="B24" s="6">
        <f t="shared" si="1"/>
        <v>5</v>
      </c>
      <c r="C24" s="12"/>
      <c r="D24" s="8" t="str">
        <f t="shared" si="3"/>
        <v>Fri</v>
      </c>
      <c r="E24" s="13">
        <f t="shared" si="2"/>
        <v>44120</v>
      </c>
      <c r="F24" s="10" t="s">
        <v>153</v>
      </c>
      <c r="G24" s="14">
        <v>9002</v>
      </c>
      <c r="H24" s="108" t="s">
        <v>284</v>
      </c>
      <c r="I24" s="108"/>
      <c r="J24" s="14" t="s">
        <v>69</v>
      </c>
      <c r="K24" s="14"/>
      <c r="L24" s="15">
        <v>9.5</v>
      </c>
    </row>
    <row r="25" spans="1:12" ht="29.15" customHeight="1" thickBot="1">
      <c r="A25" s="5" t="str">
        <f t="shared" si="0"/>
        <v/>
      </c>
      <c r="B25" s="6">
        <f t="shared" si="1"/>
        <v>6</v>
      </c>
      <c r="C25" s="12"/>
      <c r="D25" s="8" t="str">
        <f t="shared" si="3"/>
        <v>Sat</v>
      </c>
      <c r="E25" s="13">
        <f t="shared" si="2"/>
        <v>44121</v>
      </c>
      <c r="F25" s="10"/>
      <c r="G25" s="14"/>
      <c r="H25" s="108"/>
      <c r="I25" s="108"/>
      <c r="J25" s="14"/>
      <c r="K25" s="14"/>
      <c r="L25" s="15"/>
    </row>
    <row r="26" spans="1:12" ht="29.15" customHeight="1" thickBot="1">
      <c r="A26" s="5" t="str">
        <f t="shared" si="0"/>
        <v/>
      </c>
      <c r="B26" s="6">
        <f t="shared" si="1"/>
        <v>7</v>
      </c>
      <c r="C26" s="12"/>
      <c r="D26" s="8" t="str">
        <f t="shared" si="3"/>
        <v>Sun</v>
      </c>
      <c r="E26" s="13">
        <f t="shared" si="2"/>
        <v>44122</v>
      </c>
      <c r="F26" s="10"/>
      <c r="G26" s="14"/>
      <c r="H26" s="108"/>
      <c r="I26" s="108"/>
      <c r="J26" s="14"/>
      <c r="K26" s="14"/>
      <c r="L26" s="15"/>
    </row>
    <row r="27" spans="1:12" ht="29.15" customHeight="1" thickBot="1">
      <c r="A27" s="5">
        <f t="shared" si="0"/>
        <v>1</v>
      </c>
      <c r="B27" s="6">
        <f t="shared" si="1"/>
        <v>1</v>
      </c>
      <c r="C27" s="12"/>
      <c r="D27" s="8" t="str">
        <f t="shared" si="3"/>
        <v>Mo</v>
      </c>
      <c r="E27" s="13">
        <f t="shared" si="2"/>
        <v>44123</v>
      </c>
      <c r="F27" s="10" t="s">
        <v>153</v>
      </c>
      <c r="G27" s="14">
        <v>9002</v>
      </c>
      <c r="H27" s="108" t="s">
        <v>284</v>
      </c>
      <c r="I27" s="108"/>
      <c r="J27" s="14" t="s">
        <v>69</v>
      </c>
      <c r="K27" s="14"/>
      <c r="L27" s="15">
        <v>8.5</v>
      </c>
    </row>
    <row r="28" spans="1:12" ht="29.15" customHeight="1" thickBot="1">
      <c r="A28" s="5">
        <f t="shared" si="0"/>
        <v>1</v>
      </c>
      <c r="B28" s="6">
        <f t="shared" si="1"/>
        <v>2</v>
      </c>
      <c r="C28" s="12"/>
      <c r="D28" s="8" t="str">
        <f t="shared" si="3"/>
        <v>Tue</v>
      </c>
      <c r="E28" s="13">
        <f t="shared" si="2"/>
        <v>44124</v>
      </c>
      <c r="F28" s="10" t="s">
        <v>153</v>
      </c>
      <c r="G28" s="14">
        <v>9002</v>
      </c>
      <c r="H28" s="108" t="s">
        <v>284</v>
      </c>
      <c r="I28" s="108"/>
      <c r="J28" s="14" t="s">
        <v>69</v>
      </c>
      <c r="K28" s="14"/>
      <c r="L28" s="15">
        <v>8.5</v>
      </c>
    </row>
    <row r="29" spans="1:12" ht="29.15" customHeight="1" thickBot="1">
      <c r="A29" s="5">
        <f t="shared" si="0"/>
        <v>1</v>
      </c>
      <c r="B29" s="6">
        <f t="shared" si="1"/>
        <v>3</v>
      </c>
      <c r="C29" s="12"/>
      <c r="D29" s="8" t="str">
        <f t="shared" si="3"/>
        <v>Wed</v>
      </c>
      <c r="E29" s="13">
        <f t="shared" si="2"/>
        <v>44125</v>
      </c>
      <c r="F29" s="10" t="s">
        <v>153</v>
      </c>
      <c r="G29" s="14">
        <v>9002</v>
      </c>
      <c r="H29" s="108" t="s">
        <v>285</v>
      </c>
      <c r="I29" s="108"/>
      <c r="J29" s="14" t="s">
        <v>69</v>
      </c>
      <c r="K29" s="14"/>
      <c r="L29" s="15">
        <v>8.5</v>
      </c>
    </row>
    <row r="30" spans="1:12" ht="29.15" customHeight="1" thickBot="1">
      <c r="A30" s="5">
        <f t="shared" si="0"/>
        <v>1</v>
      </c>
      <c r="B30" s="6">
        <f t="shared" si="1"/>
        <v>4</v>
      </c>
      <c r="C30" s="12"/>
      <c r="D30" s="8" t="str">
        <f t="shared" si="3"/>
        <v>Thu</v>
      </c>
      <c r="E30" s="13">
        <f t="shared" si="2"/>
        <v>44126</v>
      </c>
      <c r="F30" s="10" t="s">
        <v>153</v>
      </c>
      <c r="G30" s="14">
        <v>9002</v>
      </c>
      <c r="H30" s="108" t="s">
        <v>285</v>
      </c>
      <c r="I30" s="108"/>
      <c r="J30" s="14" t="s">
        <v>69</v>
      </c>
      <c r="K30" s="14"/>
      <c r="L30" s="15">
        <v>8</v>
      </c>
    </row>
    <row r="31" spans="1:12" ht="29.15" customHeight="1" thickBot="1">
      <c r="A31" s="5">
        <f t="shared" si="0"/>
        <v>1</v>
      </c>
      <c r="B31" s="6">
        <f t="shared" si="1"/>
        <v>5</v>
      </c>
      <c r="C31" s="12"/>
      <c r="D31" s="8" t="str">
        <f t="shared" si="3"/>
        <v>Fri</v>
      </c>
      <c r="E31" s="13">
        <f t="shared" si="2"/>
        <v>44127</v>
      </c>
      <c r="F31" s="10"/>
      <c r="G31" s="14"/>
      <c r="H31" s="110" t="s">
        <v>263</v>
      </c>
      <c r="I31" s="111"/>
      <c r="J31" s="14"/>
      <c r="K31" s="14"/>
      <c r="L31" s="15"/>
    </row>
    <row r="32" spans="1:12" ht="29.15" customHeight="1" thickBot="1">
      <c r="A32" s="5" t="str">
        <f t="shared" si="0"/>
        <v/>
      </c>
      <c r="B32" s="6">
        <f t="shared" si="1"/>
        <v>6</v>
      </c>
      <c r="C32" s="12"/>
      <c r="D32" s="8" t="str">
        <f t="shared" si="3"/>
        <v>Sat</v>
      </c>
      <c r="E32" s="13">
        <f t="shared" si="2"/>
        <v>44128</v>
      </c>
      <c r="F32" s="10"/>
      <c r="G32" s="14"/>
      <c r="H32" s="108"/>
      <c r="I32" s="108"/>
      <c r="J32" s="14"/>
      <c r="K32" s="14"/>
      <c r="L32" s="15"/>
    </row>
    <row r="33" spans="1:12" ht="29.15" customHeight="1" thickBot="1">
      <c r="A33" s="5" t="str">
        <f t="shared" si="0"/>
        <v/>
      </c>
      <c r="B33" s="6">
        <f t="shared" si="1"/>
        <v>7</v>
      </c>
      <c r="C33" s="12"/>
      <c r="D33" s="8" t="str">
        <f t="shared" si="3"/>
        <v>Sun</v>
      </c>
      <c r="E33" s="13">
        <f t="shared" si="2"/>
        <v>44129</v>
      </c>
      <c r="F33" s="10"/>
      <c r="G33" s="14"/>
      <c r="H33" s="108"/>
      <c r="I33" s="108"/>
      <c r="J33" s="14"/>
      <c r="K33" s="14"/>
      <c r="L33" s="15"/>
    </row>
    <row r="34" spans="1:12" ht="29.15" customHeight="1" thickBot="1">
      <c r="A34" s="5">
        <f t="shared" si="0"/>
        <v>1</v>
      </c>
      <c r="B34" s="6">
        <f t="shared" si="1"/>
        <v>1</v>
      </c>
      <c r="C34" s="12"/>
      <c r="D34" s="8" t="str">
        <f t="shared" si="3"/>
        <v>Mo</v>
      </c>
      <c r="E34" s="13">
        <f t="shared" si="2"/>
        <v>44130</v>
      </c>
      <c r="F34" s="10" t="s">
        <v>153</v>
      </c>
      <c r="G34" s="61">
        <v>9002</v>
      </c>
      <c r="H34" s="108" t="s">
        <v>285</v>
      </c>
      <c r="I34" s="108"/>
      <c r="J34" s="14" t="s">
        <v>69</v>
      </c>
      <c r="K34" s="14"/>
      <c r="L34" s="15">
        <v>9</v>
      </c>
    </row>
    <row r="35" spans="1:12" ht="29.15" customHeight="1" thickBot="1">
      <c r="A35" s="5">
        <f t="shared" si="0"/>
        <v>1</v>
      </c>
      <c r="B35" s="6">
        <f t="shared" si="1"/>
        <v>2</v>
      </c>
      <c r="C35" s="12"/>
      <c r="D35" s="8" t="str">
        <f t="shared" si="3"/>
        <v>Tue</v>
      </c>
      <c r="E35" s="13">
        <f t="shared" si="2"/>
        <v>44131</v>
      </c>
      <c r="F35" s="10" t="s">
        <v>151</v>
      </c>
      <c r="G35" s="61">
        <v>9002</v>
      </c>
      <c r="H35" s="108" t="s">
        <v>285</v>
      </c>
      <c r="I35" s="108"/>
      <c r="J35" s="14" t="s">
        <v>69</v>
      </c>
      <c r="K35" s="14"/>
      <c r="L35" s="15">
        <v>9</v>
      </c>
    </row>
    <row r="36" spans="1:12" ht="29.15" customHeight="1" thickBot="1">
      <c r="A36" s="5">
        <f t="shared" si="0"/>
        <v>1</v>
      </c>
      <c r="B36" s="6">
        <f t="shared" si="1"/>
        <v>3</v>
      </c>
      <c r="C36" s="12"/>
      <c r="D36" s="8" t="str">
        <f t="shared" si="3"/>
        <v>Wed</v>
      </c>
      <c r="E36" s="13">
        <f t="shared" si="2"/>
        <v>44132</v>
      </c>
      <c r="F36" s="10" t="s">
        <v>149</v>
      </c>
      <c r="G36" s="61">
        <v>9002</v>
      </c>
      <c r="H36" s="108" t="s">
        <v>285</v>
      </c>
      <c r="I36" s="108"/>
      <c r="J36" s="14" t="s">
        <v>69</v>
      </c>
      <c r="K36" s="14"/>
      <c r="L36" s="15">
        <v>8.5</v>
      </c>
    </row>
    <row r="37" spans="1:12" ht="29.15" customHeight="1" thickBot="1">
      <c r="A37" s="5">
        <f t="shared" si="0"/>
        <v>1</v>
      </c>
      <c r="B37" s="6">
        <f>WEEKDAY(E36+1,2)</f>
        <v>4</v>
      </c>
      <c r="C37" s="12"/>
      <c r="D37" s="8" t="str">
        <f t="shared" si="3"/>
        <v>Thu</v>
      </c>
      <c r="E37" s="16">
        <f>IF(MONTH(E36+1)&gt;MONTH(E36),"",E36+1)</f>
        <v>44133</v>
      </c>
      <c r="F37" s="10" t="s">
        <v>147</v>
      </c>
      <c r="G37" s="61">
        <v>9002</v>
      </c>
      <c r="H37" s="108" t="s">
        <v>286</v>
      </c>
      <c r="I37" s="108"/>
      <c r="J37" s="14" t="s">
        <v>69</v>
      </c>
      <c r="K37" s="14"/>
      <c r="L37" s="15">
        <v>8</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145</v>
      </c>
      <c r="G38" s="61">
        <v>9002</v>
      </c>
      <c r="H38" s="108" t="s">
        <v>286</v>
      </c>
      <c r="I38" s="108"/>
      <c r="J38" s="14" t="s">
        <v>69</v>
      </c>
      <c r="K38" s="14"/>
      <c r="L38" s="15">
        <v>8</v>
      </c>
    </row>
    <row r="39" spans="1:12" ht="30" customHeight="1" thickBot="1">
      <c r="D39" s="17"/>
      <c r="E39" s="19"/>
      <c r="F39" s="38"/>
      <c r="G39" s="39"/>
      <c r="H39" s="40"/>
      <c r="I39" s="37" t="s">
        <v>1</v>
      </c>
      <c r="J39" s="21"/>
      <c r="K39" s="18"/>
      <c r="L39" s="22">
        <f>SUM(L9:L38)</f>
        <v>160.5</v>
      </c>
    </row>
    <row r="40" spans="1:12" ht="30" customHeight="1" thickBot="1">
      <c r="D40" s="17"/>
      <c r="E40" s="18"/>
      <c r="F40" s="30"/>
      <c r="G40" s="30"/>
      <c r="H40" s="30"/>
      <c r="I40" s="20" t="s">
        <v>2</v>
      </c>
      <c r="J40" s="21"/>
      <c r="K40" s="18"/>
      <c r="L40" s="22">
        <f>SUM(L39/8)</f>
        <v>20.0625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2" priority="2083" stopIfTrue="1">
      <formula>IF($A9=1,B9,)</formula>
    </cfRule>
    <cfRule type="expression" dxfId="31" priority="2084" stopIfTrue="1">
      <formula>IF($A9="",B9,)</formula>
    </cfRule>
  </conditionalFormatting>
  <conditionalFormatting sqref="E9">
    <cfRule type="expression" dxfId="30" priority="2085" stopIfTrue="1">
      <formula>IF($A9="",B9,"")</formula>
    </cfRule>
  </conditionalFormatting>
  <conditionalFormatting sqref="E10:E37">
    <cfRule type="expression" dxfId="29" priority="2086" stopIfTrue="1">
      <formula>IF($A10&lt;&gt;1,B10,"")</formula>
    </cfRule>
  </conditionalFormatting>
  <conditionalFormatting sqref="D9:D37">
    <cfRule type="expression" dxfId="28" priority="2087" stopIfTrue="1">
      <formula>IF($A9="",B9,)</formula>
    </cfRule>
  </conditionalFormatting>
  <conditionalFormatting sqref="G9:G10 G12:G26 G31:G33">
    <cfRule type="expression" dxfId="27" priority="2088" stopIfTrue="1">
      <formula>#REF!="Freelancer"</formula>
    </cfRule>
    <cfRule type="expression" dxfId="26" priority="2089" stopIfTrue="1">
      <formula>#REF!="DTC Int. Staff"</formula>
    </cfRule>
  </conditionalFormatting>
  <conditionalFormatting sqref="G31:G33 G12 G15:G19 G22:G26">
    <cfRule type="expression" dxfId="25" priority="2081" stopIfTrue="1">
      <formula>$F$5="Freelancer"</formula>
    </cfRule>
    <cfRule type="expression" dxfId="24" priority="2082" stopIfTrue="1">
      <formula>$F$5="DTC Int. Staff"</formula>
    </cfRule>
  </conditionalFormatting>
  <conditionalFormatting sqref="G10">
    <cfRule type="expression" dxfId="23" priority="31" stopIfTrue="1">
      <formula>#REF!="Freelancer"</formula>
    </cfRule>
    <cfRule type="expression" dxfId="22" priority="32" stopIfTrue="1">
      <formula>#REF!="DTC Int. Staff"</formula>
    </cfRule>
  </conditionalFormatting>
  <conditionalFormatting sqref="G10">
    <cfRule type="expression" dxfId="21" priority="29" stopIfTrue="1">
      <formula>$F$5="Freelancer"</formula>
    </cfRule>
    <cfRule type="expression" dxfId="20" priority="30" stopIfTrue="1">
      <formula>$F$5="DTC Int. Staff"</formula>
    </cfRule>
  </conditionalFormatting>
  <conditionalFormatting sqref="G11">
    <cfRule type="expression" dxfId="19" priority="27" stopIfTrue="1">
      <formula>#REF!="Freelancer"</formula>
    </cfRule>
    <cfRule type="expression" dxfId="18" priority="28" stopIfTrue="1">
      <formula>#REF!="DTC Int. Staff"</formula>
    </cfRule>
  </conditionalFormatting>
  <conditionalFormatting sqref="G11">
    <cfRule type="expression" dxfId="17" priority="25" stopIfTrue="1">
      <formula>$F$5="Freelancer"</formula>
    </cfRule>
    <cfRule type="expression" dxfId="16" priority="26" stopIfTrue="1">
      <formula>$F$5="DTC Int. Staff"</formula>
    </cfRule>
  </conditionalFormatting>
  <conditionalFormatting sqref="C38">
    <cfRule type="expression" dxfId="15" priority="21" stopIfTrue="1">
      <formula>IF($A38=1,B38,)</formula>
    </cfRule>
    <cfRule type="expression" dxfId="14" priority="22" stopIfTrue="1">
      <formula>IF($A38="",B38,)</formula>
    </cfRule>
  </conditionalFormatting>
  <conditionalFormatting sqref="E38">
    <cfRule type="expression" dxfId="13" priority="23" stopIfTrue="1">
      <formula>IF($A38&lt;&gt;1,B38,"")</formula>
    </cfRule>
  </conditionalFormatting>
  <conditionalFormatting sqref="D38">
    <cfRule type="expression" dxfId="12" priority="24" stopIfTrue="1">
      <formula>IF($A38="",B38,)</formula>
    </cfRule>
  </conditionalFormatting>
  <conditionalFormatting sqref="G27:G30">
    <cfRule type="expression" dxfId="11" priority="15" stopIfTrue="1">
      <formula>#REF!="Freelancer"</formula>
    </cfRule>
    <cfRule type="expression" dxfId="10" priority="16" stopIfTrue="1">
      <formula>#REF!="DTC Int. Staff"</formula>
    </cfRule>
  </conditionalFormatting>
  <conditionalFormatting sqref="G29:G30">
    <cfRule type="expression" dxfId="9" priority="13" stopIfTrue="1">
      <formula>$F$5="Freelancer"</formula>
    </cfRule>
    <cfRule type="expression" dxfId="8" priority="14" stopIfTrue="1">
      <formula>$F$5="DTC Int. Staff"</formula>
    </cfRule>
  </conditionalFormatting>
  <conditionalFormatting sqref="G34:G37">
    <cfRule type="expression" dxfId="7" priority="7" stopIfTrue="1">
      <formula>#REF!="Freelancer"</formula>
    </cfRule>
    <cfRule type="expression" dxfId="6" priority="8" stopIfTrue="1">
      <formula>#REF!="DTC Int. Staff"</formula>
    </cfRule>
  </conditionalFormatting>
  <conditionalFormatting sqref="G36: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F11:F38</xm:sqref>
        </x14:dataValidation>
        <x14:dataValidation type="list" allowBlank="1" showInputMessage="1" showErrorMessage="1" xr:uid="{9FAA7243-5BB8-4120-B168-0490E66E25D0}">
          <x14:formula1>
            <xm:f>DropDownLists!$A$2:$A$115</xm:f>
          </x14:formula1>
          <xm:sqref>F9:F10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39" workbookViewId="0">
      <selection activeCell="A54" sqref="A5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2020-11-10T03:26:09Z</dcterms:modified>
</cp:coreProperties>
</file>