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https://d.docs.live.net/bfe8a15877b6091f/เดสก์ท็อป/"/>
    </mc:Choice>
  </mc:AlternateContent>
  <xr:revisionPtr revIDLastSave="114" documentId="13_ncr:1_{D3FC5780-6282-45D2-9D63-798AA809D5B4}" xr6:coauthVersionLast="45" xr6:coauthVersionMax="45" xr10:uidLastSave="{30333FDF-B660-4750-A924-16E351B1F40B}"/>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6" i="34" l="1"/>
  <c r="E9" i="34" l="1"/>
  <c r="E11" i="34" s="1"/>
  <c r="E13" i="34" s="1"/>
  <c r="E14" i="34" s="1"/>
  <c r="E15" i="34" s="1"/>
  <c r="E17" i="34" s="1"/>
  <c r="E19" i="34" s="1"/>
  <c r="E21" i="34" s="1"/>
  <c r="E24" i="34" s="1"/>
  <c r="E26" i="34" s="1"/>
  <c r="E27" i="34" s="1"/>
  <c r="E28" i="34" s="1"/>
  <c r="E29" i="34" s="1"/>
  <c r="B7" i="34" l="1"/>
  <c r="B9" i="34"/>
  <c r="D9" i="34" s="1"/>
  <c r="L57" i="34"/>
  <c r="A9" i="34" l="1"/>
  <c r="B11" i="34"/>
  <c r="D11" i="34" l="1"/>
  <c r="A11" i="34"/>
  <c r="B13" i="34"/>
  <c r="E30" i="34"/>
  <c r="E32" i="34" s="1"/>
  <c r="E35" i="34" s="1"/>
  <c r="E38" i="34" s="1"/>
  <c r="E39" i="34" s="1"/>
  <c r="E40" i="34" s="1"/>
  <c r="E42" i="34" s="1"/>
  <c r="E45" i="34" s="1"/>
  <c r="E46" i="34" s="1"/>
  <c r="E47" i="34" s="1"/>
  <c r="E48" i="34" s="1"/>
  <c r="E49" i="34" s="1"/>
  <c r="E50" i="34" s="1"/>
  <c r="E51" i="34" s="1"/>
  <c r="E52" i="34" s="1"/>
  <c r="B14" i="34"/>
  <c r="E54" i="34" l="1"/>
  <c r="D13" i="34"/>
  <c r="A13" i="34"/>
  <c r="D14" i="34"/>
  <c r="A14" i="34"/>
  <c r="B15" i="34"/>
  <c r="E55" i="34" l="1"/>
  <c r="B55" i="34"/>
  <c r="B17" i="34"/>
  <c r="D15" i="34"/>
  <c r="A15" i="34"/>
  <c r="D55" i="34" l="1"/>
  <c r="A55" i="34"/>
  <c r="D17" i="34"/>
  <c r="A17" i="34"/>
  <c r="B19" i="34"/>
  <c r="O14" i="34" l="1"/>
  <c r="O11" i="34"/>
  <c r="O13" i="34"/>
  <c r="D19" i="34"/>
  <c r="A19" i="34"/>
  <c r="B21" i="34"/>
  <c r="D21" i="34" s="1"/>
  <c r="A21" i="34" l="1"/>
  <c r="B24" i="34"/>
  <c r="D24" i="34" s="1"/>
  <c r="A24" i="34" l="1"/>
  <c r="B26" i="34"/>
  <c r="D26" i="34" s="1"/>
  <c r="B27" i="34" l="1"/>
  <c r="A26" i="34"/>
  <c r="D27" i="34" l="1"/>
  <c r="A27" i="34"/>
  <c r="B28" i="34"/>
  <c r="D28" i="34" l="1"/>
  <c r="A28" i="34"/>
  <c r="B29" i="34"/>
  <c r="D29" i="34" l="1"/>
  <c r="A29" i="34"/>
  <c r="B30" i="34"/>
  <c r="D30" i="34" l="1"/>
  <c r="A30" i="34"/>
  <c r="B32" i="34"/>
  <c r="D32" i="34" l="1"/>
  <c r="A32" i="34"/>
  <c r="B35" i="34"/>
  <c r="D35" i="34" l="1"/>
  <c r="A35" i="34"/>
  <c r="B38" i="34"/>
  <c r="D38" i="34" l="1"/>
  <c r="A38" i="34"/>
  <c r="B39" i="34"/>
  <c r="B40" i="34" l="1"/>
  <c r="D39" i="34"/>
  <c r="A39" i="34"/>
  <c r="D40" i="34" l="1"/>
  <c r="A40" i="34"/>
  <c r="B42" i="34"/>
  <c r="D42" i="34" l="1"/>
  <c r="A42" i="34"/>
  <c r="B45" i="34"/>
  <c r="D45" i="34" l="1"/>
  <c r="A45" i="34"/>
  <c r="B46" i="34"/>
  <c r="D46" i="34" l="1"/>
  <c r="A46" i="34"/>
  <c r="B47" i="34"/>
  <c r="D47" i="34" l="1"/>
  <c r="A47" i="34"/>
  <c r="B48" i="34"/>
  <c r="B49" i="34" l="1"/>
  <c r="D48" i="34"/>
  <c r="A48" i="34"/>
  <c r="D49" i="34" l="1"/>
  <c r="A49" i="34"/>
  <c r="B50" i="34"/>
  <c r="D50" i="34" l="1"/>
  <c r="A50" i="34"/>
  <c r="B51" i="34"/>
  <c r="B52" i="34" l="1"/>
  <c r="B54" i="34"/>
  <c r="D51" i="34"/>
  <c r="A51" i="34"/>
  <c r="D52" i="34" l="1"/>
  <c r="A52" i="34"/>
  <c r="D54" i="34"/>
  <c r="A54" i="34"/>
</calcChain>
</file>

<file path=xl/sharedStrings.xml><?xml version="1.0" encoding="utf-8"?>
<sst xmlns="http://schemas.openxmlformats.org/spreadsheetml/2006/main" count="405" uniqueCount="314">
  <si>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</si>
  <si>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</si>
  <si>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</si>
  <si>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</si>
  <si>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</si>
  <si>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</si>
  <si>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</si>
  <si>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</si>
  <si>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</si>
  <si>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</si>
  <si>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</si>
  <si>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</si>
  <si>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</si>
  <si>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</si>
  <si>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</si>
  <si>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</si>
  <si>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</si>
  <si>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</si>
  <si>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</si>
  <si>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</si>
  <si>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</si>
  <si>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</si>
  <si>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</si>
  <si>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</si>
  <si>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</si>
  <si>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</si>
  <si>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</si>
  <si>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</si>
  <si>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</si>
  <si>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</si>
  <si>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</si>
  <si>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</si>
  <si>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</si>
  <si>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</si>
  <si>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</si>
  <si>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</si>
  <si>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</si>
  <si>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</si>
  <si>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</si>
  <si>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</si>
  <si>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</si>
  <si>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</si>
  <si>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</si>
  <si>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</si>
  <si>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</si>
  <si>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</si>
  <si>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</si>
  <si>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</si>
  <si>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</si>
  <si>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</si>
  <si>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</si>
  <si>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</si>
  <si>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</si>
  <si>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</si>
  <si>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</si>
  <si>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</si>
  <si>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</si>
  <si>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</si>
  <si>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</si>
  <si>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</si>
  <si>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</si>
  <si>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</si>
  <si>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</si>
  <si>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</si>
  <si>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</si>
  <si>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</si>
  <si>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</si>
  <si>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</si>
  <si>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</si>
  <si>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</si>
  <si>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</si>
  <si>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</si>
  <si>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</si>
  <si>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</si>
  <si>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</si>
  <si>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</si>
  <si>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</si>
  <si>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</si>
  <si>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</si>
  <si>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</si>
  <si>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</si>
  <si>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</si>
  <si>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</si>
  <si>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</si>
  <si>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</si>
  <si>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</si>
  <si>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</si>
  <si>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</si>
  <si>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</si>
  <si>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</si>
  <si>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</si>
  <si>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</si>
  <si>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</si>
  <si>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</si>
  <si>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</si>
  <si>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</si>
  <si>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</si>
  <si>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</si>
  <si>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</si>
  <si>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</si>
  <si>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</si>
  <si>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</si>
  <si>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</si>
  <si>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</si>
  <si>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</si>
  <si>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</si>
  <si>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</si>
  <si>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</si>
  <si>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</si>
  <si>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</si>
  <si>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</si>
  <si>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</si>
  <si>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</si>
  <si>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</si>
  <si>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</si>
  <si>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</si>
  <si>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</si>
  <si>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</si>
  <si>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</si>
  <si>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</si>
  <si>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</si>
  <si>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</si>
  <si>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</si>
  <si>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</si>
  <si>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</si>
  <si>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</si>
  <si>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</si>
  <si>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</si>
  <si>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</si>
  <si>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</si>
  <si>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</si>
  <si>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</si>
  <si>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</si>
  <si>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</si>
  <si>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</si>
  <si>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</si>
  <si>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</si>
  <si>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</si>
  <si>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</si>
  <si>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</si>
  <si>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</si>
  <si>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</si>
  <si>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</si>
  <si>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</si>
  <si>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</si>
  <si>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</si>
  <si>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</si>
  <si>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</si>
  <si>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</si>
  <si>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</si>
  <si>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</si>
  <si>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</si>
  <si>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</si>
  <si>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</si>
  <si>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</si>
  <si>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</si>
  <si>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</si>
  <si>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</si>
  <si>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</si>
  <si>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</si>
  <si>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</si>
  <si>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</si>
  <si>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</si>
  <si>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</si>
  <si>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</si>
  <si>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</si>
  <si>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</si>
  <si>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</si>
  <si>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</si>
  <si>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</si>
  <si>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</si>
  <si>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</si>
  <si>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</si>
  <si>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</si>
  <si>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</si>
  <si>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</si>
  <si>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</si>
  <si>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</si>
  <si>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</si>
  <si>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</si>
  <si>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</si>
  <si>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</si>
  <si>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</si>
  <si>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</si>
  <si>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</si>
  <si>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</si>
  <si>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</si>
  <si>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</si>
  <si>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</si>
  <si>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</si>
  <si>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</si>
  <si>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</si>
  <si>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</si>
  <si>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</si>
  <si>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</si>
  <si>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</si>
  <si>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</si>
  <si>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</si>
  <si>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</si>
  <si>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</si>
  <si>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</si>
  <si>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</si>
  <si>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</si>
  <si>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</si>
  <si>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</si>
  <si>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</si>
  <si>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</si>
  <si>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</si>
  <si>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</si>
  <si>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</si>
  <si>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</si>
  <si>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</si>
  <si>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</si>
  <si>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</si>
  <si>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</si>
  <si>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</si>
  <si>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</si>
  <si>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</si>
  <si>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</si>
  <si>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</si>
  <si>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</si>
  <si>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</si>
  <si>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</si>
  <si>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</si>
  <si>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</si>
  <si>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</si>
  <si>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</si>
  <si>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</si>
  <si>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</si>
  <si>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</si>
  <si>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</si>
  <si>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</si>
  <si>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</si>
  <si>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</si>
  <si>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</si>
  <si>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</si>
  <si>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</si>
  <si>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</si>
  <si>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</si>
  <si>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</si>
  <si>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</si>
  <si>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</si>
  <si>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</si>
  <si>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</si>
  <si>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</si>
  <si>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</si>
  <si>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</si>
  <si>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</si>
  <si>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</si>
  <si>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</si>
  <si>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</si>
  <si>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</si>
  <si>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</si>
  <si>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</si>
  <si>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</si>
  <si>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</si>
  <si>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</si>
  <si>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</si>
  <si>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</si>
  <si>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</si>
  <si>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</si>
  <si>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</si>
  <si>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</si>
  <si>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</si>
  <si>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</si>
  <si>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</si>
  <si>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</si>
  <si>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</si>
  <si>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</si>
  <si>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</si>
  <si>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</si>
  <si>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</si>
  <si>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</si>
  <si>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</si>
  <si>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</si>
  <si>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</si>
  <si>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</si>
  <si>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</si>
  <si>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</si>
  <si>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</si>
  <si>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ช่วยพี่บิวหาข้อมูล 11 Service สำหรับทำเว็บไซต์</t>
  </si>
  <si>
    <t>Methavee</t>
  </si>
  <si>
    <t>Tasanagunt</t>
  </si>
  <si>
    <t>อ่าน TOR 4 โครงการ</t>
  </si>
  <si>
    <t xml:space="preserve">ช่วยพี่บิวหาข้อมูล 11 Service สำหรับทำเว็บไซต์ </t>
  </si>
  <si>
    <t>ประชุม BD</t>
  </si>
  <si>
    <t>ปรับแก้และเพิ่มข้อมูล CV โครงการ Sam LRS</t>
  </si>
  <si>
    <t xml:space="preserve">ติดต่อวิทยากร โครงการ TPBS Digital DNA  </t>
  </si>
  <si>
    <t>จัดหาวิทยากร โครงการ TPBS Digital DNA เสนอพี่โดมเพิ่มเติม</t>
  </si>
  <si>
    <t xml:space="preserve">Orientation </t>
  </si>
  <si>
    <t xml:space="preserve">อ่าน TOR โครงการ NBTC OTT Event </t>
  </si>
  <si>
    <t xml:space="preserve">หา Contact วิทยากร และทำหนังสือเชิญวิทยากร โครงการ NBTC OTT Event </t>
  </si>
  <si>
    <t xml:space="preserve">ติดต่อวิทยากร โครงการ NBTC OTT Event </t>
  </si>
  <si>
    <t xml:space="preserve">ประชุม NBTC OTT Event </t>
  </si>
  <si>
    <t>ทำตารางเปรียบเทียบที่ปรึกษา โครงการ SAM LRS</t>
  </si>
  <si>
    <t xml:space="preserve">จัดหาวิทยากร โครงการ TPBS Digital DNA เสนอพี่โดม </t>
  </si>
  <si>
    <t>ส่งรายละเอียดหัวข้อการบรรยาย และ Agenda โครงการ TPBS Digital DNA ให้วิทยากร</t>
  </si>
  <si>
    <t>แก้ไขและปรับ Format CV โครงการ NBTC Audit Model</t>
  </si>
  <si>
    <t xml:space="preserve">ปรับแก้หนังสือเชิญวิทยากร และติดต่อวิทยากร โครงการ NBTC OTT Event </t>
  </si>
  <si>
    <t xml:space="preserve">จัดหาวิทยากรเสนอพี่โดม และประชุมวิทยากร โครงการ  TPBS Digital DNA </t>
  </si>
  <si>
    <t xml:space="preserve">แก้ไขและปรับ Format CV และ List หน้าที่ต้องแก้ไข โครงการ NBTC Audit Model </t>
  </si>
  <si>
    <t>จัดทำ Slide PTT CV วิทยากร และติดต่อวิทยากร โครงการ TPBS Digital DNA</t>
  </si>
  <si>
    <t xml:space="preserve">จัดหาวิทยากรเพิ่มเติม หา Contact วิทยากร และจัดทำ Agenda โครงการ NBTC OTT Event </t>
  </si>
  <si>
    <t>ปรับแก้ Slide PTT CV วิทยากร และจัดหาวิทยากร โครงการ TPBS Digital DNA เสนอพี่โดมเพิ่มเติม</t>
  </si>
  <si>
    <t xml:space="preserve">ร่างอีเมลและส่งรายละเอียดงาน เชิญเป็นพิธีกรงาน NBTC OTT Event และปรึกษาพี่ต้น เรื่องงานประชาสัมพันธ์ </t>
  </si>
  <si>
    <t>ประชุม และติดต่อประสานงานวิทยากร โครงการ TPBS Digital DNA</t>
  </si>
  <si>
    <t>ช่วยพี่เมย์ จัดหน้าตารางใน Word โครงการ OIC IT Master Plan</t>
  </si>
  <si>
    <t xml:space="preserve">ประชุม ปรับแก้ Agenda และส่ง Email (Agenda+รายละเอียด) เพื่อเชิญเป็นวิทยากร โครงการ NBTC OTT Event </t>
  </si>
  <si>
    <t xml:space="preserve">หา Contact วิทยากรเพิ่มเติม ส่ง Email (Agenda+รายละเอียด) เพื่อเชิญเป็นวิทยากร และทำหนังสือเชิญวิทยากรเพิ่มเติม โครงการ NBTC OTT Event </t>
  </si>
  <si>
    <t xml:space="preserve">ปรึกษาพี่เนส เรื่องหน่วยงานต่างๆ เพื่อเชิญมางาน ร่าง Email ประชาสัมพันธ์ ส่ง Email (Agenda+รายละเอียด) เพื่อเชิญเป็นวิทยากร และ List รายชื่อหน่วยงานและข้อมูลการติดต่อ โครงการ NBTC OTT Event </t>
  </si>
  <si>
    <t>List รายชื่อหน่วยงานและข้อมูลการติดต่อเพื่อเชิญมางาน ปรึกษาพี่นัทเรื่องการประชาสัมพันธ์ ทำ Google Form ลงทะเบียนเข้าร่วมงาน ร่าง Email เชิญหน่วยงาน และติดต่อประสานงานวิทยากร โครงการ NBTC OTT Event</t>
  </si>
  <si>
    <t xml:space="preserve">ติดต่อประสานงาน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</si>
  <si>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</si>
  <si>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และ ประชุม โครงการ NBTC OTT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</si>
</sst>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theme="3"/>
      </bottom>
      <diagonal/>
    </border>
    <border>
      <left/>
      <right style="medium">
        <color indexed="64"/>
      </right>
      <top/>
      <bottom style="thin">
        <color theme="3"/>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2"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19" fillId="0" borderId="32" xfId="0" applyFont="1" applyBorder="1" applyAlignment="1" applyProtection="1">
      <alignment horizontal="left" vertical="center"/>
      <protection locked="0"/>
    </xf>
    <xf numFmtId="14" fontId="6" fillId="0" borderId="48" xfId="0" applyNumberFormat="1" applyFont="1" applyFill="1" applyBorder="1" applyAlignment="1" applyProtection="1">
      <alignment horizontal="center" vertical="center"/>
    </xf>
    <xf numFmtId="20" fontId="6" fillId="0" borderId="49" xfId="0" applyNumberFormat="1" applyFont="1" applyFill="1" applyBorder="1" applyAlignment="1" applyProtection="1">
      <alignment horizontal="center" vertical="center"/>
    </xf>
    <xf numFmtId="20" fontId="6" fillId="0" borderId="50" xfId="0" applyNumberFormat="1" applyFont="1" applyFill="1" applyBorder="1" applyAlignment="1" applyProtection="1">
      <alignment horizontal="center" vertical="center"/>
    </xf>
    <xf numFmtId="14" fontId="6" fillId="0" borderId="47" xfId="0" applyNumberFormat="1" applyFont="1" applyFill="1" applyBorder="1" applyAlignment="1" applyProtection="1">
      <alignment horizontal="center" vertic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2"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2" xfId="0" applyFont="1" applyBorder="1" applyAlignment="1">
      <alignment horizontal="right"/>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0" fillId="0" borderId="41"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2"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43" xfId="0" applyFont="1" applyBorder="1" applyAlignment="1" applyProtection="1">
      <alignment horizontal="left" vertical="center"/>
      <protection locked="0"/>
    </xf>
    <xf numFmtId="0" fontId="19" fillId="0" borderId="44" xfId="0" applyFont="1" applyBorder="1" applyAlignment="1" applyProtection="1">
      <alignment horizontal="left" vertical="center"/>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protection locked="0"/>
    </xf>
    <xf numFmtId="17" fontId="5" fillId="2" borderId="21" xfId="0" applyNumberFormat="1" applyFont="1" applyFill="1" applyBorder="1" applyAlignment="1" applyProtection="1">
      <alignment horizontal="center" vertical="center"/>
      <protection locked="0"/>
    </xf>
    <xf numFmtId="17" fontId="10" fillId="2" borderId="29" xfId="0" applyNumberFormat="1" applyFont="1" applyFill="1" applyBorder="1" applyAlignment="1" applyProtection="1">
      <alignment horizontal="center" vertical="center"/>
      <protection locked="0"/>
    </xf>
    <xf numFmtId="17" fontId="5" fillId="2" borderId="19" xfId="0" applyNumberFormat="1" applyFont="1" applyFill="1" applyBorder="1" applyAlignment="1" applyProtection="1">
      <alignment horizontal="center" vertical="center"/>
      <protection locked="0"/>
    </xf>
    <xf numFmtId="17" fontId="5" fillId="2" borderId="20" xfId="0" applyNumberFormat="1" applyFont="1" applyFill="1" applyBorder="1" applyAlignment="1" applyProtection="1">
      <alignment horizontal="center" vertical="center"/>
      <protection locked="0"/>
    </xf>
    <xf numFmtId="17" fontId="10" fillId="2" borderId="30" xfId="0" applyNumberFormat="1" applyFont="1" applyFill="1" applyBorder="1" applyAlignment="1" applyProtection="1">
      <alignment horizontal="center" vertical="center"/>
      <protection locked="0"/>
    </xf>
    <xf numFmtId="17" fontId="10" fillId="2" borderId="12" xfId="0" applyNumberFormat="1" applyFont="1" applyFill="1" applyBorder="1" applyAlignment="1" applyProtection="1">
      <alignment horizontal="center" vertical="center"/>
      <protection locked="0"/>
    </xf>
    <xf numFmtId="0" fontId="19" fillId="0" borderId="9" xfId="0" applyFont="1" applyBorder="1" applyAlignment="1" applyProtection="1">
      <alignment vertical="center"/>
      <protection locked="0"/>
    </xf>
    <xf numFmtId="0" fontId="19" fillId="0" borderId="9" xfId="0" applyFont="1" applyBorder="1" applyAlignment="1" applyProtection="1">
      <alignment vertical="center"/>
      <protection locked="0"/>
    </xf>
    <xf numFmtId="0" fontId="20" fillId="0" borderId="9" xfId="0" applyFont="1" applyBorder="1" applyAlignment="1" applyProtection="1">
      <alignment horizontal="left" vertical="center"/>
      <protection locked="0"/>
    </xf>
    <xf numFmtId="0" fontId="20" fillId="0" borderId="9" xfId="0" applyFont="1" applyBorder="1" applyAlignment="1" applyProtection="1">
      <alignment horizontal="left" vertical="center"/>
      <protection locked="0"/>
    </xf>
    <xf numFmtId="0" fontId="19" fillId="0" borderId="31" xfId="0" applyFont="1" applyBorder="1" applyAlignment="1" applyProtection="1">
      <alignment vertical="center"/>
      <protection locked="0"/>
    </xf>
    <xf numFmtId="0" fontId="19" fillId="0" borderId="53" xfId="0" applyFont="1" applyBorder="1" applyAlignment="1" applyProtection="1">
      <alignment vertical="center"/>
      <protection locked="0"/>
    </xf>
    <xf numFmtId="0" fontId="19" fillId="0" borderId="54" xfId="0" applyFont="1" applyBorder="1" applyAlignment="1" applyProtection="1">
      <alignment vertical="center"/>
      <protection locked="0"/>
    </xf>
    <xf numFmtId="0" fontId="19" fillId="0" borderId="51" xfId="0" applyFont="1" applyBorder="1" applyAlignment="1" applyProtection="1">
      <alignment horizontal="left" vertical="center"/>
      <protection locked="0"/>
    </xf>
    <xf numFmtId="0" fontId="19" fillId="0" borderId="52" xfId="0" applyFont="1" applyBorder="1" applyAlignment="1" applyProtection="1">
      <alignment horizontal="left" vertical="center"/>
      <protection locked="0"/>
    </xf>
    <xf numFmtId="0" fontId="19" fillId="0" borderId="33" xfId="0" applyFont="1" applyBorder="1" applyAlignment="1" applyProtection="1">
      <alignment vertical="center"/>
      <protection locked="0"/>
    </xf>
    <xf numFmtId="0" fontId="19" fillId="0" borderId="34" xfId="0" applyFont="1" applyBorder="1" applyAlignment="1" applyProtection="1">
      <alignment vertical="center"/>
      <protection locked="0"/>
    </xf>
    <xf numFmtId="0" fontId="19" fillId="0" borderId="32" xfId="0" applyFont="1" applyBorder="1" applyAlignment="1" applyProtection="1">
      <alignment vertical="center"/>
      <protection locked="0"/>
    </xf>
    <xf numFmtId="0" fontId="7" fillId="0" borderId="9" xfId="0" applyFont="1" applyBorder="1" applyAlignment="1" applyProtection="1">
      <alignment vertical="center"/>
      <protection locked="0"/>
    </xf>
    <xf numFmtId="0" fontId="7" fillId="0" borderId="9" xfId="0" applyFont="1" applyBorder="1" applyAlignment="1" applyProtection="1">
      <alignment vertical="center"/>
      <protection locked="0"/>
    </xf>
    <xf numFmtId="0" fontId="18" fillId="0" borderId="9" xfId="0" applyFont="1" applyBorder="1" applyAlignment="1" applyProtection="1">
      <alignment vertical="center"/>
      <protection locked="0"/>
    </xf>
  </cellXfs>
  <cellStyles count="1">
    <cellStyle name="Normal" xfId="0" builtinId="0"/>
  </cellStyles>
  <dxfs count="314">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7" t="s">
        <v>9</v>
      </c>
      <c r="C2" s="78"/>
      <c r="D2" s="78"/>
      <c r="E2" s="78"/>
      <c r="F2" s="78"/>
      <c r="G2" s="78"/>
      <c r="H2" s="79"/>
      <c r="I2" s="40"/>
      <c r="J2" s="40"/>
    </row>
    <row r="3" spans="2:10" ht="13" thickBot="1">
      <c r="B3" s="80"/>
      <c r="C3" s="81"/>
      <c r="D3" s="81"/>
      <c r="E3" s="81"/>
      <c r="F3" s="81"/>
      <c r="G3" s="81"/>
      <c r="H3" s="82"/>
      <c r="I3" s="41"/>
      <c r="J3" s="41"/>
    </row>
    <row r="4" spans="2:10">
      <c r="B4" s="83" t="s">
        <v>11</v>
      </c>
      <c r="C4" s="84"/>
      <c r="D4" s="83" t="s">
        <v>281</v>
      </c>
      <c r="E4" s="85"/>
      <c r="F4" s="85"/>
      <c r="G4" s="85"/>
      <c r="H4" s="84"/>
      <c r="I4" s="42"/>
      <c r="J4" s="42"/>
    </row>
    <row r="5" spans="2:10">
      <c r="B5" s="68" t="s">
        <v>65</v>
      </c>
      <c r="C5" s="70"/>
      <c r="D5" s="68" t="s">
        <v>282</v>
      </c>
      <c r="E5" s="69"/>
      <c r="F5" s="69"/>
      <c r="G5" s="69"/>
      <c r="H5" s="70"/>
      <c r="I5" s="42"/>
      <c r="J5" s="42"/>
    </row>
    <row r="6" spans="2:10">
      <c r="B6" s="68" t="s">
        <v>66</v>
      </c>
      <c r="C6" s="70"/>
      <c r="D6" s="68">
        <v>135</v>
      </c>
      <c r="E6" s="69"/>
      <c r="F6" s="69"/>
      <c r="G6" s="69"/>
      <c r="H6" s="70"/>
      <c r="I6" s="42"/>
      <c r="J6" s="42"/>
    </row>
    <row r="7" spans="2:10" ht="13" thickBot="1">
      <c r="I7" s="42"/>
      <c r="J7" s="42"/>
    </row>
    <row r="8" spans="2:10" ht="12.75" customHeight="1">
      <c r="B8" s="71"/>
      <c r="C8" s="72"/>
      <c r="D8" s="72"/>
      <c r="E8" s="72"/>
      <c r="F8" s="72"/>
      <c r="G8" s="72"/>
      <c r="H8" s="73"/>
      <c r="I8" s="42"/>
      <c r="J8" s="42"/>
    </row>
    <row r="9" spans="2:10" ht="13.5" customHeight="1" thickBot="1">
      <c r="B9" s="74"/>
      <c r="C9" s="75"/>
      <c r="D9" s="75"/>
      <c r="E9" s="75"/>
      <c r="F9" s="75"/>
      <c r="G9" s="75"/>
      <c r="H9" s="76"/>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6" t="s">
        <v>173</v>
      </c>
      <c r="C31" s="87"/>
      <c r="D31" s="88"/>
      <c r="E31" s="88"/>
      <c r="F31" s="88"/>
      <c r="G31" s="88"/>
      <c r="H31" s="88"/>
      <c r="I31" s="55"/>
      <c r="J31" s="55"/>
    </row>
    <row r="32" spans="2:10" ht="13">
      <c r="B32" s="89" t="s">
        <v>174</v>
      </c>
      <c r="C32" s="88"/>
      <c r="D32" s="86" t="s">
        <v>175</v>
      </c>
      <c r="E32" s="87"/>
      <c r="F32" s="87"/>
      <c r="G32" s="87"/>
      <c r="H32" s="87"/>
      <c r="I32" s="55"/>
      <c r="J32" s="55"/>
    </row>
    <row r="33" spans="2:10" ht="13">
      <c r="B33" s="45">
        <v>9001</v>
      </c>
      <c r="C33" s="46"/>
      <c r="D33" s="90" t="s">
        <v>236</v>
      </c>
      <c r="E33" s="91"/>
      <c r="F33" s="91"/>
      <c r="G33" s="91"/>
      <c r="H33" s="92"/>
      <c r="I33" s="55"/>
      <c r="J33" s="55"/>
    </row>
    <row r="34" spans="2:10" ht="20.5">
      <c r="B34" s="49" t="s">
        <v>240</v>
      </c>
      <c r="C34" s="48"/>
      <c r="D34" s="93"/>
      <c r="E34" s="94"/>
      <c r="F34" s="94"/>
      <c r="G34" s="94"/>
      <c r="H34" s="95"/>
      <c r="I34" s="56"/>
      <c r="J34" s="57"/>
    </row>
    <row r="35" spans="2:10" ht="0.75" customHeight="1">
      <c r="B35" s="99"/>
      <c r="C35" s="100"/>
      <c r="D35" s="96"/>
      <c r="E35" s="97"/>
      <c r="F35" s="97"/>
      <c r="G35" s="97"/>
      <c r="H35" s="98"/>
      <c r="I35" s="58"/>
      <c r="J35" s="55"/>
    </row>
    <row r="36" spans="2:10" ht="13">
      <c r="B36" s="47">
        <v>9002</v>
      </c>
      <c r="C36" s="48"/>
      <c r="D36" s="90" t="s">
        <v>237</v>
      </c>
      <c r="E36" s="91"/>
      <c r="F36" s="91"/>
      <c r="G36" s="91"/>
      <c r="H36" s="92"/>
      <c r="I36" s="55"/>
      <c r="J36" s="55"/>
    </row>
    <row r="37" spans="2:10" ht="70.5" customHeight="1">
      <c r="B37" s="59" t="s">
        <v>241</v>
      </c>
      <c r="C37" s="48"/>
      <c r="D37" s="96"/>
      <c r="E37" s="97"/>
      <c r="F37" s="97"/>
      <c r="G37" s="97"/>
      <c r="H37" s="98"/>
      <c r="I37" s="55"/>
      <c r="J37" s="55"/>
    </row>
    <row r="38" spans="2:10" ht="13">
      <c r="B38" s="45">
        <v>9003</v>
      </c>
      <c r="C38" s="46"/>
      <c r="D38" s="101" t="s">
        <v>238</v>
      </c>
      <c r="E38" s="102"/>
      <c r="F38" s="102"/>
      <c r="G38" s="102"/>
      <c r="H38" s="102"/>
      <c r="I38" s="55"/>
      <c r="J38" s="55"/>
    </row>
    <row r="39" spans="2:10">
      <c r="B39" s="50" t="s">
        <v>176</v>
      </c>
      <c r="D39" s="102"/>
      <c r="E39" s="102"/>
      <c r="F39" s="102"/>
      <c r="G39" s="102"/>
      <c r="H39" s="102"/>
      <c r="I39" s="56"/>
      <c r="J39" s="57"/>
    </row>
    <row r="40" spans="2:10" ht="18.75" customHeight="1">
      <c r="B40" s="99"/>
      <c r="C40" s="100"/>
      <c r="D40" s="102"/>
      <c r="E40" s="102"/>
      <c r="F40" s="102"/>
      <c r="G40" s="102"/>
      <c r="H40" s="102"/>
      <c r="I40" s="58"/>
      <c r="J40" s="55"/>
    </row>
    <row r="41" spans="2:10" ht="13">
      <c r="B41" s="47">
        <v>9004</v>
      </c>
      <c r="C41" s="51"/>
      <c r="D41" s="90" t="s">
        <v>239</v>
      </c>
      <c r="E41" s="91"/>
      <c r="F41" s="91"/>
      <c r="G41" s="91"/>
      <c r="H41" s="92"/>
      <c r="I41" s="55"/>
      <c r="J41" s="55"/>
    </row>
    <row r="42" spans="2:10">
      <c r="B42" s="49" t="s">
        <v>176</v>
      </c>
      <c r="C42" s="51"/>
      <c r="D42" s="93"/>
      <c r="E42" s="94"/>
      <c r="F42" s="94"/>
      <c r="G42" s="94"/>
      <c r="H42" s="95"/>
      <c r="I42" s="55"/>
      <c r="J42" s="55"/>
    </row>
    <row r="43" spans="2:10" ht="47.25" customHeight="1">
      <c r="B43" s="99"/>
      <c r="C43" s="100"/>
      <c r="D43" s="96"/>
      <c r="E43" s="97"/>
      <c r="F43" s="97"/>
      <c r="G43" s="97"/>
      <c r="H43" s="98"/>
      <c r="I43" s="55"/>
      <c r="J43" s="55"/>
    </row>
    <row r="44" spans="2:10" ht="13">
      <c r="B44" s="45">
        <v>9005</v>
      </c>
      <c r="C44" s="46"/>
      <c r="D44" s="90" t="s">
        <v>261</v>
      </c>
      <c r="E44" s="91"/>
      <c r="F44" s="91"/>
      <c r="G44" s="91"/>
      <c r="H44" s="92"/>
    </row>
    <row r="45" spans="2:10">
      <c r="B45" s="50" t="s">
        <v>177</v>
      </c>
      <c r="D45" s="93"/>
      <c r="E45" s="109"/>
      <c r="F45" s="109"/>
      <c r="G45" s="109"/>
      <c r="H45" s="95"/>
    </row>
    <row r="46" spans="2:10">
      <c r="B46" s="52" t="s">
        <v>178</v>
      </c>
      <c r="C46" s="53"/>
      <c r="D46" s="96"/>
      <c r="E46" s="97"/>
      <c r="F46" s="97"/>
      <c r="G46" s="97"/>
      <c r="H46" s="98"/>
    </row>
    <row r="47" spans="2:10" ht="13">
      <c r="B47" s="45">
        <v>9007</v>
      </c>
      <c r="C47" s="46"/>
      <c r="D47" s="90" t="s">
        <v>242</v>
      </c>
      <c r="E47" s="91"/>
      <c r="F47" s="91"/>
      <c r="G47" s="91"/>
      <c r="H47" s="92"/>
    </row>
    <row r="48" spans="2:10">
      <c r="B48" s="52" t="s">
        <v>73</v>
      </c>
      <c r="C48" s="53"/>
      <c r="D48" s="96"/>
      <c r="E48" s="97"/>
      <c r="F48" s="97"/>
      <c r="G48" s="97"/>
      <c r="H48" s="98"/>
    </row>
    <row r="49" spans="2:8" ht="13">
      <c r="B49" s="45">
        <v>9008</v>
      </c>
      <c r="C49" s="46"/>
      <c r="D49" s="90" t="s">
        <v>243</v>
      </c>
      <c r="E49" s="91"/>
      <c r="F49" s="91"/>
      <c r="G49" s="91"/>
      <c r="H49" s="92"/>
    </row>
    <row r="50" spans="2:8" ht="17.25" customHeight="1">
      <c r="B50" s="52" t="s">
        <v>74</v>
      </c>
      <c r="C50" s="53"/>
      <c r="D50" s="96"/>
      <c r="E50" s="97"/>
      <c r="F50" s="97"/>
      <c r="G50" s="97"/>
      <c r="H50" s="98"/>
    </row>
    <row r="51" spans="2:8" ht="13">
      <c r="B51" s="45">
        <v>9010</v>
      </c>
      <c r="C51" s="46"/>
      <c r="D51" s="90" t="s">
        <v>179</v>
      </c>
      <c r="E51" s="91"/>
      <c r="F51" s="91"/>
      <c r="G51" s="91"/>
      <c r="H51" s="92"/>
    </row>
    <row r="52" spans="2:8">
      <c r="B52" s="52" t="s">
        <v>75</v>
      </c>
      <c r="C52" s="53"/>
      <c r="D52" s="96"/>
      <c r="E52" s="97"/>
      <c r="F52" s="97"/>
      <c r="G52" s="97"/>
      <c r="H52" s="98"/>
    </row>
    <row r="53" spans="2:8" ht="13">
      <c r="B53" s="45">
        <v>9013</v>
      </c>
      <c r="C53" s="46"/>
      <c r="D53" s="90" t="s">
        <v>180</v>
      </c>
      <c r="E53" s="91"/>
      <c r="F53" s="91"/>
      <c r="G53" s="91"/>
      <c r="H53" s="92"/>
    </row>
    <row r="54" spans="2:8">
      <c r="B54" s="52" t="s">
        <v>76</v>
      </c>
      <c r="C54" s="53"/>
      <c r="D54" s="96"/>
      <c r="E54" s="97"/>
      <c r="F54" s="97"/>
      <c r="G54" s="97"/>
      <c r="H54" s="98"/>
    </row>
    <row r="55" spans="2:8" ht="13">
      <c r="B55" s="45">
        <v>9014</v>
      </c>
      <c r="C55" s="46"/>
      <c r="D55" s="90" t="s">
        <v>77</v>
      </c>
      <c r="E55" s="91"/>
      <c r="F55" s="91"/>
      <c r="G55" s="91"/>
      <c r="H55" s="92"/>
    </row>
    <row r="56" spans="2:8">
      <c r="B56" s="54" t="s">
        <v>77</v>
      </c>
      <c r="C56" s="53"/>
      <c r="D56" s="103"/>
      <c r="E56" s="104"/>
      <c r="F56" s="104"/>
      <c r="G56" s="104"/>
      <c r="H56" s="105"/>
    </row>
    <row r="57" spans="2:8" ht="13">
      <c r="B57" s="45">
        <v>9015</v>
      </c>
      <c r="C57" s="46"/>
      <c r="D57" s="90" t="s">
        <v>181</v>
      </c>
      <c r="E57" s="91"/>
      <c r="F57" s="91"/>
      <c r="G57" s="91"/>
      <c r="H57" s="92"/>
    </row>
    <row r="58" spans="2:8">
      <c r="B58" s="54" t="s">
        <v>78</v>
      </c>
      <c r="C58" s="53"/>
      <c r="D58" s="106"/>
      <c r="E58" s="107"/>
      <c r="F58" s="107"/>
      <c r="G58" s="107"/>
      <c r="H58" s="108"/>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showGridLines="0" tabSelected="1" topLeftCell="D45" zoomScale="70" zoomScaleNormal="70" workbookViewId="0">
      <selection activeCell="E9" sqref="E9:L5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0" t="s">
        <v>14</v>
      </c>
      <c r="E1" s="111"/>
      <c r="F1" s="111"/>
      <c r="G1" s="111"/>
      <c r="H1" s="111"/>
      <c r="I1" s="111"/>
      <c r="J1" s="111"/>
      <c r="K1" s="111"/>
      <c r="L1" s="112"/>
    </row>
    <row r="2" spans="1:15" ht="13.5" customHeight="1">
      <c r="D2" s="30"/>
      <c r="E2" s="30"/>
      <c r="F2" s="30"/>
      <c r="G2" s="30"/>
      <c r="H2" s="30"/>
      <c r="I2" s="30"/>
      <c r="J2" s="30"/>
      <c r="K2" s="30"/>
      <c r="L2" s="2"/>
    </row>
    <row r="3" spans="1:15" ht="19.5" customHeight="1">
      <c r="D3" s="22" t="s">
        <v>0</v>
      </c>
      <c r="E3" s="23"/>
      <c r="F3" s="31" t="s">
        <v>281</v>
      </c>
      <c r="G3" s="28"/>
      <c r="I3" s="3"/>
      <c r="J3" s="32"/>
      <c r="K3" s="32"/>
      <c r="L3" s="32"/>
    </row>
    <row r="4" spans="1:15" ht="19.5" customHeight="1">
      <c r="D4" s="3" t="s">
        <v>68</v>
      </c>
      <c r="E4" s="24"/>
      <c r="F4" s="31" t="s">
        <v>282</v>
      </c>
      <c r="G4" s="28"/>
      <c r="I4" s="3"/>
      <c r="J4" s="32"/>
      <c r="K4" s="32"/>
      <c r="L4" s="32"/>
    </row>
    <row r="5" spans="1:15" ht="19.5" customHeight="1">
      <c r="D5" s="113" t="s">
        <v>67</v>
      </c>
      <c r="E5" s="114"/>
      <c r="F5" s="31">
        <v>135</v>
      </c>
      <c r="G5" s="28"/>
      <c r="I5" s="3"/>
      <c r="J5" s="32"/>
      <c r="K5" s="32"/>
      <c r="L5" s="32"/>
    </row>
    <row r="6" spans="1:15" ht="19.5" customHeight="1" thickBot="1">
      <c r="E6" s="3"/>
      <c r="F6" s="3"/>
      <c r="G6" s="3"/>
      <c r="H6" s="4"/>
      <c r="J6" s="115"/>
      <c r="K6" s="115"/>
      <c r="L6" s="115"/>
    </row>
    <row r="7" spans="1:15" ht="12.75" customHeight="1">
      <c r="B7" s="1">
        <f>MONTH(E9)</f>
        <v>10</v>
      </c>
      <c r="C7" s="124"/>
      <c r="D7" s="126">
        <v>44105</v>
      </c>
      <c r="E7" s="127"/>
      <c r="F7" s="128" t="s">
        <v>6</v>
      </c>
      <c r="G7" s="128" t="s">
        <v>15</v>
      </c>
      <c r="H7" s="118" t="s">
        <v>5</v>
      </c>
      <c r="I7" s="119"/>
      <c r="J7" s="116" t="s">
        <v>3</v>
      </c>
      <c r="K7" s="116" t="s">
        <v>10</v>
      </c>
      <c r="L7" s="116" t="s">
        <v>4</v>
      </c>
    </row>
    <row r="8" spans="1:15" ht="23.25" customHeight="1" thickBot="1">
      <c r="C8" s="125"/>
      <c r="D8" s="129"/>
      <c r="E8" s="130"/>
      <c r="F8" s="131"/>
      <c r="G8" s="132"/>
      <c r="H8" s="120"/>
      <c r="I8" s="121"/>
      <c r="J8" s="117"/>
      <c r="K8" s="117"/>
      <c r="L8" s="117"/>
    </row>
    <row r="9" spans="1:15" ht="29.15" customHeight="1" thickBot="1">
      <c r="A9" s="5">
        <f t="shared" ref="A9:A54" si="0">IF(OR(C9="f",C9="u",C9="F",C9="U"),"",IF(OR(B9=1,B9=2,B9=3,B9=4,B9=5),1,""))</f>
        <v>1</v>
      </c>
      <c r="B9" s="6">
        <f t="shared" ref="B9:B52" si="1">WEEKDAY(E9,2)</f>
        <v>4</v>
      </c>
      <c r="C9" s="7"/>
      <c r="D9" s="66" t="str">
        <f>IF(B9=1,"Mo",IF(B9=2,"Tue",IF(B9=3,"Wed",IF(B9=4,"Thu",IF(B9=5,"Fri",IF(B9=6,"Sat",IF(B9=7,"Sun","")))))))</f>
        <v>Thu</v>
      </c>
      <c r="E9" s="67">
        <f>+D7</f>
        <v>44105</v>
      </c>
      <c r="F9" s="13" t="s">
        <v>214</v>
      </c>
      <c r="G9" s="13">
        <v>9003</v>
      </c>
      <c r="H9" s="122" t="s">
        <v>290</v>
      </c>
      <c r="I9" s="123"/>
      <c r="J9" s="13" t="s">
        <v>69</v>
      </c>
      <c r="K9" s="9"/>
      <c r="L9" s="10">
        <v>6</v>
      </c>
    </row>
    <row r="10" spans="1:15" ht="29.15" customHeight="1" thickBot="1">
      <c r="A10" s="5"/>
      <c r="B10" s="6"/>
      <c r="C10" s="60"/>
      <c r="D10" s="65"/>
      <c r="E10" s="64"/>
      <c r="F10" s="9" t="s">
        <v>136</v>
      </c>
      <c r="G10" s="13">
        <v>9004</v>
      </c>
      <c r="H10" s="63" t="s">
        <v>285</v>
      </c>
      <c r="I10" s="63"/>
      <c r="J10" s="13" t="s">
        <v>69</v>
      </c>
      <c r="K10" s="61"/>
      <c r="L10" s="62">
        <v>2</v>
      </c>
    </row>
    <row r="11" spans="1:15" ht="29.15" customHeight="1" thickBot="1">
      <c r="A11" s="5">
        <f t="shared" si="0"/>
        <v>1</v>
      </c>
      <c r="B11" s="6">
        <f t="shared" si="1"/>
        <v>5</v>
      </c>
      <c r="C11" s="11"/>
      <c r="D11" s="8" t="str">
        <f>IF(B11=1,"Mo",IF(B11=2,"Tue",IF(B11=3,"Wed",IF(B11=4,"Thu",IF(B11=5,"Fri",IF(B11=6,"Sat",IF(B11=7,"Sun","")))))))</f>
        <v>Fri</v>
      </c>
      <c r="E11" s="12">
        <f>+E9+1</f>
        <v>44106</v>
      </c>
      <c r="F11" s="13" t="s">
        <v>214</v>
      </c>
      <c r="G11" s="13">
        <v>9003</v>
      </c>
      <c r="H11" s="133" t="s">
        <v>291</v>
      </c>
      <c r="I11" s="133"/>
      <c r="J11" s="13" t="s">
        <v>69</v>
      </c>
      <c r="K11" s="13"/>
      <c r="L11" s="14">
        <v>6</v>
      </c>
      <c r="N11" s="6" t="s">
        <v>70</v>
      </c>
      <c r="O11" s="2">
        <f>COUNTIF($G$9:$G$55, 9001)</f>
        <v>0</v>
      </c>
    </row>
    <row r="12" spans="1:15" ht="29.15" customHeight="1" thickBot="1">
      <c r="A12" s="5"/>
      <c r="B12" s="6"/>
      <c r="C12" s="11"/>
      <c r="D12" s="8"/>
      <c r="E12" s="12"/>
      <c r="F12" s="9" t="s">
        <v>136</v>
      </c>
      <c r="G12" s="13">
        <v>9004</v>
      </c>
      <c r="H12" s="134" t="s">
        <v>283</v>
      </c>
      <c r="I12" s="134"/>
      <c r="J12" s="13" t="s">
        <v>69</v>
      </c>
      <c r="K12" s="13"/>
      <c r="L12" s="14">
        <v>2</v>
      </c>
      <c r="N12" s="6"/>
      <c r="O12" s="2"/>
    </row>
    <row r="13" spans="1:15" ht="29.15" customHeight="1" thickBot="1">
      <c r="A13" s="5" t="str">
        <f t="shared" si="0"/>
        <v/>
      </c>
      <c r="B13" s="6">
        <f t="shared" si="1"/>
        <v>6</v>
      </c>
      <c r="C13" s="11"/>
      <c r="D13" s="8" t="str">
        <f>IF(B13=1,"Mo",IF(B13=2,"Tue",IF(B13=3,"Wed",IF(B13=4,"Thu",IF(B13=5,"Fri",IF(B13=6,"Sat",IF(B13=7,"Sun","")))))))</f>
        <v>Sat</v>
      </c>
      <c r="E13" s="12">
        <f>+E11+1</f>
        <v>44107</v>
      </c>
      <c r="F13" s="9"/>
      <c r="G13" s="13"/>
      <c r="H13" s="133"/>
      <c r="I13" s="133"/>
      <c r="J13" s="13"/>
      <c r="K13" s="13"/>
      <c r="L13" s="14"/>
      <c r="N13" s="6" t="s">
        <v>12</v>
      </c>
      <c r="O13" s="2">
        <f>COUNTIF($G$9:$G$55,9003)+COUNTIF($G$9:$G$55,9004)</f>
        <v>37</v>
      </c>
    </row>
    <row r="14" spans="1:15" ht="29.15" customHeight="1" thickBot="1">
      <c r="A14" s="5" t="str">
        <f t="shared" si="0"/>
        <v/>
      </c>
      <c r="B14" s="6">
        <f t="shared" si="1"/>
        <v>7</v>
      </c>
      <c r="C14" s="11"/>
      <c r="D14" s="8" t="str">
        <f t="shared" ref="D14:D54" si="2">IF(B14=1,"Mo",IF(B14=2,"Tue",IF(B14=3,"Wed",IF(B14=4,"Thu",IF(B14=5,"Fri",IF(B14=6,"Sat",IF(B14=7,"Sun","")))))))</f>
        <v>Sun</v>
      </c>
      <c r="E14" s="12">
        <f t="shared" ref="E14:E52" si="3">+E13+1</f>
        <v>44108</v>
      </c>
      <c r="F14" s="9"/>
      <c r="G14" s="13"/>
      <c r="H14" s="133"/>
      <c r="I14" s="133"/>
      <c r="J14" s="13"/>
      <c r="K14" s="13"/>
      <c r="L14" s="14"/>
      <c r="N14" s="1" t="s">
        <v>13</v>
      </c>
      <c r="O14" s="2">
        <f>COUNTIF($G$9:$G$55, 9005)</f>
        <v>0</v>
      </c>
    </row>
    <row r="15" spans="1:15" ht="29" customHeight="1" thickBot="1">
      <c r="A15" s="5">
        <f t="shared" si="0"/>
        <v>1</v>
      </c>
      <c r="B15" s="6">
        <f t="shared" si="1"/>
        <v>1</v>
      </c>
      <c r="C15" s="11"/>
      <c r="D15" s="8" t="str">
        <f t="shared" si="2"/>
        <v>Mo</v>
      </c>
      <c r="E15" s="12">
        <f t="shared" si="3"/>
        <v>44109</v>
      </c>
      <c r="F15" s="13" t="s">
        <v>157</v>
      </c>
      <c r="G15" s="13">
        <v>9003</v>
      </c>
      <c r="H15" s="133" t="s">
        <v>297</v>
      </c>
      <c r="I15" s="133"/>
      <c r="J15" s="13" t="s">
        <v>69</v>
      </c>
      <c r="K15" s="13"/>
      <c r="L15" s="14">
        <v>3</v>
      </c>
    </row>
    <row r="16" spans="1:15" ht="29" customHeight="1" thickBot="1">
      <c r="A16" s="5"/>
      <c r="B16" s="6"/>
      <c r="C16" s="11"/>
      <c r="D16" s="8"/>
      <c r="E16" s="12"/>
      <c r="F16" s="13" t="s">
        <v>214</v>
      </c>
      <c r="G16" s="13">
        <v>9003</v>
      </c>
      <c r="H16" s="134" t="s">
        <v>298</v>
      </c>
      <c r="I16" s="134"/>
      <c r="J16" s="13" t="s">
        <v>69</v>
      </c>
      <c r="K16" s="13"/>
      <c r="L16" s="14">
        <v>5</v>
      </c>
    </row>
    <row r="17" spans="1:12" ht="29.15" customHeight="1" thickBot="1">
      <c r="A17" s="5">
        <f t="shared" si="0"/>
        <v>1</v>
      </c>
      <c r="B17" s="6">
        <f t="shared" si="1"/>
        <v>2</v>
      </c>
      <c r="C17" s="11"/>
      <c r="D17" s="8" t="str">
        <f t="shared" si="2"/>
        <v>Tue</v>
      </c>
      <c r="E17" s="12">
        <f>+E15+1</f>
        <v>44110</v>
      </c>
      <c r="F17" s="13" t="s">
        <v>216</v>
      </c>
      <c r="G17" s="13">
        <v>9003</v>
      </c>
      <c r="H17" s="135" t="s">
        <v>299</v>
      </c>
      <c r="I17" s="135"/>
      <c r="J17" s="13" t="s">
        <v>69</v>
      </c>
      <c r="K17" s="13"/>
      <c r="L17" s="14">
        <v>6</v>
      </c>
    </row>
    <row r="18" spans="1:12" ht="29.15" customHeight="1" thickBot="1">
      <c r="A18" s="5"/>
      <c r="B18" s="6"/>
      <c r="C18" s="11"/>
      <c r="D18" s="8"/>
      <c r="E18" s="12"/>
      <c r="F18" s="13" t="s">
        <v>214</v>
      </c>
      <c r="G18" s="13">
        <v>9003</v>
      </c>
      <c r="H18" s="136" t="s">
        <v>293</v>
      </c>
      <c r="I18" s="136"/>
      <c r="J18" s="13" t="s">
        <v>69</v>
      </c>
      <c r="K18" s="13"/>
      <c r="L18" s="14">
        <v>2</v>
      </c>
    </row>
    <row r="19" spans="1:12" ht="29.15" customHeight="1" thickBot="1">
      <c r="A19" s="5">
        <f t="shared" si="0"/>
        <v>1</v>
      </c>
      <c r="B19" s="6">
        <f t="shared" si="1"/>
        <v>3</v>
      </c>
      <c r="C19" s="11"/>
      <c r="D19" s="8" t="str">
        <f t="shared" si="2"/>
        <v>Wed</v>
      </c>
      <c r="E19" s="12">
        <f>+E17+1</f>
        <v>44111</v>
      </c>
      <c r="F19" s="9" t="s">
        <v>136</v>
      </c>
      <c r="G19" s="13">
        <v>9004</v>
      </c>
      <c r="H19" s="133" t="s">
        <v>284</v>
      </c>
      <c r="I19" s="133"/>
      <c r="J19" s="13" t="s">
        <v>69</v>
      </c>
      <c r="K19" s="13"/>
      <c r="L19" s="14">
        <v>4</v>
      </c>
    </row>
    <row r="20" spans="1:12" ht="29.15" customHeight="1" thickBot="1">
      <c r="A20" s="5"/>
      <c r="B20" s="6"/>
      <c r="C20" s="11"/>
      <c r="D20" s="8"/>
      <c r="E20" s="12"/>
      <c r="F20" s="13" t="s">
        <v>215</v>
      </c>
      <c r="G20" s="13">
        <v>9003</v>
      </c>
      <c r="H20" s="134" t="s">
        <v>294</v>
      </c>
      <c r="I20" s="134"/>
      <c r="J20" s="13" t="s">
        <v>69</v>
      </c>
      <c r="K20" s="13"/>
      <c r="L20" s="14">
        <v>4</v>
      </c>
    </row>
    <row r="21" spans="1:12" ht="29.15" customHeight="1" thickBot="1">
      <c r="A21" s="5">
        <f t="shared" si="0"/>
        <v>1</v>
      </c>
      <c r="B21" s="6">
        <f t="shared" si="1"/>
        <v>4</v>
      </c>
      <c r="C21" s="11"/>
      <c r="D21" s="8" t="str">
        <f>IF(B21=1,"Mo",IF(B21=2,"Tue",IF(B21=3,"Wed",IF(B21=4,"Thu",IF(B21=5,"Fri",IF(B21=6,"Sat",IF(B21=7,"Sun","")))))))</f>
        <v>Thu</v>
      </c>
      <c r="E21" s="12">
        <f>+E19+1</f>
        <v>44112</v>
      </c>
      <c r="F21" s="13" t="s">
        <v>157</v>
      </c>
      <c r="G21" s="13">
        <v>9003</v>
      </c>
      <c r="H21" s="133" t="s">
        <v>300</v>
      </c>
      <c r="I21" s="133"/>
      <c r="J21" s="13" t="s">
        <v>69</v>
      </c>
      <c r="K21" s="13"/>
      <c r="L21" s="14">
        <v>4</v>
      </c>
    </row>
    <row r="22" spans="1:12" ht="29.15" customHeight="1" thickBot="1">
      <c r="A22" s="5"/>
      <c r="B22" s="6"/>
      <c r="C22" s="11"/>
      <c r="D22" s="8"/>
      <c r="E22" s="12"/>
      <c r="F22" s="13" t="s">
        <v>214</v>
      </c>
      <c r="G22" s="13">
        <v>9003</v>
      </c>
      <c r="H22" s="134" t="s">
        <v>292</v>
      </c>
      <c r="I22" s="137"/>
      <c r="J22" s="13" t="s">
        <v>69</v>
      </c>
      <c r="K22" s="13"/>
      <c r="L22" s="14">
        <v>3</v>
      </c>
    </row>
    <row r="23" spans="1:12" ht="29.15" customHeight="1" thickBot="1">
      <c r="A23" s="5"/>
      <c r="B23" s="6"/>
      <c r="C23" s="11"/>
      <c r="D23" s="8"/>
      <c r="E23" s="12"/>
      <c r="F23" s="9" t="s">
        <v>136</v>
      </c>
      <c r="G23" s="13">
        <v>9004</v>
      </c>
      <c r="H23" s="137" t="s">
        <v>285</v>
      </c>
      <c r="I23" s="137"/>
      <c r="J23" s="13" t="s">
        <v>69</v>
      </c>
      <c r="K23" s="13"/>
      <c r="L23" s="14">
        <v>1</v>
      </c>
    </row>
    <row r="24" spans="1:12" ht="29.15" customHeight="1" thickBot="1">
      <c r="A24" s="5">
        <f t="shared" si="0"/>
        <v>1</v>
      </c>
      <c r="B24" s="6">
        <f t="shared" si="1"/>
        <v>5</v>
      </c>
      <c r="C24" s="11"/>
      <c r="D24" s="8" t="str">
        <f>IF(B24=1,"Mo",IF(B24=2,"Tue",IF(B24=3,"Wed",IF(B24=4,"Thu",IF(B24=5,"Fri",IF(B24=6,"Sat",IF(B24=7,"Sun","")))))))</f>
        <v>Fri</v>
      </c>
      <c r="E24" s="12">
        <f>+E21+1</f>
        <v>44113</v>
      </c>
      <c r="F24" s="13" t="s">
        <v>216</v>
      </c>
      <c r="G24" s="13">
        <v>9003</v>
      </c>
      <c r="H24" s="138" t="s">
        <v>295</v>
      </c>
      <c r="I24" s="139"/>
      <c r="J24" s="13" t="s">
        <v>69</v>
      </c>
      <c r="K24" s="13"/>
      <c r="L24" s="14">
        <v>3</v>
      </c>
    </row>
    <row r="25" spans="1:12" ht="29.15" customHeight="1" thickBot="1">
      <c r="A25" s="5"/>
      <c r="B25" s="6"/>
      <c r="C25" s="11"/>
      <c r="D25" s="8"/>
      <c r="E25" s="12"/>
      <c r="F25" s="13" t="s">
        <v>215</v>
      </c>
      <c r="G25" s="13">
        <v>9003</v>
      </c>
      <c r="H25" s="140" t="s">
        <v>286</v>
      </c>
      <c r="I25" s="141"/>
      <c r="J25" s="13" t="s">
        <v>69</v>
      </c>
      <c r="K25" s="13"/>
      <c r="L25" s="14">
        <v>5</v>
      </c>
    </row>
    <row r="26" spans="1:12" ht="29.15" customHeight="1" thickBot="1">
      <c r="A26" s="5" t="str">
        <f t="shared" si="0"/>
        <v/>
      </c>
      <c r="B26" s="6">
        <f t="shared" si="1"/>
        <v>6</v>
      </c>
      <c r="C26" s="11"/>
      <c r="D26" s="8" t="str">
        <f>IF(B26=1,"Mo",IF(B26=2,"Tue",IF(B26=3,"Wed",IF(B26=4,"Thu",IF(B26=5,"Fri",IF(B26=6,"Sat",IF(B26=7,"Sun","")))))))</f>
        <v>Sat</v>
      </c>
      <c r="E26" s="12">
        <f>+E24+1</f>
        <v>44114</v>
      </c>
      <c r="F26" s="9"/>
      <c r="G26" s="13"/>
      <c r="H26" s="142"/>
      <c r="I26" s="143"/>
      <c r="J26" s="13"/>
      <c r="K26" s="13"/>
      <c r="L26" s="14"/>
    </row>
    <row r="27" spans="1:12" ht="29.15" customHeight="1" thickBot="1">
      <c r="A27" s="5" t="str">
        <f t="shared" si="0"/>
        <v/>
      </c>
      <c r="B27" s="6">
        <f t="shared" si="1"/>
        <v>7</v>
      </c>
      <c r="C27" s="11"/>
      <c r="D27" s="8" t="str">
        <f t="shared" si="2"/>
        <v>Sun</v>
      </c>
      <c r="E27" s="12">
        <f t="shared" si="3"/>
        <v>44115</v>
      </c>
      <c r="F27" s="9"/>
      <c r="G27" s="13"/>
      <c r="H27" s="144"/>
      <c r="I27" s="144"/>
      <c r="J27" s="13"/>
      <c r="K27" s="13"/>
      <c r="L27" s="14"/>
    </row>
    <row r="28" spans="1:12" ht="29.15" customHeight="1" thickBot="1">
      <c r="A28" s="5">
        <f t="shared" si="0"/>
        <v>1</v>
      </c>
      <c r="B28" s="6">
        <f t="shared" si="1"/>
        <v>1</v>
      </c>
      <c r="C28" s="11"/>
      <c r="D28" s="8" t="str">
        <f t="shared" si="2"/>
        <v>Mo</v>
      </c>
      <c r="E28" s="12">
        <f t="shared" si="3"/>
        <v>44116</v>
      </c>
      <c r="F28" s="13" t="s">
        <v>216</v>
      </c>
      <c r="G28" s="13">
        <v>9003</v>
      </c>
      <c r="H28" s="135" t="s">
        <v>301</v>
      </c>
      <c r="I28" s="135"/>
      <c r="J28" s="13" t="s">
        <v>69</v>
      </c>
      <c r="K28" s="13"/>
      <c r="L28" s="14">
        <v>8</v>
      </c>
    </row>
    <row r="29" spans="1:12" ht="29.15" customHeight="1" thickBot="1">
      <c r="A29" s="5">
        <f t="shared" si="0"/>
        <v>1</v>
      </c>
      <c r="B29" s="6">
        <f t="shared" si="1"/>
        <v>2</v>
      </c>
      <c r="C29" s="11"/>
      <c r="D29" s="8" t="str">
        <f t="shared" si="2"/>
        <v>Tue</v>
      </c>
      <c r="E29" s="12">
        <f>+E28+1</f>
        <v>44117</v>
      </c>
      <c r="F29" s="9"/>
      <c r="G29" s="13"/>
      <c r="H29" s="133" t="s">
        <v>262</v>
      </c>
      <c r="I29" s="133"/>
      <c r="J29" s="13"/>
      <c r="K29" s="13"/>
      <c r="L29" s="14"/>
    </row>
    <row r="30" spans="1:12" ht="29.15" customHeight="1" thickBot="1">
      <c r="A30" s="5">
        <f t="shared" si="0"/>
        <v>1</v>
      </c>
      <c r="B30" s="6">
        <f t="shared" si="1"/>
        <v>3</v>
      </c>
      <c r="C30" s="11"/>
      <c r="D30" s="8" t="str">
        <f t="shared" si="2"/>
        <v>Wed</v>
      </c>
      <c r="E30" s="12">
        <f t="shared" si="3"/>
        <v>44118</v>
      </c>
      <c r="F30" s="13" t="s">
        <v>216</v>
      </c>
      <c r="G30" s="13">
        <v>9003</v>
      </c>
      <c r="H30" s="133" t="s">
        <v>288</v>
      </c>
      <c r="I30" s="133"/>
      <c r="J30" s="13" t="s">
        <v>69</v>
      </c>
      <c r="K30" s="13"/>
      <c r="L30" s="14">
        <v>3</v>
      </c>
    </row>
    <row r="31" spans="1:12" ht="29.15" customHeight="1" thickBot="1">
      <c r="A31" s="5"/>
      <c r="B31" s="6"/>
      <c r="C31" s="11"/>
      <c r="D31" s="8"/>
      <c r="E31" s="12"/>
      <c r="F31" s="13" t="s">
        <v>215</v>
      </c>
      <c r="G31" s="13">
        <v>9003</v>
      </c>
      <c r="H31" s="134" t="s">
        <v>286</v>
      </c>
      <c r="I31" s="134"/>
      <c r="J31" s="13" t="s">
        <v>69</v>
      </c>
      <c r="K31" s="13"/>
      <c r="L31" s="14">
        <v>5</v>
      </c>
    </row>
    <row r="32" spans="1:12" ht="29.15" customHeight="1" thickBot="1">
      <c r="A32" s="5">
        <f t="shared" si="0"/>
        <v>1</v>
      </c>
      <c r="B32" s="6">
        <f t="shared" si="1"/>
        <v>4</v>
      </c>
      <c r="C32" s="11"/>
      <c r="D32" s="8" t="str">
        <f t="shared" si="2"/>
        <v>Thu</v>
      </c>
      <c r="E32" s="12">
        <f>+E30+1</f>
        <v>44119</v>
      </c>
      <c r="F32" s="13" t="s">
        <v>216</v>
      </c>
      <c r="G32" s="13">
        <v>9003</v>
      </c>
      <c r="H32" s="133" t="s">
        <v>287</v>
      </c>
      <c r="I32" s="133"/>
      <c r="J32" s="13" t="s">
        <v>69</v>
      </c>
      <c r="K32" s="13"/>
      <c r="L32" s="14">
        <v>2</v>
      </c>
    </row>
    <row r="33" spans="1:12" ht="29.15" customHeight="1" thickBot="1">
      <c r="A33" s="5"/>
      <c r="B33" s="6"/>
      <c r="C33" s="11"/>
      <c r="D33" s="8"/>
      <c r="E33" s="12"/>
      <c r="F33" s="13" t="s">
        <v>214</v>
      </c>
      <c r="G33" s="13">
        <v>9003</v>
      </c>
      <c r="H33" s="134" t="s">
        <v>293</v>
      </c>
      <c r="I33" s="134"/>
      <c r="J33" s="13" t="s">
        <v>69</v>
      </c>
      <c r="K33" s="13"/>
      <c r="L33" s="14">
        <v>1</v>
      </c>
    </row>
    <row r="34" spans="1:12" ht="29.15" customHeight="1" thickBot="1">
      <c r="A34" s="5"/>
      <c r="B34" s="6"/>
      <c r="C34" s="11"/>
      <c r="D34" s="8"/>
      <c r="E34" s="12"/>
      <c r="F34" s="13" t="s">
        <v>214</v>
      </c>
      <c r="G34" s="13">
        <v>9003</v>
      </c>
      <c r="H34" s="134" t="s">
        <v>302</v>
      </c>
      <c r="I34" s="134"/>
      <c r="J34" s="13" t="s">
        <v>69</v>
      </c>
      <c r="K34" s="13"/>
      <c r="L34" s="14">
        <v>5</v>
      </c>
    </row>
    <row r="35" spans="1:12" ht="29.15" customHeight="1" thickBot="1">
      <c r="A35" s="5">
        <f t="shared" si="0"/>
        <v>1</v>
      </c>
      <c r="B35" s="6">
        <f t="shared" si="1"/>
        <v>5</v>
      </c>
      <c r="C35" s="11"/>
      <c r="D35" s="8" t="str">
        <f t="shared" si="2"/>
        <v>Fri</v>
      </c>
      <c r="E35" s="12">
        <f>+E32+1</f>
        <v>44120</v>
      </c>
      <c r="F35" s="9" t="s">
        <v>136</v>
      </c>
      <c r="G35" s="13">
        <v>9004</v>
      </c>
      <c r="H35" s="133" t="s">
        <v>289</v>
      </c>
      <c r="I35" s="133"/>
      <c r="J35" s="13" t="s">
        <v>69</v>
      </c>
      <c r="K35" s="13"/>
      <c r="L35" s="14">
        <v>2</v>
      </c>
    </row>
    <row r="36" spans="1:12" ht="29.15" customHeight="1" thickBot="1">
      <c r="A36" s="5"/>
      <c r="B36" s="6"/>
      <c r="C36" s="11"/>
      <c r="D36" s="8"/>
      <c r="E36" s="12"/>
      <c r="F36" s="13" t="s">
        <v>216</v>
      </c>
      <c r="G36" s="13">
        <v>9003</v>
      </c>
      <c r="H36" s="134" t="s">
        <v>303</v>
      </c>
      <c r="I36" s="134"/>
      <c r="J36" s="13" t="s">
        <v>69</v>
      </c>
      <c r="K36" s="13"/>
      <c r="L36" s="14">
        <v>4</v>
      </c>
    </row>
    <row r="37" spans="1:12" ht="29.15" customHeight="1" thickBot="1">
      <c r="A37" s="5"/>
      <c r="B37" s="6"/>
      <c r="C37" s="11"/>
      <c r="D37" s="8"/>
      <c r="E37" s="12"/>
      <c r="F37" s="9" t="s">
        <v>136</v>
      </c>
      <c r="G37" s="13">
        <v>9004</v>
      </c>
      <c r="H37" s="134" t="s">
        <v>280</v>
      </c>
      <c r="I37" s="134"/>
      <c r="J37" s="13" t="s">
        <v>69</v>
      </c>
      <c r="K37" s="13"/>
      <c r="L37" s="14">
        <v>2</v>
      </c>
    </row>
    <row r="38" spans="1:12" ht="29.15" customHeight="1" thickBot="1">
      <c r="A38" s="5" t="str">
        <f t="shared" si="0"/>
        <v/>
      </c>
      <c r="B38" s="6">
        <f t="shared" si="1"/>
        <v>6</v>
      </c>
      <c r="C38" s="11"/>
      <c r="D38" s="8" t="str">
        <f t="shared" si="2"/>
        <v>Sat</v>
      </c>
      <c r="E38" s="12">
        <f>+E35+1</f>
        <v>44121</v>
      </c>
      <c r="F38" s="9"/>
      <c r="G38" s="13"/>
      <c r="H38" s="145"/>
      <c r="I38" s="145"/>
      <c r="J38" s="13"/>
      <c r="K38" s="13"/>
      <c r="L38" s="14"/>
    </row>
    <row r="39" spans="1:12" ht="29.15" customHeight="1" thickBot="1">
      <c r="A39" s="5" t="str">
        <f t="shared" si="0"/>
        <v/>
      </c>
      <c r="B39" s="6">
        <f t="shared" si="1"/>
        <v>7</v>
      </c>
      <c r="C39" s="11"/>
      <c r="D39" s="8" t="str">
        <f t="shared" si="2"/>
        <v>Sun</v>
      </c>
      <c r="E39" s="12">
        <f t="shared" si="3"/>
        <v>44122</v>
      </c>
      <c r="F39" s="9"/>
      <c r="G39" s="13"/>
      <c r="H39" s="145"/>
      <c r="I39" s="145"/>
      <c r="J39" s="13"/>
      <c r="K39" s="13"/>
      <c r="L39" s="14"/>
    </row>
    <row r="40" spans="1:12" ht="29.15" customHeight="1" thickBot="1">
      <c r="A40" s="5">
        <f t="shared" si="0"/>
        <v>1</v>
      </c>
      <c r="B40" s="6">
        <f t="shared" si="1"/>
        <v>1</v>
      </c>
      <c r="C40" s="11"/>
      <c r="D40" s="8" t="str">
        <f t="shared" si="2"/>
        <v>Mo</v>
      </c>
      <c r="E40" s="12">
        <f t="shared" si="3"/>
        <v>44123</v>
      </c>
      <c r="F40" s="13" t="s">
        <v>214</v>
      </c>
      <c r="G40" s="13">
        <v>9003</v>
      </c>
      <c r="H40" s="145" t="s">
        <v>304</v>
      </c>
      <c r="I40" s="145"/>
      <c r="J40" s="13" t="s">
        <v>69</v>
      </c>
      <c r="K40" s="13"/>
      <c r="L40" s="14">
        <v>3</v>
      </c>
    </row>
    <row r="41" spans="1:12" ht="29.15" customHeight="1" thickBot="1">
      <c r="A41" s="5"/>
      <c r="B41" s="6"/>
      <c r="C41" s="11"/>
      <c r="D41" s="8"/>
      <c r="E41" s="12"/>
      <c r="F41" s="13" t="s">
        <v>216</v>
      </c>
      <c r="G41" s="13">
        <v>9003</v>
      </c>
      <c r="H41" s="146" t="s">
        <v>305</v>
      </c>
      <c r="I41" s="146"/>
      <c r="J41" s="13" t="s">
        <v>69</v>
      </c>
      <c r="K41" s="13"/>
      <c r="L41" s="14">
        <v>5</v>
      </c>
    </row>
    <row r="42" spans="1:12" ht="29.15" customHeight="1" thickBot="1">
      <c r="A42" s="5">
        <f t="shared" si="0"/>
        <v>1</v>
      </c>
      <c r="B42" s="6">
        <f t="shared" si="1"/>
        <v>2</v>
      </c>
      <c r="C42" s="11"/>
      <c r="D42" s="8" t="str">
        <f t="shared" si="2"/>
        <v>Tue</v>
      </c>
      <c r="E42" s="12">
        <f>+E40+1</f>
        <v>44124</v>
      </c>
      <c r="F42" s="13" t="s">
        <v>23</v>
      </c>
      <c r="G42" s="13">
        <v>9003</v>
      </c>
      <c r="H42" s="145" t="s">
        <v>306</v>
      </c>
      <c r="I42" s="145"/>
      <c r="J42" s="13" t="s">
        <v>69</v>
      </c>
      <c r="K42" s="13"/>
      <c r="L42" s="14">
        <v>2</v>
      </c>
    </row>
    <row r="43" spans="1:12" ht="29.15" customHeight="1" thickBot="1">
      <c r="A43" s="5"/>
      <c r="B43" s="6"/>
      <c r="C43" s="11"/>
      <c r="D43" s="8"/>
      <c r="E43" s="12"/>
      <c r="F43" s="13" t="s">
        <v>216</v>
      </c>
      <c r="G43" s="13">
        <v>9003</v>
      </c>
      <c r="H43" s="146" t="s">
        <v>296</v>
      </c>
      <c r="I43" s="146"/>
      <c r="J43" s="13" t="s">
        <v>69</v>
      </c>
      <c r="K43" s="13"/>
      <c r="L43" s="14">
        <v>1</v>
      </c>
    </row>
    <row r="44" spans="1:12" ht="29.15" customHeight="1" thickBot="1">
      <c r="A44" s="5"/>
      <c r="B44" s="6"/>
      <c r="C44" s="11"/>
      <c r="D44" s="8"/>
      <c r="E44" s="12"/>
      <c r="F44" s="13" t="s">
        <v>214</v>
      </c>
      <c r="G44" s="13">
        <v>9003</v>
      </c>
      <c r="H44" s="146" t="s">
        <v>307</v>
      </c>
      <c r="I44" s="146"/>
      <c r="J44" s="13" t="s">
        <v>69</v>
      </c>
      <c r="K44" s="13"/>
      <c r="L44" s="14">
        <v>5</v>
      </c>
    </row>
    <row r="45" spans="1:12" ht="29.15" customHeight="1" thickBot="1">
      <c r="A45" s="5">
        <f t="shared" si="0"/>
        <v>1</v>
      </c>
      <c r="B45" s="6">
        <f t="shared" si="1"/>
        <v>3</v>
      </c>
      <c r="C45" s="11"/>
      <c r="D45" s="8" t="str">
        <f t="shared" si="2"/>
        <v>Wed</v>
      </c>
      <c r="E45" s="12">
        <f>+E42+1</f>
        <v>44125</v>
      </c>
      <c r="F45" s="13" t="s">
        <v>214</v>
      </c>
      <c r="G45" s="13">
        <v>9003</v>
      </c>
      <c r="H45" s="145" t="s">
        <v>308</v>
      </c>
      <c r="I45" s="145"/>
      <c r="J45" s="13" t="s">
        <v>69</v>
      </c>
      <c r="K45" s="13"/>
      <c r="L45" s="14">
        <v>8</v>
      </c>
    </row>
    <row r="46" spans="1:12" ht="29" customHeight="1" thickBot="1">
      <c r="A46" s="5">
        <f t="shared" si="0"/>
        <v>1</v>
      </c>
      <c r="B46" s="6">
        <f t="shared" si="1"/>
        <v>4</v>
      </c>
      <c r="C46" s="11"/>
      <c r="D46" s="8" t="str">
        <f t="shared" si="2"/>
        <v>Thu</v>
      </c>
      <c r="E46" s="12">
        <f>+E45+1</f>
        <v>44126</v>
      </c>
      <c r="F46" s="13" t="s">
        <v>214</v>
      </c>
      <c r="G46" s="13">
        <v>9003</v>
      </c>
      <c r="H46" s="145" t="s">
        <v>309</v>
      </c>
      <c r="I46" s="145"/>
      <c r="J46" s="13" t="s">
        <v>69</v>
      </c>
      <c r="K46" s="13"/>
      <c r="L46" s="14">
        <v>8</v>
      </c>
    </row>
    <row r="47" spans="1:12" ht="29.15" customHeight="1" thickBot="1">
      <c r="A47" s="5">
        <f t="shared" si="0"/>
        <v>1</v>
      </c>
      <c r="B47" s="6">
        <f t="shared" si="1"/>
        <v>5</v>
      </c>
      <c r="C47" s="11"/>
      <c r="D47" s="8" t="str">
        <f t="shared" si="2"/>
        <v>Fri</v>
      </c>
      <c r="E47" s="12">
        <f>+E46+1</f>
        <v>44127</v>
      </c>
      <c r="F47" s="9"/>
      <c r="G47" s="13"/>
      <c r="H47" s="147" t="s">
        <v>263</v>
      </c>
      <c r="I47" s="147"/>
      <c r="J47" s="13"/>
      <c r="K47" s="13"/>
      <c r="L47" s="14"/>
    </row>
    <row r="48" spans="1:12" ht="29.15" customHeight="1" thickBot="1">
      <c r="A48" s="5" t="str">
        <f t="shared" si="0"/>
        <v/>
      </c>
      <c r="B48" s="6">
        <f t="shared" si="1"/>
        <v>6</v>
      </c>
      <c r="C48" s="11"/>
      <c r="D48" s="8" t="str">
        <f t="shared" si="2"/>
        <v>Sat</v>
      </c>
      <c r="E48" s="12">
        <f t="shared" si="3"/>
        <v>44128</v>
      </c>
      <c r="F48" s="9"/>
      <c r="G48" s="13"/>
      <c r="H48" s="145"/>
      <c r="I48" s="145"/>
      <c r="J48" s="13"/>
      <c r="K48" s="13"/>
      <c r="L48" s="14"/>
    </row>
    <row r="49" spans="1:12" ht="29.15" customHeight="1" thickBot="1">
      <c r="A49" s="5" t="str">
        <f t="shared" si="0"/>
        <v/>
      </c>
      <c r="B49" s="6">
        <f t="shared" si="1"/>
        <v>7</v>
      </c>
      <c r="C49" s="11"/>
      <c r="D49" s="8" t="str">
        <f t="shared" si="2"/>
        <v>Sun</v>
      </c>
      <c r="E49" s="12">
        <f t="shared" si="3"/>
        <v>44129</v>
      </c>
      <c r="F49" s="9"/>
      <c r="G49" s="13"/>
      <c r="H49" s="145"/>
      <c r="I49" s="145"/>
      <c r="J49" s="13"/>
      <c r="K49" s="13"/>
      <c r="L49" s="14"/>
    </row>
    <row r="50" spans="1:12" ht="29.15" customHeight="1" thickBot="1">
      <c r="A50" s="5">
        <f t="shared" si="0"/>
        <v>1</v>
      </c>
      <c r="B50" s="6">
        <f t="shared" si="1"/>
        <v>1</v>
      </c>
      <c r="C50" s="11"/>
      <c r="D50" s="8" t="str">
        <f t="shared" si="2"/>
        <v>Mo</v>
      </c>
      <c r="E50" s="12">
        <f t="shared" si="3"/>
        <v>44130</v>
      </c>
      <c r="F50" s="13" t="s">
        <v>214</v>
      </c>
      <c r="G50" s="13">
        <v>9003</v>
      </c>
      <c r="H50" s="145" t="s">
        <v>310</v>
      </c>
      <c r="I50" s="145"/>
      <c r="J50" s="13" t="s">
        <v>69</v>
      </c>
      <c r="K50" s="13"/>
      <c r="L50" s="14">
        <v>8</v>
      </c>
    </row>
    <row r="51" spans="1:12" ht="29.15" customHeight="1" thickBot="1">
      <c r="A51" s="5">
        <f t="shared" si="0"/>
        <v>1</v>
      </c>
      <c r="B51" s="6">
        <f t="shared" si="1"/>
        <v>2</v>
      </c>
      <c r="C51" s="11"/>
      <c r="D51" s="8" t="str">
        <f t="shared" si="2"/>
        <v>Tue</v>
      </c>
      <c r="E51" s="12">
        <f>+E50+1</f>
        <v>44131</v>
      </c>
      <c r="F51" s="13" t="s">
        <v>214</v>
      </c>
      <c r="G51" s="13">
        <v>9003</v>
      </c>
      <c r="H51" s="145" t="s">
        <v>311</v>
      </c>
      <c r="I51" s="145"/>
      <c r="J51" s="13" t="s">
        <v>69</v>
      </c>
      <c r="K51" s="13"/>
      <c r="L51" s="14">
        <v>8</v>
      </c>
    </row>
    <row r="52" spans="1:12" ht="29.15" customHeight="1" thickBot="1">
      <c r="A52" s="5">
        <f t="shared" si="0"/>
        <v>1</v>
      </c>
      <c r="B52" s="6">
        <f t="shared" si="1"/>
        <v>3</v>
      </c>
      <c r="C52" s="11"/>
      <c r="D52" s="8" t="str">
        <f t="shared" si="2"/>
        <v>Wed</v>
      </c>
      <c r="E52" s="12">
        <f t="shared" si="3"/>
        <v>44132</v>
      </c>
      <c r="F52" s="13" t="s">
        <v>214</v>
      </c>
      <c r="G52" s="13">
        <v>9003</v>
      </c>
      <c r="H52" s="145" t="s">
        <v>312</v>
      </c>
      <c r="I52" s="145"/>
      <c r="J52" s="13" t="s">
        <v>69</v>
      </c>
      <c r="K52" s="13"/>
      <c r="L52" s="14">
        <v>7</v>
      </c>
    </row>
    <row r="53" spans="1:12" ht="29.15" customHeight="1" thickBot="1">
      <c r="A53" s="5"/>
      <c r="B53" s="6"/>
      <c r="C53" s="11"/>
      <c r="D53" s="8"/>
      <c r="E53" s="15"/>
      <c r="F53" s="9" t="s">
        <v>136</v>
      </c>
      <c r="G53" s="13">
        <v>9004</v>
      </c>
      <c r="H53" s="146" t="s">
        <v>285</v>
      </c>
      <c r="I53" s="146"/>
      <c r="J53" s="13" t="s">
        <v>69</v>
      </c>
      <c r="K53" s="13"/>
      <c r="L53" s="14">
        <v>1</v>
      </c>
    </row>
    <row r="54" spans="1:12" ht="29" customHeight="1" thickBot="1">
      <c r="A54" s="5">
        <f t="shared" si="0"/>
        <v>1</v>
      </c>
      <c r="B54" s="6">
        <f>WEEKDAY(E52+1,2)</f>
        <v>4</v>
      </c>
      <c r="C54" s="11"/>
      <c r="D54" s="8" t="str">
        <f t="shared" si="2"/>
        <v>Thu</v>
      </c>
      <c r="E54" s="15">
        <f>IF(MONTH(E52+1)&gt;MONTH(E52),"",E52+1)</f>
        <v>44133</v>
      </c>
      <c r="F54" s="13" t="s">
        <v>214</v>
      </c>
      <c r="G54" s="13">
        <v>9003</v>
      </c>
      <c r="H54" s="145" t="s">
        <v>312</v>
      </c>
      <c r="I54" s="145"/>
      <c r="J54" s="13" t="s">
        <v>69</v>
      </c>
      <c r="K54" s="13"/>
      <c r="L54" s="14">
        <v>8</v>
      </c>
    </row>
    <row r="55" spans="1:12" ht="29" customHeight="1" thickBot="1">
      <c r="A55" s="5">
        <f t="shared" ref="A55" si="4">IF(OR(C55="f",C55="u",C55="F",C55="U"),"",IF(OR(B55=1,B55=2,B55=3,B55=4,B55=5),1,""))</f>
        <v>1</v>
      </c>
      <c r="B55" s="6">
        <f>WEEKDAY(E54+1,2)</f>
        <v>5</v>
      </c>
      <c r="C55" s="11"/>
      <c r="D55" s="8" t="str">
        <f t="shared" ref="D55" si="5">IF(B55=1,"Mo",IF(B55=2,"Tue",IF(B55=3,"Wed",IF(B55=4,"Thu",IF(B55=5,"Fri",IF(B55=6,"Sat",IF(B55=7,"Sun","")))))))</f>
        <v>Fri</v>
      </c>
      <c r="E55" s="15">
        <f>IF(MONTH(E54+1)&gt;MONTH(E54),"",E54+1)</f>
        <v>44134</v>
      </c>
      <c r="F55" s="13" t="s">
        <v>214</v>
      </c>
      <c r="G55" s="13">
        <v>9003</v>
      </c>
      <c r="H55" s="145" t="s">
        <v>313</v>
      </c>
      <c r="I55" s="145"/>
      <c r="J55" s="13" t="s">
        <v>69</v>
      </c>
      <c r="K55" s="13"/>
      <c r="L55" s="14">
        <v>8</v>
      </c>
    </row>
    <row r="56" spans="1:12" ht="30" customHeight="1" thickBot="1">
      <c r="D56" s="16"/>
      <c r="E56" s="18"/>
      <c r="F56" s="37"/>
      <c r="G56" s="38"/>
      <c r="H56" s="39"/>
      <c r="I56" s="36" t="s">
        <v>1</v>
      </c>
      <c r="J56" s="20"/>
      <c r="K56" s="17"/>
      <c r="L56" s="21">
        <f>SUM(L9:L55)</f>
        <v>160</v>
      </c>
    </row>
    <row r="57" spans="1:12" ht="30" customHeight="1" thickBot="1">
      <c r="D57" s="16"/>
      <c r="E57" s="17"/>
      <c r="F57" s="29"/>
      <c r="G57" s="29"/>
      <c r="H57" s="29"/>
      <c r="I57" s="19" t="s">
        <v>2</v>
      </c>
      <c r="J57" s="20"/>
      <c r="K57" s="17"/>
      <c r="L57" s="21">
        <f>SUM(L56/8)</f>
        <v>20</v>
      </c>
    </row>
  </sheetData>
  <mergeCells count="42">
    <mergeCell ref="H55:I55"/>
    <mergeCell ref="C7:C8"/>
    <mergeCell ref="D7:E8"/>
    <mergeCell ref="F7:F8"/>
    <mergeCell ref="G7:G8"/>
    <mergeCell ref="H29:I29"/>
    <mergeCell ref="H27:I27"/>
    <mergeCell ref="H17:I17"/>
    <mergeCell ref="H19:I19"/>
    <mergeCell ref="H21:I21"/>
    <mergeCell ref="H39:I39"/>
    <mergeCell ref="H48:I48"/>
    <mergeCell ref="H40:I40"/>
    <mergeCell ref="H45:I45"/>
    <mergeCell ref="H42:I42"/>
    <mergeCell ref="H25:I25"/>
    <mergeCell ref="J6:L6"/>
    <mergeCell ref="H24:I24"/>
    <mergeCell ref="H26:I26"/>
    <mergeCell ref="J7:J8"/>
    <mergeCell ref="K7:K8"/>
    <mergeCell ref="H7:I8"/>
    <mergeCell ref="H15:I15"/>
    <mergeCell ref="L7:L8"/>
    <mergeCell ref="H13:I13"/>
    <mergeCell ref="H9:I9"/>
    <mergeCell ref="D1:L1"/>
    <mergeCell ref="H50:I50"/>
    <mergeCell ref="H51:I51"/>
    <mergeCell ref="H52:I52"/>
    <mergeCell ref="H54:I54"/>
    <mergeCell ref="H28:I28"/>
    <mergeCell ref="H14:I14"/>
    <mergeCell ref="H46:I46"/>
    <mergeCell ref="H47:I47"/>
    <mergeCell ref="H30:I30"/>
    <mergeCell ref="H32:I32"/>
    <mergeCell ref="H11:I11"/>
    <mergeCell ref="H49:I49"/>
    <mergeCell ref="H35:I35"/>
    <mergeCell ref="H38:I38"/>
    <mergeCell ref="D5:E5"/>
  </mergeCells>
  <phoneticPr fontId="0" type="noConversion"/>
  <conditionalFormatting sqref="C9:C54">
    <cfRule type="expression" dxfId="313" priority="2445" stopIfTrue="1">
      <formula>IF($A9=1,B9,)</formula>
    </cfRule>
    <cfRule type="expression" dxfId="312" priority="2446" stopIfTrue="1">
      <formula>IF($A9="",B9,)</formula>
    </cfRule>
  </conditionalFormatting>
  <conditionalFormatting sqref="E9:E10">
    <cfRule type="expression" dxfId="311" priority="2447" stopIfTrue="1">
      <formula>IF($A9="",B9,"")</formula>
    </cfRule>
  </conditionalFormatting>
  <conditionalFormatting sqref="E11:E55">
    <cfRule type="expression" dxfId="310" priority="2448" stopIfTrue="1">
      <formula>IF($A11&lt;&gt;1,B11,"")</formula>
    </cfRule>
  </conditionalFormatting>
  <conditionalFormatting sqref="D9:D54">
    <cfRule type="expression" dxfId="309" priority="2449" stopIfTrue="1">
      <formula>IF($A9="",B9,)</formula>
    </cfRule>
  </conditionalFormatting>
  <conditionalFormatting sqref="G14 G23 F9 G10 G12 F11 G19 G26:G27 G29 G35 G37:G39 G47:G49 G53">
    <cfRule type="expression" dxfId="308" priority="2450" stopIfTrue="1">
      <formula>#REF!="Freelancer"</formula>
    </cfRule>
    <cfRule type="expression" dxfId="307" priority="2451" stopIfTrue="1">
      <formula>#REF!="DTC Int. Staff"</formula>
    </cfRule>
  </conditionalFormatting>
  <conditionalFormatting sqref="G53 G14 G23 G47:G49 G35 G10 F9 G12 F11 G19 G26:G27 G37:G39">
    <cfRule type="expression" dxfId="306" priority="2443" stopIfTrue="1">
      <formula>$F$5="Freelancer"</formula>
    </cfRule>
    <cfRule type="expression" dxfId="305" priority="2444" stopIfTrue="1">
      <formula>$F$5="DTC Int. Staff"</formula>
    </cfRule>
  </conditionalFormatting>
  <conditionalFormatting sqref="G12 F11">
    <cfRule type="expression" dxfId="304" priority="393" stopIfTrue="1">
      <formula>#REF!="Freelancer"</formula>
    </cfRule>
    <cfRule type="expression" dxfId="303" priority="394" stopIfTrue="1">
      <formula>#REF!="DTC Int. Staff"</formula>
    </cfRule>
  </conditionalFormatting>
  <conditionalFormatting sqref="G13">
    <cfRule type="expression" dxfId="302" priority="389" stopIfTrue="1">
      <formula>#REF!="Freelancer"</formula>
    </cfRule>
    <cfRule type="expression" dxfId="301" priority="390" stopIfTrue="1">
      <formula>#REF!="DTC Int. Staff"</formula>
    </cfRule>
  </conditionalFormatting>
  <conditionalFormatting sqref="G13">
    <cfRule type="expression" dxfId="300" priority="387" stopIfTrue="1">
      <formula>$F$5="Freelancer"</formula>
    </cfRule>
    <cfRule type="expression" dxfId="299" priority="388" stopIfTrue="1">
      <formula>$F$5="DTC Int. Staff"</formula>
    </cfRule>
  </conditionalFormatting>
  <conditionalFormatting sqref="C55">
    <cfRule type="expression" dxfId="298" priority="383" stopIfTrue="1">
      <formula>IF($A55=1,B55,)</formula>
    </cfRule>
    <cfRule type="expression" dxfId="297" priority="384" stopIfTrue="1">
      <formula>IF($A55="",B55,)</formula>
    </cfRule>
  </conditionalFormatting>
  <conditionalFormatting sqref="D55">
    <cfRule type="expression" dxfId="296" priority="386" stopIfTrue="1">
      <formula>IF($A55="",B55,)</formula>
    </cfRule>
  </conditionalFormatting>
  <conditionalFormatting sqref="G19">
    <cfRule type="expression" dxfId="295" priority="355" stopIfTrue="1">
      <formula>#REF!="Freelancer"</formula>
    </cfRule>
    <cfRule type="expression" dxfId="294" priority="356" stopIfTrue="1">
      <formula>#REF!="DTC Int. Staff"</formula>
    </cfRule>
  </conditionalFormatting>
  <conditionalFormatting sqref="G19">
    <cfRule type="expression" dxfId="293" priority="353" stopIfTrue="1">
      <formula>$F$5="Freelancer"</formula>
    </cfRule>
    <cfRule type="expression" dxfId="292" priority="354" stopIfTrue="1">
      <formula>$F$5="DTC Int. Staff"</formula>
    </cfRule>
  </conditionalFormatting>
  <conditionalFormatting sqref="G23">
    <cfRule type="expression" dxfId="291" priority="351" stopIfTrue="1">
      <formula>#REF!="Freelancer"</formula>
    </cfRule>
    <cfRule type="expression" dxfId="290" priority="352" stopIfTrue="1">
      <formula>#REF!="DTC Int. Staff"</formula>
    </cfRule>
  </conditionalFormatting>
  <conditionalFormatting sqref="G23">
    <cfRule type="expression" dxfId="289" priority="349" stopIfTrue="1">
      <formula>$F$5="Freelancer"</formula>
    </cfRule>
    <cfRule type="expression" dxfId="288" priority="350" stopIfTrue="1">
      <formula>$F$5="DTC Int. Staff"</formula>
    </cfRule>
  </conditionalFormatting>
  <conditionalFormatting sqref="G37">
    <cfRule type="expression" dxfId="287" priority="291" stopIfTrue="1">
      <formula>#REF!="Freelancer"</formula>
    </cfRule>
    <cfRule type="expression" dxfId="286" priority="292" stopIfTrue="1">
      <formula>#REF!="DTC Int. Staff"</formula>
    </cfRule>
  </conditionalFormatting>
  <conditionalFormatting sqref="G37">
    <cfRule type="expression" dxfId="285" priority="289" stopIfTrue="1">
      <formula>$F$5="Freelancer"</formula>
    </cfRule>
    <cfRule type="expression" dxfId="284" priority="290" stopIfTrue="1">
      <formula>$F$5="DTC Int. Staff"</formula>
    </cfRule>
  </conditionalFormatting>
  <conditionalFormatting sqref="G53">
    <cfRule type="expression" dxfId="283" priority="287" stopIfTrue="1">
      <formula>#REF!="Freelancer"</formula>
    </cfRule>
    <cfRule type="expression" dxfId="282" priority="288" stopIfTrue="1">
      <formula>#REF!="DTC Int. Staff"</formula>
    </cfRule>
  </conditionalFormatting>
  <conditionalFormatting sqref="G53">
    <cfRule type="expression" dxfId="281" priority="285" stopIfTrue="1">
      <formula>$F$5="Freelancer"</formula>
    </cfRule>
    <cfRule type="expression" dxfId="280" priority="286" stopIfTrue="1">
      <formula>$F$5="DTC Int. Staff"</formula>
    </cfRule>
  </conditionalFormatting>
  <conditionalFormatting sqref="G10">
    <cfRule type="expression" dxfId="279" priority="283" stopIfTrue="1">
      <formula>#REF!="Freelancer"</formula>
    </cfRule>
    <cfRule type="expression" dxfId="278" priority="284" stopIfTrue="1">
      <formula>#REF!="DTC Int. Staff"</formula>
    </cfRule>
  </conditionalFormatting>
  <conditionalFormatting sqref="G10">
    <cfRule type="expression" dxfId="277" priority="281" stopIfTrue="1">
      <formula>$F$5="Freelancer"</formula>
    </cfRule>
    <cfRule type="expression" dxfId="276" priority="282" stopIfTrue="1">
      <formula>$F$5="DTC Int. Staff"</formula>
    </cfRule>
  </conditionalFormatting>
  <conditionalFormatting sqref="F15:F18">
    <cfRule type="expression" dxfId="275" priority="279" stopIfTrue="1">
      <formula>#REF!="Freelancer"</formula>
    </cfRule>
    <cfRule type="expression" dxfId="274" priority="280" stopIfTrue="1">
      <formula>#REF!="DTC Int. Staff"</formula>
    </cfRule>
  </conditionalFormatting>
  <conditionalFormatting sqref="F16">
    <cfRule type="expression" dxfId="273" priority="277" stopIfTrue="1">
      <formula>#REF!="Freelancer"</formula>
    </cfRule>
    <cfRule type="expression" dxfId="272" priority="278" stopIfTrue="1">
      <formula>#REF!="DTC Int. Staff"</formula>
    </cfRule>
  </conditionalFormatting>
  <conditionalFormatting sqref="F16">
    <cfRule type="expression" dxfId="271" priority="275" stopIfTrue="1">
      <formula>$F$5="Freelancer"</formula>
    </cfRule>
    <cfRule type="expression" dxfId="270" priority="276" stopIfTrue="1">
      <formula>$F$5="DTC Int. Staff"</formula>
    </cfRule>
  </conditionalFormatting>
  <conditionalFormatting sqref="F18">
    <cfRule type="expression" dxfId="269" priority="273" stopIfTrue="1">
      <formula>#REF!="Freelancer"</formula>
    </cfRule>
    <cfRule type="expression" dxfId="268" priority="274" stopIfTrue="1">
      <formula>#REF!="DTC Int. Staff"</formula>
    </cfRule>
  </conditionalFormatting>
  <conditionalFormatting sqref="F18">
    <cfRule type="expression" dxfId="267" priority="271" stopIfTrue="1">
      <formula>$F$5="Freelancer"</formula>
    </cfRule>
    <cfRule type="expression" dxfId="266" priority="272" stopIfTrue="1">
      <formula>$F$5="DTC Int. Staff"</formula>
    </cfRule>
  </conditionalFormatting>
  <conditionalFormatting sqref="F15">
    <cfRule type="expression" dxfId="265" priority="269" stopIfTrue="1">
      <formula>$F$5="Freelancer"</formula>
    </cfRule>
    <cfRule type="expression" dxfId="264" priority="270" stopIfTrue="1">
      <formula>$F$5="DTC Int. Staff"</formula>
    </cfRule>
  </conditionalFormatting>
  <conditionalFormatting sqref="F20:F21">
    <cfRule type="expression" dxfId="263" priority="267" stopIfTrue="1">
      <formula>#REF!="Freelancer"</formula>
    </cfRule>
    <cfRule type="expression" dxfId="262" priority="268" stopIfTrue="1">
      <formula>#REF!="DTC Int. Staff"</formula>
    </cfRule>
  </conditionalFormatting>
  <conditionalFormatting sqref="F20:F21">
    <cfRule type="expression" dxfId="261" priority="265" stopIfTrue="1">
      <formula>$F$5="Freelancer"</formula>
    </cfRule>
    <cfRule type="expression" dxfId="260" priority="266" stopIfTrue="1">
      <formula>$F$5="DTC Int. Staff"</formula>
    </cfRule>
  </conditionalFormatting>
  <conditionalFormatting sqref="F22">
    <cfRule type="expression" dxfId="259" priority="263" stopIfTrue="1">
      <formula>#REF!="Freelancer"</formula>
    </cfRule>
    <cfRule type="expression" dxfId="258" priority="264" stopIfTrue="1">
      <formula>#REF!="DTC Int. Staff"</formula>
    </cfRule>
  </conditionalFormatting>
  <conditionalFormatting sqref="F22">
    <cfRule type="expression" dxfId="257" priority="261" stopIfTrue="1">
      <formula>#REF!="Freelancer"</formula>
    </cfRule>
    <cfRule type="expression" dxfId="256" priority="262" stopIfTrue="1">
      <formula>#REF!="DTC Int. Staff"</formula>
    </cfRule>
  </conditionalFormatting>
  <conditionalFormatting sqref="F22">
    <cfRule type="expression" dxfId="255" priority="259" stopIfTrue="1">
      <formula>$F$5="Freelancer"</formula>
    </cfRule>
    <cfRule type="expression" dxfId="254" priority="260" stopIfTrue="1">
      <formula>$F$5="DTC Int. Staff"</formula>
    </cfRule>
  </conditionalFormatting>
  <conditionalFormatting sqref="F24:F25">
    <cfRule type="expression" dxfId="253" priority="257" stopIfTrue="1">
      <formula>#REF!="Freelancer"</formula>
    </cfRule>
    <cfRule type="expression" dxfId="252" priority="258" stopIfTrue="1">
      <formula>#REF!="DTC Int. Staff"</formula>
    </cfRule>
  </conditionalFormatting>
  <conditionalFormatting sqref="F24:F25">
    <cfRule type="expression" dxfId="251" priority="255" stopIfTrue="1">
      <formula>$F$5="Freelancer"</formula>
    </cfRule>
    <cfRule type="expression" dxfId="250" priority="256" stopIfTrue="1">
      <formula>$F$5="DTC Int. Staff"</formula>
    </cfRule>
  </conditionalFormatting>
  <conditionalFormatting sqref="F28">
    <cfRule type="expression" dxfId="249" priority="253" stopIfTrue="1">
      <formula>#REF!="Freelancer"</formula>
    </cfRule>
    <cfRule type="expression" dxfId="248" priority="254" stopIfTrue="1">
      <formula>#REF!="DTC Int. Staff"</formula>
    </cfRule>
  </conditionalFormatting>
  <conditionalFormatting sqref="F30:F34">
    <cfRule type="expression" dxfId="247" priority="251" stopIfTrue="1">
      <formula>#REF!="Freelancer"</formula>
    </cfRule>
    <cfRule type="expression" dxfId="246" priority="252" stopIfTrue="1">
      <formula>#REF!="DTC Int. Staff"</formula>
    </cfRule>
  </conditionalFormatting>
  <conditionalFormatting sqref="F30:F34">
    <cfRule type="expression" dxfId="245" priority="249" stopIfTrue="1">
      <formula>$F$5="Freelancer"</formula>
    </cfRule>
    <cfRule type="expression" dxfId="244" priority="250" stopIfTrue="1">
      <formula>$F$5="DTC Int. Staff"</formula>
    </cfRule>
  </conditionalFormatting>
  <conditionalFormatting sqref="F34">
    <cfRule type="expression" dxfId="243" priority="247" stopIfTrue="1">
      <formula>#REF!="Freelancer"</formula>
    </cfRule>
    <cfRule type="expression" dxfId="242" priority="248" stopIfTrue="1">
      <formula>#REF!="DTC Int. Staff"</formula>
    </cfRule>
  </conditionalFormatting>
  <conditionalFormatting sqref="F34">
    <cfRule type="expression" dxfId="241" priority="245" stopIfTrue="1">
      <formula>$F$5="Freelancer"</formula>
    </cfRule>
    <cfRule type="expression" dxfId="240" priority="246" stopIfTrue="1">
      <formula>$F$5="DTC Int. Staff"</formula>
    </cfRule>
  </conditionalFormatting>
  <conditionalFormatting sqref="F33">
    <cfRule type="expression" dxfId="239" priority="243" stopIfTrue="1">
      <formula>#REF!="Freelancer"</formula>
    </cfRule>
    <cfRule type="expression" dxfId="238" priority="244" stopIfTrue="1">
      <formula>#REF!="DTC Int. Staff"</formula>
    </cfRule>
  </conditionalFormatting>
  <conditionalFormatting sqref="F33">
    <cfRule type="expression" dxfId="237" priority="241" stopIfTrue="1">
      <formula>$F$5="Freelancer"</formula>
    </cfRule>
    <cfRule type="expression" dxfId="236" priority="242" stopIfTrue="1">
      <formula>$F$5="DTC Int. Staff"</formula>
    </cfRule>
  </conditionalFormatting>
  <conditionalFormatting sqref="F36">
    <cfRule type="expression" dxfId="235" priority="239" stopIfTrue="1">
      <formula>#REF!="Freelancer"</formula>
    </cfRule>
    <cfRule type="expression" dxfId="234" priority="240" stopIfTrue="1">
      <formula>#REF!="DTC Int. Staff"</formula>
    </cfRule>
  </conditionalFormatting>
  <conditionalFormatting sqref="F36">
    <cfRule type="expression" dxfId="233" priority="237" stopIfTrue="1">
      <formula>$F$5="Freelancer"</formula>
    </cfRule>
    <cfRule type="expression" dxfId="232" priority="238" stopIfTrue="1">
      <formula>$F$5="DTC Int. Staff"</formula>
    </cfRule>
  </conditionalFormatting>
  <conditionalFormatting sqref="F40:F46">
    <cfRule type="expression" dxfId="231" priority="231" stopIfTrue="1">
      <formula>#REF!="Freelancer"</formula>
    </cfRule>
    <cfRule type="expression" dxfId="230" priority="232" stopIfTrue="1">
      <formula>#REF!="DTC Int. Staff"</formula>
    </cfRule>
  </conditionalFormatting>
  <conditionalFormatting sqref="F45:F46">
    <cfRule type="expression" dxfId="229" priority="229" stopIfTrue="1">
      <formula>$F$5="Freelancer"</formula>
    </cfRule>
    <cfRule type="expression" dxfId="228" priority="230" stopIfTrue="1">
      <formula>$F$5="DTC Int. Staff"</formula>
    </cfRule>
  </conditionalFormatting>
  <conditionalFormatting sqref="F46">
    <cfRule type="expression" dxfId="227" priority="227" stopIfTrue="1">
      <formula>#REF!="Freelancer"</formula>
    </cfRule>
    <cfRule type="expression" dxfId="226" priority="228" stopIfTrue="1">
      <formula>#REF!="DTC Int. Staff"</formula>
    </cfRule>
  </conditionalFormatting>
  <conditionalFormatting sqref="F46">
    <cfRule type="expression" dxfId="225" priority="225" stopIfTrue="1">
      <formula>$F$5="Freelancer"</formula>
    </cfRule>
    <cfRule type="expression" dxfId="224" priority="226" stopIfTrue="1">
      <formula>$F$5="DTC Int. Staff"</formula>
    </cfRule>
  </conditionalFormatting>
  <conditionalFormatting sqref="F45">
    <cfRule type="expression" dxfId="223" priority="223" stopIfTrue="1">
      <formula>#REF!="Freelancer"</formula>
    </cfRule>
    <cfRule type="expression" dxfId="222" priority="224" stopIfTrue="1">
      <formula>#REF!="DTC Int. Staff"</formula>
    </cfRule>
  </conditionalFormatting>
  <conditionalFormatting sqref="F45">
    <cfRule type="expression" dxfId="221" priority="221" stopIfTrue="1">
      <formula>$F$5="Freelancer"</formula>
    </cfRule>
    <cfRule type="expression" dxfId="220" priority="222" stopIfTrue="1">
      <formula>$F$5="DTC Int. Staff"</formula>
    </cfRule>
  </conditionalFormatting>
  <conditionalFormatting sqref="F44">
    <cfRule type="expression" dxfId="219" priority="219" stopIfTrue="1">
      <formula>#REF!="Freelancer"</formula>
    </cfRule>
    <cfRule type="expression" dxfId="218" priority="220" stopIfTrue="1">
      <formula>#REF!="DTC Int. Staff"</formula>
    </cfRule>
  </conditionalFormatting>
  <conditionalFormatting sqref="F44">
    <cfRule type="expression" dxfId="217" priority="217" stopIfTrue="1">
      <formula>$F$5="Freelancer"</formula>
    </cfRule>
    <cfRule type="expression" dxfId="216" priority="218" stopIfTrue="1">
      <formula>$F$5="DTC Int. Staff"</formula>
    </cfRule>
  </conditionalFormatting>
  <conditionalFormatting sqref="F40">
    <cfRule type="expression" dxfId="215" priority="215" stopIfTrue="1">
      <formula>#REF!="Freelancer"</formula>
    </cfRule>
    <cfRule type="expression" dxfId="214" priority="216" stopIfTrue="1">
      <formula>#REF!="DTC Int. Staff"</formula>
    </cfRule>
  </conditionalFormatting>
  <conditionalFormatting sqref="F40">
    <cfRule type="expression" dxfId="213" priority="213" stopIfTrue="1">
      <formula>$F$5="Freelancer"</formula>
    </cfRule>
    <cfRule type="expression" dxfId="212" priority="214" stopIfTrue="1">
      <formula>$F$5="DTC Int. Staff"</formula>
    </cfRule>
  </conditionalFormatting>
  <conditionalFormatting sqref="F50:F52">
    <cfRule type="expression" dxfId="211" priority="211" stopIfTrue="1">
      <formula>#REF!="Freelancer"</formula>
    </cfRule>
    <cfRule type="expression" dxfId="210" priority="212" stopIfTrue="1">
      <formula>#REF!="DTC Int. Staff"</formula>
    </cfRule>
  </conditionalFormatting>
  <conditionalFormatting sqref="F52">
    <cfRule type="expression" dxfId="209" priority="209" stopIfTrue="1">
      <formula>$F$5="Freelancer"</formula>
    </cfRule>
    <cfRule type="expression" dxfId="208" priority="210" stopIfTrue="1">
      <formula>$F$5="DTC Int. Staff"</formula>
    </cfRule>
  </conditionalFormatting>
  <conditionalFormatting sqref="F52">
    <cfRule type="expression" dxfId="207" priority="207" stopIfTrue="1">
      <formula>#REF!="Freelancer"</formula>
    </cfRule>
    <cfRule type="expression" dxfId="206" priority="208" stopIfTrue="1">
      <formula>#REF!="DTC Int. Staff"</formula>
    </cfRule>
  </conditionalFormatting>
  <conditionalFormatting sqref="F52">
    <cfRule type="expression" dxfId="205" priority="205" stopIfTrue="1">
      <formula>$F$5="Freelancer"</formula>
    </cfRule>
    <cfRule type="expression" dxfId="204" priority="206" stopIfTrue="1">
      <formula>$F$5="DTC Int. Staff"</formula>
    </cfRule>
  </conditionalFormatting>
  <conditionalFormatting sqref="F51">
    <cfRule type="expression" dxfId="203" priority="203" stopIfTrue="1">
      <formula>#REF!="Freelancer"</formula>
    </cfRule>
    <cfRule type="expression" dxfId="202" priority="204" stopIfTrue="1">
      <formula>#REF!="DTC Int. Staff"</formula>
    </cfRule>
  </conditionalFormatting>
  <conditionalFormatting sqref="F51">
    <cfRule type="expression" dxfId="201" priority="201" stopIfTrue="1">
      <formula>$F$5="Freelancer"</formula>
    </cfRule>
    <cfRule type="expression" dxfId="200" priority="202" stopIfTrue="1">
      <formula>$F$5="DTC Int. Staff"</formula>
    </cfRule>
  </conditionalFormatting>
  <conditionalFormatting sqref="F50">
    <cfRule type="expression" dxfId="199" priority="199" stopIfTrue="1">
      <formula>#REF!="Freelancer"</formula>
    </cfRule>
    <cfRule type="expression" dxfId="198" priority="200" stopIfTrue="1">
      <formula>#REF!="DTC Int. Staff"</formula>
    </cfRule>
  </conditionalFormatting>
  <conditionalFormatting sqref="F50">
    <cfRule type="expression" dxfId="197" priority="197" stopIfTrue="1">
      <formula>$F$5="Freelancer"</formula>
    </cfRule>
    <cfRule type="expression" dxfId="196" priority="198" stopIfTrue="1">
      <formula>$F$5="DTC Int. Staff"</formula>
    </cfRule>
  </conditionalFormatting>
  <conditionalFormatting sqref="F55">
    <cfRule type="expression" dxfId="195" priority="195" stopIfTrue="1">
      <formula>#REF!="Freelancer"</formula>
    </cfRule>
    <cfRule type="expression" dxfId="194" priority="196" stopIfTrue="1">
      <formula>#REF!="DTC Int. Staff"</formula>
    </cfRule>
  </conditionalFormatting>
  <conditionalFormatting sqref="F55">
    <cfRule type="expression" dxfId="193" priority="193" stopIfTrue="1">
      <formula>#REF!="Freelancer"</formula>
    </cfRule>
    <cfRule type="expression" dxfId="192" priority="194" stopIfTrue="1">
      <formula>#REF!="DTC Int. Staff"</formula>
    </cfRule>
  </conditionalFormatting>
  <conditionalFormatting sqref="F55">
    <cfRule type="expression" dxfId="191" priority="191" stopIfTrue="1">
      <formula>$F$5="Freelancer"</formula>
    </cfRule>
    <cfRule type="expression" dxfId="190" priority="192" stopIfTrue="1">
      <formula>$F$5="DTC Int. Staff"</formula>
    </cfRule>
  </conditionalFormatting>
  <conditionalFormatting sqref="F54">
    <cfRule type="expression" dxfId="189" priority="189" stopIfTrue="1">
      <formula>#REF!="Freelancer"</formula>
    </cfRule>
    <cfRule type="expression" dxfId="188" priority="190" stopIfTrue="1">
      <formula>#REF!="DTC Int. Staff"</formula>
    </cfRule>
  </conditionalFormatting>
  <conditionalFormatting sqref="F54">
    <cfRule type="expression" dxfId="187" priority="187" stopIfTrue="1">
      <formula>#REF!="Freelancer"</formula>
    </cfRule>
    <cfRule type="expression" dxfId="186" priority="188" stopIfTrue="1">
      <formula>#REF!="DTC Int. Staff"</formula>
    </cfRule>
  </conditionalFormatting>
  <conditionalFormatting sqref="F54">
    <cfRule type="expression" dxfId="185" priority="185" stopIfTrue="1">
      <formula>$F$5="Freelancer"</formula>
    </cfRule>
    <cfRule type="expression" dxfId="184" priority="186" stopIfTrue="1">
      <formula>$F$5="DTC Int. Staff"</formula>
    </cfRule>
  </conditionalFormatting>
  <conditionalFormatting sqref="G9">
    <cfRule type="expression" dxfId="183" priority="183" stopIfTrue="1">
      <formula>#REF!="Freelancer"</formula>
    </cfRule>
    <cfRule type="expression" dxfId="182" priority="184" stopIfTrue="1">
      <formula>#REF!="DTC Int. Staff"</formula>
    </cfRule>
  </conditionalFormatting>
  <conditionalFormatting sqref="G9">
    <cfRule type="expression" dxfId="181" priority="181" stopIfTrue="1">
      <formula>$F$5="Freelancer"</formula>
    </cfRule>
    <cfRule type="expression" dxfId="180" priority="182" stopIfTrue="1">
      <formula>$F$5="DTC Int. Staff"</formula>
    </cfRule>
  </conditionalFormatting>
  <conditionalFormatting sqref="G9">
    <cfRule type="expression" dxfId="179" priority="179" stopIfTrue="1">
      <formula>#REF!="Freelancer"</formula>
    </cfRule>
    <cfRule type="expression" dxfId="178" priority="180" stopIfTrue="1">
      <formula>#REF!="DTC Int. Staff"</formula>
    </cfRule>
  </conditionalFormatting>
  <conditionalFormatting sqref="G9">
    <cfRule type="expression" dxfId="177" priority="177" stopIfTrue="1">
      <formula>$F$5="Freelancer"</formula>
    </cfRule>
    <cfRule type="expression" dxfId="176" priority="178" stopIfTrue="1">
      <formula>$F$5="DTC Int. Staff"</formula>
    </cfRule>
  </conditionalFormatting>
  <conditionalFormatting sqref="G11">
    <cfRule type="expression" dxfId="175" priority="175" stopIfTrue="1">
      <formula>#REF!="Freelancer"</formula>
    </cfRule>
    <cfRule type="expression" dxfId="174" priority="176" stopIfTrue="1">
      <formula>#REF!="DTC Int. Staff"</formula>
    </cfRule>
  </conditionalFormatting>
  <conditionalFormatting sqref="G11">
    <cfRule type="expression" dxfId="173" priority="173" stopIfTrue="1">
      <formula>$F$5="Freelancer"</formula>
    </cfRule>
    <cfRule type="expression" dxfId="172" priority="174" stopIfTrue="1">
      <formula>$F$5="DTC Int. Staff"</formula>
    </cfRule>
  </conditionalFormatting>
  <conditionalFormatting sqref="G11">
    <cfRule type="expression" dxfId="171" priority="171" stopIfTrue="1">
      <formula>#REF!="Freelancer"</formula>
    </cfRule>
    <cfRule type="expression" dxfId="170" priority="172" stopIfTrue="1">
      <formula>#REF!="DTC Int. Staff"</formula>
    </cfRule>
  </conditionalFormatting>
  <conditionalFormatting sqref="G15">
    <cfRule type="expression" dxfId="169" priority="169" stopIfTrue="1">
      <formula>#REF!="Freelancer"</formula>
    </cfRule>
    <cfRule type="expression" dxfId="168" priority="170" stopIfTrue="1">
      <formula>#REF!="DTC Int. Staff"</formula>
    </cfRule>
  </conditionalFormatting>
  <conditionalFormatting sqref="G15">
    <cfRule type="expression" dxfId="167" priority="167" stopIfTrue="1">
      <formula>$F$5="Freelancer"</formula>
    </cfRule>
    <cfRule type="expression" dxfId="166" priority="168" stopIfTrue="1">
      <formula>$F$5="DTC Int. Staff"</formula>
    </cfRule>
  </conditionalFormatting>
  <conditionalFormatting sqref="G15">
    <cfRule type="expression" dxfId="165" priority="165" stopIfTrue="1">
      <formula>#REF!="Freelancer"</formula>
    </cfRule>
    <cfRule type="expression" dxfId="164" priority="166" stopIfTrue="1">
      <formula>#REF!="DTC Int. Staff"</formula>
    </cfRule>
  </conditionalFormatting>
  <conditionalFormatting sqref="G16">
    <cfRule type="expression" dxfId="163" priority="163" stopIfTrue="1">
      <formula>#REF!="Freelancer"</formula>
    </cfRule>
    <cfRule type="expression" dxfId="162" priority="164" stopIfTrue="1">
      <formula>#REF!="DTC Int. Staff"</formula>
    </cfRule>
  </conditionalFormatting>
  <conditionalFormatting sqref="G16">
    <cfRule type="expression" dxfId="161" priority="161" stopIfTrue="1">
      <formula>$F$5="Freelancer"</formula>
    </cfRule>
    <cfRule type="expression" dxfId="160" priority="162" stopIfTrue="1">
      <formula>$F$5="DTC Int. Staff"</formula>
    </cfRule>
  </conditionalFormatting>
  <conditionalFormatting sqref="G16">
    <cfRule type="expression" dxfId="159" priority="159" stopIfTrue="1">
      <formula>#REF!="Freelancer"</formula>
    </cfRule>
    <cfRule type="expression" dxfId="158" priority="160" stopIfTrue="1">
      <formula>#REF!="DTC Int. Staff"</formula>
    </cfRule>
  </conditionalFormatting>
  <conditionalFormatting sqref="G17">
    <cfRule type="expression" dxfId="157" priority="157" stopIfTrue="1">
      <formula>#REF!="Freelancer"</formula>
    </cfRule>
    <cfRule type="expression" dxfId="156" priority="158" stopIfTrue="1">
      <formula>#REF!="DTC Int. Staff"</formula>
    </cfRule>
  </conditionalFormatting>
  <conditionalFormatting sqref="G17">
    <cfRule type="expression" dxfId="155" priority="155" stopIfTrue="1">
      <formula>$F$5="Freelancer"</formula>
    </cfRule>
    <cfRule type="expression" dxfId="154" priority="156" stopIfTrue="1">
      <formula>$F$5="DTC Int. Staff"</formula>
    </cfRule>
  </conditionalFormatting>
  <conditionalFormatting sqref="G17">
    <cfRule type="expression" dxfId="153" priority="153" stopIfTrue="1">
      <formula>#REF!="Freelancer"</formula>
    </cfRule>
    <cfRule type="expression" dxfId="152" priority="154" stopIfTrue="1">
      <formula>#REF!="DTC Int. Staff"</formula>
    </cfRule>
  </conditionalFormatting>
  <conditionalFormatting sqref="G18">
    <cfRule type="expression" dxfId="151" priority="151" stopIfTrue="1">
      <formula>#REF!="Freelancer"</formula>
    </cfRule>
    <cfRule type="expression" dxfId="150" priority="152" stopIfTrue="1">
      <formula>#REF!="DTC Int. Staff"</formula>
    </cfRule>
  </conditionalFormatting>
  <conditionalFormatting sqref="G18">
    <cfRule type="expression" dxfId="149" priority="149" stopIfTrue="1">
      <formula>$F$5="Freelancer"</formula>
    </cfRule>
    <cfRule type="expression" dxfId="148" priority="150" stopIfTrue="1">
      <formula>$F$5="DTC Int. Staff"</formula>
    </cfRule>
  </conditionalFormatting>
  <conditionalFormatting sqref="G18">
    <cfRule type="expression" dxfId="147" priority="147" stopIfTrue="1">
      <formula>#REF!="Freelancer"</formula>
    </cfRule>
    <cfRule type="expression" dxfId="146" priority="148" stopIfTrue="1">
      <formula>#REF!="DTC Int. Staff"</formula>
    </cfRule>
  </conditionalFormatting>
  <conditionalFormatting sqref="G19">
    <cfRule type="expression" dxfId="145" priority="145" stopIfTrue="1">
      <formula>#REF!="Freelancer"</formula>
    </cfRule>
    <cfRule type="expression" dxfId="144" priority="146" stopIfTrue="1">
      <formula>#REF!="DTC Int. Staff"</formula>
    </cfRule>
  </conditionalFormatting>
  <conditionalFormatting sqref="G20">
    <cfRule type="expression" dxfId="143" priority="143" stopIfTrue="1">
      <formula>#REF!="Freelancer"</formula>
    </cfRule>
    <cfRule type="expression" dxfId="142" priority="144" stopIfTrue="1">
      <formula>#REF!="DTC Int. Staff"</formula>
    </cfRule>
  </conditionalFormatting>
  <conditionalFormatting sqref="G20">
    <cfRule type="expression" dxfId="141" priority="141" stopIfTrue="1">
      <formula>$F$5="Freelancer"</formula>
    </cfRule>
    <cfRule type="expression" dxfId="140" priority="142" stopIfTrue="1">
      <formula>$F$5="DTC Int. Staff"</formula>
    </cfRule>
  </conditionalFormatting>
  <conditionalFormatting sqref="G20">
    <cfRule type="expression" dxfId="139" priority="139" stopIfTrue="1">
      <formula>#REF!="Freelancer"</formula>
    </cfRule>
    <cfRule type="expression" dxfId="138" priority="140" stopIfTrue="1">
      <formula>#REF!="DTC Int. Staff"</formula>
    </cfRule>
  </conditionalFormatting>
  <conditionalFormatting sqref="G21">
    <cfRule type="expression" dxfId="137" priority="137" stopIfTrue="1">
      <formula>#REF!="Freelancer"</formula>
    </cfRule>
    <cfRule type="expression" dxfId="136" priority="138" stopIfTrue="1">
      <formula>#REF!="DTC Int. Staff"</formula>
    </cfRule>
  </conditionalFormatting>
  <conditionalFormatting sqref="G21">
    <cfRule type="expression" dxfId="135" priority="135" stopIfTrue="1">
      <formula>$F$5="Freelancer"</formula>
    </cfRule>
    <cfRule type="expression" dxfId="134" priority="136" stopIfTrue="1">
      <formula>$F$5="DTC Int. Staff"</formula>
    </cfRule>
  </conditionalFormatting>
  <conditionalFormatting sqref="G21">
    <cfRule type="expression" dxfId="133" priority="133" stopIfTrue="1">
      <formula>#REF!="Freelancer"</formula>
    </cfRule>
    <cfRule type="expression" dxfId="132" priority="134" stopIfTrue="1">
      <formula>#REF!="DTC Int. Staff"</formula>
    </cfRule>
  </conditionalFormatting>
  <conditionalFormatting sqref="G22">
    <cfRule type="expression" dxfId="131" priority="131" stopIfTrue="1">
      <formula>#REF!="Freelancer"</formula>
    </cfRule>
    <cfRule type="expression" dxfId="130" priority="132" stopIfTrue="1">
      <formula>#REF!="DTC Int. Staff"</formula>
    </cfRule>
  </conditionalFormatting>
  <conditionalFormatting sqref="G22">
    <cfRule type="expression" dxfId="129" priority="129" stopIfTrue="1">
      <formula>$F$5="Freelancer"</formula>
    </cfRule>
    <cfRule type="expression" dxfId="128" priority="130" stopIfTrue="1">
      <formula>$F$5="DTC Int. Staff"</formula>
    </cfRule>
  </conditionalFormatting>
  <conditionalFormatting sqref="G22">
    <cfRule type="expression" dxfId="127" priority="127" stopIfTrue="1">
      <formula>#REF!="Freelancer"</formula>
    </cfRule>
    <cfRule type="expression" dxfId="126" priority="128" stopIfTrue="1">
      <formula>#REF!="DTC Int. Staff"</formula>
    </cfRule>
  </conditionalFormatting>
  <conditionalFormatting sqref="G24">
    <cfRule type="expression" dxfId="125" priority="125" stopIfTrue="1">
      <formula>#REF!="Freelancer"</formula>
    </cfRule>
    <cfRule type="expression" dxfId="124" priority="126" stopIfTrue="1">
      <formula>#REF!="DTC Int. Staff"</formula>
    </cfRule>
  </conditionalFormatting>
  <conditionalFormatting sqref="G24">
    <cfRule type="expression" dxfId="123" priority="123" stopIfTrue="1">
      <formula>$F$5="Freelancer"</formula>
    </cfRule>
    <cfRule type="expression" dxfId="122" priority="124" stopIfTrue="1">
      <formula>$F$5="DTC Int. Staff"</formula>
    </cfRule>
  </conditionalFormatting>
  <conditionalFormatting sqref="G24">
    <cfRule type="expression" dxfId="121" priority="121" stopIfTrue="1">
      <formula>#REF!="Freelancer"</formula>
    </cfRule>
    <cfRule type="expression" dxfId="120" priority="122" stopIfTrue="1">
      <formula>#REF!="DTC Int. Staff"</formula>
    </cfRule>
  </conditionalFormatting>
  <conditionalFormatting sqref="G25">
    <cfRule type="expression" dxfId="119" priority="119" stopIfTrue="1">
      <formula>#REF!="Freelancer"</formula>
    </cfRule>
    <cfRule type="expression" dxfId="118" priority="120" stopIfTrue="1">
      <formula>#REF!="DTC Int. Staff"</formula>
    </cfRule>
  </conditionalFormatting>
  <conditionalFormatting sqref="G25">
    <cfRule type="expression" dxfId="117" priority="117" stopIfTrue="1">
      <formula>$F$5="Freelancer"</formula>
    </cfRule>
    <cfRule type="expression" dxfId="116" priority="118" stopIfTrue="1">
      <formula>$F$5="DTC Int. Staff"</formula>
    </cfRule>
  </conditionalFormatting>
  <conditionalFormatting sqref="G25">
    <cfRule type="expression" dxfId="115" priority="115" stopIfTrue="1">
      <formula>#REF!="Freelancer"</formula>
    </cfRule>
    <cfRule type="expression" dxfId="114" priority="116" stopIfTrue="1">
      <formula>#REF!="DTC Int. Staff"</formula>
    </cfRule>
  </conditionalFormatting>
  <conditionalFormatting sqref="G28">
    <cfRule type="expression" dxfId="113" priority="113" stopIfTrue="1">
      <formula>#REF!="Freelancer"</formula>
    </cfRule>
    <cfRule type="expression" dxfId="112" priority="114" stopIfTrue="1">
      <formula>#REF!="DTC Int. Staff"</formula>
    </cfRule>
  </conditionalFormatting>
  <conditionalFormatting sqref="G28">
    <cfRule type="expression" dxfId="111" priority="111" stopIfTrue="1">
      <formula>$F$5="Freelancer"</formula>
    </cfRule>
    <cfRule type="expression" dxfId="110" priority="112" stopIfTrue="1">
      <formula>$F$5="DTC Int. Staff"</formula>
    </cfRule>
  </conditionalFormatting>
  <conditionalFormatting sqref="G28">
    <cfRule type="expression" dxfId="109" priority="109" stopIfTrue="1">
      <formula>#REF!="Freelancer"</formula>
    </cfRule>
    <cfRule type="expression" dxfId="108" priority="110" stopIfTrue="1">
      <formula>#REF!="DTC Int. Staff"</formula>
    </cfRule>
  </conditionalFormatting>
  <conditionalFormatting sqref="G30">
    <cfRule type="expression" dxfId="107" priority="107" stopIfTrue="1">
      <formula>#REF!="Freelancer"</formula>
    </cfRule>
    <cfRule type="expression" dxfId="106" priority="108" stopIfTrue="1">
      <formula>#REF!="DTC Int. Staff"</formula>
    </cfRule>
  </conditionalFormatting>
  <conditionalFormatting sqref="G30">
    <cfRule type="expression" dxfId="105" priority="105" stopIfTrue="1">
      <formula>$F$5="Freelancer"</formula>
    </cfRule>
    <cfRule type="expression" dxfId="104" priority="106" stopIfTrue="1">
      <formula>$F$5="DTC Int. Staff"</formula>
    </cfRule>
  </conditionalFormatting>
  <conditionalFormatting sqref="G30">
    <cfRule type="expression" dxfId="103" priority="103" stopIfTrue="1">
      <formula>#REF!="Freelancer"</formula>
    </cfRule>
    <cfRule type="expression" dxfId="102" priority="104" stopIfTrue="1">
      <formula>#REF!="DTC Int. Staff"</formula>
    </cfRule>
  </conditionalFormatting>
  <conditionalFormatting sqref="G31">
    <cfRule type="expression" dxfId="101" priority="101" stopIfTrue="1">
      <formula>#REF!="Freelancer"</formula>
    </cfRule>
    <cfRule type="expression" dxfId="100" priority="102" stopIfTrue="1">
      <formula>#REF!="DTC Int. Staff"</formula>
    </cfRule>
  </conditionalFormatting>
  <conditionalFormatting sqref="G31">
    <cfRule type="expression" dxfId="99" priority="99" stopIfTrue="1">
      <formula>$F$5="Freelancer"</formula>
    </cfRule>
    <cfRule type="expression" dxfId="98" priority="100" stopIfTrue="1">
      <formula>$F$5="DTC Int. Staff"</formula>
    </cfRule>
  </conditionalFormatting>
  <conditionalFormatting sqref="G31">
    <cfRule type="expression" dxfId="97" priority="97" stopIfTrue="1">
      <formula>#REF!="Freelancer"</formula>
    </cfRule>
    <cfRule type="expression" dxfId="96" priority="98" stopIfTrue="1">
      <formula>#REF!="DTC Int. Staff"</formula>
    </cfRule>
  </conditionalFormatting>
  <conditionalFormatting sqref="G32">
    <cfRule type="expression" dxfId="95" priority="95" stopIfTrue="1">
      <formula>#REF!="Freelancer"</formula>
    </cfRule>
    <cfRule type="expression" dxfId="94" priority="96" stopIfTrue="1">
      <formula>#REF!="DTC Int. Staff"</formula>
    </cfRule>
  </conditionalFormatting>
  <conditionalFormatting sqref="G32">
    <cfRule type="expression" dxfId="93" priority="93" stopIfTrue="1">
      <formula>$F$5="Freelancer"</formula>
    </cfRule>
    <cfRule type="expression" dxfId="92" priority="94" stopIfTrue="1">
      <formula>$F$5="DTC Int. Staff"</formula>
    </cfRule>
  </conditionalFormatting>
  <conditionalFormatting sqref="G32">
    <cfRule type="expression" dxfId="91" priority="91" stopIfTrue="1">
      <formula>#REF!="Freelancer"</formula>
    </cfRule>
    <cfRule type="expression" dxfId="90" priority="92" stopIfTrue="1">
      <formula>#REF!="DTC Int. Staff"</formula>
    </cfRule>
  </conditionalFormatting>
  <conditionalFormatting sqref="G33">
    <cfRule type="expression" dxfId="89" priority="89" stopIfTrue="1">
      <formula>#REF!="Freelancer"</formula>
    </cfRule>
    <cfRule type="expression" dxfId="88" priority="90" stopIfTrue="1">
      <formula>#REF!="DTC Int. Staff"</formula>
    </cfRule>
  </conditionalFormatting>
  <conditionalFormatting sqref="G33">
    <cfRule type="expression" dxfId="87" priority="87" stopIfTrue="1">
      <formula>$F$5="Freelancer"</formula>
    </cfRule>
    <cfRule type="expression" dxfId="86" priority="88" stopIfTrue="1">
      <formula>$F$5="DTC Int. Staff"</formula>
    </cfRule>
  </conditionalFormatting>
  <conditionalFormatting sqref="G33">
    <cfRule type="expression" dxfId="85" priority="85" stopIfTrue="1">
      <formula>#REF!="Freelancer"</formula>
    </cfRule>
    <cfRule type="expression" dxfId="84" priority="86" stopIfTrue="1">
      <formula>#REF!="DTC Int. Staff"</formula>
    </cfRule>
  </conditionalFormatting>
  <conditionalFormatting sqref="G34">
    <cfRule type="expression" dxfId="83" priority="83" stopIfTrue="1">
      <formula>#REF!="Freelancer"</formula>
    </cfRule>
    <cfRule type="expression" dxfId="82" priority="84" stopIfTrue="1">
      <formula>#REF!="DTC Int. Staff"</formula>
    </cfRule>
  </conditionalFormatting>
  <conditionalFormatting sqref="G34">
    <cfRule type="expression" dxfId="81" priority="81" stopIfTrue="1">
      <formula>$F$5="Freelancer"</formula>
    </cfRule>
    <cfRule type="expression" dxfId="80" priority="82" stopIfTrue="1">
      <formula>$F$5="DTC Int. Staff"</formula>
    </cfRule>
  </conditionalFormatting>
  <conditionalFormatting sqref="G34">
    <cfRule type="expression" dxfId="79" priority="79" stopIfTrue="1">
      <formula>#REF!="Freelancer"</formula>
    </cfRule>
    <cfRule type="expression" dxfId="78" priority="80" stopIfTrue="1">
      <formula>#REF!="DTC Int. Staff"</formula>
    </cfRule>
  </conditionalFormatting>
  <conditionalFormatting sqref="G36">
    <cfRule type="expression" dxfId="77" priority="77" stopIfTrue="1">
      <formula>#REF!="Freelancer"</formula>
    </cfRule>
    <cfRule type="expression" dxfId="76" priority="78" stopIfTrue="1">
      <formula>#REF!="DTC Int. Staff"</formula>
    </cfRule>
  </conditionalFormatting>
  <conditionalFormatting sqref="G36">
    <cfRule type="expression" dxfId="75" priority="75" stopIfTrue="1">
      <formula>$F$5="Freelancer"</formula>
    </cfRule>
    <cfRule type="expression" dxfId="74" priority="76" stopIfTrue="1">
      <formula>$F$5="DTC Int. Staff"</formula>
    </cfRule>
  </conditionalFormatting>
  <conditionalFormatting sqref="G36">
    <cfRule type="expression" dxfId="73" priority="73" stopIfTrue="1">
      <formula>#REF!="Freelancer"</formula>
    </cfRule>
    <cfRule type="expression" dxfId="72" priority="74" stopIfTrue="1">
      <formula>#REF!="DTC Int. Staff"</formula>
    </cfRule>
  </conditionalFormatting>
  <conditionalFormatting sqref="G40">
    <cfRule type="expression" dxfId="71" priority="71" stopIfTrue="1">
      <formula>#REF!="Freelancer"</formula>
    </cfRule>
    <cfRule type="expression" dxfId="70" priority="72" stopIfTrue="1">
      <formula>#REF!="DTC Int. Staff"</formula>
    </cfRule>
  </conditionalFormatting>
  <conditionalFormatting sqref="G40">
    <cfRule type="expression" dxfId="69" priority="69" stopIfTrue="1">
      <formula>$F$5="Freelancer"</formula>
    </cfRule>
    <cfRule type="expression" dxfId="68" priority="70" stopIfTrue="1">
      <formula>$F$5="DTC Int. Staff"</formula>
    </cfRule>
  </conditionalFormatting>
  <conditionalFormatting sqref="G40">
    <cfRule type="expression" dxfId="67" priority="67" stopIfTrue="1">
      <formula>#REF!="Freelancer"</formula>
    </cfRule>
    <cfRule type="expression" dxfId="66" priority="68" stopIfTrue="1">
      <formula>#REF!="DTC Int. Staff"</formula>
    </cfRule>
  </conditionalFormatting>
  <conditionalFormatting sqref="G41">
    <cfRule type="expression" dxfId="65" priority="65" stopIfTrue="1">
      <formula>#REF!="Freelancer"</formula>
    </cfRule>
    <cfRule type="expression" dxfId="64" priority="66" stopIfTrue="1">
      <formula>#REF!="DTC Int. Staff"</formula>
    </cfRule>
  </conditionalFormatting>
  <conditionalFormatting sqref="G41">
    <cfRule type="expression" dxfId="63" priority="63" stopIfTrue="1">
      <formula>$F$5="Freelancer"</formula>
    </cfRule>
    <cfRule type="expression" dxfId="62" priority="64" stopIfTrue="1">
      <formula>$F$5="DTC Int. Staff"</formula>
    </cfRule>
  </conditionalFormatting>
  <conditionalFormatting sqref="G41">
    <cfRule type="expression" dxfId="61" priority="61" stopIfTrue="1">
      <formula>#REF!="Freelancer"</formula>
    </cfRule>
    <cfRule type="expression" dxfId="60" priority="62" stopIfTrue="1">
      <formula>#REF!="DTC Int. Staff"</formula>
    </cfRule>
  </conditionalFormatting>
  <conditionalFormatting sqref="G42">
    <cfRule type="expression" dxfId="59" priority="59" stopIfTrue="1">
      <formula>#REF!="Freelancer"</formula>
    </cfRule>
    <cfRule type="expression" dxfId="58" priority="60" stopIfTrue="1">
      <formula>#REF!="DTC Int. Staff"</formula>
    </cfRule>
  </conditionalFormatting>
  <conditionalFormatting sqref="G42">
    <cfRule type="expression" dxfId="57" priority="57" stopIfTrue="1">
      <formula>$F$5="Freelancer"</formula>
    </cfRule>
    <cfRule type="expression" dxfId="56" priority="58" stopIfTrue="1">
      <formula>$F$5="DTC Int. Staff"</formula>
    </cfRule>
  </conditionalFormatting>
  <conditionalFormatting sqref="G42">
    <cfRule type="expression" dxfId="55" priority="55" stopIfTrue="1">
      <formula>#REF!="Freelancer"</formula>
    </cfRule>
    <cfRule type="expression" dxfId="54" priority="56" stopIfTrue="1">
      <formula>#REF!="DTC Int. Staff"</formula>
    </cfRule>
  </conditionalFormatting>
  <conditionalFormatting sqref="G43">
    <cfRule type="expression" dxfId="53" priority="53" stopIfTrue="1">
      <formula>#REF!="Freelancer"</formula>
    </cfRule>
    <cfRule type="expression" dxfId="52" priority="54" stopIfTrue="1">
      <formula>#REF!="DTC Int. Staff"</formula>
    </cfRule>
  </conditionalFormatting>
  <conditionalFormatting sqref="G43">
    <cfRule type="expression" dxfId="51" priority="51" stopIfTrue="1">
      <formula>$F$5="Freelancer"</formula>
    </cfRule>
    <cfRule type="expression" dxfId="50" priority="52" stopIfTrue="1">
      <formula>$F$5="DTC Int. Staff"</formula>
    </cfRule>
  </conditionalFormatting>
  <conditionalFormatting sqref="G43">
    <cfRule type="expression" dxfId="49" priority="49" stopIfTrue="1">
      <formula>#REF!="Freelancer"</formula>
    </cfRule>
    <cfRule type="expression" dxfId="48" priority="50" stopIfTrue="1">
      <formula>#REF!="DTC Int. Staff"</formula>
    </cfRule>
  </conditionalFormatting>
  <conditionalFormatting sqref="G44">
    <cfRule type="expression" dxfId="47" priority="47" stopIfTrue="1">
      <formula>#REF!="Freelancer"</formula>
    </cfRule>
    <cfRule type="expression" dxfId="46" priority="48" stopIfTrue="1">
      <formula>#REF!="DTC Int. Staff"</formula>
    </cfRule>
  </conditionalFormatting>
  <conditionalFormatting sqref="G44">
    <cfRule type="expression" dxfId="45" priority="45" stopIfTrue="1">
      <formula>$F$5="Freelancer"</formula>
    </cfRule>
    <cfRule type="expression" dxfId="44" priority="46" stopIfTrue="1">
      <formula>$F$5="DTC Int. Staff"</formula>
    </cfRule>
  </conditionalFormatting>
  <conditionalFormatting sqref="G44">
    <cfRule type="expression" dxfId="43" priority="43" stopIfTrue="1">
      <formula>#REF!="Freelancer"</formula>
    </cfRule>
    <cfRule type="expression" dxfId="42" priority="44" stopIfTrue="1">
      <formula>#REF!="DTC Int. Staff"</formula>
    </cfRule>
  </conditionalFormatting>
  <conditionalFormatting sqref="G45">
    <cfRule type="expression" dxfId="41" priority="41" stopIfTrue="1">
      <formula>#REF!="Freelancer"</formula>
    </cfRule>
    <cfRule type="expression" dxfId="40" priority="42" stopIfTrue="1">
      <formula>#REF!="DTC Int. Staff"</formula>
    </cfRule>
  </conditionalFormatting>
  <conditionalFormatting sqref="G45">
    <cfRule type="expression" dxfId="39" priority="39" stopIfTrue="1">
      <formula>$F$5="Freelancer"</formula>
    </cfRule>
    <cfRule type="expression" dxfId="38" priority="40" stopIfTrue="1">
      <formula>$F$5="DTC Int. Staff"</formula>
    </cfRule>
  </conditionalFormatting>
  <conditionalFormatting sqref="G45">
    <cfRule type="expression" dxfId="37" priority="37" stopIfTrue="1">
      <formula>#REF!="Freelancer"</formula>
    </cfRule>
    <cfRule type="expression" dxfId="36" priority="38" stopIfTrue="1">
      <formula>#REF!="DTC Int. Staff"</formula>
    </cfRule>
  </conditionalFormatting>
  <conditionalFormatting sqref="G46">
    <cfRule type="expression" dxfId="35" priority="35" stopIfTrue="1">
      <formula>#REF!="Freelancer"</formula>
    </cfRule>
    <cfRule type="expression" dxfId="34" priority="36" stopIfTrue="1">
      <formula>#REF!="DTC Int. Staff"</formula>
    </cfRule>
  </conditionalFormatting>
  <conditionalFormatting sqref="G46">
    <cfRule type="expression" dxfId="33" priority="33" stopIfTrue="1">
      <formula>$F$5="Freelancer"</formula>
    </cfRule>
    <cfRule type="expression" dxfId="32" priority="34" stopIfTrue="1">
      <formula>$F$5="DTC Int. Staff"</formula>
    </cfRule>
  </conditionalFormatting>
  <conditionalFormatting sqref="G46">
    <cfRule type="expression" dxfId="31" priority="31" stopIfTrue="1">
      <formula>#REF!="Freelancer"</formula>
    </cfRule>
    <cfRule type="expression" dxfId="30" priority="32" stopIfTrue="1">
      <formula>#REF!="DTC Int. Staff"</formula>
    </cfRule>
  </conditionalFormatting>
  <conditionalFormatting sqref="G50">
    <cfRule type="expression" dxfId="29" priority="29" stopIfTrue="1">
      <formula>#REF!="Freelancer"</formula>
    </cfRule>
    <cfRule type="expression" dxfId="28" priority="30" stopIfTrue="1">
      <formula>#REF!="DTC Int. Staff"</formula>
    </cfRule>
  </conditionalFormatting>
  <conditionalFormatting sqref="G50">
    <cfRule type="expression" dxfId="27" priority="27" stopIfTrue="1">
      <formula>$F$5="Freelancer"</formula>
    </cfRule>
    <cfRule type="expression" dxfId="26" priority="28" stopIfTrue="1">
      <formula>$F$5="DTC Int. Staff"</formula>
    </cfRule>
  </conditionalFormatting>
  <conditionalFormatting sqref="G50">
    <cfRule type="expression" dxfId="25" priority="25" stopIfTrue="1">
      <formula>#REF!="Freelancer"</formula>
    </cfRule>
    <cfRule type="expression" dxfId="24" priority="26" stopIfTrue="1">
      <formula>#REF!="DTC Int. Staff"</formula>
    </cfRule>
  </conditionalFormatting>
  <conditionalFormatting sqref="G51">
    <cfRule type="expression" dxfId="23" priority="23" stopIfTrue="1">
      <formula>#REF!="Freelancer"</formula>
    </cfRule>
    <cfRule type="expression" dxfId="22" priority="24" stopIfTrue="1">
      <formula>#REF!="DTC Int. Staff"</formula>
    </cfRule>
  </conditionalFormatting>
  <conditionalFormatting sqref="G51">
    <cfRule type="expression" dxfId="21" priority="21" stopIfTrue="1">
      <formula>$F$5="Freelancer"</formula>
    </cfRule>
    <cfRule type="expression" dxfId="20" priority="22" stopIfTrue="1">
      <formula>$F$5="DTC Int. Staff"</formula>
    </cfRule>
  </conditionalFormatting>
  <conditionalFormatting sqref="G51">
    <cfRule type="expression" dxfId="19" priority="19" stopIfTrue="1">
      <formula>#REF!="Freelancer"</formula>
    </cfRule>
    <cfRule type="expression" dxfId="18" priority="20" stopIfTrue="1">
      <formula>#REF!="DTC Int. Staff"</formula>
    </cfRule>
  </conditionalFormatting>
  <conditionalFormatting sqref="G52">
    <cfRule type="expression" dxfId="17" priority="17" stopIfTrue="1">
      <formula>#REF!="Freelancer"</formula>
    </cfRule>
    <cfRule type="expression" dxfId="16" priority="18" stopIfTrue="1">
      <formula>#REF!="DTC Int. Staff"</formula>
    </cfRule>
  </conditionalFormatting>
  <conditionalFormatting sqref="G52">
    <cfRule type="expression" dxfId="15" priority="15" stopIfTrue="1">
      <formula>$F$5="Freelancer"</formula>
    </cfRule>
    <cfRule type="expression" dxfId="14" priority="16" stopIfTrue="1">
      <formula>$F$5="DTC Int. Staff"</formula>
    </cfRule>
  </conditionalFormatting>
  <conditionalFormatting sqref="G52">
    <cfRule type="expression" dxfId="13" priority="13" stopIfTrue="1">
      <formula>#REF!="Freelancer"</formula>
    </cfRule>
    <cfRule type="expression" dxfId="12" priority="14" stopIfTrue="1">
      <formula>#REF!="DTC Int. Staff"</formula>
    </cfRule>
  </conditionalFormatting>
  <conditionalFormatting sqref="G54">
    <cfRule type="expression" dxfId="11" priority="11" stopIfTrue="1">
      <formula>#REF!="Freelancer"</formula>
    </cfRule>
    <cfRule type="expression" dxfId="10" priority="12" stopIfTrue="1">
      <formula>#REF!="DTC Int. Staff"</formula>
    </cfRule>
  </conditionalFormatting>
  <conditionalFormatting sqref="G54">
    <cfRule type="expression" dxfId="9" priority="9" stopIfTrue="1">
      <formula>$F$5="Freelancer"</formula>
    </cfRule>
    <cfRule type="expression" dxfId="8" priority="10" stopIfTrue="1">
      <formula>$F$5="DTC Int. Staff"</formula>
    </cfRule>
  </conditionalFormatting>
  <conditionalFormatting sqref="G54">
    <cfRule type="expression" dxfId="7" priority="7" stopIfTrue="1">
      <formula>#REF!="Freelancer"</formula>
    </cfRule>
    <cfRule type="expression" dxfId="6" priority="8" stopIfTrue="1">
      <formula>#REF!="DTC Int. Staff"</formula>
    </cfRule>
  </conditionalFormatting>
  <conditionalFormatting sqref="G55">
    <cfRule type="expression" dxfId="5" priority="5" stopIfTrue="1">
      <formula>#REF!="Freelancer"</formula>
    </cfRule>
    <cfRule type="expression" dxfId="4" priority="6" stopIfTrue="1">
      <formula>#REF!="DTC Int. Staff"</formula>
    </cfRule>
  </conditionalFormatting>
  <conditionalFormatting sqref="G55">
    <cfRule type="expression" dxfId="3" priority="3" stopIfTrue="1">
      <formula>$F$5="Freelancer"</formula>
    </cfRule>
    <cfRule type="expression" dxfId="2" priority="4" stopIfTrue="1">
      <formula>$F$5="DTC Int. Staff"</formula>
    </cfRule>
  </conditionalFormatting>
  <conditionalFormatting sqref="G55">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F9:G9 F11 F54:F55 F15:F18 F20:F22 F24:F25 F28:G28 F30:F34 G29:G55 F40:F46 F50:F52 G10:G27 F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F9</xm:sqref>
        </x14:dataValidation>
        <x14:dataValidation type="list" allowBlank="1" showInputMessage="1" showErrorMessage="1" xr:uid="{49E09AE8-1757-4E7F-A882-253D39FA424F}">
          <x14:formula1>
            <xm:f>DropDownLists!$A$10:$A$115</xm:f>
          </x14:formula1>
          <xm:sqref>F10:F14 F23 F35 F26:F27 F29 F19 F37:F39 F47:F49 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5" sqref="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2020-11-09T08:51:56Z</dcterms:modified>
</cp:coreProperties>
</file>