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658AC480-6500-444F-B6E6-8B56F1065C39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</workbook>
</file>

<file path=xl/calcChain.xml><?xml version="1.0" encoding="utf-8"?>
<calcChain xmlns="http://schemas.openxmlformats.org/spreadsheetml/2006/main">
  <c r="M40" i="34" l="1"/>
  <c r="M41" i="34" s="1"/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<sst xmlns="http://schemas.openxmlformats.org/spreadsheetml/2006/main" count="135" uniqueCount="91">
  <si>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</si>
  <si>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</si>
  <si>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</si>
  <si>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</si>
  <si>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</si>
  <si>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</si>
  <si>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</si>
  <si>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</si>
  <si>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</si>
  <si>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</si>
  <si>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</si>
  <si>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</si>
  <si>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</si>
  <si>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</si>
  <si>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</si>
  <si>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</si>
  <si>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</si>
  <si>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</si>
  <si>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</si>
  <si>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</si>
  <si>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</si>
  <si>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</si>
  <si>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</si>
  <si>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</si>
  <si>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</si>
  <si>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</si>
  <si>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</si>
  <si>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</si>
  <si>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</si>
  <si>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</si>
  <si>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</si>
  <si>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</si>
  <si>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</si>
  <si>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</si>
  <si>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</si>
  <si>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</si>
  <si>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</si>
  <si>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</si>
  <si>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</si>
  <si>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</si>
  <si>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</si>
  <si>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</si>
  <si>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</si>
  <si>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</si>
  <si>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</si>
  <si>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</si>
  <si>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</si>
  <si>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</si>
  <si>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</si>
  <si>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</si>
  <si>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</si>
  <si>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</si>
  <si>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</si>
  <si>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</si>
  <si>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</si>
  <si>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</si>
  <si>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</si>
  <si>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</si>
  <si>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</si>
  <si>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</si>
  <si>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</si>
  <si>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</si>
  <si>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</si>
  <si>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</si>
  <si>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</si>
  <si>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</si>
  <si>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</si>
  <si>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</si>
  <si>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</si>
  <si>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</si>
  <si>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</si>
  <si>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</si>
  <si>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</si>
  <si>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</si>
  <si>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</si>
  <si>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</si>
  <si>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TIME-202078</t>
  </si>
  <si>
    <t>TIME Digital Courses</t>
  </si>
  <si>
    <t>TIME-201959</t>
  </si>
  <si>
    <t>TIME-202086</t>
  </si>
  <si>
    <t>Fujitsu DX Consulting</t>
  </si>
  <si>
    <t>TIME-202071</t>
  </si>
  <si>
    <t>BD Plan Strategy 2021 + Digital Courses</t>
  </si>
  <si>
    <t>NBTC OTT Event</t>
  </si>
  <si>
    <t>TIME-202058</t>
  </si>
  <si>
    <t xml:space="preserve">Huawei </t>
  </si>
  <si>
    <t>TIME-202062</t>
  </si>
  <si>
    <t>CRC Digital Mindset</t>
  </si>
  <si>
    <t>Vacation leave</t>
  </si>
  <si>
    <t>CAAT Big Data Analytic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</si>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</sst>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7"/>
      <c r="J2" s="37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6"/>
      <c r="J3" s="36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5"/>
      <c r="J4" s="35"/>
    </row>
    <row r="5" spans="2:10" x14ac:dyDescent="0.2">
      <c r="B5" s="41" t="s">
        <v>67</v>
      </c>
      <c r="C5" s="43"/>
      <c r="D5" s="41" t="s">
        <v>74</v>
      </c>
      <c r="E5" s="42"/>
      <c r="F5" s="42"/>
      <c r="G5" s="42"/>
      <c r="H5" s="43"/>
      <c r="I5" s="35"/>
      <c r="J5" s="35"/>
    </row>
    <row r="6" spans="2:10" x14ac:dyDescent="0.2">
      <c r="B6" s="41" t="s">
        <v>68</v>
      </c>
      <c r="C6" s="43"/>
      <c r="D6" s="41" t="s">
        <v>75</v>
      </c>
      <c r="E6" s="42"/>
      <c r="F6" s="42"/>
      <c r="G6" s="42"/>
      <c r="H6" s="43"/>
      <c r="I6" s="35"/>
      <c r="J6" s="35"/>
    </row>
    <row r="7" spans="2:10" ht="13.5" thickBot="1" x14ac:dyDescent="0.25">
      <c r="I7" s="35"/>
      <c r="J7" s="35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5"/>
      <c r="J8" s="35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5"/>
      <c r="J9" s="35"/>
    </row>
    <row r="10" spans="2:10" x14ac:dyDescent="0.2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7" zoomScale="70" zoomScaleNormal="70" workbookViewId="0">
      <selection activeCell="G14" sqref="G1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59" t="s">
        <v>15</v>
      </c>
      <c r="E1" s="60"/>
      <c r="F1" s="60"/>
      <c r="G1" s="60"/>
      <c r="H1" s="60"/>
      <c r="I1" s="60"/>
      <c r="J1" s="60"/>
      <c r="K1" s="60"/>
      <c r="L1" s="60"/>
      <c r="M1" s="61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8" t="str">
        <f>'Information-General Settings'!D4</f>
        <v>Wissada</v>
      </c>
      <c r="G3" s="32"/>
      <c r="I3" s="3"/>
      <c r="J3" s="3"/>
      <c r="K3" s="39"/>
      <c r="L3" s="39"/>
      <c r="M3" s="39"/>
    </row>
    <row r="4" spans="1:16" ht="19.5" customHeight="1" x14ac:dyDescent="0.2">
      <c r="D4" s="3" t="s">
        <v>70</v>
      </c>
      <c r="E4" s="28"/>
      <c r="F4" s="38" t="str">
        <f>'Information-General Settings'!D5</f>
        <v>Panyasewanamit</v>
      </c>
      <c r="G4" s="32"/>
      <c r="I4" s="3"/>
      <c r="J4" s="3"/>
      <c r="K4" s="39"/>
      <c r="L4" s="39"/>
      <c r="M4" s="39"/>
    </row>
    <row r="5" spans="1:16" ht="19.5" customHeight="1" x14ac:dyDescent="0.2">
      <c r="D5" s="63" t="s">
        <v>69</v>
      </c>
      <c r="E5" s="64"/>
      <c r="F5" s="38" t="str">
        <f>'Information-General Settings'!D6</f>
        <v>TIME068</v>
      </c>
      <c r="G5" s="32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65"/>
      <c r="L6" s="65"/>
      <c r="M6" s="65"/>
    </row>
    <row r="7" spans="1:16" ht="12.75" customHeight="1" x14ac:dyDescent="0.2">
      <c r="B7" s="1">
        <f>MONTH(E9)</f>
        <v>11</v>
      </c>
      <c r="C7" s="74"/>
      <c r="D7" s="76">
        <v>44136</v>
      </c>
      <c r="E7" s="77"/>
      <c r="F7" s="80" t="s">
        <v>6</v>
      </c>
      <c r="G7" s="80" t="s">
        <v>16</v>
      </c>
      <c r="H7" s="70" t="s">
        <v>5</v>
      </c>
      <c r="I7" s="71"/>
      <c r="J7" s="5"/>
      <c r="K7" s="66" t="s">
        <v>3</v>
      </c>
      <c r="L7" s="68" t="s">
        <v>10</v>
      </c>
      <c r="M7" s="66" t="s">
        <v>4</v>
      </c>
    </row>
    <row r="8" spans="1:16" ht="23.25" customHeight="1" thickBot="1" x14ac:dyDescent="0.25">
      <c r="C8" s="75"/>
      <c r="D8" s="78"/>
      <c r="E8" s="79"/>
      <c r="F8" s="81"/>
      <c r="G8" s="82"/>
      <c r="H8" s="72"/>
      <c r="I8" s="73"/>
      <c r="J8" s="6"/>
      <c r="K8" s="67"/>
      <c r="L8" s="69"/>
      <c r="M8" s="67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44136</v>
      </c>
      <c r="F9" s="16"/>
      <c r="G9" s="16"/>
      <c r="H9" s="62"/>
      <c r="I9" s="62"/>
      <c r="J9" s="12"/>
      <c r="K9" s="16"/>
      <c r="L9" s="16"/>
      <c r="M9" s="17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3"/>
      <c r="D10" s="10" t="str">
        <f>IF(B10=1,"Mo",IF(B10=2,"Tue",IF(B10=3,"Wed",IF(B10=4,"Thu",IF(B10=5,"Fri",IF(B10=6,"Sat",IF(B10=7,"Sun","")))))))</f>
        <v>Mo</v>
      </c>
      <c r="E10" s="14">
        <f>+E9+1</f>
        <v>44137</v>
      </c>
      <c r="F10" s="16"/>
      <c r="G10" s="16">
        <v>9004</v>
      </c>
      <c r="H10" s="62" t="s">
        <v>82</v>
      </c>
      <c r="I10" s="62"/>
      <c r="J10" s="15"/>
      <c r="K10" s="16" t="s">
        <v>71</v>
      </c>
      <c r="L10" s="16"/>
      <c r="M10" s="17">
        <v>8</v>
      </c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3"/>
      <c r="D11" s="10" t="str">
        <f>IF(B11=1,"Mo",IF(B11=2,"Tue",IF(B11=3,"Wed",IF(B11=4,"Thu",IF(B11=5,"Fri",IF(B11=6,"Sat",IF(B11=7,"Sun","")))))))</f>
        <v>Tue</v>
      </c>
      <c r="E11" s="14">
        <f t="shared" ref="E11:E36" si="2">+E10+1</f>
        <v>44138</v>
      </c>
      <c r="F11" s="16"/>
      <c r="G11" s="16">
        <v>9004</v>
      </c>
      <c r="H11" s="62" t="s">
        <v>77</v>
      </c>
      <c r="I11" s="62"/>
      <c r="J11" s="15"/>
      <c r="K11" s="16" t="s">
        <v>71</v>
      </c>
      <c r="L11" s="16"/>
      <c r="M11" s="17">
        <v>8</v>
      </c>
      <c r="O11" s="8" t="s">
        <v>13</v>
      </c>
      <c r="P11" s="2">
        <f>COUNTIF($G$9:$G$39, 9003)</f>
        <v>14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3"/>
      <c r="D12" s="10" t="str">
        <f t="shared" ref="D12:D39" si="3">IF(B12=1,"Mo",IF(B12=2,"Tue",IF(B12=3,"Wed",IF(B12=4,"Thu",IF(B12=5,"Fri",IF(B12=6,"Sat",IF(B12=7,"Sun","")))))))</f>
        <v>Wed</v>
      </c>
      <c r="E12" s="14">
        <f t="shared" si="2"/>
        <v>44139</v>
      </c>
      <c r="F12" s="16"/>
      <c r="G12" s="16">
        <v>9004</v>
      </c>
      <c r="H12" s="62" t="s">
        <v>77</v>
      </c>
      <c r="I12" s="62"/>
      <c r="J12" s="15"/>
      <c r="K12" s="16" t="s">
        <v>71</v>
      </c>
      <c r="L12" s="16"/>
      <c r="M12" s="17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3"/>
      <c r="D13" s="10" t="str">
        <f t="shared" si="3"/>
        <v>Thu</v>
      </c>
      <c r="E13" s="14">
        <f t="shared" si="2"/>
        <v>44140</v>
      </c>
      <c r="F13" s="16" t="s">
        <v>81</v>
      </c>
      <c r="G13" s="16">
        <v>9003</v>
      </c>
      <c r="H13" s="62" t="s">
        <v>80</v>
      </c>
      <c r="I13" s="62"/>
      <c r="J13" s="15"/>
      <c r="K13" s="16" t="s">
        <v>71</v>
      </c>
      <c r="L13" s="16"/>
      <c r="M13" s="17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3"/>
      <c r="D14" s="10" t="str">
        <f t="shared" si="3"/>
        <v>Fri</v>
      </c>
      <c r="E14" s="14">
        <f t="shared" si="2"/>
        <v>44141</v>
      </c>
      <c r="F14" s="16" t="s">
        <v>84</v>
      </c>
      <c r="G14" s="16">
        <v>9003</v>
      </c>
      <c r="H14" s="62" t="s">
        <v>83</v>
      </c>
      <c r="I14" s="62"/>
      <c r="J14" s="15"/>
      <c r="K14" s="16" t="s">
        <v>71</v>
      </c>
      <c r="L14" s="16"/>
      <c r="M14" s="17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3"/>
      <c r="D15" s="10" t="str">
        <f t="shared" si="3"/>
        <v>Sat</v>
      </c>
      <c r="E15" s="14">
        <f t="shared" si="2"/>
        <v>44142</v>
      </c>
      <c r="F15" s="16"/>
      <c r="G15" s="16"/>
      <c r="H15" s="62"/>
      <c r="I15" s="62"/>
      <c r="J15" s="15"/>
      <c r="K15" s="16"/>
      <c r="L15" s="16"/>
      <c r="M15" s="17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3"/>
      <c r="D16" s="10" t="str">
        <f>IF(B16=1,"Mo",IF(B16=2,"Tue",IF(B16=3,"Wed",IF(B16=4,"Thu",IF(B16=5,"Fri",IF(B16=6,"Sat",IF(B16=7,"Sun","")))))))</f>
        <v>Sun</v>
      </c>
      <c r="E16" s="14">
        <f t="shared" si="2"/>
        <v>44143</v>
      </c>
      <c r="F16" s="16"/>
      <c r="G16" s="16"/>
      <c r="H16" s="62"/>
      <c r="I16" s="62"/>
      <c r="J16" s="15"/>
      <c r="K16" s="16"/>
      <c r="L16" s="16"/>
      <c r="M16" s="17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3"/>
      <c r="D17" s="10" t="str">
        <f>IF(B17=1,"Mo",IF(B17=2,"Tue",IF(B17=3,"Wed",IF(B17=4,"Thu",IF(B17=5,"Fri",IF(B17=6,"Sat",IF(B17=7,"Sun","")))))))</f>
        <v>Mo</v>
      </c>
      <c r="E17" s="14">
        <f t="shared" si="2"/>
        <v>44144</v>
      </c>
      <c r="F17" s="16" t="s">
        <v>84</v>
      </c>
      <c r="G17" s="16">
        <v>9003</v>
      </c>
      <c r="H17" s="62" t="s">
        <v>83</v>
      </c>
      <c r="I17" s="62"/>
      <c r="J17" s="15"/>
      <c r="K17" s="16" t="s">
        <v>71</v>
      </c>
      <c r="L17" s="16"/>
      <c r="M17" s="17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3"/>
      <c r="D18" s="10" t="str">
        <f>IF(B18=1,"Mo",IF(B18=2,"Tue",IF(B18=3,"Wed",IF(B18=4,"Thu",IF(B18=5,"Fri",IF(B18=6,"Sat",IF(B18=7,"Sun","")))))))</f>
        <v>Tue</v>
      </c>
      <c r="E18" s="14">
        <f t="shared" si="2"/>
        <v>44145</v>
      </c>
      <c r="F18" s="16" t="s">
        <v>84</v>
      </c>
      <c r="G18" s="16">
        <v>9003</v>
      </c>
      <c r="H18" s="62" t="s">
        <v>83</v>
      </c>
      <c r="I18" s="62"/>
      <c r="J18" s="15"/>
      <c r="K18" s="16" t="s">
        <v>71</v>
      </c>
      <c r="L18" s="16"/>
      <c r="M18" s="17">
        <v>10</v>
      </c>
    </row>
    <row r="19" spans="1:13" ht="32.25" customHeight="1" thickBot="1" x14ac:dyDescent="0.25">
      <c r="A19" s="7">
        <f t="shared" si="0"/>
        <v>1</v>
      </c>
      <c r="B19" s="8">
        <f t="shared" si="1"/>
        <v>3</v>
      </c>
      <c r="C19" s="13"/>
      <c r="D19" s="10" t="str">
        <f t="shared" si="3"/>
        <v>Wed</v>
      </c>
      <c r="E19" s="14">
        <f t="shared" si="2"/>
        <v>44146</v>
      </c>
      <c r="F19" s="16" t="s">
        <v>86</v>
      </c>
      <c r="G19" s="16">
        <v>9003</v>
      </c>
      <c r="H19" s="62" t="s">
        <v>85</v>
      </c>
      <c r="I19" s="62"/>
      <c r="J19" s="15"/>
      <c r="K19" s="16" t="s">
        <v>71</v>
      </c>
      <c r="L19" s="16"/>
      <c r="M19" s="17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3"/>
      <c r="D20" s="10" t="str">
        <f t="shared" si="3"/>
        <v>Thu</v>
      </c>
      <c r="E20" s="14">
        <f t="shared" si="2"/>
        <v>44147</v>
      </c>
      <c r="F20" s="16" t="s">
        <v>76</v>
      </c>
      <c r="G20" s="16">
        <v>9003</v>
      </c>
      <c r="H20" s="62" t="s">
        <v>87</v>
      </c>
      <c r="I20" s="62"/>
      <c r="J20" s="15"/>
      <c r="K20" s="16" t="s">
        <v>71</v>
      </c>
      <c r="L20" s="16"/>
      <c r="M20" s="17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3"/>
      <c r="D21" s="10" t="str">
        <f t="shared" si="3"/>
        <v>Fri</v>
      </c>
      <c r="E21" s="14">
        <f t="shared" si="2"/>
        <v>44148</v>
      </c>
      <c r="F21" s="16"/>
      <c r="G21" s="16">
        <v>9004</v>
      </c>
      <c r="H21" s="62" t="s">
        <v>77</v>
      </c>
      <c r="I21" s="62"/>
      <c r="J21" s="15"/>
      <c r="K21" s="16" t="s">
        <v>71</v>
      </c>
      <c r="L21" s="16"/>
      <c r="M21" s="17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3"/>
      <c r="D22" s="10" t="str">
        <f t="shared" si="3"/>
        <v>Sat</v>
      </c>
      <c r="E22" s="14">
        <f t="shared" si="2"/>
        <v>44149</v>
      </c>
      <c r="F22" s="16"/>
      <c r="G22" s="16"/>
      <c r="H22" s="62"/>
      <c r="I22" s="62"/>
      <c r="J22" s="12"/>
      <c r="K22" s="16"/>
      <c r="L22" s="16"/>
      <c r="M22" s="17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3"/>
      <c r="D23" s="10" t="str">
        <f t="shared" si="3"/>
        <v>Sun</v>
      </c>
      <c r="E23" s="14">
        <f t="shared" si="2"/>
        <v>44150</v>
      </c>
      <c r="F23" s="16"/>
      <c r="G23" s="16"/>
      <c r="H23" s="62"/>
      <c r="I23" s="62"/>
      <c r="J23" s="15"/>
      <c r="K23" s="16"/>
      <c r="L23" s="16"/>
      <c r="M23" s="17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3"/>
      <c r="D24" s="10" t="str">
        <f t="shared" si="3"/>
        <v>Mo</v>
      </c>
      <c r="E24" s="14">
        <f t="shared" si="2"/>
        <v>44151</v>
      </c>
      <c r="F24" s="16" t="s">
        <v>84</v>
      </c>
      <c r="G24" s="16">
        <v>9003</v>
      </c>
      <c r="H24" s="62" t="s">
        <v>83</v>
      </c>
      <c r="I24" s="62"/>
      <c r="J24" s="12"/>
      <c r="K24" s="16" t="s">
        <v>71</v>
      </c>
      <c r="L24" s="16"/>
      <c r="M24" s="17">
        <v>16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3"/>
      <c r="D25" s="10" t="str">
        <f t="shared" si="3"/>
        <v>Tue</v>
      </c>
      <c r="E25" s="14">
        <f t="shared" si="2"/>
        <v>44152</v>
      </c>
      <c r="F25" s="16" t="s">
        <v>84</v>
      </c>
      <c r="G25" s="16">
        <v>9003</v>
      </c>
      <c r="H25" s="62" t="s">
        <v>83</v>
      </c>
      <c r="I25" s="62"/>
      <c r="J25" s="12"/>
      <c r="K25" s="16" t="s">
        <v>71</v>
      </c>
      <c r="L25" s="16"/>
      <c r="M25" s="17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3"/>
      <c r="D26" s="10" t="str">
        <f t="shared" si="3"/>
        <v>Wed</v>
      </c>
      <c r="E26" s="14">
        <f t="shared" si="2"/>
        <v>44153</v>
      </c>
      <c r="F26" s="16" t="s">
        <v>84</v>
      </c>
      <c r="G26" s="16">
        <v>9003</v>
      </c>
      <c r="H26" s="62" t="s">
        <v>83</v>
      </c>
      <c r="I26" s="62"/>
      <c r="J26" s="15"/>
      <c r="K26" s="16" t="s">
        <v>71</v>
      </c>
      <c r="L26" s="16"/>
      <c r="M26" s="17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3"/>
      <c r="D27" s="10" t="str">
        <f t="shared" si="3"/>
        <v>Thu</v>
      </c>
      <c r="E27" s="14">
        <f t="shared" si="2"/>
        <v>44154</v>
      </c>
      <c r="F27" s="16"/>
      <c r="G27" s="16"/>
      <c r="H27" s="62" t="s">
        <v>88</v>
      </c>
      <c r="I27" s="62"/>
      <c r="J27" s="15"/>
      <c r="K27" s="16" t="s">
        <v>71</v>
      </c>
      <c r="L27" s="16"/>
      <c r="M27" s="17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3"/>
      <c r="D28" s="10" t="str">
        <f t="shared" si="3"/>
        <v>Fri</v>
      </c>
      <c r="E28" s="14">
        <f t="shared" si="2"/>
        <v>44155</v>
      </c>
      <c r="F28" s="16"/>
      <c r="G28" s="16"/>
      <c r="H28" s="62" t="s">
        <v>88</v>
      </c>
      <c r="I28" s="62"/>
      <c r="J28" s="12"/>
      <c r="K28" s="16" t="s">
        <v>71</v>
      </c>
      <c r="L28" s="16"/>
      <c r="M28" s="17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3"/>
      <c r="D29" s="10" t="str">
        <f t="shared" si="3"/>
        <v>Sat</v>
      </c>
      <c r="E29" s="14">
        <f t="shared" si="2"/>
        <v>44156</v>
      </c>
      <c r="F29" s="16"/>
      <c r="G29" s="16"/>
      <c r="H29" s="62"/>
      <c r="I29" s="62"/>
      <c r="J29" s="15"/>
      <c r="K29" s="16"/>
      <c r="L29" s="16"/>
      <c r="M29" s="17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3"/>
      <c r="D30" s="10" t="str">
        <f t="shared" si="3"/>
        <v>Sun</v>
      </c>
      <c r="E30" s="14">
        <f t="shared" si="2"/>
        <v>44157</v>
      </c>
      <c r="F30" s="16" t="s">
        <v>78</v>
      </c>
      <c r="G30" s="16">
        <v>9003</v>
      </c>
      <c r="H30" s="62" t="s">
        <v>88</v>
      </c>
      <c r="I30" s="62"/>
      <c r="J30" s="15"/>
      <c r="K30" s="16"/>
      <c r="L30" s="16"/>
      <c r="M30" s="17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3"/>
      <c r="D31" s="10" t="str">
        <f t="shared" si="3"/>
        <v>Mo</v>
      </c>
      <c r="E31" s="14">
        <f t="shared" si="2"/>
        <v>44158</v>
      </c>
      <c r="F31" s="16"/>
      <c r="G31" s="16"/>
      <c r="H31" s="62" t="s">
        <v>88</v>
      </c>
      <c r="I31" s="62"/>
      <c r="J31" s="15"/>
      <c r="K31" s="16" t="s">
        <v>71</v>
      </c>
      <c r="L31" s="16"/>
      <c r="M31" s="17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3"/>
      <c r="D32" s="10" t="str">
        <f t="shared" si="3"/>
        <v>Tue</v>
      </c>
      <c r="E32" s="14">
        <f t="shared" si="2"/>
        <v>44159</v>
      </c>
      <c r="F32" s="16" t="s">
        <v>79</v>
      </c>
      <c r="G32" s="16">
        <v>9003</v>
      </c>
      <c r="H32" s="62" t="s">
        <v>89</v>
      </c>
      <c r="I32" s="62"/>
      <c r="J32" s="15"/>
      <c r="K32" s="16" t="s">
        <v>71</v>
      </c>
      <c r="L32" s="16"/>
      <c r="M32" s="17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3"/>
      <c r="D33" s="10" t="str">
        <f t="shared" si="3"/>
        <v>Wed</v>
      </c>
      <c r="E33" s="14">
        <f t="shared" si="2"/>
        <v>44160</v>
      </c>
      <c r="F33" s="16"/>
      <c r="G33" s="16">
        <v>9004</v>
      </c>
      <c r="H33" s="62" t="s">
        <v>90</v>
      </c>
      <c r="I33" s="62"/>
      <c r="J33" s="15"/>
      <c r="K33" s="16" t="s">
        <v>71</v>
      </c>
      <c r="L33" s="16"/>
      <c r="M33" s="17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3"/>
      <c r="D34" s="10" t="str">
        <f t="shared" si="3"/>
        <v>Thu</v>
      </c>
      <c r="E34" s="14">
        <f t="shared" si="2"/>
        <v>44161</v>
      </c>
      <c r="F34" s="16" t="s">
        <v>81</v>
      </c>
      <c r="G34" s="16">
        <v>9003</v>
      </c>
      <c r="H34" s="62" t="s">
        <v>80</v>
      </c>
      <c r="I34" s="62"/>
      <c r="J34" s="15"/>
      <c r="K34" s="16" t="s">
        <v>71</v>
      </c>
      <c r="L34" s="16"/>
      <c r="M34" s="17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3"/>
      <c r="D35" s="10" t="str">
        <f t="shared" si="3"/>
        <v>Fri</v>
      </c>
      <c r="E35" s="14">
        <f t="shared" si="2"/>
        <v>44162</v>
      </c>
      <c r="F35" s="16" t="s">
        <v>86</v>
      </c>
      <c r="G35" s="16">
        <v>9003</v>
      </c>
      <c r="H35" s="62" t="s">
        <v>85</v>
      </c>
      <c r="I35" s="62"/>
      <c r="J35" s="15"/>
      <c r="K35" s="16" t="s">
        <v>71</v>
      </c>
      <c r="L35" s="16"/>
      <c r="M35" s="17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3"/>
      <c r="D36" s="10" t="str">
        <f t="shared" si="3"/>
        <v>Sat</v>
      </c>
      <c r="E36" s="14">
        <f t="shared" si="2"/>
        <v>44163</v>
      </c>
      <c r="F36" s="16"/>
      <c r="G36" s="16"/>
      <c r="H36" s="62"/>
      <c r="I36" s="62"/>
      <c r="J36" s="15"/>
      <c r="K36" s="16"/>
      <c r="L36" s="16"/>
      <c r="M36" s="17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3"/>
      <c r="D37" s="10" t="str">
        <f t="shared" si="3"/>
        <v>Sun</v>
      </c>
      <c r="E37" s="18">
        <f>IF(MONTH(E36+1)&gt;MONTH(E36),"",E36+1)</f>
        <v>44164</v>
      </c>
      <c r="F37" s="16"/>
      <c r="G37" s="16"/>
      <c r="H37" s="62"/>
      <c r="I37" s="62"/>
      <c r="J37" s="15"/>
      <c r="K37" s="16"/>
      <c r="L37" s="16"/>
      <c r="M37" s="17"/>
    </row>
    <row r="38" spans="1:13" ht="29.1" customHeight="1" thickBot="1" x14ac:dyDescent="0.25">
      <c r="A38" s="7">
        <f t="shared" si="0"/>
        <v>1</v>
      </c>
      <c r="B38" s="8">
        <f>WEEKDAY(E36+2,2)</f>
        <v>1</v>
      </c>
      <c r="C38" s="13"/>
      <c r="D38" s="10" t="str">
        <f t="shared" si="3"/>
        <v>Mo</v>
      </c>
      <c r="E38" s="14">
        <f>IF(MONTH(E36+2)&gt;MONTH(E36),"",E36+2)</f>
        <v>44165</v>
      </c>
      <c r="F38" s="16" t="s">
        <v>76</v>
      </c>
      <c r="G38" s="16">
        <v>9003</v>
      </c>
      <c r="H38" s="62" t="s">
        <v>87</v>
      </c>
      <c r="I38" s="62"/>
      <c r="J38" s="15"/>
      <c r="K38" s="16" t="s">
        <v>71</v>
      </c>
      <c r="L38" s="16"/>
      <c r="M38" s="17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2</v>
      </c>
      <c r="C39" s="13"/>
      <c r="D39" s="10" t="str">
        <f t="shared" si="3"/>
        <v>Tue</v>
      </c>
      <c r="E39" s="19" t="str">
        <f>IF(MONTH(E36+3)&gt;MONTH(E36),"",E36+3)</f>
        <v/>
      </c>
      <c r="F39" s="16"/>
      <c r="G39" s="16"/>
      <c r="H39" s="62"/>
      <c r="I39" s="62"/>
      <c r="J39" s="15"/>
      <c r="K39" s="16" t="s">
        <v>71</v>
      </c>
      <c r="L39" s="16"/>
      <c r="M39" s="17">
        <v>8</v>
      </c>
    </row>
    <row r="40" spans="1:13" ht="30" customHeight="1" thickBot="1" x14ac:dyDescent="0.25">
      <c r="D40" s="20"/>
      <c r="E40" s="21"/>
      <c r="F40" s="22"/>
      <c r="G40" s="33"/>
      <c r="H40" s="22"/>
      <c r="I40" s="23" t="s">
        <v>1</v>
      </c>
      <c r="J40" s="24"/>
      <c r="K40" s="24"/>
      <c r="L40" s="21"/>
      <c r="M40" s="25">
        <f>SUM(M9:M39)</f>
        <v>188</v>
      </c>
    </row>
    <row r="41" spans="1:13" ht="30" customHeight="1" thickBot="1" x14ac:dyDescent="0.25">
      <c r="D41" s="20"/>
      <c r="E41" s="21"/>
      <c r="F41" s="22"/>
      <c r="G41" s="22"/>
      <c r="H41" s="22"/>
      <c r="I41" s="23" t="s">
        <v>2</v>
      </c>
      <c r="J41" s="24"/>
      <c r="K41" s="24"/>
      <c r="L41" s="21"/>
      <c r="M41" s="25">
        <f>SUM(M40/9)</f>
        <v>20.888888888888889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128" priority="2525" stopIfTrue="1">
      <formula>IF($A9=1,B9,)</formula>
    </cfRule>
    <cfRule type="expression" dxfId="127" priority="2526" stopIfTrue="1">
      <formula>IF($A9="",B9,)</formula>
    </cfRule>
  </conditionalFormatting>
  <conditionalFormatting sqref="E9">
    <cfRule type="expression" dxfId="126" priority="2527" stopIfTrue="1">
      <formula>IF($A9="",B9,"")</formula>
    </cfRule>
  </conditionalFormatting>
  <conditionalFormatting sqref="E10:E39">
    <cfRule type="expression" dxfId="125" priority="2528" stopIfTrue="1">
      <formula>IF($A10&lt;&gt;1,B10,"")</formula>
    </cfRule>
  </conditionalFormatting>
  <conditionalFormatting sqref="D9:D39">
    <cfRule type="expression" dxfId="124" priority="2529" stopIfTrue="1">
      <formula>IF($A9="",B9,)</formula>
    </cfRule>
  </conditionalFormatting>
  <conditionalFormatting sqref="G13">
    <cfRule type="expression" dxfId="123" priority="211" stopIfTrue="1">
      <formula>#REF!="Freelancer"</formula>
    </cfRule>
    <cfRule type="expression" dxfId="122" priority="212" stopIfTrue="1">
      <formula>#REF!="DTC Int. Staff"</formula>
    </cfRule>
  </conditionalFormatting>
  <conditionalFormatting sqref="G13">
    <cfRule type="expression" dxfId="121" priority="209" stopIfTrue="1">
      <formula>$F$5="Freelancer"</formula>
    </cfRule>
    <cfRule type="expression" dxfId="120" priority="210" stopIfTrue="1">
      <formula>$F$5="DTC Int. Staff"</formula>
    </cfRule>
  </conditionalFormatting>
  <conditionalFormatting sqref="G22">
    <cfRule type="expression" dxfId="119" priority="195" stopIfTrue="1">
      <formula>#REF!="Freelancer"</formula>
    </cfRule>
    <cfRule type="expression" dxfId="118" priority="196" stopIfTrue="1">
      <formula>#REF!="DTC Int. Staff"</formula>
    </cfRule>
  </conditionalFormatting>
  <conditionalFormatting sqref="G22">
    <cfRule type="expression" dxfId="117" priority="193" stopIfTrue="1">
      <formula>$F$5="Freelancer"</formula>
    </cfRule>
    <cfRule type="expression" dxfId="116" priority="194" stopIfTrue="1">
      <formula>$F$5="DTC Int. Staff"</formula>
    </cfRule>
  </conditionalFormatting>
  <conditionalFormatting sqref="G31">
    <cfRule type="expression" dxfId="115" priority="131" stopIfTrue="1">
      <formula>#REF!="Freelancer"</formula>
    </cfRule>
    <cfRule type="expression" dxfId="114" priority="132" stopIfTrue="1">
      <formula>#REF!="DTC Int. Staff"</formula>
    </cfRule>
  </conditionalFormatting>
  <conditionalFormatting sqref="G31">
    <cfRule type="expression" dxfId="113" priority="129" stopIfTrue="1">
      <formula>$F$5="Freelancer"</formula>
    </cfRule>
    <cfRule type="expression" dxfId="112" priority="130" stopIfTrue="1">
      <formula>$F$5="DTC Int. Staff"</formula>
    </cfRule>
  </conditionalFormatting>
  <conditionalFormatting sqref="G32">
    <cfRule type="expression" dxfId="111" priority="127" stopIfTrue="1">
      <formula>#REF!="Freelancer"</formula>
    </cfRule>
    <cfRule type="expression" dxfId="110" priority="128" stopIfTrue="1">
      <formula>#REF!="DTC Int. Staff"</formula>
    </cfRule>
  </conditionalFormatting>
  <conditionalFormatting sqref="G32">
    <cfRule type="expression" dxfId="109" priority="125" stopIfTrue="1">
      <formula>$F$5="Freelancer"</formula>
    </cfRule>
    <cfRule type="expression" dxfId="108" priority="126" stopIfTrue="1">
      <formula>$F$5="DTC Int. Staff"</formula>
    </cfRule>
  </conditionalFormatting>
  <conditionalFormatting sqref="G33">
    <cfRule type="expression" dxfId="107" priority="123" stopIfTrue="1">
      <formula>#REF!="Freelancer"</formula>
    </cfRule>
    <cfRule type="expression" dxfId="106" priority="124" stopIfTrue="1">
      <formula>#REF!="DTC Int. Staff"</formula>
    </cfRule>
  </conditionalFormatting>
  <conditionalFormatting sqref="G33">
    <cfRule type="expression" dxfId="105" priority="121" stopIfTrue="1">
      <formula>$F$5="Freelancer"</formula>
    </cfRule>
    <cfRule type="expression" dxfId="104" priority="122" stopIfTrue="1">
      <formula>$F$5="DTC Int. Staff"</formula>
    </cfRule>
  </conditionalFormatting>
  <conditionalFormatting sqref="G36">
    <cfRule type="expression" dxfId="103" priority="119" stopIfTrue="1">
      <formula>#REF!="Freelancer"</formula>
    </cfRule>
    <cfRule type="expression" dxfId="102" priority="120" stopIfTrue="1">
      <formula>#REF!="DTC Int. Staff"</formula>
    </cfRule>
  </conditionalFormatting>
  <conditionalFormatting sqref="G36">
    <cfRule type="expression" dxfId="101" priority="117" stopIfTrue="1">
      <formula>$F$5="Freelancer"</formula>
    </cfRule>
    <cfRule type="expression" dxfId="100" priority="118" stopIfTrue="1">
      <formula>$F$5="DTC Int. Staff"</formula>
    </cfRule>
  </conditionalFormatting>
  <conditionalFormatting sqref="G37">
    <cfRule type="expression" dxfId="99" priority="115" stopIfTrue="1">
      <formula>#REF!="Freelancer"</formula>
    </cfRule>
    <cfRule type="expression" dxfId="98" priority="116" stopIfTrue="1">
      <formula>#REF!="DTC Int. Staff"</formula>
    </cfRule>
  </conditionalFormatting>
  <conditionalFormatting sqref="G37">
    <cfRule type="expression" dxfId="97" priority="113" stopIfTrue="1">
      <formula>$F$5="Freelancer"</formula>
    </cfRule>
    <cfRule type="expression" dxfId="96" priority="114" stopIfTrue="1">
      <formula>$F$5="DTC Int. Staff"</formula>
    </cfRule>
  </conditionalFormatting>
  <conditionalFormatting sqref="G9">
    <cfRule type="expression" dxfId="95" priority="107" stopIfTrue="1">
      <formula>#REF!="Freelancer"</formula>
    </cfRule>
    <cfRule type="expression" dxfId="94" priority="108" stopIfTrue="1">
      <formula>#REF!="DTC Int. Staff"</formula>
    </cfRule>
  </conditionalFormatting>
  <conditionalFormatting sqref="G9">
    <cfRule type="expression" dxfId="93" priority="105" stopIfTrue="1">
      <formula>$F$5="Freelancer"</formula>
    </cfRule>
    <cfRule type="expression" dxfId="92" priority="106" stopIfTrue="1">
      <formula>$F$5="DTC Int. Staff"</formula>
    </cfRule>
  </conditionalFormatting>
  <conditionalFormatting sqref="G10">
    <cfRule type="expression" dxfId="91" priority="103" stopIfTrue="1">
      <formula>#REF!="Freelancer"</formula>
    </cfRule>
    <cfRule type="expression" dxfId="90" priority="104" stopIfTrue="1">
      <formula>#REF!="DTC Int. Staff"</formula>
    </cfRule>
  </conditionalFormatting>
  <conditionalFormatting sqref="G10">
    <cfRule type="expression" dxfId="89" priority="101" stopIfTrue="1">
      <formula>$F$5="Freelancer"</formula>
    </cfRule>
    <cfRule type="expression" dxfId="88" priority="102" stopIfTrue="1">
      <formula>$F$5="DTC Int. Staff"</formula>
    </cfRule>
  </conditionalFormatting>
  <conditionalFormatting sqref="G15">
    <cfRule type="expression" dxfId="87" priority="95" stopIfTrue="1">
      <formula>#REF!="Freelancer"</formula>
    </cfRule>
    <cfRule type="expression" dxfId="86" priority="96" stopIfTrue="1">
      <formula>#REF!="DTC Int. Staff"</formula>
    </cfRule>
  </conditionalFormatting>
  <conditionalFormatting sqref="G15">
    <cfRule type="expression" dxfId="85" priority="93" stopIfTrue="1">
      <formula>$F$5="Freelancer"</formula>
    </cfRule>
    <cfRule type="expression" dxfId="84" priority="94" stopIfTrue="1">
      <formula>$F$5="DTC Int. Staff"</formula>
    </cfRule>
  </conditionalFormatting>
  <conditionalFormatting sqref="G16">
    <cfRule type="expression" dxfId="83" priority="91" stopIfTrue="1">
      <formula>#REF!="Freelancer"</formula>
    </cfRule>
    <cfRule type="expression" dxfId="82" priority="92" stopIfTrue="1">
      <formula>#REF!="DTC Int. Staff"</formula>
    </cfRule>
  </conditionalFormatting>
  <conditionalFormatting sqref="G16">
    <cfRule type="expression" dxfId="81" priority="89" stopIfTrue="1">
      <formula>$F$5="Freelancer"</formula>
    </cfRule>
    <cfRule type="expression" dxfId="80" priority="90" stopIfTrue="1">
      <formula>$F$5="DTC Int. Staff"</formula>
    </cfRule>
  </conditionalFormatting>
  <conditionalFormatting sqref="G19">
    <cfRule type="expression" dxfId="79" priority="83" stopIfTrue="1">
      <formula>#REF!="Freelancer"</formula>
    </cfRule>
    <cfRule type="expression" dxfId="78" priority="84" stopIfTrue="1">
      <formula>#REF!="DTC Int. Staff"</formula>
    </cfRule>
  </conditionalFormatting>
  <conditionalFormatting sqref="G19">
    <cfRule type="expression" dxfId="77" priority="81" stopIfTrue="1">
      <formula>$F$5="Freelancer"</formula>
    </cfRule>
    <cfRule type="expression" dxfId="76" priority="82" stopIfTrue="1">
      <formula>$F$5="DTC Int. Staff"</formula>
    </cfRule>
  </conditionalFormatting>
  <conditionalFormatting sqref="G20">
    <cfRule type="expression" dxfId="75" priority="79" stopIfTrue="1">
      <formula>#REF!="Freelancer"</formula>
    </cfRule>
    <cfRule type="expression" dxfId="74" priority="80" stopIfTrue="1">
      <formula>#REF!="DTC Int. Staff"</formula>
    </cfRule>
  </conditionalFormatting>
  <conditionalFormatting sqref="G20">
    <cfRule type="expression" dxfId="73" priority="77" stopIfTrue="1">
      <formula>$F$5="Freelancer"</formula>
    </cfRule>
    <cfRule type="expression" dxfId="72" priority="78" stopIfTrue="1">
      <formula>$F$5="DTC Int. Staff"</formula>
    </cfRule>
  </conditionalFormatting>
  <conditionalFormatting sqref="G23">
    <cfRule type="expression" dxfId="71" priority="75" stopIfTrue="1">
      <formula>#REF!="Freelancer"</formula>
    </cfRule>
    <cfRule type="expression" dxfId="70" priority="76" stopIfTrue="1">
      <formula>#REF!="DTC Int. Staff"</formula>
    </cfRule>
  </conditionalFormatting>
  <conditionalFormatting sqref="G23">
    <cfRule type="expression" dxfId="69" priority="73" stopIfTrue="1">
      <formula>$F$5="Freelancer"</formula>
    </cfRule>
    <cfRule type="expression" dxfId="68" priority="74" stopIfTrue="1">
      <formula>$F$5="DTC Int. Staff"</formula>
    </cfRule>
  </conditionalFormatting>
  <conditionalFormatting sqref="G27">
    <cfRule type="expression" dxfId="67" priority="71" stopIfTrue="1">
      <formula>#REF!="Freelancer"</formula>
    </cfRule>
    <cfRule type="expression" dxfId="66" priority="72" stopIfTrue="1">
      <formula>#REF!="DTC Int. Staff"</formula>
    </cfRule>
  </conditionalFormatting>
  <conditionalFormatting sqref="G27">
    <cfRule type="expression" dxfId="65" priority="69" stopIfTrue="1">
      <formula>$F$5="Freelancer"</formula>
    </cfRule>
    <cfRule type="expression" dxfId="64" priority="70" stopIfTrue="1">
      <formula>$F$5="DTC Int. Staff"</formula>
    </cfRule>
  </conditionalFormatting>
  <conditionalFormatting sqref="G28">
    <cfRule type="expression" dxfId="63" priority="67" stopIfTrue="1">
      <formula>#REF!="Freelancer"</formula>
    </cfRule>
    <cfRule type="expression" dxfId="62" priority="68" stopIfTrue="1">
      <formula>#REF!="DTC Int. Staff"</formula>
    </cfRule>
  </conditionalFormatting>
  <conditionalFormatting sqref="G28">
    <cfRule type="expression" dxfId="61" priority="65" stopIfTrue="1">
      <formula>$F$5="Freelancer"</formula>
    </cfRule>
    <cfRule type="expression" dxfId="60" priority="66" stopIfTrue="1">
      <formula>$F$5="DTC Int. Staff"</formula>
    </cfRule>
  </conditionalFormatting>
  <conditionalFormatting sqref="G29">
    <cfRule type="expression" dxfId="59" priority="63" stopIfTrue="1">
      <formula>#REF!="Freelancer"</formula>
    </cfRule>
    <cfRule type="expression" dxfId="58" priority="64" stopIfTrue="1">
      <formula>#REF!="DTC Int. Staff"</formula>
    </cfRule>
  </conditionalFormatting>
  <conditionalFormatting sqref="G29">
    <cfRule type="expression" dxfId="57" priority="61" stopIfTrue="1">
      <formula>$F$5="Freelancer"</formula>
    </cfRule>
    <cfRule type="expression" dxfId="56" priority="62" stopIfTrue="1">
      <formula>$F$5="DTC Int. Staff"</formula>
    </cfRule>
  </conditionalFormatting>
  <conditionalFormatting sqref="G30">
    <cfRule type="expression" dxfId="55" priority="59" stopIfTrue="1">
      <formula>#REF!="Freelancer"</formula>
    </cfRule>
    <cfRule type="expression" dxfId="54" priority="60" stopIfTrue="1">
      <formula>#REF!="DTC Int. Staff"</formula>
    </cfRule>
  </conditionalFormatting>
  <conditionalFormatting sqref="G30">
    <cfRule type="expression" dxfId="53" priority="57" stopIfTrue="1">
      <formula>$F$5="Freelancer"</formula>
    </cfRule>
    <cfRule type="expression" dxfId="52" priority="58" stopIfTrue="1">
      <formula>$F$5="DTC Int. Staff"</formula>
    </cfRule>
  </conditionalFormatting>
  <conditionalFormatting sqref="G11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2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4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8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1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9" customWidth="1"/>
    <col min="2" max="2" width="26.42578125" style="29" customWidth="1"/>
    <col min="3" max="3" width="19.5703125" customWidth="1"/>
  </cols>
  <sheetData>
    <row r="1" spans="1:13" x14ac:dyDescent="0.2">
      <c r="A1" s="31" t="s">
        <v>6</v>
      </c>
      <c r="B1" s="31" t="s">
        <v>7</v>
      </c>
      <c r="C1" s="31" t="s">
        <v>16</v>
      </c>
      <c r="D1" s="31" t="s">
        <v>8</v>
      </c>
    </row>
    <row r="2" spans="1:13" x14ac:dyDescent="0.2">
      <c r="A2" s="29" t="s">
        <v>17</v>
      </c>
      <c r="B2" s="29" t="s">
        <v>18</v>
      </c>
      <c r="C2" s="30">
        <v>9001</v>
      </c>
    </row>
    <row r="3" spans="1:13" x14ac:dyDescent="0.2">
      <c r="A3" s="29" t="s">
        <v>19</v>
      </c>
      <c r="B3" s="29" t="s">
        <v>20</v>
      </c>
      <c r="C3" s="30">
        <v>9003</v>
      </c>
    </row>
    <row r="4" spans="1:13" x14ac:dyDescent="0.2">
      <c r="A4" s="29" t="s">
        <v>21</v>
      </c>
      <c r="B4" s="29" t="s">
        <v>22</v>
      </c>
      <c r="C4" s="30">
        <v>9004</v>
      </c>
    </row>
    <row r="5" spans="1:13" x14ac:dyDescent="0.2">
      <c r="A5" s="29" t="s">
        <v>23</v>
      </c>
      <c r="B5" s="29" t="s">
        <v>24</v>
      </c>
      <c r="C5" s="30">
        <v>9005</v>
      </c>
    </row>
    <row r="6" spans="1:13" x14ac:dyDescent="0.2">
      <c r="A6" s="29" t="s">
        <v>25</v>
      </c>
      <c r="B6" s="29" t="s">
        <v>26</v>
      </c>
      <c r="C6" s="30">
        <v>9006</v>
      </c>
    </row>
    <row r="7" spans="1:13" x14ac:dyDescent="0.2">
      <c r="A7" s="29" t="s">
        <v>27</v>
      </c>
      <c r="B7" s="29" t="s">
        <v>28</v>
      </c>
      <c r="C7" s="30">
        <v>9007</v>
      </c>
    </row>
    <row r="8" spans="1:13" x14ac:dyDescent="0.2">
      <c r="A8" s="29" t="s">
        <v>29</v>
      </c>
      <c r="B8" s="29" t="s">
        <v>30</v>
      </c>
      <c r="C8" s="30">
        <v>9008</v>
      </c>
    </row>
    <row r="9" spans="1:13" x14ac:dyDescent="0.2">
      <c r="A9" s="29" t="s">
        <v>31</v>
      </c>
      <c r="B9" s="29" t="s">
        <v>32</v>
      </c>
      <c r="C9" s="30">
        <v>9009</v>
      </c>
    </row>
    <row r="10" spans="1:13" x14ac:dyDescent="0.2">
      <c r="A10" s="29" t="s">
        <v>33</v>
      </c>
      <c r="B10" s="29" t="s">
        <v>34</v>
      </c>
      <c r="C10" s="30">
        <v>9010</v>
      </c>
    </row>
    <row r="11" spans="1:13" x14ac:dyDescent="0.2">
      <c r="A11" s="29" t="s">
        <v>35</v>
      </c>
      <c r="B11" s="29" t="s">
        <v>36</v>
      </c>
      <c r="C11" s="30">
        <v>9011</v>
      </c>
    </row>
    <row r="12" spans="1:13" x14ac:dyDescent="0.2">
      <c r="A12" s="29" t="s">
        <v>37</v>
      </c>
      <c r="B12" s="29" t="s">
        <v>38</v>
      </c>
      <c r="C12" s="30">
        <v>9012</v>
      </c>
    </row>
    <row r="13" spans="1:13" x14ac:dyDescent="0.2">
      <c r="A13" s="29" t="s">
        <v>39</v>
      </c>
      <c r="B13" s="29" t="s">
        <v>40</v>
      </c>
      <c r="C13" s="30">
        <v>9013</v>
      </c>
    </row>
    <row r="14" spans="1:13" x14ac:dyDescent="0.2">
      <c r="A14" s="29" t="s">
        <v>41</v>
      </c>
      <c r="B14" s="29" t="s">
        <v>42</v>
      </c>
      <c r="C14" s="30">
        <v>9014</v>
      </c>
      <c r="M14" s="40"/>
    </row>
    <row r="15" spans="1:13" x14ac:dyDescent="0.2">
      <c r="A15" s="29" t="s">
        <v>43</v>
      </c>
      <c r="B15" s="29" t="s">
        <v>44</v>
      </c>
      <c r="C15" s="30">
        <v>9015</v>
      </c>
    </row>
    <row r="16" spans="1:13" x14ac:dyDescent="0.2">
      <c r="A16" s="29" t="s">
        <v>45</v>
      </c>
      <c r="B16" s="29" t="s">
        <v>46</v>
      </c>
    </row>
    <row r="17" spans="1:13" x14ac:dyDescent="0.2">
      <c r="A17" s="29" t="s">
        <v>47</v>
      </c>
      <c r="B17" s="29" t="s">
        <v>48</v>
      </c>
      <c r="C17" s="30"/>
    </row>
    <row r="18" spans="1:13" x14ac:dyDescent="0.2">
      <c r="A18" s="29" t="s">
        <v>49</v>
      </c>
      <c r="B18" s="29" t="s">
        <v>50</v>
      </c>
      <c r="C18" s="30"/>
    </row>
    <row r="19" spans="1:13" x14ac:dyDescent="0.2">
      <c r="A19" s="29" t="s">
        <v>51</v>
      </c>
      <c r="B19" s="29" t="s">
        <v>52</v>
      </c>
      <c r="C19" s="30"/>
    </row>
    <row r="20" spans="1:13" x14ac:dyDescent="0.2">
      <c r="A20" s="29" t="s">
        <v>53</v>
      </c>
      <c r="B20" s="29" t="s">
        <v>54</v>
      </c>
      <c r="C20" s="30"/>
    </row>
    <row r="21" spans="1:13" x14ac:dyDescent="0.2">
      <c r="A21" s="29" t="s">
        <v>55</v>
      </c>
      <c r="B21" s="29" t="s">
        <v>56</v>
      </c>
      <c r="C21" s="30"/>
    </row>
    <row r="22" spans="1:13" x14ac:dyDescent="0.2">
      <c r="A22" s="29" t="s">
        <v>57</v>
      </c>
      <c r="B22" s="29" t="s">
        <v>58</v>
      </c>
      <c r="C22" s="30"/>
    </row>
    <row r="23" spans="1:13" x14ac:dyDescent="0.2">
      <c r="A23" s="29" t="s">
        <v>59</v>
      </c>
      <c r="B23" s="29" t="s">
        <v>60</v>
      </c>
      <c r="C23" s="30"/>
    </row>
    <row r="24" spans="1:13" x14ac:dyDescent="0.2">
      <c r="A24" s="29" t="s">
        <v>61</v>
      </c>
      <c r="B24" s="29" t="s">
        <v>62</v>
      </c>
      <c r="C24" s="30"/>
    </row>
    <row r="25" spans="1:13" x14ac:dyDescent="0.2">
      <c r="A25" s="29" t="s">
        <v>63</v>
      </c>
      <c r="B25" s="29" t="s">
        <v>64</v>
      </c>
      <c r="C25" s="30"/>
    </row>
    <row r="26" spans="1:13" x14ac:dyDescent="0.2">
      <c r="A26" s="29" t="s">
        <v>65</v>
      </c>
      <c r="B26" s="29" t="s">
        <v>66</v>
      </c>
      <c r="C26" s="30"/>
    </row>
    <row r="32" spans="1:13" x14ac:dyDescent="0.2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2021-01-08T10:17:47Z</dcterms:modified>
</cp:coreProperties>
</file>