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non\TIME SHEET\"/>
    </mc:Choice>
  </mc:AlternateContent>
  <xr:revisionPtr revIDLastSave="0" documentId="13_ncr:1_{24165226-28E8-48E7-A9DE-44550CFDC29F}"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<sst xmlns="http://schemas.openxmlformats.org/spreadsheetml/2006/main" count="336" uniqueCount="302">
  <si>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</si>
  <si>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</si>
  <si>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</si>
  <si>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</si>
  <si>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</si>
  <si>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</si>
  <si>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</si>
  <si>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</si>
  <si>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</si>
  <si>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</si>
  <si>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</si>
  <si>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</si>
  <si>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</si>
  <si>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</si>
  <si>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</si>
  <si>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</si>
  <si>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</si>
  <si>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</si>
  <si>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</si>
  <si>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</si>
  <si>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</si>
  <si>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</si>
  <si>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</si>
  <si>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</si>
  <si>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</si>
  <si>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</si>
  <si>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</si>
  <si>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</si>
  <si>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</si>
  <si>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</si>
  <si>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</si>
  <si>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</si>
  <si>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</si>
  <si>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</si>
  <si>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</si>
  <si>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</si>
  <si>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</si>
  <si>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</si>
  <si>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</si>
  <si>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</si>
  <si>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</si>
  <si>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</si>
  <si>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</si>
  <si>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</si>
  <si>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</si>
  <si>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</si>
  <si>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</si>
  <si>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</si>
  <si>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</si>
  <si>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</si>
  <si>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</si>
  <si>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</si>
  <si>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</si>
  <si>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</si>
  <si>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</si>
  <si>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</si>
  <si>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</si>
  <si>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</si>
  <si>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</si>
  <si>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</si>
  <si>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</si>
  <si>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</si>
  <si>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</si>
  <si>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</si>
  <si>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</si>
  <si>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</si>
  <si>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</si>
  <si>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</si>
  <si>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</si>
  <si>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</si>
  <si>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</si>
  <si>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</si>
  <si>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</si>
  <si>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</si>
  <si>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</si>
  <si>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</si>
  <si>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</si>
  <si>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</si>
  <si>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</si>
  <si>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</si>
  <si>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</si>
  <si>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</si>
  <si>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</si>
  <si>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</si>
  <si>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</si>
  <si>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</si>
  <si>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</si>
  <si>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</si>
  <si>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</si>
  <si>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</si>
  <si>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</si>
  <si>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</si>
  <si>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</si>
  <si>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</si>
  <si>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</si>
  <si>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</si>
  <si>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</si>
  <si>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</si>
  <si>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</si>
  <si>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</si>
  <si>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</si>
  <si>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</si>
  <si>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</si>
  <si>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</si>
  <si>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</si>
  <si>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</si>
  <si>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</si>
  <si>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</si>
  <si>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</si>
  <si>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</si>
  <si>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</si>
  <si>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</si>
  <si>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</si>
  <si>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</si>
  <si>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</si>
  <si>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</si>
  <si>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</si>
  <si>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</si>
  <si>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</si>
  <si>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</si>
  <si>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</si>
  <si>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</si>
  <si>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</si>
  <si>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</si>
  <si>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</si>
  <si>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</si>
  <si>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</si>
  <si>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</si>
  <si>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</si>
  <si>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</si>
  <si>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</si>
  <si>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</si>
  <si>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</si>
  <si>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</si>
  <si>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</si>
  <si>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</si>
  <si>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</si>
  <si>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</si>
  <si>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</si>
  <si>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</si>
  <si>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</si>
  <si>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</si>
  <si>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</si>
  <si>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</si>
  <si>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</si>
  <si>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</si>
  <si>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</si>
  <si>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</si>
  <si>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</si>
  <si>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</si>
  <si>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</si>
  <si>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</si>
  <si>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</si>
  <si>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</si>
  <si>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</si>
  <si>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</si>
  <si>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</si>
  <si>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</si>
  <si>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</si>
  <si>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</si>
  <si>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</si>
  <si>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</si>
  <si>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</si>
  <si>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</si>
  <si>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</si>
  <si>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</si>
  <si>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</si>
  <si>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</si>
  <si>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</si>
  <si>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</si>
  <si>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</si>
  <si>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</si>
  <si>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</si>
  <si>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</si>
  <si>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</si>
  <si>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</si>
  <si>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</si>
  <si>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</si>
  <si>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</si>
  <si>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</si>
  <si>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</si>
  <si>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</si>
  <si>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</si>
  <si>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</si>
  <si>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</si>
  <si>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</si>
  <si>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</si>
  <si>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</si>
  <si>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</si>
  <si>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</si>
  <si>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</si>
  <si>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</si>
  <si>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</si>
  <si>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</si>
  <si>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</si>
  <si>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</si>
  <si>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</si>
  <si>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</si>
  <si>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</si>
  <si>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</si>
  <si>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</si>
  <si>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</si>
  <si>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</si>
  <si>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</si>
  <si>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</si>
  <si>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</si>
  <si>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</si>
  <si>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</si>
  <si>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</si>
  <si>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</si>
  <si>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</si>
  <si>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</si>
  <si>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</si>
  <si>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</si>
  <si>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</si>
  <si>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</si>
  <si>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</si>
  <si>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</si>
  <si>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</si>
  <si>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</si>
  <si>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</si>
  <si>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</si>
  <si>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</si>
  <si>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</si>
  <si>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</si>
  <si>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</si>
  <si>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</si>
  <si>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</si>
  <si>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</si>
  <si>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</si>
  <si>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</si>
  <si>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</si>
  <si>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</si>
  <si>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</si>
  <si>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</si>
  <si>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</si>
  <si>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</si>
  <si>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</si>
  <si>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</si>
  <si>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</si>
  <si>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</si>
  <si>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</si>
  <si>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</si>
  <si>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</si>
  <si>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</si>
  <si>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</si>
  <si>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</si>
  <si>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</si>
  <si>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</si>
  <si>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</si>
  <si>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</si>
  <si>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</si>
  <si>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</si>
  <si>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</si>
  <si>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</si>
  <si>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</si>
  <si>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</si>
  <si>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</si>
  <si>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</si>
  <si>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</si>
  <si>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</si>
  <si>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</si>
  <si>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</si>
  <si>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</si>
  <si>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</si>
  <si>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</si>
  <si>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</si>
  <si>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</si>
  <si>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</si>
  <si>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</si>
  <si>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</si>
  <si>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</si>
  <si>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</si>
  <si>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</si>
  <si>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</si>
  <si>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</si>
  <si>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</si>
  <si>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</si>
  <si>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</si>
  <si>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</si>
  <si>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EDTA Proposal , Vdo clip Mona</t>
  </si>
  <si>
    <t>BO weekly meeting , Ted fund</t>
  </si>
  <si>
    <t>Final Test Ted Fund  S Curve , Thailand , ผลการประเมินความคุ้มค่า</t>
  </si>
  <si>
    <t>Final Ted Fund , Vdo Mona</t>
  </si>
  <si>
    <t>Ted Fund S Curve , Thailand , ผลการประเมินความคุ้มค่า</t>
  </si>
  <si>
    <t xml:space="preserve">EDTA Proposal P'Nest , P' Mike Proposal </t>
  </si>
  <si>
    <t>EDTA Proposal P'Peach 1 , Cover Slide JV</t>
  </si>
  <si>
    <t>Bo:Meeting , EDTA Proposal P'Peach 2 , ONDE Motion</t>
  </si>
  <si>
    <t xml:space="preserve">Time Youtube Pam , Onde Motion , </t>
  </si>
  <si>
    <t>Time Youtube Fix : Pam , Onde Footage</t>
  </si>
  <si>
    <t>ถ่ายงาน OTT Event , ถ่ายงาน Onde , Go to Burirum</t>
  </si>
  <si>
    <t>ถ่ายงาน Onde Training  , Proposal ,OTT EVENT</t>
  </si>
  <si>
    <t>กตป. ถ่ายงานที่บุรีรัมย์</t>
  </si>
  <si>
    <t>Onde Motion &amp; Edited , Proposal</t>
  </si>
  <si>
    <t>Onde Motion &amp; Edited , Proposal , BO : Meeting</t>
  </si>
  <si>
    <t>แก้ปก Proposal , Certificate , Onde Motions</t>
  </si>
  <si>
    <t xml:space="preserve">Onde Motion &amp; Edited </t>
  </si>
  <si>
    <t>Onde Info &amp; Motion , Certificater , Proposal</t>
  </si>
  <si>
    <t xml:space="preserve">Onde Event </t>
  </si>
  <si>
    <t>Onde Motion &amp; Edited Finish</t>
  </si>
  <si>
    <t>Onde Motion &amp; Edited Finish  &amp; Confirm</t>
  </si>
  <si>
    <t>Onde Motion &amp; Edited , Onde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</si>
</sst>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2"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c r="E4" s="102"/>
      <c r="F4" s="102"/>
      <c r="G4" s="102"/>
      <c r="H4" s="101"/>
      <c r="I4" s="43"/>
      <c r="J4" s="43"/>
    </row>
    <row r="5" spans="2:10">
      <c r="B5" s="85" t="s">
        <v>65</v>
      </c>
      <c r="C5" s="87"/>
      <c r="D5" s="85"/>
      <c r="E5" s="86"/>
      <c r="F5" s="86"/>
      <c r="G5" s="86"/>
      <c r="H5" s="87"/>
      <c r="I5" s="43"/>
      <c r="J5" s="43"/>
    </row>
    <row r="6" spans="2:10">
      <c r="B6" s="85" t="s">
        <v>66</v>
      </c>
      <c r="C6" s="87"/>
      <c r="D6" s="85"/>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61" t="s">
        <v>236</v>
      </c>
      <c r="E33" s="62"/>
      <c r="F33" s="62"/>
      <c r="G33" s="62"/>
      <c r="H33" s="63"/>
      <c r="I33" s="56"/>
      <c r="J33" s="56"/>
    </row>
    <row r="34" spans="2:10" ht="20.5">
      <c r="B34" s="50" t="s">
        <v>240</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ht="13">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ht="13">
      <c r="B47" s="46">
        <v>9007</v>
      </c>
      <c r="C47" s="47"/>
      <c r="D47" s="61" t="s">
        <v>242</v>
      </c>
      <c r="E47" s="62"/>
      <c r="F47" s="62"/>
      <c r="G47" s="62"/>
      <c r="H47" s="63"/>
    </row>
    <row r="48" spans="2:10">
      <c r="B48" s="53" t="s">
        <v>73</v>
      </c>
      <c r="C48" s="54"/>
      <c r="D48" s="73"/>
      <c r="E48" s="74"/>
      <c r="F48" s="74"/>
      <c r="G48" s="74"/>
      <c r="H48" s="75"/>
    </row>
    <row r="49" spans="2:8" ht="13">
      <c r="B49" s="46">
        <v>9008</v>
      </c>
      <c r="C49" s="47"/>
      <c r="D49" s="61" t="s">
        <v>243</v>
      </c>
      <c r="E49" s="62"/>
      <c r="F49" s="62"/>
      <c r="G49" s="62"/>
      <c r="H49" s="63"/>
    </row>
    <row r="50" spans="2:8" ht="17.25" customHeight="1">
      <c r="B50" s="53" t="s">
        <v>74</v>
      </c>
      <c r="C50" s="54"/>
      <c r="D50" s="73"/>
      <c r="E50" s="74"/>
      <c r="F50" s="74"/>
      <c r="G50" s="74"/>
      <c r="H50" s="75"/>
    </row>
    <row r="51" spans="2:8" ht="13">
      <c r="B51" s="46">
        <v>9010</v>
      </c>
      <c r="C51" s="47"/>
      <c r="D51" s="61" t="s">
        <v>179</v>
      </c>
      <c r="E51" s="62"/>
      <c r="F51" s="62"/>
      <c r="G51" s="62"/>
      <c r="H51" s="63"/>
    </row>
    <row r="52" spans="2:8">
      <c r="B52" s="53" t="s">
        <v>75</v>
      </c>
      <c r="C52" s="54"/>
      <c r="D52" s="73"/>
      <c r="E52" s="74"/>
      <c r="F52" s="74"/>
      <c r="G52" s="74"/>
      <c r="H52" s="75"/>
    </row>
    <row r="53" spans="2:8" ht="13">
      <c r="B53" s="46">
        <v>9013</v>
      </c>
      <c r="C53" s="47"/>
      <c r="D53" s="61" t="s">
        <v>180</v>
      </c>
      <c r="E53" s="62"/>
      <c r="F53" s="62"/>
      <c r="G53" s="62"/>
      <c r="H53" s="63"/>
    </row>
    <row r="54" spans="2:8">
      <c r="B54" s="53" t="s">
        <v>76</v>
      </c>
      <c r="C54" s="54"/>
      <c r="D54" s="73"/>
      <c r="E54" s="74"/>
      <c r="F54" s="74"/>
      <c r="G54" s="74"/>
      <c r="H54" s="75"/>
    </row>
    <row r="55" spans="2:8" ht="13">
      <c r="B55" s="46">
        <v>9014</v>
      </c>
      <c r="C55" s="47"/>
      <c r="D55" s="61" t="s">
        <v>77</v>
      </c>
      <c r="E55" s="62"/>
      <c r="F55" s="62"/>
      <c r="G55" s="62"/>
      <c r="H55" s="63"/>
    </row>
    <row r="56" spans="2:8">
      <c r="B56" s="55" t="s">
        <v>77</v>
      </c>
      <c r="C56" s="54"/>
      <c r="D56" s="64"/>
      <c r="E56" s="65"/>
      <c r="F56" s="65"/>
      <c r="G56" s="65"/>
      <c r="H56" s="66"/>
    </row>
    <row r="57" spans="2:8" ht="13">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3" zoomScale="70" zoomScaleNormal="70" workbookViewId="0">
      <selection activeCell="H35" sqref="H35:I3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2" t="s">
        <v>67</v>
      </c>
      <c r="E5" s="133"/>
      <c r="F5" s="32">
        <f>'Information-General Settings'!D6</f>
        <v>0</v>
      </c>
      <c r="G5" s="29"/>
      <c r="I5" s="3"/>
      <c r="J5" s="33"/>
      <c r="K5" s="33"/>
      <c r="L5" s="33"/>
    </row>
    <row r="6" spans="1:15" ht="19.5" customHeight="1" thickBot="1">
      <c r="E6" s="3"/>
      <c r="F6" s="3"/>
      <c r="G6" s="3"/>
      <c r="H6" s="4"/>
      <c r="J6" s="119"/>
      <c r="K6" s="119"/>
      <c r="L6" s="119"/>
    </row>
    <row r="7" spans="1:15" ht="12.75" customHeight="1">
      <c r="B7" s="1">
        <f>MONTH(E9)</f>
        <v>11</v>
      </c>
      <c r="C7" s="105"/>
      <c r="D7" s="107">
        <v>44136</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v>9001</v>
      </c>
      <c r="H10" s="104" t="s">
        <v>284</v>
      </c>
      <c r="I10" s="104"/>
      <c r="J10" s="14" t="s">
        <v>69</v>
      </c>
      <c r="K10" s="14"/>
      <c r="L10" s="15">
        <v>8</v>
      </c>
      <c r="N10" s="6" t="s">
        <v>70</v>
      </c>
      <c r="O10" s="2">
        <f>COUNTIF($G$9:$G$38, 9001)</f>
        <v>1</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v>9005</v>
      </c>
      <c r="H11" s="128" t="s">
        <v>281</v>
      </c>
      <c r="I11" s="128"/>
      <c r="J11" s="14" t="s">
        <v>69</v>
      </c>
      <c r="K11" s="14"/>
      <c r="L11" s="15">
        <v>8</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v>9005</v>
      </c>
      <c r="H12" s="128" t="s">
        <v>282</v>
      </c>
      <c r="I12" s="128"/>
      <c r="J12" s="14" t="s">
        <v>69</v>
      </c>
      <c r="K12" s="14"/>
      <c r="L12" s="15">
        <v>8</v>
      </c>
      <c r="N12" s="1" t="s">
        <v>13</v>
      </c>
      <c r="O12" s="2">
        <f>COUNTIF($G$9:$G$38, 9005)</f>
        <v>22</v>
      </c>
    </row>
    <row r="13" spans="1:15" ht="29.15" customHeight="1" thickBot="1">
      <c r="A13" s="5">
        <f t="shared" si="0"/>
        <v>1</v>
      </c>
      <c r="B13" s="6">
        <f t="shared" si="1"/>
        <v>4</v>
      </c>
      <c r="C13" s="12"/>
      <c r="D13" s="8" t="str">
        <f t="shared" si="3"/>
        <v>Thu</v>
      </c>
      <c r="E13" s="13">
        <f t="shared" si="2"/>
        <v>44140</v>
      </c>
      <c r="F13" s="10"/>
      <c r="G13" s="14">
        <v>9005</v>
      </c>
      <c r="H13" s="104" t="s">
        <v>283</v>
      </c>
      <c r="I13" s="104"/>
      <c r="J13" s="14" t="s">
        <v>69</v>
      </c>
      <c r="K13" s="14"/>
      <c r="L13" s="15">
        <v>8</v>
      </c>
    </row>
    <row r="14" spans="1:15" ht="29.15" customHeight="1" thickBot="1">
      <c r="A14" s="5">
        <f t="shared" si="0"/>
        <v>1</v>
      </c>
      <c r="B14" s="6">
        <f t="shared" si="1"/>
        <v>5</v>
      </c>
      <c r="C14" s="12"/>
      <c r="D14" s="8" t="str">
        <f t="shared" si="3"/>
        <v>Fri</v>
      </c>
      <c r="E14" s="13">
        <f t="shared" si="2"/>
        <v>44141</v>
      </c>
      <c r="F14" s="10"/>
      <c r="G14" s="14">
        <v>9005</v>
      </c>
      <c r="H14" s="116" t="s">
        <v>280</v>
      </c>
      <c r="I14" s="117"/>
      <c r="J14" s="14" t="s">
        <v>69</v>
      </c>
      <c r="K14" s="14"/>
      <c r="L14" s="15">
        <v>8</v>
      </c>
    </row>
    <row r="15" spans="1:15" ht="29.15" customHeight="1" thickBot="1">
      <c r="A15" s="5" t="str">
        <f t="shared" si="0"/>
        <v/>
      </c>
      <c r="B15" s="6">
        <f t="shared" si="1"/>
        <v>6</v>
      </c>
      <c r="C15" s="12"/>
      <c r="D15" s="8" t="str">
        <f t="shared" si="3"/>
        <v>Sat</v>
      </c>
      <c r="E15" s="13">
        <f t="shared" si="2"/>
        <v>44142</v>
      </c>
      <c r="F15" s="10"/>
      <c r="G15" s="14"/>
      <c r="H15" s="118"/>
      <c r="I15" s="118"/>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4"/>
      <c r="I16" s="104"/>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c r="G17" s="14">
        <v>9005</v>
      </c>
      <c r="H17" s="103" t="s">
        <v>285</v>
      </c>
      <c r="I17" s="103"/>
      <c r="J17" s="14"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10"/>
      <c r="G18" s="14">
        <v>9005</v>
      </c>
      <c r="H18" s="134" t="s">
        <v>286</v>
      </c>
      <c r="I18" s="135"/>
      <c r="J18" s="14" t="s">
        <v>69</v>
      </c>
      <c r="K18" s="14"/>
      <c r="L18" s="15">
        <v>8</v>
      </c>
    </row>
    <row r="19" spans="1:12" ht="29.15" customHeight="1" thickBot="1">
      <c r="A19" s="5">
        <f t="shared" si="0"/>
        <v>1</v>
      </c>
      <c r="B19" s="6">
        <f t="shared" si="1"/>
        <v>3</v>
      </c>
      <c r="C19" s="12"/>
      <c r="D19" s="8" t="str">
        <f t="shared" si="3"/>
        <v>Wed</v>
      </c>
      <c r="E19" s="13">
        <f t="shared" si="2"/>
        <v>44146</v>
      </c>
      <c r="F19" s="10"/>
      <c r="G19" s="14">
        <v>9005</v>
      </c>
      <c r="H19" s="115" t="s">
        <v>287</v>
      </c>
      <c r="I19" s="115"/>
      <c r="J19" s="14" t="s">
        <v>69</v>
      </c>
      <c r="K19" s="14"/>
      <c r="L19" s="15">
        <v>8</v>
      </c>
    </row>
    <row r="20" spans="1:12" ht="29.15" customHeight="1" thickBot="1">
      <c r="A20" s="5">
        <f t="shared" si="0"/>
        <v>1</v>
      </c>
      <c r="B20" s="6">
        <f t="shared" si="1"/>
        <v>4</v>
      </c>
      <c r="C20" s="12"/>
      <c r="D20" s="8" t="str">
        <f t="shared" si="3"/>
        <v>Thu</v>
      </c>
      <c r="E20" s="13">
        <f t="shared" si="2"/>
        <v>44147</v>
      </c>
      <c r="F20" s="10"/>
      <c r="G20" s="14">
        <v>9005</v>
      </c>
      <c r="H20" s="116" t="s">
        <v>288</v>
      </c>
      <c r="I20" s="116"/>
      <c r="J20" s="14" t="s">
        <v>69</v>
      </c>
      <c r="K20" s="14"/>
      <c r="L20" s="15">
        <v>8</v>
      </c>
    </row>
    <row r="21" spans="1:12" ht="29.15" customHeight="1" thickBot="1">
      <c r="A21" s="5">
        <f t="shared" si="0"/>
        <v>1</v>
      </c>
      <c r="B21" s="6">
        <f t="shared" si="1"/>
        <v>5</v>
      </c>
      <c r="C21" s="12"/>
      <c r="D21" s="8" t="str">
        <f t="shared" si="3"/>
        <v>Fri</v>
      </c>
      <c r="E21" s="13">
        <f t="shared" si="2"/>
        <v>44148</v>
      </c>
      <c r="F21" s="10"/>
      <c r="G21" s="14">
        <v>9005</v>
      </c>
      <c r="H21" s="128" t="s">
        <v>289</v>
      </c>
      <c r="I21" s="128"/>
      <c r="J21" s="14" t="s">
        <v>69</v>
      </c>
      <c r="K21" s="14"/>
      <c r="L21" s="15">
        <v>8</v>
      </c>
    </row>
    <row r="22" spans="1:12" ht="29.15" customHeight="1" thickBot="1">
      <c r="A22" s="5" t="str">
        <f t="shared" si="0"/>
        <v/>
      </c>
      <c r="B22" s="6">
        <f t="shared" si="1"/>
        <v>6</v>
      </c>
      <c r="C22" s="12"/>
      <c r="D22" s="8" t="str">
        <f t="shared" si="3"/>
        <v>Sat</v>
      </c>
      <c r="E22" s="13">
        <f t="shared" si="2"/>
        <v>44149</v>
      </c>
      <c r="F22" s="10"/>
      <c r="G22" s="14"/>
      <c r="H22" s="104"/>
      <c r="I22" s="104"/>
      <c r="J22" s="14"/>
      <c r="K22" s="14"/>
      <c r="L22" s="15"/>
    </row>
    <row r="23" spans="1:12" ht="29.15" customHeight="1" thickBot="1">
      <c r="A23" s="5" t="str">
        <f t="shared" si="0"/>
        <v/>
      </c>
      <c r="B23" s="6">
        <f t="shared" si="1"/>
        <v>7</v>
      </c>
      <c r="C23" s="12"/>
      <c r="D23" s="8" t="str">
        <f t="shared" si="3"/>
        <v>Sun</v>
      </c>
      <c r="E23" s="13">
        <f t="shared" si="2"/>
        <v>44150</v>
      </c>
      <c r="F23" s="10"/>
      <c r="G23" s="14"/>
      <c r="H23" s="104"/>
      <c r="I23" s="104"/>
      <c r="J23" s="14"/>
      <c r="K23" s="14"/>
      <c r="L23" s="15"/>
    </row>
    <row r="24" spans="1:12" ht="29.15" customHeight="1" thickBot="1">
      <c r="A24" s="5">
        <f t="shared" si="0"/>
        <v>1</v>
      </c>
      <c r="B24" s="6">
        <f t="shared" si="1"/>
        <v>1</v>
      </c>
      <c r="C24" s="12"/>
      <c r="D24" s="8" t="str">
        <f t="shared" si="3"/>
        <v>Mo</v>
      </c>
      <c r="E24" s="13">
        <f t="shared" si="2"/>
        <v>44151</v>
      </c>
      <c r="F24" s="10"/>
      <c r="G24" s="14">
        <v>9005</v>
      </c>
      <c r="H24" s="104" t="s">
        <v>291</v>
      </c>
      <c r="I24" s="104"/>
      <c r="J24" s="14" t="s">
        <v>69</v>
      </c>
      <c r="K24" s="14"/>
      <c r="L24" s="15">
        <v>15</v>
      </c>
    </row>
    <row r="25" spans="1:12" ht="29.15" customHeight="1" thickBot="1">
      <c r="A25" s="5">
        <f t="shared" si="0"/>
        <v>1</v>
      </c>
      <c r="B25" s="6">
        <f t="shared" si="1"/>
        <v>2</v>
      </c>
      <c r="C25" s="12"/>
      <c r="D25" s="8" t="str">
        <f t="shared" si="3"/>
        <v>Tue</v>
      </c>
      <c r="E25" s="13">
        <f t="shared" si="2"/>
        <v>44152</v>
      </c>
      <c r="F25" s="10"/>
      <c r="G25" s="14">
        <v>9005</v>
      </c>
      <c r="H25" s="104" t="s">
        <v>290</v>
      </c>
      <c r="I25" s="104"/>
      <c r="J25" s="14" t="s">
        <v>69</v>
      </c>
      <c r="K25" s="14"/>
      <c r="L25" s="15">
        <v>13</v>
      </c>
    </row>
    <row r="26" spans="1:12" ht="29.15" customHeight="1" thickBot="1">
      <c r="A26" s="5">
        <f t="shared" si="0"/>
        <v>1</v>
      </c>
      <c r="B26" s="6">
        <f t="shared" si="1"/>
        <v>3</v>
      </c>
      <c r="C26" s="12"/>
      <c r="D26" s="8" t="str">
        <f t="shared" si="3"/>
        <v>Wed</v>
      </c>
      <c r="E26" s="13">
        <f t="shared" si="2"/>
        <v>44153</v>
      </c>
      <c r="F26" s="10"/>
      <c r="G26" s="14">
        <v>9005</v>
      </c>
      <c r="H26" s="104" t="s">
        <v>292</v>
      </c>
      <c r="I26" s="104"/>
      <c r="J26" s="14" t="s">
        <v>69</v>
      </c>
      <c r="K26" s="14"/>
      <c r="L26" s="15">
        <v>8</v>
      </c>
    </row>
    <row r="27" spans="1:12" ht="29.15" customHeight="1" thickBot="1">
      <c r="A27" s="5">
        <f t="shared" si="0"/>
        <v>1</v>
      </c>
      <c r="B27" s="6">
        <f t="shared" si="1"/>
        <v>4</v>
      </c>
      <c r="C27" s="12"/>
      <c r="D27" s="8" t="str">
        <f t="shared" si="3"/>
        <v>Thu</v>
      </c>
      <c r="E27" s="13">
        <f t="shared" si="2"/>
        <v>44154</v>
      </c>
      <c r="F27" s="10"/>
      <c r="G27" s="14">
        <v>9005</v>
      </c>
      <c r="H27" s="104" t="s">
        <v>293</v>
      </c>
      <c r="I27" s="104"/>
      <c r="J27" s="14" t="s">
        <v>69</v>
      </c>
      <c r="K27" s="14"/>
      <c r="L27" s="15">
        <v>9</v>
      </c>
    </row>
    <row r="28" spans="1:12" ht="29.15" customHeight="1" thickBot="1">
      <c r="A28" s="5">
        <f t="shared" si="0"/>
        <v>1</v>
      </c>
      <c r="B28" s="6">
        <f t="shared" si="1"/>
        <v>5</v>
      </c>
      <c r="C28" s="12"/>
      <c r="D28" s="8" t="str">
        <f t="shared" si="3"/>
        <v>Fri</v>
      </c>
      <c r="E28" s="13">
        <f t="shared" si="2"/>
        <v>44155</v>
      </c>
      <c r="F28" s="10"/>
      <c r="G28" s="14">
        <v>9005</v>
      </c>
      <c r="H28" s="104" t="s">
        <v>294</v>
      </c>
      <c r="I28" s="104"/>
      <c r="J28" s="14" t="s">
        <v>69</v>
      </c>
      <c r="K28" s="14"/>
      <c r="L28" s="15">
        <v>9</v>
      </c>
    </row>
    <row r="29" spans="1:12" ht="29.15" customHeight="1" thickBot="1">
      <c r="A29" s="5" t="str">
        <f t="shared" si="0"/>
        <v/>
      </c>
      <c r="B29" s="6">
        <f t="shared" si="1"/>
        <v>6</v>
      </c>
      <c r="C29" s="12"/>
      <c r="D29" s="8" t="str">
        <f t="shared" si="3"/>
        <v>Sat</v>
      </c>
      <c r="E29" s="13">
        <f t="shared" si="2"/>
        <v>44156</v>
      </c>
      <c r="F29" s="10"/>
      <c r="G29" s="14"/>
      <c r="H29" s="104"/>
      <c r="I29" s="104"/>
      <c r="J29" s="14"/>
      <c r="K29" s="14"/>
      <c r="L29" s="15"/>
    </row>
    <row r="30" spans="1:12" ht="29.15" customHeight="1" thickBot="1">
      <c r="A30" s="5" t="str">
        <f t="shared" si="0"/>
        <v/>
      </c>
      <c r="B30" s="6">
        <f t="shared" si="1"/>
        <v>7</v>
      </c>
      <c r="C30" s="12"/>
      <c r="D30" s="8" t="str">
        <f t="shared" si="3"/>
        <v>Sun</v>
      </c>
      <c r="E30" s="13">
        <f t="shared" si="2"/>
        <v>44157</v>
      </c>
      <c r="F30" s="10"/>
      <c r="G30" s="14"/>
      <c r="H30" s="104"/>
      <c r="I30" s="104"/>
      <c r="J30" s="14"/>
      <c r="K30" s="14"/>
      <c r="L30" s="15"/>
    </row>
    <row r="31" spans="1:12" ht="29.15" customHeight="1" thickBot="1">
      <c r="A31" s="5">
        <f t="shared" si="0"/>
        <v>1</v>
      </c>
      <c r="B31" s="6">
        <f t="shared" si="1"/>
        <v>1</v>
      </c>
      <c r="C31" s="12"/>
      <c r="D31" s="8" t="str">
        <f t="shared" si="3"/>
        <v>Mo</v>
      </c>
      <c r="E31" s="13">
        <f t="shared" si="2"/>
        <v>44158</v>
      </c>
      <c r="F31" s="10"/>
      <c r="G31" s="14">
        <v>9005</v>
      </c>
      <c r="H31" s="114" t="s">
        <v>295</v>
      </c>
      <c r="I31" s="114"/>
      <c r="J31" s="14" t="s">
        <v>69</v>
      </c>
      <c r="K31" s="14"/>
      <c r="L31" s="15">
        <v>8</v>
      </c>
    </row>
    <row r="32" spans="1:12" ht="29.15" customHeight="1" thickBot="1">
      <c r="A32" s="5">
        <f t="shared" si="0"/>
        <v>1</v>
      </c>
      <c r="B32" s="6">
        <f t="shared" si="1"/>
        <v>2</v>
      </c>
      <c r="C32" s="12"/>
      <c r="D32" s="8" t="str">
        <f t="shared" si="3"/>
        <v>Tue</v>
      </c>
      <c r="E32" s="13">
        <f t="shared" si="2"/>
        <v>44159</v>
      </c>
      <c r="F32" s="10"/>
      <c r="G32" s="14">
        <v>9005</v>
      </c>
      <c r="H32" s="104" t="s">
        <v>297</v>
      </c>
      <c r="I32" s="104"/>
      <c r="J32" s="14" t="s">
        <v>69</v>
      </c>
      <c r="K32" s="14"/>
      <c r="L32" s="15">
        <v>8</v>
      </c>
    </row>
    <row r="33" spans="1:12" ht="29.15" customHeight="1" thickBot="1">
      <c r="A33" s="5">
        <f t="shared" si="0"/>
        <v>1</v>
      </c>
      <c r="B33" s="6">
        <f t="shared" si="1"/>
        <v>3</v>
      </c>
      <c r="C33" s="12"/>
      <c r="D33" s="8" t="str">
        <f t="shared" si="3"/>
        <v>Wed</v>
      </c>
      <c r="E33" s="13">
        <f t="shared" si="2"/>
        <v>44160</v>
      </c>
      <c r="F33" s="10"/>
      <c r="G33" s="14">
        <v>9005</v>
      </c>
      <c r="H33" s="104" t="s">
        <v>296</v>
      </c>
      <c r="I33" s="104"/>
      <c r="J33" s="14" t="s">
        <v>69</v>
      </c>
      <c r="K33" s="14"/>
      <c r="L33" s="15">
        <v>18</v>
      </c>
    </row>
    <row r="34" spans="1:12" ht="29.15" customHeight="1" thickBot="1">
      <c r="A34" s="5">
        <f t="shared" si="0"/>
        <v>1</v>
      </c>
      <c r="B34" s="6">
        <f t="shared" si="1"/>
        <v>4</v>
      </c>
      <c r="C34" s="12"/>
      <c r="D34" s="8" t="str">
        <f t="shared" si="3"/>
        <v>Thu</v>
      </c>
      <c r="E34" s="13">
        <f t="shared" si="2"/>
        <v>44161</v>
      </c>
      <c r="F34" s="10"/>
      <c r="G34" s="14">
        <v>9005</v>
      </c>
      <c r="H34" s="104" t="s">
        <v>296</v>
      </c>
      <c r="I34" s="104"/>
      <c r="J34" s="14" t="s">
        <v>69</v>
      </c>
      <c r="K34" s="14"/>
      <c r="L34" s="15">
        <v>8</v>
      </c>
    </row>
    <row r="35" spans="1:12" ht="29.15" customHeight="1" thickBot="1">
      <c r="A35" s="5">
        <f t="shared" si="0"/>
        <v>1</v>
      </c>
      <c r="B35" s="6">
        <f t="shared" si="1"/>
        <v>5</v>
      </c>
      <c r="C35" s="12"/>
      <c r="D35" s="8" t="str">
        <f t="shared" si="3"/>
        <v>Fri</v>
      </c>
      <c r="E35" s="13">
        <f t="shared" si="2"/>
        <v>44162</v>
      </c>
      <c r="F35" s="10"/>
      <c r="G35" s="14">
        <v>9005</v>
      </c>
      <c r="H35" s="104" t="s">
        <v>301</v>
      </c>
      <c r="I35" s="104"/>
      <c r="J35" s="14" t="s">
        <v>69</v>
      </c>
      <c r="K35" s="14"/>
      <c r="L35" s="15">
        <v>8</v>
      </c>
    </row>
    <row r="36" spans="1:12" ht="29.15" customHeight="1" thickBot="1">
      <c r="A36" s="5" t="str">
        <f t="shared" si="0"/>
        <v/>
      </c>
      <c r="B36" s="6">
        <f t="shared" si="1"/>
        <v>6</v>
      </c>
      <c r="C36" s="12"/>
      <c r="D36" s="8" t="str">
        <f t="shared" si="3"/>
        <v>Sat</v>
      </c>
      <c r="E36" s="13">
        <f t="shared" si="2"/>
        <v>44163</v>
      </c>
      <c r="F36" s="10"/>
      <c r="G36" s="14">
        <v>9005</v>
      </c>
      <c r="H36" s="104" t="s">
        <v>300</v>
      </c>
      <c r="I36" s="104"/>
      <c r="J36" s="14" t="s">
        <v>69</v>
      </c>
      <c r="K36" s="14"/>
      <c r="L36" s="15">
        <v>5</v>
      </c>
    </row>
    <row r="37" spans="1:12" ht="29.15" customHeight="1" thickBot="1">
      <c r="A37" s="5" t="str">
        <f t="shared" si="0"/>
        <v/>
      </c>
      <c r="B37" s="6">
        <f>WEEKDAY(E36+1,2)</f>
        <v>7</v>
      </c>
      <c r="C37" s="12"/>
      <c r="D37" s="8" t="str">
        <f t="shared" si="3"/>
        <v>Sun</v>
      </c>
      <c r="E37" s="16">
        <f>IF(MONTH(E36+1)&gt;MONTH(E36),"",E36+1)</f>
        <v>44164</v>
      </c>
      <c r="F37" s="10"/>
      <c r="G37" s="14">
        <v>9005</v>
      </c>
      <c r="H37" s="104" t="s">
        <v>299</v>
      </c>
      <c r="I37" s="104"/>
      <c r="J37" s="14" t="s">
        <v>69</v>
      </c>
      <c r="K37" s="14"/>
      <c r="L37" s="15">
        <v>5</v>
      </c>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14">
        <v>9005</v>
      </c>
      <c r="H38" s="104" t="s">
        <v>298</v>
      </c>
      <c r="I38" s="104"/>
      <c r="J38" s="14" t="s">
        <v>69</v>
      </c>
      <c r="K38" s="14"/>
      <c r="L38" s="15">
        <v>8</v>
      </c>
    </row>
    <row r="39" spans="1:12" ht="30" customHeight="1" thickBot="1">
      <c r="D39" s="17"/>
      <c r="E39" s="19"/>
      <c r="F39" s="38"/>
      <c r="G39" s="39"/>
      <c r="H39" s="40"/>
      <c r="I39" s="37" t="s">
        <v>1</v>
      </c>
      <c r="J39" s="21"/>
      <c r="K39" s="18"/>
      <c r="L39" s="22">
        <f>SUM(L9:L38)</f>
        <v>202</v>
      </c>
    </row>
    <row r="40" spans="1:12" ht="30" customHeight="1" thickBot="1">
      <c r="D40" s="17"/>
      <c r="E40" s="18"/>
      <c r="F40" s="30"/>
      <c r="G40" s="30"/>
      <c r="H40" s="30"/>
      <c r="I40" s="20" t="s">
        <v>2</v>
      </c>
      <c r="J40" s="21"/>
      <c r="K40" s="18"/>
      <c r="L40" s="22">
        <f>SUM(L39/8)</f>
        <v>25.25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8" priority="2075" stopIfTrue="1">
      <formula>IF($A9=1,B9,)</formula>
    </cfRule>
    <cfRule type="expression" dxfId="27" priority="2076" stopIfTrue="1">
      <formula>IF($A9="",B9,)</formula>
    </cfRule>
  </conditionalFormatting>
  <conditionalFormatting sqref="E9">
    <cfRule type="expression" dxfId="26" priority="2077" stopIfTrue="1">
      <formula>IF($A9="",B9,"")</formula>
    </cfRule>
  </conditionalFormatting>
  <conditionalFormatting sqref="E10:E37">
    <cfRule type="expression" dxfId="25" priority="2078" stopIfTrue="1">
      <formula>IF($A10&lt;&gt;1,B10,"")</formula>
    </cfRule>
  </conditionalFormatting>
  <conditionalFormatting sqref="D9:D37">
    <cfRule type="expression" dxfId="24" priority="2079" stopIfTrue="1">
      <formula>IF($A9="",B9,)</formula>
    </cfRule>
  </conditionalFormatting>
  <conditionalFormatting sqref="G9:G10 G15:G16 G22:G37">
    <cfRule type="expression" dxfId="23" priority="2080" stopIfTrue="1">
      <formula>#REF!="Freelancer"</formula>
    </cfRule>
    <cfRule type="expression" dxfId="22" priority="2081" stopIfTrue="1">
      <formula>#REF!="DTC Int. Staff"</formula>
    </cfRule>
  </conditionalFormatting>
  <conditionalFormatting sqref="G15:G16 G22:G37">
    <cfRule type="expression" dxfId="21" priority="2073" stopIfTrue="1">
      <formula>$F$5="Freelancer"</formula>
    </cfRule>
    <cfRule type="expression" dxfId="20" priority="2074" stopIfTrue="1">
      <formula>$F$5="DTC Int. Staff"</formula>
    </cfRule>
  </conditionalFormatting>
  <conditionalFormatting sqref="G10">
    <cfRule type="expression" dxfId="19" priority="23" stopIfTrue="1">
      <formula>#REF!="Freelancer"</formula>
    </cfRule>
    <cfRule type="expression" dxfId="18" priority="24" stopIfTrue="1">
      <formula>#REF!="DTC Int. Staff"</formula>
    </cfRule>
  </conditionalFormatting>
  <conditionalFormatting sqref="G10">
    <cfRule type="expression" dxfId="17" priority="21" stopIfTrue="1">
      <formula>$F$5="Freelancer"</formula>
    </cfRule>
    <cfRule type="expression" dxfId="16" priority="22" stopIfTrue="1">
      <formula>$F$5="DTC Int. Staff"</formula>
    </cfRule>
  </conditionalFormatting>
  <conditionalFormatting sqref="G11:G14">
    <cfRule type="expression" dxfId="15" priority="19" stopIfTrue="1">
      <formula>#REF!="Freelancer"</formula>
    </cfRule>
    <cfRule type="expression" dxfId="14" priority="20" stopIfTrue="1">
      <formula>#REF!="DTC Int. Staff"</formula>
    </cfRule>
  </conditionalFormatting>
  <conditionalFormatting sqref="G11:G14">
    <cfRule type="expression" dxfId="13" priority="17" stopIfTrue="1">
      <formula>$F$5="Freelancer"</formula>
    </cfRule>
    <cfRule type="expression" dxfId="12" priority="18" stopIfTrue="1">
      <formula>$F$5="DTC Int. Staff"</formula>
    </cfRule>
  </conditionalFormatting>
  <conditionalFormatting sqref="C38">
    <cfRule type="expression" dxfId="11" priority="13" stopIfTrue="1">
      <formula>IF($A38=1,B38,)</formula>
    </cfRule>
    <cfRule type="expression" dxfId="10" priority="14" stopIfTrue="1">
      <formula>IF($A38="",B38,)</formula>
    </cfRule>
  </conditionalFormatting>
  <conditionalFormatting sqref="E38">
    <cfRule type="expression" dxfId="9" priority="15" stopIfTrue="1">
      <formula>IF($A38&lt;&gt;1,B38,"")</formula>
    </cfRule>
  </conditionalFormatting>
  <conditionalFormatting sqref="D38">
    <cfRule type="expression" dxfId="8" priority="16" stopIfTrue="1">
      <formula>IF($A38="",B38,)</formula>
    </cfRule>
  </conditionalFormatting>
  <conditionalFormatting sqref="G17:G21">
    <cfRule type="expression" dxfId="7" priority="7" stopIfTrue="1">
      <formula>#REF!="Freelancer"</formula>
    </cfRule>
    <cfRule type="expression" dxfId="6" priority="8" stopIfTrue="1">
      <formula>#REF!="DTC Int. Staff"</formula>
    </cfRule>
  </conditionalFormatting>
  <conditionalFormatting sqref="G17:G21">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278</v>
      </c>
      <c r="B2" s="26" t="s">
        <v>279</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262</v>
      </c>
      <c r="B10" s="26" t="s">
        <v>270</v>
      </c>
      <c r="D10" s="27">
        <v>9013</v>
      </c>
      <c r="E10" s="26" t="s">
        <v>76</v>
      </c>
    </row>
    <row r="11" spans="1:14">
      <c r="A11" s="45" t="s">
        <v>252</v>
      </c>
      <c r="B11" s="26" t="s">
        <v>260</v>
      </c>
      <c r="D11" s="27">
        <v>9014</v>
      </c>
      <c r="E11" s="26" t="s">
        <v>77</v>
      </c>
    </row>
    <row r="12" spans="1:14">
      <c r="A12" s="45" t="s">
        <v>251</v>
      </c>
      <c r="B12" s="26" t="s">
        <v>259</v>
      </c>
      <c r="D12" s="27">
        <v>9015</v>
      </c>
      <c r="E12" s="26" t="s">
        <v>78</v>
      </c>
    </row>
    <row r="13" spans="1:14">
      <c r="A13" s="45" t="s">
        <v>250</v>
      </c>
      <c r="B13" s="26" t="s">
        <v>258</v>
      </c>
    </row>
    <row r="14" spans="1:14">
      <c r="A14" s="45" t="s">
        <v>249</v>
      </c>
      <c r="B14" s="26" t="s">
        <v>257</v>
      </c>
      <c r="N14" s="34"/>
    </row>
    <row r="15" spans="1:14">
      <c r="A15" s="45" t="s">
        <v>248</v>
      </c>
      <c r="B15" s="26" t="s">
        <v>256</v>
      </c>
    </row>
    <row r="16" spans="1:14">
      <c r="A16" s="45" t="s">
        <v>247</v>
      </c>
      <c r="B16" s="26" t="s">
        <v>255</v>
      </c>
    </row>
    <row r="17" spans="1:14">
      <c r="A17" s="45" t="s">
        <v>246</v>
      </c>
      <c r="B17" s="26" t="s">
        <v>254</v>
      </c>
      <c r="D17" s="27"/>
    </row>
    <row r="18" spans="1:14">
      <c r="A18" s="45" t="s">
        <v>245</v>
      </c>
      <c r="B18" s="26" t="s">
        <v>253</v>
      </c>
      <c r="D18" s="27"/>
    </row>
    <row r="19" spans="1:14">
      <c r="A19" s="45" t="s">
        <v>244</v>
      </c>
      <c r="B19" s="26" t="s">
        <v>234</v>
      </c>
      <c r="D19" s="27"/>
    </row>
    <row r="20" spans="1:14">
      <c r="A20" s="45" t="s">
        <v>220</v>
      </c>
      <c r="B20" s="26" t="s">
        <v>234</v>
      </c>
      <c r="D20" s="27"/>
    </row>
    <row r="21" spans="1:14">
      <c r="A21" s="45" t="s">
        <v>219</v>
      </c>
      <c r="B21" s="26" t="s">
        <v>233</v>
      </c>
      <c r="D21" s="27"/>
    </row>
    <row r="22" spans="1:14">
      <c r="A22" s="45" t="s">
        <v>218</v>
      </c>
      <c r="B22" s="26" t="s">
        <v>232</v>
      </c>
      <c r="D22" s="27"/>
    </row>
    <row r="23" spans="1:14">
      <c r="A23" s="45" t="s">
        <v>217</v>
      </c>
      <c r="B23" s="26" t="s">
        <v>231</v>
      </c>
      <c r="D23" s="27"/>
    </row>
    <row r="24" spans="1:14">
      <c r="A24" s="45" t="s">
        <v>216</v>
      </c>
      <c r="B24" s="26" t="s">
        <v>230</v>
      </c>
      <c r="D24" s="27"/>
    </row>
    <row r="25" spans="1:14">
      <c r="A25" s="45" t="s">
        <v>215</v>
      </c>
      <c r="B25" s="26" t="s">
        <v>229</v>
      </c>
      <c r="D25" s="27"/>
    </row>
    <row r="26" spans="1:14">
      <c r="A26" s="45" t="s">
        <v>214</v>
      </c>
      <c r="B26" s="26" t="s">
        <v>227</v>
      </c>
      <c r="D26" s="27"/>
    </row>
    <row r="27" spans="1:14">
      <c r="A27" s="45" t="s">
        <v>213</v>
      </c>
      <c r="B27" s="26" t="s">
        <v>226</v>
      </c>
    </row>
    <row r="28" spans="1:14">
      <c r="A28" s="45" t="s">
        <v>212</v>
      </c>
      <c r="B28" s="26" t="s">
        <v>225</v>
      </c>
    </row>
    <row r="29" spans="1:14">
      <c r="A29" s="45" t="s">
        <v>211</v>
      </c>
      <c r="B29" s="26" t="s">
        <v>224</v>
      </c>
    </row>
    <row r="30" spans="1:14">
      <c r="A30" s="45" t="s">
        <v>210</v>
      </c>
      <c r="B30" s="26" t="s">
        <v>235</v>
      </c>
    </row>
    <row r="31" spans="1:14">
      <c r="A31" s="45" t="s">
        <v>209</v>
      </c>
      <c r="B31" s="26" t="s">
        <v>228</v>
      </c>
    </row>
    <row r="32" spans="1:14">
      <c r="A32" s="45" t="s">
        <v>208</v>
      </c>
      <c r="B32" s="26" t="s">
        <v>223</v>
      </c>
      <c r="N32" s="34"/>
    </row>
    <row r="33" spans="1:2">
      <c r="A33" s="45" t="s">
        <v>207</v>
      </c>
      <c r="B33" s="26" t="s">
        <v>222</v>
      </c>
    </row>
    <row r="34" spans="1:2">
      <c r="A34" s="45" t="s">
        <v>206</v>
      </c>
      <c r="B34" s="26" t="s">
        <v>221</v>
      </c>
    </row>
    <row r="35" spans="1:2">
      <c r="A35" s="45" t="s">
        <v>182</v>
      </c>
      <c r="B35" s="26" t="s">
        <v>183</v>
      </c>
    </row>
    <row r="36" spans="1:2">
      <c r="A36" s="45" t="s">
        <v>184</v>
      </c>
      <c r="B36" s="26" t="s">
        <v>185</v>
      </c>
    </row>
    <row r="37" spans="1:2">
      <c r="A37" s="45" t="s">
        <v>186</v>
      </c>
      <c r="B37" s="26" t="s">
        <v>187</v>
      </c>
    </row>
    <row r="38" spans="1:2">
      <c r="A38" s="45" t="s">
        <v>188</v>
      </c>
      <c r="B38" s="26" t="s">
        <v>189</v>
      </c>
    </row>
    <row r="39" spans="1:2">
      <c r="A39" s="45" t="s">
        <v>190</v>
      </c>
      <c r="B39" s="26" t="s">
        <v>191</v>
      </c>
    </row>
    <row r="40" spans="1:2">
      <c r="A40" s="45" t="s">
        <v>192</v>
      </c>
      <c r="B40" s="26" t="s">
        <v>193</v>
      </c>
    </row>
    <row r="41" spans="1:2">
      <c r="A41" s="45" t="s">
        <v>194</v>
      </c>
      <c r="B41" s="26" t="s">
        <v>195</v>
      </c>
    </row>
    <row r="42" spans="1:2">
      <c r="A42" s="45" t="s">
        <v>196</v>
      </c>
      <c r="B42" s="26" t="s">
        <v>197</v>
      </c>
    </row>
    <row r="43" spans="1:2">
      <c r="A43" s="45" t="s">
        <v>198</v>
      </c>
      <c r="B43" s="26" t="s">
        <v>199</v>
      </c>
    </row>
    <row r="44" spans="1:2">
      <c r="A44" s="45" t="s">
        <v>200</v>
      </c>
      <c r="B44" s="26" t="s">
        <v>201</v>
      </c>
    </row>
    <row r="45" spans="1:2">
      <c r="A45" s="45" t="s">
        <v>202</v>
      </c>
      <c r="B45" s="26" t="s">
        <v>203</v>
      </c>
    </row>
    <row r="46" spans="1:2">
      <c r="A46" s="45" t="s">
        <v>204</v>
      </c>
      <c r="B46" s="26" t="s">
        <v>205</v>
      </c>
    </row>
    <row r="47" spans="1:2">
      <c r="A47" s="45" t="s">
        <v>137</v>
      </c>
      <c r="B47" s="26" t="s">
        <v>138</v>
      </c>
    </row>
    <row r="48" spans="1:2">
      <c r="A48" s="45" t="s">
        <v>139</v>
      </c>
      <c r="B48" s="26" t="s">
        <v>140</v>
      </c>
    </row>
    <row r="49" spans="1:2">
      <c r="A49" s="45" t="s">
        <v>141</v>
      </c>
      <c r="B49" s="26" t="s">
        <v>142</v>
      </c>
    </row>
    <row r="50" spans="1:2">
      <c r="A50" s="45" t="s">
        <v>143</v>
      </c>
      <c r="B50" s="26" t="s">
        <v>144</v>
      </c>
    </row>
    <row r="51" spans="1:2">
      <c r="A51" s="45" t="s">
        <v>145</v>
      </c>
      <c r="B51" s="26" t="s">
        <v>146</v>
      </c>
    </row>
    <row r="52" spans="1:2">
      <c r="A52" s="45" t="s">
        <v>147</v>
      </c>
      <c r="B52" s="26" t="s">
        <v>148</v>
      </c>
    </row>
    <row r="53" spans="1:2">
      <c r="A53" s="45" t="s">
        <v>149</v>
      </c>
      <c r="B53" s="26" t="s">
        <v>150</v>
      </c>
    </row>
    <row r="54" spans="1:2">
      <c r="A54" s="45" t="s">
        <v>151</v>
      </c>
      <c r="B54" s="26" t="s">
        <v>152</v>
      </c>
    </row>
    <row r="55" spans="1:2">
      <c r="A55" s="45" t="s">
        <v>153</v>
      </c>
      <c r="B55" s="26" t="s">
        <v>154</v>
      </c>
    </row>
    <row r="56" spans="1:2">
      <c r="A56" s="45" t="s">
        <v>155</v>
      </c>
      <c r="B56" s="26" t="s">
        <v>156</v>
      </c>
    </row>
    <row r="57" spans="1:2">
      <c r="A57" s="45" t="s">
        <v>157</v>
      </c>
      <c r="B57" s="26" t="s">
        <v>158</v>
      </c>
    </row>
    <row r="58" spans="1:2">
      <c r="A58" s="45" t="s">
        <v>159</v>
      </c>
      <c r="B58" s="26" t="s">
        <v>160</v>
      </c>
    </row>
    <row r="59" spans="1:2">
      <c r="A59" s="45" t="s">
        <v>161</v>
      </c>
      <c r="B59" s="26" t="s">
        <v>162</v>
      </c>
    </row>
    <row r="60" spans="1:2">
      <c r="A60" s="45" t="s">
        <v>163</v>
      </c>
      <c r="B60" s="26" t="s">
        <v>164</v>
      </c>
    </row>
    <row r="61" spans="1:2">
      <c r="A61" s="45" t="s">
        <v>165</v>
      </c>
      <c r="B61" s="26" t="s">
        <v>166</v>
      </c>
    </row>
    <row r="62" spans="1:2">
      <c r="A62" s="45" t="s">
        <v>167</v>
      </c>
      <c r="B62" s="26" t="s">
        <v>168</v>
      </c>
    </row>
    <row r="63" spans="1:2">
      <c r="A63" s="45" t="s">
        <v>169</v>
      </c>
      <c r="B63" s="26" t="s">
        <v>170</v>
      </c>
    </row>
    <row r="64" spans="1:2">
      <c r="A64" s="45" t="s">
        <v>121</v>
      </c>
      <c r="B64" s="26" t="s">
        <v>122</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2020-12-04T10:44:13Z</dcterms:modified>
</cp:coreProperties>
</file>