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2021\"/>
    </mc:Choice>
  </mc:AlternateContent>
  <xr:revisionPtr revIDLastSave="0" documentId="13_ncr:1_{C3B719D6-F587-4D81-A9A1-1A220BF907BB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4" l="1"/>
  <c r="F8" i="34" s="1"/>
  <c r="E11" i="34" l="1"/>
  <c r="F5" i="34" l="1"/>
  <c r="F4" i="34"/>
  <c r="F3" i="34"/>
  <c r="E12" i="34" l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B24" i="34" l="1"/>
  <c r="A24" i="34" s="1"/>
  <c r="E25" i="34"/>
  <c r="B25" i="34" s="1"/>
  <c r="A25" i="34" s="1"/>
  <c r="B10" i="34"/>
  <c r="B11" i="34"/>
  <c r="D11" i="34" s="1"/>
  <c r="A11" i="34" l="1"/>
  <c r="B12" i="34"/>
  <c r="D12" i="34" l="1"/>
  <c r="A12" i="34"/>
  <c r="B13" i="34"/>
  <c r="E26" i="34"/>
  <c r="B14" i="34"/>
  <c r="E30" i="34" l="1"/>
  <c r="E31" i="34" s="1"/>
  <c r="E32" i="34" s="1"/>
  <c r="E33" i="34" s="1"/>
  <c r="E27" i="34"/>
  <c r="D13" i="34"/>
  <c r="A13" i="34"/>
  <c r="D14" i="34"/>
  <c r="A14" i="34"/>
  <c r="B15" i="34"/>
  <c r="E37" i="34" l="1"/>
  <c r="E38" i="34" s="1"/>
  <c r="E39" i="34" s="1"/>
  <c r="E40" i="34" s="1"/>
  <c r="E41" i="34" s="1"/>
  <c r="E42" i="34" s="1"/>
  <c r="E43" i="34" s="1"/>
  <c r="E44" i="34" s="1"/>
  <c r="E45" i="34" s="1"/>
  <c r="E46" i="34" s="1"/>
  <c r="B48" i="34" s="1"/>
  <c r="A48" i="34" s="1"/>
  <c r="E34" i="34"/>
  <c r="E35" i="34" s="1"/>
  <c r="E36" i="34" s="1"/>
  <c r="B27" i="34"/>
  <c r="A27" i="34" s="1"/>
  <c r="E28" i="34"/>
  <c r="B16" i="34"/>
  <c r="D15" i="34"/>
  <c r="A15" i="34"/>
  <c r="D48" i="34" l="1"/>
  <c r="E47" i="34"/>
  <c r="E48" i="34" s="1"/>
  <c r="E49" i="34" s="1"/>
  <c r="B28" i="34"/>
  <c r="A28" i="34" s="1"/>
  <c r="E29" i="34"/>
  <c r="D16" i="34"/>
  <c r="A16" i="34"/>
  <c r="B17" i="34"/>
  <c r="B49" i="34" l="1"/>
  <c r="D49" i="34" s="1"/>
  <c r="D17" i="34"/>
  <c r="A17" i="34"/>
  <c r="B18" i="34"/>
  <c r="D18" i="34" s="1"/>
  <c r="A49" i="34" l="1"/>
  <c r="A18" i="34"/>
  <c r="B19" i="34"/>
  <c r="D19" i="34" s="1"/>
  <c r="A19" i="34" l="1"/>
  <c r="B20" i="34"/>
  <c r="D20" i="34" s="1"/>
  <c r="B21" i="34" l="1"/>
  <c r="A20" i="34"/>
  <c r="D21" i="34" l="1"/>
  <c r="A21" i="34"/>
  <c r="B22" i="34"/>
  <c r="D22" i="34" l="1"/>
  <c r="A22" i="34"/>
  <c r="B23" i="34"/>
  <c r="D23" i="34" l="1"/>
  <c r="D24" i="34" s="1"/>
  <c r="D25" i="34" s="1"/>
  <c r="A23" i="34"/>
  <c r="B26" i="34"/>
  <c r="D26" i="34" l="1"/>
  <c r="D27" i="34" s="1"/>
  <c r="A26" i="34"/>
  <c r="B30" i="34"/>
  <c r="D29" i="34" l="1"/>
  <c r="D28" i="34"/>
  <c r="D30" i="34"/>
  <c r="A30" i="34"/>
  <c r="B31" i="34"/>
  <c r="D31" i="34" l="1"/>
  <c r="A31" i="34"/>
  <c r="B32" i="34"/>
  <c r="D32" i="34" l="1"/>
  <c r="A32" i="34"/>
  <c r="B33" i="34"/>
  <c r="B37" i="34" l="1"/>
  <c r="D33" i="34"/>
  <c r="D34" i="34" s="1"/>
  <c r="D35" i="34" s="1"/>
  <c r="D36" i="34" s="1"/>
  <c r="A33" i="34"/>
  <c r="D37" i="34" l="1"/>
  <c r="A37" i="34"/>
  <c r="B38" i="34"/>
  <c r="D38" i="34" l="1"/>
  <c r="A38" i="34"/>
  <c r="B39" i="34"/>
  <c r="D39" i="34" l="1"/>
  <c r="A39" i="34"/>
  <c r="B40" i="34"/>
  <c r="D40" i="34" l="1"/>
  <c r="A40" i="34"/>
  <c r="B41" i="34"/>
  <c r="D41" i="34" l="1"/>
  <c r="A41" i="34"/>
  <c r="B42" i="34"/>
  <c r="B43" i="34" l="1"/>
  <c r="D42" i="34"/>
  <c r="A42" i="34"/>
  <c r="D43" i="34" l="1"/>
  <c r="A43" i="34"/>
  <c r="B44" i="34"/>
  <c r="D44" i="34" l="1"/>
  <c r="A44" i="34"/>
  <c r="B45" i="34"/>
  <c r="B46" i="34" l="1"/>
  <c r="B47" i="34"/>
  <c r="D45" i="34"/>
  <c r="A45" i="34"/>
  <c r="D46" i="34" l="1"/>
  <c r="A46" i="34"/>
  <c r="D47" i="34"/>
  <c r="A47" i="34"/>
</calcChain>
</file>

<file path=xl/sharedStrings.xml><?xml version="1.0" encoding="utf-8"?>
<sst xmlns="http://schemas.openxmlformats.org/spreadsheetml/2006/main" count="111" uniqueCount="80">
  <si>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</si>
  <si>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</si>
  <si>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</si>
  <si>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</si>
  <si>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</si>
  <si>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</si>
  <si>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</si>
  <si>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</si>
  <si>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</si>
  <si>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TIME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</si>
  <si>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</si>
  <si>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</si>
  <si>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</si>
  <si>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</si>
  <si>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</si>
  <si>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</si>
  <si>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</si>
  <si>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</si>
  <si>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</si>
  <si>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</si>
  <si>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</si>
  <si>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</si>
  <si>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 xml:space="preserve">เป็นลักษณะงานของ Product Development คือการทำของไว้ขาย (ยังไม่มีลูกค้า) หรือการทำ Topic Development </t>
  </si>
  <si>
    <t>TIME-202089</t>
  </si>
  <si>
    <t>Benefit and Perks Review with P'Joy/ Internship interview</t>
  </si>
  <si>
    <t>Preparation: Performance Evaluation/ Full-time interview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</si>
  <si>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</si>
  <si>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</si>
  <si>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</si>
  <si>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</si>
  <si>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</si>
  <si>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</si>
  <si>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</si>
  <si>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</si>
  <si>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</si>
  <si>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</si>
  <si>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</si>
  <si>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Category No.</t>
  </si>
  <si>
    <t>Business Operation</t>
  </si>
  <si>
    <t>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</si>
  <si>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Pemika</t>
  </si>
  <si>
    <t>Hongthong</t>
  </si>
  <si>
    <t>TIME055</t>
  </si>
  <si>
    <t>Timesheet Summary for Team Leader</t>
  </si>
  <si>
    <t>Home</t>
  </si>
  <si>
    <t>Recruitment Process Summary and Timesheet Summary</t>
  </si>
  <si>
    <t>PDPA Compliance/ Pre-screening</t>
  </si>
  <si>
    <t>Disscuss Benefit with P'Pum/ Recruitment/ Prepare for Landing Program</t>
  </si>
  <si>
    <t>TCEB Innovation Ecosystem Proposal</t>
  </si>
  <si>
    <t>Pre-screeing and Case Interview</t>
  </si>
  <si>
    <t>TIME-202101</t>
  </si>
  <si>
    <t>NIA Discussion with Team</t>
  </si>
  <si>
    <t>Prepare phone interview script / The Landing Program Presentation Slide/ Weekly Meeting with MarTech</t>
  </si>
  <si>
    <t>Date</t>
  </si>
  <si>
    <t>Kick off Meeting NIA with BD Team</t>
  </si>
  <si>
    <t>TME</t>
  </si>
  <si>
    <t>The Landing Program Preparation/ Online Courses</t>
  </si>
  <si>
    <t>The Landing Program Preparation</t>
  </si>
  <si>
    <t>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</si>
  <si>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ใช้สำหรับทีม CD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 (ยกเว้นเฉพาะ Team Leader มีการสัมภาษณ์งานพนักงานใหม่สามารถบันทึก 9009 ได้)</t>
  </si>
  <si>
    <t>The Landing Program (LP01)</t>
  </si>
  <si>
    <t>H2/2020 Performance Evaluation Process</t>
  </si>
  <si>
    <t>TCPP Internship</t>
  </si>
  <si>
    <t>New TIMERs</t>
  </si>
  <si>
    <t>Cost</t>
  </si>
  <si>
    <t>No Cost - Supporting Cost</t>
  </si>
  <si>
    <t>สมมติเอา BO มา Dedicate โดยเฉพาะ (ใหญ่พอ)</t>
  </si>
  <si>
    <t>สัมภาษณ์น้องใหม่</t>
  </si>
  <si>
    <t>Activity</t>
  </si>
  <si>
    <t>กรณีที่เรา learning e-learning, online courses</t>
  </si>
  <si>
    <t>บันทึกกิจกรรมการเข้าอบรมสัมมนาทั้งออนไลน์และออฟไลน์ (Internal Training)</t>
  </si>
  <si>
    <t>Total Work Hours</t>
  </si>
  <si>
    <t>Total Man Day</t>
  </si>
  <si>
    <r>
      <t xml:space="preserve">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</si>
  <si>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</si>
  <si>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▪ (ยกเว้นบางกิจกรรมของทีม BD และ BO ที่ใหญ่พอและเป็นการมาทำใน Project ใน Delivery Phase ให้บันทึก 9002)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</si>
  <si>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</si>
  <si>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</si>
  <si>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 xml:space="preserve">บันทึกการทำงานและกิจกรรมในการสนับสนุนงาน Project (Delivery Phase) จำเป็นต้องมี Project Number ด้วย  </t>
    </r>
  </si>
  <si>
    <t>NIA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</si>
</sst>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2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4" fillId="0" borderId="1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vertical="center"/>
    </xf>
    <xf numFmtId="0" fontId="6" fillId="0" borderId="11" xfId="0" applyFont="1" applyBorder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43" fontId="6" fillId="0" borderId="0" xfId="1" applyFont="1" applyBorder="1" applyAlignment="1" applyProtection="1">
      <alignment vertical="center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</xf>
    <xf numFmtId="0" fontId="6" fillId="0" borderId="0" xfId="0" applyFont="1" applyAlignment="1" applyProtection="1">
      <alignment horizontal="left" vertical="top"/>
    </xf>
    <xf numFmtId="0" fontId="4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horizontal="left" vertical="center"/>
    </xf>
    <xf numFmtId="43" fontId="6" fillId="0" borderId="14" xfId="1" applyFont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5" borderId="22" xfId="0" applyNumberFormat="1" applyFont="1" applyFill="1" applyBorder="1" applyAlignment="1" applyProtection="1">
      <alignment horizontal="center" vertical="center" wrapText="1"/>
      <protection locked="0"/>
    </xf>
    <xf numFmtId="17" fontId="8" fillId="5" borderId="24" xfId="0" applyNumberFormat="1" applyFont="1" applyFill="1" applyBorder="1" applyAlignment="1" applyProtection="1">
      <alignment horizontal="center" vertical="center" wrapText="1"/>
      <protection locked="0"/>
    </xf>
    <xf numFmtId="17" fontId="8" fillId="5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5" borderId="23" xfId="0" applyNumberFormat="1" applyFont="1" applyFill="1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center" vertical="center"/>
    </xf>
    <xf numFmtId="0" fontId="8" fillId="5" borderId="24" xfId="0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20" fontId="4" fillId="2" borderId="1" xfId="0" applyNumberFormat="1" applyFont="1" applyFill="1" applyBorder="1" applyAlignment="1" applyProtection="1">
      <alignment horizontal="center" vertical="center"/>
      <protection locked="0"/>
    </xf>
    <xf numFmtId="20" fontId="4" fillId="0" borderId="25" xfId="0" applyNumberFormat="1" applyFont="1" applyFill="1" applyBorder="1" applyAlignment="1" applyProtection="1">
      <alignment horizontal="center" vertical="center"/>
    </xf>
    <xf numFmtId="14" fontId="4" fillId="0" borderId="3" xfId="0" applyNumberFormat="1" applyFont="1" applyFill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20" fontId="4" fillId="2" borderId="2" xfId="0" applyNumberFormat="1" applyFont="1" applyFill="1" applyBorder="1" applyAlignment="1" applyProtection="1">
      <alignment horizontal="center" vertical="center"/>
      <protection locked="0"/>
    </xf>
    <xf numFmtId="20" fontId="4" fillId="6" borderId="25" xfId="0" applyNumberFormat="1" applyFont="1" applyFill="1" applyBorder="1" applyAlignment="1" applyProtection="1">
      <alignment horizontal="center" vertical="center"/>
    </xf>
    <xf numFmtId="14" fontId="4" fillId="6" borderId="3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20" fontId="4" fillId="0" borderId="26" xfId="0" applyNumberFormat="1" applyFont="1" applyFill="1" applyBorder="1" applyAlignment="1" applyProtection="1">
      <alignment horizontal="center" vertical="center"/>
    </xf>
    <xf numFmtId="14" fontId="4" fillId="0" borderId="28" xfId="0" applyNumberFormat="1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vertical="center" wrapText="1"/>
      <protection locked="0"/>
    </xf>
    <xf numFmtId="2" fontId="4" fillId="0" borderId="28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3" fillId="4" borderId="9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1" fillId="0" borderId="0" xfId="0" applyFont="1" applyAlignment="1">
      <alignment wrapText="1"/>
    </xf>
    <xf numFmtId="0" fontId="13" fillId="7" borderId="21" xfId="0" applyFont="1" applyFill="1" applyBorder="1"/>
    <xf numFmtId="0" fontId="13" fillId="7" borderId="31" xfId="0" applyFont="1" applyFill="1" applyBorder="1" applyAlignment="1">
      <alignment horizontal="left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0" fontId="13" fillId="0" borderId="11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3022599</xdr:colOff>
      <xdr:row>0</xdr:row>
      <xdr:rowOff>150095</xdr:rowOff>
    </xdr:from>
    <xdr:to>
      <xdr:col>6</xdr:col>
      <xdr:colOff>3892550</xdr:colOff>
      <xdr:row>2</xdr:row>
      <xdr:rowOff>16243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9399" y="15009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843642</xdr:colOff>
      <xdr:row>0</xdr:row>
      <xdr:rowOff>82550</xdr:rowOff>
    </xdr:from>
    <xdr:to>
      <xdr:col>9</xdr:col>
      <xdr:colOff>632277</xdr:colOff>
      <xdr:row>0</xdr:row>
      <xdr:rowOff>548773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1642" y="82550"/>
          <a:ext cx="877208" cy="45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9" sqref="C9:G10"/>
    </sheetView>
  </sheetViews>
  <sheetFormatPr defaultColWidth="11.42578125" defaultRowHeight="15" x14ac:dyDescent="0.25"/>
  <cols>
    <col min="1" max="1" width="3" style="49" customWidth="1"/>
    <col min="2" max="2" width="24.42578125" style="49" customWidth="1"/>
    <col min="3" max="6" width="11.42578125" style="49"/>
    <col min="7" max="7" width="72.140625" style="49" customWidth="1"/>
    <col min="8" max="8" width="16.85546875" style="59" customWidth="1"/>
    <col min="9" max="9" width="57.5703125" style="59" customWidth="1"/>
    <col min="10" max="16384" width="11.42578125" style="49"/>
  </cols>
  <sheetData>
    <row r="1" spans="2:9" ht="13.5" customHeight="1" x14ac:dyDescent="0.25">
      <c r="H1" s="50"/>
      <c r="I1" s="50"/>
    </row>
    <row r="2" spans="2:9" ht="35.25" customHeight="1" x14ac:dyDescent="0.25">
      <c r="B2" s="77" t="s">
        <v>29</v>
      </c>
      <c r="C2" s="78"/>
      <c r="D2" s="78"/>
      <c r="E2" s="78"/>
      <c r="F2" s="78"/>
      <c r="G2" s="79"/>
      <c r="H2" s="50"/>
      <c r="I2" s="50"/>
    </row>
    <row r="3" spans="2:9" x14ac:dyDescent="0.25">
      <c r="B3" s="51" t="s">
        <v>30</v>
      </c>
      <c r="C3" s="86" t="s">
        <v>40</v>
      </c>
      <c r="D3" s="87"/>
      <c r="E3" s="87"/>
      <c r="F3" s="87"/>
      <c r="G3" s="88"/>
      <c r="H3" s="52"/>
      <c r="I3" s="52"/>
    </row>
    <row r="4" spans="2:9" x14ac:dyDescent="0.25">
      <c r="B4" s="51" t="s">
        <v>31</v>
      </c>
      <c r="C4" s="86" t="s">
        <v>41</v>
      </c>
      <c r="D4" s="87"/>
      <c r="E4" s="87"/>
      <c r="F4" s="87"/>
      <c r="G4" s="88"/>
      <c r="H4" s="52"/>
      <c r="I4" s="52"/>
    </row>
    <row r="5" spans="2:9" x14ac:dyDescent="0.25">
      <c r="B5" s="51" t="s">
        <v>32</v>
      </c>
      <c r="C5" s="86" t="s">
        <v>42</v>
      </c>
      <c r="D5" s="87"/>
      <c r="E5" s="87"/>
      <c r="F5" s="87"/>
      <c r="G5" s="88"/>
      <c r="H5" s="52"/>
      <c r="I5" s="52"/>
    </row>
    <row r="7" spans="2:9" x14ac:dyDescent="0.25">
      <c r="B7" s="89" t="s">
        <v>68</v>
      </c>
      <c r="C7" s="90"/>
      <c r="D7" s="90"/>
      <c r="E7" s="90"/>
      <c r="F7" s="90"/>
      <c r="G7" s="90"/>
      <c r="H7" s="53"/>
      <c r="I7" s="53"/>
    </row>
    <row r="8" spans="2:9" x14ac:dyDescent="0.25">
      <c r="B8" s="54" t="s">
        <v>37</v>
      </c>
      <c r="C8" s="91" t="s">
        <v>17</v>
      </c>
      <c r="D8" s="92"/>
      <c r="E8" s="92"/>
      <c r="F8" s="92"/>
      <c r="G8" s="92"/>
      <c r="H8" s="53"/>
      <c r="I8" s="53"/>
    </row>
    <row r="9" spans="2:9" ht="19.5" customHeight="1" x14ac:dyDescent="0.25">
      <c r="B9" s="55">
        <v>9001</v>
      </c>
      <c r="C9" s="65" t="s">
        <v>76</v>
      </c>
      <c r="D9" s="66"/>
      <c r="E9" s="66"/>
      <c r="F9" s="66"/>
      <c r="G9" s="67"/>
      <c r="H9" s="53"/>
      <c r="I9" s="53" t="s">
        <v>64</v>
      </c>
    </row>
    <row r="10" spans="2:9" ht="19.5" customHeight="1" x14ac:dyDescent="0.25">
      <c r="B10" s="56" t="s">
        <v>28</v>
      </c>
      <c r="C10" s="68"/>
      <c r="D10" s="69"/>
      <c r="E10" s="69"/>
      <c r="F10" s="69"/>
      <c r="G10" s="70"/>
      <c r="H10" s="53"/>
      <c r="I10" s="53"/>
    </row>
    <row r="11" spans="2:9" ht="18.75" customHeight="1" x14ac:dyDescent="0.25">
      <c r="B11" s="55">
        <v>9002</v>
      </c>
      <c r="C11" s="93" t="s">
        <v>78</v>
      </c>
      <c r="D11" s="94"/>
      <c r="E11" s="94"/>
      <c r="F11" s="94"/>
      <c r="G11" s="95"/>
      <c r="H11" s="53" t="s">
        <v>62</v>
      </c>
      <c r="I11" s="53" t="s">
        <v>65</v>
      </c>
    </row>
    <row r="12" spans="2:9" ht="18.75" customHeight="1" x14ac:dyDescent="0.25">
      <c r="B12" s="61"/>
      <c r="C12" s="96" t="s">
        <v>74</v>
      </c>
      <c r="D12" s="97"/>
      <c r="E12" s="97"/>
      <c r="F12" s="97"/>
      <c r="G12" s="98"/>
      <c r="H12" s="53"/>
      <c r="I12" s="53"/>
    </row>
    <row r="13" spans="2:9" ht="18.75" customHeight="1" x14ac:dyDescent="0.25">
      <c r="B13" s="56" t="s">
        <v>16</v>
      </c>
      <c r="C13" s="62" t="s">
        <v>75</v>
      </c>
      <c r="D13" s="63"/>
      <c r="E13" s="63"/>
      <c r="F13" s="63"/>
      <c r="G13" s="64"/>
      <c r="H13" s="53" t="s">
        <v>63</v>
      </c>
      <c r="I13" s="53" t="s">
        <v>66</v>
      </c>
    </row>
    <row r="14" spans="2:9" ht="19.5" customHeight="1" x14ac:dyDescent="0.25">
      <c r="B14" s="57">
        <v>9003</v>
      </c>
      <c r="C14" s="71" t="s">
        <v>77</v>
      </c>
      <c r="D14" s="72"/>
      <c r="E14" s="72"/>
      <c r="F14" s="72"/>
      <c r="G14" s="73"/>
      <c r="H14" s="53"/>
      <c r="I14" s="53"/>
    </row>
    <row r="15" spans="2:9" x14ac:dyDescent="0.25">
      <c r="B15" s="58" t="s">
        <v>18</v>
      </c>
      <c r="C15" s="74"/>
      <c r="D15" s="75"/>
      <c r="E15" s="75"/>
      <c r="F15" s="75"/>
      <c r="G15" s="76"/>
      <c r="H15" s="53"/>
      <c r="I15" s="53"/>
    </row>
    <row r="16" spans="2:9" ht="19.5" customHeight="1" x14ac:dyDescent="0.25">
      <c r="B16" s="57">
        <v>9004</v>
      </c>
      <c r="C16" s="71" t="s">
        <v>73</v>
      </c>
      <c r="D16" s="72"/>
      <c r="E16" s="72"/>
      <c r="F16" s="72"/>
      <c r="G16" s="73"/>
      <c r="H16" s="53"/>
      <c r="I16" s="53"/>
    </row>
    <row r="17" spans="2:9" ht="19.5" customHeight="1" x14ac:dyDescent="0.25">
      <c r="B17" s="58" t="s">
        <v>18</v>
      </c>
      <c r="C17" s="74"/>
      <c r="D17" s="75"/>
      <c r="E17" s="75"/>
      <c r="F17" s="75"/>
      <c r="G17" s="76"/>
      <c r="H17" s="53"/>
      <c r="I17" s="53"/>
    </row>
    <row r="18" spans="2:9" ht="19.5" customHeight="1" x14ac:dyDescent="0.25">
      <c r="B18" s="55">
        <v>9005</v>
      </c>
      <c r="C18" s="65" t="s">
        <v>39</v>
      </c>
      <c r="D18" s="66"/>
      <c r="E18" s="66"/>
      <c r="F18" s="66"/>
      <c r="G18" s="67"/>
    </row>
    <row r="19" spans="2:9" ht="19.5" customHeight="1" x14ac:dyDescent="0.25">
      <c r="B19" s="56" t="s">
        <v>38</v>
      </c>
      <c r="C19" s="68"/>
      <c r="D19" s="69"/>
      <c r="E19" s="69"/>
      <c r="F19" s="69"/>
      <c r="G19" s="70"/>
    </row>
    <row r="20" spans="2:9" ht="19.5" customHeight="1" x14ac:dyDescent="0.25">
      <c r="B20" s="55">
        <v>9006</v>
      </c>
      <c r="C20" s="71" t="s">
        <v>58</v>
      </c>
      <c r="D20" s="72"/>
      <c r="E20" s="72"/>
      <c r="F20" s="72"/>
      <c r="G20" s="73"/>
    </row>
    <row r="21" spans="2:9" ht="19.5" customHeight="1" x14ac:dyDescent="0.25">
      <c r="B21" s="56" t="s">
        <v>27</v>
      </c>
      <c r="C21" s="74"/>
      <c r="D21" s="75"/>
      <c r="E21" s="75"/>
      <c r="F21" s="75"/>
      <c r="G21" s="76"/>
    </row>
    <row r="22" spans="2:9" ht="19.5" customHeight="1" x14ac:dyDescent="0.25">
      <c r="B22" s="55">
        <v>9007</v>
      </c>
      <c r="C22" s="65" t="s">
        <v>70</v>
      </c>
      <c r="D22" s="66"/>
      <c r="E22" s="66"/>
      <c r="F22" s="66"/>
      <c r="G22" s="67"/>
      <c r="H22" s="59" t="s">
        <v>69</v>
      </c>
    </row>
    <row r="23" spans="2:9" ht="19.5" customHeight="1" x14ac:dyDescent="0.25">
      <c r="B23" s="56" t="s">
        <v>10</v>
      </c>
      <c r="C23" s="68"/>
      <c r="D23" s="69"/>
      <c r="E23" s="69"/>
      <c r="F23" s="69"/>
      <c r="G23" s="70"/>
    </row>
    <row r="24" spans="2:9" ht="19.5" customHeight="1" x14ac:dyDescent="0.25">
      <c r="B24" s="55">
        <v>9008</v>
      </c>
      <c r="C24" s="65" t="s">
        <v>22</v>
      </c>
      <c r="D24" s="66"/>
      <c r="E24" s="66"/>
      <c r="F24" s="66"/>
      <c r="G24" s="67"/>
    </row>
    <row r="25" spans="2:9" ht="19.5" customHeight="1" x14ac:dyDescent="0.25">
      <c r="B25" s="56" t="s">
        <v>11</v>
      </c>
      <c r="C25" s="68"/>
      <c r="D25" s="69"/>
      <c r="E25" s="69"/>
      <c r="F25" s="69"/>
      <c r="G25" s="70"/>
    </row>
    <row r="26" spans="2:9" ht="19.5" customHeight="1" x14ac:dyDescent="0.25">
      <c r="B26" s="55">
        <v>9009</v>
      </c>
      <c r="C26" s="71" t="s">
        <v>59</v>
      </c>
      <c r="D26" s="72"/>
      <c r="E26" s="72"/>
      <c r="F26" s="72"/>
      <c r="G26" s="73"/>
      <c r="H26" s="59" t="s">
        <v>67</v>
      </c>
    </row>
    <row r="27" spans="2:9" ht="19.5" customHeight="1" x14ac:dyDescent="0.25">
      <c r="B27" s="56" t="s">
        <v>26</v>
      </c>
      <c r="C27" s="74"/>
      <c r="D27" s="75"/>
      <c r="E27" s="75"/>
      <c r="F27" s="75"/>
      <c r="G27" s="76"/>
    </row>
    <row r="28" spans="2:9" ht="19.5" customHeight="1" x14ac:dyDescent="0.25">
      <c r="B28" s="55">
        <v>9010</v>
      </c>
      <c r="C28" s="65" t="s">
        <v>19</v>
      </c>
      <c r="D28" s="66"/>
      <c r="E28" s="66"/>
      <c r="F28" s="66"/>
      <c r="G28" s="67"/>
    </row>
    <row r="29" spans="2:9" ht="19.5" customHeight="1" x14ac:dyDescent="0.25">
      <c r="B29" s="56" t="s">
        <v>12</v>
      </c>
      <c r="C29" s="68"/>
      <c r="D29" s="69"/>
      <c r="E29" s="69"/>
      <c r="F29" s="69"/>
      <c r="G29" s="70"/>
    </row>
    <row r="30" spans="2:9" ht="19.5" customHeight="1" x14ac:dyDescent="0.25">
      <c r="B30" s="55">
        <v>9013</v>
      </c>
      <c r="C30" s="65" t="s">
        <v>20</v>
      </c>
      <c r="D30" s="66"/>
      <c r="E30" s="66"/>
      <c r="F30" s="66"/>
      <c r="G30" s="67"/>
    </row>
    <row r="31" spans="2:9" ht="19.5" customHeight="1" x14ac:dyDescent="0.25">
      <c r="B31" s="56" t="s">
        <v>13</v>
      </c>
      <c r="C31" s="68"/>
      <c r="D31" s="69"/>
      <c r="E31" s="69"/>
      <c r="F31" s="69"/>
      <c r="G31" s="70"/>
    </row>
    <row r="32" spans="2:9" ht="19.5" customHeight="1" x14ac:dyDescent="0.25">
      <c r="B32" s="55">
        <v>9014</v>
      </c>
      <c r="C32" s="65" t="s">
        <v>14</v>
      </c>
      <c r="D32" s="66"/>
      <c r="E32" s="66"/>
      <c r="F32" s="66"/>
      <c r="G32" s="67"/>
    </row>
    <row r="33" spans="2:9" ht="19.5" customHeight="1" x14ac:dyDescent="0.25">
      <c r="B33" s="60" t="s">
        <v>14</v>
      </c>
      <c r="C33" s="62"/>
      <c r="D33" s="63"/>
      <c r="E33" s="63"/>
      <c r="F33" s="63"/>
      <c r="G33" s="64"/>
    </row>
    <row r="34" spans="2:9" ht="19.5" customHeight="1" x14ac:dyDescent="0.25">
      <c r="B34" s="55">
        <v>9015</v>
      </c>
      <c r="C34" s="65" t="s">
        <v>21</v>
      </c>
      <c r="D34" s="66"/>
      <c r="E34" s="66"/>
      <c r="F34" s="66"/>
      <c r="G34" s="67"/>
    </row>
    <row r="35" spans="2:9" ht="19.5" customHeight="1" x14ac:dyDescent="0.25">
      <c r="B35" s="60" t="s">
        <v>15</v>
      </c>
      <c r="C35" s="68"/>
      <c r="D35" s="69"/>
      <c r="E35" s="69"/>
      <c r="F35" s="69"/>
      <c r="G35" s="70"/>
    </row>
    <row r="37" spans="2:9" ht="32.25" customHeight="1" x14ac:dyDescent="0.25">
      <c r="B37" s="77" t="s">
        <v>36</v>
      </c>
      <c r="C37" s="78"/>
      <c r="D37" s="78"/>
      <c r="E37" s="78"/>
      <c r="F37" s="78"/>
      <c r="G37" s="79"/>
      <c r="H37" s="52"/>
      <c r="I37" s="52"/>
    </row>
    <row r="38" spans="2:9" ht="37.5" customHeight="1" x14ac:dyDescent="0.25">
      <c r="B38" s="80" t="s">
        <v>33</v>
      </c>
      <c r="C38" s="81"/>
      <c r="D38" s="81"/>
      <c r="E38" s="81"/>
      <c r="F38" s="81"/>
      <c r="G38" s="82"/>
      <c r="H38" s="52"/>
      <c r="I38" s="52"/>
    </row>
    <row r="39" spans="2:9" ht="37.5" customHeight="1" x14ac:dyDescent="0.25">
      <c r="B39" s="83" t="s">
        <v>34</v>
      </c>
      <c r="C39" s="84"/>
      <c r="D39" s="84"/>
      <c r="E39" s="84"/>
      <c r="F39" s="84"/>
      <c r="G39" s="85"/>
      <c r="H39" s="52"/>
      <c r="I39" s="52"/>
    </row>
    <row r="40" spans="2:9" ht="37.5" customHeight="1" x14ac:dyDescent="0.25">
      <c r="B40" s="68" t="s">
        <v>35</v>
      </c>
      <c r="C40" s="69"/>
      <c r="D40" s="69"/>
      <c r="E40" s="69"/>
      <c r="F40" s="69"/>
      <c r="G40" s="70"/>
      <c r="H40" s="52"/>
      <c r="I40" s="52"/>
    </row>
  </sheetData>
  <mergeCells count="25">
    <mergeCell ref="C28:G29"/>
    <mergeCell ref="C30:G31"/>
    <mergeCell ref="C26:G27"/>
    <mergeCell ref="C20:G21"/>
    <mergeCell ref="B38:G38"/>
    <mergeCell ref="B39:G39"/>
    <mergeCell ref="B40:G40"/>
    <mergeCell ref="B37:G37"/>
    <mergeCell ref="C3:G3"/>
    <mergeCell ref="C4:G4"/>
    <mergeCell ref="C5:G5"/>
    <mergeCell ref="B7:G7"/>
    <mergeCell ref="C8:G8"/>
    <mergeCell ref="C11:G11"/>
    <mergeCell ref="C12:G12"/>
    <mergeCell ref="C32:G33"/>
    <mergeCell ref="C34:G35"/>
    <mergeCell ref="C18:G19"/>
    <mergeCell ref="C22:G23"/>
    <mergeCell ref="C24:G25"/>
    <mergeCell ref="C13:G13"/>
    <mergeCell ref="C9:G10"/>
    <mergeCell ref="C14:G15"/>
    <mergeCell ref="C16:G17"/>
    <mergeCell ref="B2:G2"/>
  </mergeCells>
  <phoneticPr fontId="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98"/>
  <sheetViews>
    <sheetView showGridLines="0" tabSelected="1" topLeftCell="D1" zoomScale="80" zoomScaleNormal="80" workbookViewId="0">
      <selection activeCell="H38" sqref="H38"/>
    </sheetView>
  </sheetViews>
  <sheetFormatPr defaultColWidth="11.42578125" defaultRowHeight="18.75" x14ac:dyDescent="0.2"/>
  <cols>
    <col min="1" max="2" width="4" style="1" hidden="1" customWidth="1"/>
    <col min="3" max="3" width="3.5703125" style="1" hidden="1" customWidth="1"/>
    <col min="4" max="4" width="16.28515625" style="1" bestFit="1" customWidth="1"/>
    <col min="5" max="5" width="21" style="1" bestFit="1" customWidth="1"/>
    <col min="6" max="6" width="19.5703125" style="1" bestFit="1" customWidth="1"/>
    <col min="7" max="7" width="20.7109375" style="1" bestFit="1" customWidth="1"/>
    <col min="8" max="8" width="91" style="1" customWidth="1"/>
    <col min="9" max="9" width="16.28515625" style="1" bestFit="1" customWidth="1"/>
    <col min="10" max="10" width="11.7109375" style="1" bestFit="1" customWidth="1"/>
    <col min="11" max="16384" width="11.42578125" style="1"/>
  </cols>
  <sheetData>
    <row r="1" spans="1:10" ht="51.75" customHeight="1" thickBot="1" x14ac:dyDescent="0.25">
      <c r="D1" s="99" t="s">
        <v>5</v>
      </c>
      <c r="E1" s="100"/>
      <c r="F1" s="100"/>
      <c r="G1" s="100"/>
      <c r="H1" s="100"/>
      <c r="I1" s="100"/>
      <c r="J1" s="101"/>
    </row>
    <row r="2" spans="1:10" ht="13.5" customHeight="1" x14ac:dyDescent="0.2">
      <c r="D2" s="2"/>
      <c r="E2" s="2"/>
      <c r="F2" s="2"/>
      <c r="G2" s="2"/>
      <c r="H2" s="2"/>
      <c r="I2" s="2"/>
      <c r="J2" s="3"/>
    </row>
    <row r="3" spans="1:10" ht="20.25" customHeight="1" x14ac:dyDescent="0.2">
      <c r="D3" s="4" t="s">
        <v>0</v>
      </c>
      <c r="E3" s="5"/>
      <c r="F3" s="6" t="str">
        <f>'Information-General Settings'!C3</f>
        <v>Pemika</v>
      </c>
      <c r="G3" s="7"/>
      <c r="I3" s="8"/>
      <c r="J3" s="8"/>
    </row>
    <row r="4" spans="1:10" ht="20.25" customHeight="1" x14ac:dyDescent="0.2">
      <c r="D4" s="102" t="s">
        <v>8</v>
      </c>
      <c r="E4" s="103"/>
      <c r="F4" s="6" t="str">
        <f>'Information-General Settings'!C4</f>
        <v>Hongthong</v>
      </c>
      <c r="G4" s="7"/>
      <c r="I4" s="8"/>
      <c r="J4" s="8"/>
    </row>
    <row r="5" spans="1:10" ht="20.25" customHeight="1" x14ac:dyDescent="0.2">
      <c r="D5" s="4" t="s">
        <v>7</v>
      </c>
      <c r="E5" s="9"/>
      <c r="F5" s="6" t="str">
        <f>'Information-General Settings'!C5</f>
        <v>TIME055</v>
      </c>
      <c r="G5" s="7"/>
      <c r="I5" s="8"/>
      <c r="J5" s="8"/>
    </row>
    <row r="6" spans="1:10" ht="20.25" customHeight="1" x14ac:dyDescent="0.2">
      <c r="E6" s="8"/>
      <c r="F6" s="8"/>
      <c r="G6" s="8"/>
      <c r="H6" s="10"/>
      <c r="I6" s="11"/>
      <c r="J6" s="12"/>
    </row>
    <row r="7" spans="1:10" x14ac:dyDescent="0.2">
      <c r="E7" s="13" t="s">
        <v>71</v>
      </c>
      <c r="F7" s="14" t="s">
        <v>72</v>
      </c>
      <c r="G7" s="15"/>
      <c r="H7" s="10"/>
      <c r="I7" s="11"/>
      <c r="J7" s="12"/>
    </row>
    <row r="8" spans="1:10" ht="43.5" customHeight="1" x14ac:dyDescent="0.2">
      <c r="D8" s="16"/>
      <c r="E8" s="17">
        <f>SUM(J10:J48)</f>
        <v>138</v>
      </c>
      <c r="F8" s="18">
        <f>E8/8</f>
        <v>17.25</v>
      </c>
      <c r="G8" s="19"/>
      <c r="H8" s="20"/>
      <c r="I8" s="19"/>
      <c r="J8" s="21"/>
    </row>
    <row r="9" spans="1:10" ht="20.25" customHeight="1" thickBot="1" x14ac:dyDescent="0.25">
      <c r="E9" s="8"/>
      <c r="F9" s="8"/>
      <c r="G9" s="8"/>
      <c r="H9" s="10"/>
      <c r="I9" s="11"/>
      <c r="J9" s="12"/>
    </row>
    <row r="10" spans="1:10" ht="39.75" customHeight="1" thickBot="1" x14ac:dyDescent="0.25">
      <c r="B10" s="1">
        <f>MONTH(E11)</f>
        <v>1</v>
      </c>
      <c r="C10" s="22"/>
      <c r="D10" s="23">
        <v>44197</v>
      </c>
      <c r="E10" s="24" t="s">
        <v>53</v>
      </c>
      <c r="F10" s="25" t="s">
        <v>4</v>
      </c>
      <c r="G10" s="26" t="s">
        <v>6</v>
      </c>
      <c r="H10" s="27" t="s">
        <v>3</v>
      </c>
      <c r="I10" s="27" t="s">
        <v>1</v>
      </c>
      <c r="J10" s="28" t="s">
        <v>2</v>
      </c>
    </row>
    <row r="11" spans="1:10" ht="30" customHeight="1" x14ac:dyDescent="0.2">
      <c r="A11" s="29">
        <f t="shared" ref="A11:A48" si="0">IF(OR(C11="f",C11="u",C11="F",C11="U"),"",IF(OR(B11=1,B11=2,B11=3,B11=4,B11=5),1,""))</f>
        <v>1</v>
      </c>
      <c r="B11" s="1">
        <f t="shared" ref="B11:B46" si="1">WEEKDAY(E11,2)</f>
        <v>5</v>
      </c>
      <c r="C11" s="30"/>
      <c r="D11" s="31" t="str">
        <f>IF(B11=1,"Mo",IF(B11=2,"Tue",IF(B11=3,"Wed",IF(B11=4,"Thu",IF(B11=5,"Fri",IF(B11=6,"Sat",IF(B11=7,"Sun","")))))))</f>
        <v>Fri</v>
      </c>
      <c r="E11" s="32">
        <f>+D10</f>
        <v>44197</v>
      </c>
      <c r="F11" s="33"/>
      <c r="G11" s="34"/>
      <c r="H11" s="35"/>
      <c r="I11" s="34"/>
      <c r="J11" s="36"/>
    </row>
    <row r="12" spans="1:10" ht="30" customHeight="1" x14ac:dyDescent="0.2">
      <c r="A12" s="29" t="str">
        <f t="shared" si="0"/>
        <v/>
      </c>
      <c r="B12" s="1">
        <f t="shared" si="1"/>
        <v>6</v>
      </c>
      <c r="C12" s="37"/>
      <c r="D12" s="38" t="str">
        <f>IF(B12=1,"Mo",IF(B12=2,"Tue",IF(B12=3,"Wed",IF(B12=4,"Thu",IF(B12=5,"Fri",IF(B12=6,"Sat",IF(B12=7,"Sun","")))))))</f>
        <v>Sat</v>
      </c>
      <c r="E12" s="39">
        <f>+E11+1</f>
        <v>44198</v>
      </c>
      <c r="F12" s="33"/>
      <c r="G12" s="34"/>
      <c r="H12" s="40"/>
      <c r="I12" s="34"/>
      <c r="J12" s="36"/>
    </row>
    <row r="13" spans="1:10" ht="30" customHeight="1" x14ac:dyDescent="0.2">
      <c r="A13" s="29" t="str">
        <f t="shared" si="0"/>
        <v/>
      </c>
      <c r="B13" s="1">
        <f t="shared" si="1"/>
        <v>7</v>
      </c>
      <c r="C13" s="37"/>
      <c r="D13" s="38" t="str">
        <f>IF(B13=1,"Mo",IF(B13=2,"Tue",IF(B13=3,"Wed",IF(B13=4,"Thu",IF(B13=5,"Fri",IF(B13=6,"Sat",IF(B13=7,"Sun","")))))))</f>
        <v>Sun</v>
      </c>
      <c r="E13" s="39">
        <f t="shared" ref="E13:E46" si="2">+E12+1</f>
        <v>44199</v>
      </c>
      <c r="F13" s="33"/>
      <c r="G13" s="34"/>
      <c r="H13" s="35"/>
      <c r="I13" s="34"/>
      <c r="J13" s="36"/>
    </row>
    <row r="14" spans="1:10" ht="30" customHeight="1" x14ac:dyDescent="0.2">
      <c r="A14" s="29">
        <f t="shared" si="0"/>
        <v>1</v>
      </c>
      <c r="B14" s="1">
        <f t="shared" si="1"/>
        <v>1</v>
      </c>
      <c r="C14" s="37"/>
      <c r="D14" s="31" t="str">
        <f t="shared" ref="D14:D48" si="3">IF(B14=1,"Mo",IF(B14=2,"Tue",IF(B14=3,"Wed",IF(B14=4,"Thu",IF(B14=5,"Fri",IF(B14=6,"Sat",IF(B14=7,"Sun","")))))))</f>
        <v>Mo</v>
      </c>
      <c r="E14" s="32">
        <f t="shared" si="2"/>
        <v>44200</v>
      </c>
      <c r="F14" s="33"/>
      <c r="G14" s="34"/>
      <c r="H14" s="35"/>
      <c r="I14" s="34" t="s">
        <v>9</v>
      </c>
      <c r="J14" s="36">
        <v>9</v>
      </c>
    </row>
    <row r="15" spans="1:10" ht="30" customHeight="1" x14ac:dyDescent="0.2">
      <c r="A15" s="29">
        <f t="shared" si="0"/>
        <v>1</v>
      </c>
      <c r="B15" s="1">
        <f t="shared" si="1"/>
        <v>2</v>
      </c>
      <c r="C15" s="37"/>
      <c r="D15" s="31" t="str">
        <f t="shared" si="3"/>
        <v>Tue</v>
      </c>
      <c r="E15" s="32">
        <f t="shared" si="2"/>
        <v>44201</v>
      </c>
      <c r="F15" s="33"/>
      <c r="G15" s="34">
        <v>9009</v>
      </c>
      <c r="H15" s="40" t="s">
        <v>24</v>
      </c>
      <c r="I15" s="34" t="s">
        <v>9</v>
      </c>
      <c r="J15" s="36">
        <v>11</v>
      </c>
    </row>
    <row r="16" spans="1:10" ht="30" customHeight="1" x14ac:dyDescent="0.2">
      <c r="A16" s="29">
        <f t="shared" si="0"/>
        <v>1</v>
      </c>
      <c r="B16" s="1">
        <f t="shared" si="1"/>
        <v>3</v>
      </c>
      <c r="C16" s="37"/>
      <c r="D16" s="31" t="str">
        <f t="shared" si="3"/>
        <v>Wed</v>
      </c>
      <c r="E16" s="32">
        <f t="shared" si="2"/>
        <v>44202</v>
      </c>
      <c r="F16" s="33"/>
      <c r="G16" s="34">
        <v>9009</v>
      </c>
      <c r="H16" s="41" t="s">
        <v>25</v>
      </c>
      <c r="I16" s="34" t="s">
        <v>9</v>
      </c>
      <c r="J16" s="36">
        <v>11</v>
      </c>
    </row>
    <row r="17" spans="1:10" ht="30" customHeight="1" x14ac:dyDescent="0.2">
      <c r="A17" s="29">
        <f t="shared" si="0"/>
        <v>1</v>
      </c>
      <c r="B17" s="1">
        <f t="shared" si="1"/>
        <v>4</v>
      </c>
      <c r="C17" s="37"/>
      <c r="D17" s="31" t="str">
        <f t="shared" si="3"/>
        <v>Thu</v>
      </c>
      <c r="E17" s="32">
        <f t="shared" si="2"/>
        <v>44203</v>
      </c>
      <c r="F17" s="33"/>
      <c r="G17" s="34">
        <v>9009</v>
      </c>
      <c r="H17" s="40" t="s">
        <v>46</v>
      </c>
      <c r="I17" s="34" t="s">
        <v>9</v>
      </c>
      <c r="J17" s="36">
        <v>11</v>
      </c>
    </row>
    <row r="18" spans="1:10" ht="30" customHeight="1" x14ac:dyDescent="0.2">
      <c r="A18" s="29">
        <f t="shared" si="0"/>
        <v>1</v>
      </c>
      <c r="B18" s="1">
        <f t="shared" si="1"/>
        <v>5</v>
      </c>
      <c r="C18" s="37"/>
      <c r="D18" s="31" t="str">
        <f>IF(B18=1,"Mo",IF(B18=2,"Tue",IF(B18=3,"Wed",IF(B18=4,"Thu",IF(B18=5,"Fri",IF(B18=6,"Sat",IF(B18=7,"Sun","")))))))</f>
        <v>Fri</v>
      </c>
      <c r="E18" s="32">
        <f t="shared" si="2"/>
        <v>44204</v>
      </c>
      <c r="F18" s="33"/>
      <c r="G18" s="34">
        <v>9009</v>
      </c>
      <c r="H18" s="40" t="s">
        <v>45</v>
      </c>
      <c r="I18" s="34" t="s">
        <v>44</v>
      </c>
      <c r="J18" s="36">
        <v>8</v>
      </c>
    </row>
    <row r="19" spans="1:10" ht="30" customHeight="1" x14ac:dyDescent="0.2">
      <c r="A19" s="29" t="str">
        <f t="shared" si="0"/>
        <v/>
      </c>
      <c r="B19" s="1">
        <f t="shared" si="1"/>
        <v>6</v>
      </c>
      <c r="C19" s="37"/>
      <c r="D19" s="31" t="str">
        <f>IF(B19=1,"Mo",IF(B19=2,"Tue",IF(B19=3,"Wed",IF(B19=4,"Thu",IF(B19=5,"Fri",IF(B19=6,"Sat",IF(B19=7,"Sun","")))))))</f>
        <v>Sat</v>
      </c>
      <c r="E19" s="32">
        <f t="shared" si="2"/>
        <v>44205</v>
      </c>
      <c r="F19" s="33"/>
      <c r="G19" s="34">
        <v>9009</v>
      </c>
      <c r="H19" s="40" t="s">
        <v>43</v>
      </c>
      <c r="I19" s="34" t="s">
        <v>44</v>
      </c>
      <c r="J19" s="36">
        <v>12</v>
      </c>
    </row>
    <row r="20" spans="1:10" ht="30" customHeight="1" x14ac:dyDescent="0.2">
      <c r="A20" s="29" t="str">
        <f t="shared" si="0"/>
        <v/>
      </c>
      <c r="B20" s="1">
        <f t="shared" si="1"/>
        <v>7</v>
      </c>
      <c r="C20" s="37"/>
      <c r="D20" s="31" t="str">
        <f>IF(B20=1,"Mo",IF(B20=2,"Tue",IF(B20=3,"Wed",IF(B20=4,"Thu",IF(B20=5,"Fri",IF(B20=6,"Sat",IF(B20=7,"Sun","")))))))</f>
        <v>Sun</v>
      </c>
      <c r="E20" s="32">
        <f t="shared" si="2"/>
        <v>44206</v>
      </c>
      <c r="F20" s="33"/>
      <c r="G20" s="34"/>
      <c r="H20" s="35"/>
      <c r="I20" s="34"/>
      <c r="J20" s="36"/>
    </row>
    <row r="21" spans="1:10" ht="30" customHeight="1" x14ac:dyDescent="0.2">
      <c r="A21" s="29">
        <f t="shared" si="0"/>
        <v>1</v>
      </c>
      <c r="B21" s="1">
        <f t="shared" si="1"/>
        <v>1</v>
      </c>
      <c r="C21" s="37"/>
      <c r="D21" s="31" t="str">
        <f t="shared" si="3"/>
        <v>Mo</v>
      </c>
      <c r="E21" s="32">
        <f t="shared" si="2"/>
        <v>44207</v>
      </c>
      <c r="F21" s="33"/>
      <c r="G21" s="34">
        <v>9009</v>
      </c>
      <c r="H21" s="40" t="s">
        <v>47</v>
      </c>
      <c r="I21" s="34" t="s">
        <v>9</v>
      </c>
      <c r="J21" s="36">
        <v>9</v>
      </c>
    </row>
    <row r="22" spans="1:10" ht="30" customHeight="1" x14ac:dyDescent="0.2">
      <c r="A22" s="29">
        <f t="shared" si="0"/>
        <v>1</v>
      </c>
      <c r="B22" s="1">
        <f t="shared" si="1"/>
        <v>2</v>
      </c>
      <c r="C22" s="37"/>
      <c r="D22" s="31" t="str">
        <f t="shared" si="3"/>
        <v>Tue</v>
      </c>
      <c r="E22" s="32">
        <f t="shared" si="2"/>
        <v>44208</v>
      </c>
      <c r="F22" s="33"/>
      <c r="G22" s="34"/>
      <c r="H22" s="42"/>
      <c r="I22" s="34"/>
      <c r="J22" s="36"/>
    </row>
    <row r="23" spans="1:10" ht="30" customHeight="1" x14ac:dyDescent="0.2">
      <c r="A23" s="29">
        <f t="shared" si="0"/>
        <v>1</v>
      </c>
      <c r="B23" s="1">
        <f t="shared" si="1"/>
        <v>3</v>
      </c>
      <c r="C23" s="37"/>
      <c r="D23" s="31" t="str">
        <f t="shared" si="3"/>
        <v>Wed</v>
      </c>
      <c r="E23" s="32">
        <f>+E22+1</f>
        <v>44209</v>
      </c>
      <c r="F23" s="33" t="s">
        <v>50</v>
      </c>
      <c r="G23" s="34">
        <v>9003</v>
      </c>
      <c r="H23" s="40" t="s">
        <v>54</v>
      </c>
      <c r="I23" s="34" t="s">
        <v>9</v>
      </c>
      <c r="J23" s="36">
        <v>1</v>
      </c>
    </row>
    <row r="24" spans="1:10" ht="30" customHeight="1" x14ac:dyDescent="0.2">
      <c r="A24" s="29">
        <f t="shared" si="0"/>
        <v>1</v>
      </c>
      <c r="B24" s="1">
        <f t="shared" si="1"/>
        <v>3</v>
      </c>
      <c r="C24" s="37"/>
      <c r="D24" s="31" t="str">
        <f>D23</f>
        <v>Wed</v>
      </c>
      <c r="E24" s="32">
        <f>E23</f>
        <v>44209</v>
      </c>
      <c r="F24" s="33"/>
      <c r="G24" s="34">
        <v>9009</v>
      </c>
      <c r="H24" s="40" t="s">
        <v>49</v>
      </c>
      <c r="I24" s="34" t="s">
        <v>55</v>
      </c>
      <c r="J24" s="36">
        <v>2</v>
      </c>
    </row>
    <row r="25" spans="1:10" ht="30" customHeight="1" x14ac:dyDescent="0.2">
      <c r="A25" s="29">
        <f t="shared" si="0"/>
        <v>1</v>
      </c>
      <c r="B25" s="1">
        <f t="shared" si="1"/>
        <v>3</v>
      </c>
      <c r="C25" s="37"/>
      <c r="D25" s="31" t="str">
        <f>D24</f>
        <v>Wed</v>
      </c>
      <c r="E25" s="32">
        <f>E24</f>
        <v>44209</v>
      </c>
      <c r="F25" s="33"/>
      <c r="G25" s="34">
        <v>9009</v>
      </c>
      <c r="H25" s="40" t="s">
        <v>56</v>
      </c>
      <c r="I25" s="34" t="s">
        <v>9</v>
      </c>
      <c r="J25" s="36">
        <v>10</v>
      </c>
    </row>
    <row r="26" spans="1:10" ht="30" customHeight="1" x14ac:dyDescent="0.2">
      <c r="A26" s="29">
        <f t="shared" si="0"/>
        <v>1</v>
      </c>
      <c r="B26" s="1">
        <f t="shared" si="1"/>
        <v>4</v>
      </c>
      <c r="C26" s="37"/>
      <c r="D26" s="31" t="str">
        <f t="shared" si="3"/>
        <v>Thu</v>
      </c>
      <c r="E26" s="32">
        <f>+E23+1</f>
        <v>44210</v>
      </c>
      <c r="F26" s="33"/>
      <c r="G26" s="34">
        <v>9009</v>
      </c>
      <c r="H26" s="40" t="s">
        <v>52</v>
      </c>
      <c r="I26" s="34" t="s">
        <v>9</v>
      </c>
      <c r="J26" s="36">
        <v>5</v>
      </c>
    </row>
    <row r="27" spans="1:10" ht="30" customHeight="1" x14ac:dyDescent="0.2">
      <c r="A27" s="29">
        <f t="shared" si="0"/>
        <v>1</v>
      </c>
      <c r="B27" s="1">
        <f t="shared" si="1"/>
        <v>4</v>
      </c>
      <c r="C27" s="37"/>
      <c r="D27" s="31" t="str">
        <f>D26</f>
        <v>Thu</v>
      </c>
      <c r="E27" s="32">
        <f>E26</f>
        <v>44210</v>
      </c>
      <c r="F27" s="33" t="s">
        <v>50</v>
      </c>
      <c r="G27" s="34">
        <v>9003</v>
      </c>
      <c r="H27" s="40" t="s">
        <v>51</v>
      </c>
      <c r="I27" s="34" t="s">
        <v>9</v>
      </c>
      <c r="J27" s="36">
        <v>2</v>
      </c>
    </row>
    <row r="28" spans="1:10" ht="30" customHeight="1" x14ac:dyDescent="0.2">
      <c r="A28" s="29">
        <f t="shared" si="0"/>
        <v>1</v>
      </c>
      <c r="B28" s="1">
        <f t="shared" si="1"/>
        <v>4</v>
      </c>
      <c r="C28" s="37"/>
      <c r="D28" s="31" t="str">
        <f>D27</f>
        <v>Thu</v>
      </c>
      <c r="E28" s="32">
        <f>E27</f>
        <v>44210</v>
      </c>
      <c r="F28" s="33"/>
      <c r="G28" s="34">
        <v>9009</v>
      </c>
      <c r="H28" s="40" t="s">
        <v>49</v>
      </c>
      <c r="I28" s="34" t="s">
        <v>9</v>
      </c>
      <c r="J28" s="36">
        <v>1</v>
      </c>
    </row>
    <row r="29" spans="1:10" ht="30" customHeight="1" x14ac:dyDescent="0.2">
      <c r="A29" s="29"/>
      <c r="C29" s="37"/>
      <c r="D29" s="31" t="str">
        <f>D27</f>
        <v>Thu</v>
      </c>
      <c r="E29" s="32">
        <f>E28</f>
        <v>44210</v>
      </c>
      <c r="F29" s="33" t="s">
        <v>23</v>
      </c>
      <c r="G29" s="34">
        <v>9003</v>
      </c>
      <c r="H29" s="40" t="s">
        <v>48</v>
      </c>
      <c r="I29" s="34" t="s">
        <v>9</v>
      </c>
      <c r="J29" s="36">
        <v>2</v>
      </c>
    </row>
    <row r="30" spans="1:10" ht="30" customHeight="1" x14ac:dyDescent="0.2">
      <c r="A30" s="29">
        <f t="shared" si="0"/>
        <v>1</v>
      </c>
      <c r="B30" s="1">
        <f t="shared" si="1"/>
        <v>5</v>
      </c>
      <c r="C30" s="37"/>
      <c r="D30" s="31" t="str">
        <f t="shared" si="3"/>
        <v>Fri</v>
      </c>
      <c r="E30" s="32">
        <f>+E26+1</f>
        <v>44211</v>
      </c>
      <c r="F30" s="33" t="s">
        <v>23</v>
      </c>
      <c r="G30" s="34">
        <v>9003</v>
      </c>
      <c r="H30" s="40" t="s">
        <v>48</v>
      </c>
      <c r="I30" s="34" t="s">
        <v>9</v>
      </c>
      <c r="J30" s="36">
        <v>10</v>
      </c>
    </row>
    <row r="31" spans="1:10" ht="30" customHeight="1" x14ac:dyDescent="0.2">
      <c r="A31" s="29" t="str">
        <f t="shared" si="0"/>
        <v/>
      </c>
      <c r="B31" s="1">
        <f t="shared" si="1"/>
        <v>6</v>
      </c>
      <c r="C31" s="37"/>
      <c r="D31" s="31" t="str">
        <f t="shared" si="3"/>
        <v>Sat</v>
      </c>
      <c r="E31" s="32">
        <f t="shared" si="2"/>
        <v>44212</v>
      </c>
      <c r="F31" s="33" t="s">
        <v>23</v>
      </c>
      <c r="G31" s="34">
        <v>9003</v>
      </c>
      <c r="H31" s="40" t="s">
        <v>48</v>
      </c>
      <c r="I31" s="34" t="s">
        <v>44</v>
      </c>
      <c r="J31" s="36">
        <v>6</v>
      </c>
    </row>
    <row r="32" spans="1:10" ht="30" customHeight="1" x14ac:dyDescent="0.2">
      <c r="A32" s="29" t="str">
        <f t="shared" si="0"/>
        <v/>
      </c>
      <c r="B32" s="1">
        <f t="shared" si="1"/>
        <v>7</v>
      </c>
      <c r="C32" s="37"/>
      <c r="D32" s="31" t="str">
        <f t="shared" si="3"/>
        <v>Sun</v>
      </c>
      <c r="E32" s="32">
        <f t="shared" si="2"/>
        <v>44213</v>
      </c>
      <c r="F32" s="33"/>
      <c r="G32" s="34">
        <v>9009</v>
      </c>
      <c r="H32" s="40" t="s">
        <v>57</v>
      </c>
      <c r="I32" s="34" t="s">
        <v>44</v>
      </c>
      <c r="J32" s="36">
        <v>8</v>
      </c>
    </row>
    <row r="33" spans="1:10" ht="30" customHeight="1" x14ac:dyDescent="0.2">
      <c r="A33" s="29">
        <f t="shared" si="0"/>
        <v>1</v>
      </c>
      <c r="B33" s="1">
        <f t="shared" si="1"/>
        <v>1</v>
      </c>
      <c r="C33" s="37"/>
      <c r="D33" s="31" t="str">
        <f t="shared" si="3"/>
        <v>Mo</v>
      </c>
      <c r="E33" s="32">
        <f t="shared" si="2"/>
        <v>44214</v>
      </c>
      <c r="F33" s="33"/>
      <c r="G33" s="34">
        <v>9009</v>
      </c>
      <c r="H33" s="40" t="s">
        <v>60</v>
      </c>
      <c r="I33" s="34" t="s">
        <v>9</v>
      </c>
      <c r="J33" s="36">
        <v>3</v>
      </c>
    </row>
    <row r="34" spans="1:10" ht="30" customHeight="1" x14ac:dyDescent="0.2">
      <c r="A34" s="29"/>
      <c r="C34" s="37"/>
      <c r="D34" s="31" t="str">
        <f t="shared" ref="D34:E36" si="4">D33</f>
        <v>Mo</v>
      </c>
      <c r="E34" s="32">
        <f t="shared" si="4"/>
        <v>44214</v>
      </c>
      <c r="F34" s="33"/>
      <c r="G34" s="34">
        <v>9009</v>
      </c>
      <c r="H34" s="40" t="s">
        <v>49</v>
      </c>
      <c r="I34" s="34" t="s">
        <v>9</v>
      </c>
      <c r="J34" s="36">
        <v>2</v>
      </c>
    </row>
    <row r="35" spans="1:10" ht="30" customHeight="1" x14ac:dyDescent="0.2">
      <c r="A35" s="29"/>
      <c r="C35" s="37"/>
      <c r="D35" s="31" t="str">
        <f t="shared" si="4"/>
        <v>Mo</v>
      </c>
      <c r="E35" s="32">
        <f t="shared" si="4"/>
        <v>44214</v>
      </c>
      <c r="F35" s="33" t="s">
        <v>23</v>
      </c>
      <c r="G35" s="34">
        <v>9003</v>
      </c>
      <c r="H35" s="40" t="s">
        <v>48</v>
      </c>
      <c r="I35" s="34" t="s">
        <v>9</v>
      </c>
      <c r="J35" s="36">
        <v>5</v>
      </c>
    </row>
    <row r="36" spans="1:10" ht="30" customHeight="1" x14ac:dyDescent="0.2">
      <c r="A36" s="29"/>
      <c r="C36" s="37"/>
      <c r="D36" s="31" t="str">
        <f t="shared" si="4"/>
        <v>Mo</v>
      </c>
      <c r="E36" s="32">
        <f t="shared" si="4"/>
        <v>44214</v>
      </c>
      <c r="F36" s="33"/>
      <c r="G36" s="34">
        <v>9009</v>
      </c>
      <c r="H36" s="40" t="s">
        <v>61</v>
      </c>
      <c r="I36" s="34" t="s">
        <v>9</v>
      </c>
      <c r="J36" s="36">
        <v>2</v>
      </c>
    </row>
    <row r="37" spans="1:10" ht="30" customHeight="1" x14ac:dyDescent="0.2">
      <c r="A37" s="29">
        <f t="shared" si="0"/>
        <v>1</v>
      </c>
      <c r="B37" s="1">
        <f t="shared" si="1"/>
        <v>2</v>
      </c>
      <c r="C37" s="37"/>
      <c r="D37" s="31" t="str">
        <f t="shared" si="3"/>
        <v>Tue</v>
      </c>
      <c r="E37" s="32">
        <f>+E33+1</f>
        <v>44215</v>
      </c>
      <c r="F37" s="33"/>
      <c r="G37" s="34"/>
      <c r="H37" s="40"/>
      <c r="I37" s="34"/>
      <c r="J37" s="36"/>
    </row>
    <row r="38" spans="1:10" ht="30" customHeight="1" x14ac:dyDescent="0.2">
      <c r="A38" s="29">
        <f t="shared" si="0"/>
        <v>1</v>
      </c>
      <c r="B38" s="1">
        <f t="shared" si="1"/>
        <v>3</v>
      </c>
      <c r="C38" s="37"/>
      <c r="D38" s="31" t="str">
        <f t="shared" si="3"/>
        <v>Wed</v>
      </c>
      <c r="E38" s="32">
        <f>+E37+1</f>
        <v>44216</v>
      </c>
      <c r="F38" s="33"/>
      <c r="G38" s="34"/>
      <c r="H38" s="40"/>
      <c r="I38" s="34"/>
      <c r="J38" s="36"/>
    </row>
    <row r="39" spans="1:10" ht="30" customHeight="1" x14ac:dyDescent="0.2">
      <c r="A39" s="29">
        <f t="shared" si="0"/>
        <v>1</v>
      </c>
      <c r="B39" s="1">
        <f t="shared" si="1"/>
        <v>4</v>
      </c>
      <c r="C39" s="37"/>
      <c r="D39" s="31" t="str">
        <f t="shared" si="3"/>
        <v>Thu</v>
      </c>
      <c r="E39" s="32">
        <f t="shared" si="2"/>
        <v>44217</v>
      </c>
      <c r="F39" s="33" t="s">
        <v>50</v>
      </c>
      <c r="G39" s="34">
        <v>9003</v>
      </c>
      <c r="H39" s="40" t="s">
        <v>79</v>
      </c>
      <c r="I39" s="34" t="s">
        <v>44</v>
      </c>
      <c r="J39" s="36">
        <v>8</v>
      </c>
    </row>
    <row r="40" spans="1:10" ht="30" customHeight="1" x14ac:dyDescent="0.2">
      <c r="A40" s="29">
        <f t="shared" si="0"/>
        <v>1</v>
      </c>
      <c r="B40" s="1">
        <f t="shared" si="1"/>
        <v>5</v>
      </c>
      <c r="C40" s="37"/>
      <c r="D40" s="31" t="str">
        <f t="shared" si="3"/>
        <v>Fri</v>
      </c>
      <c r="E40" s="32">
        <f t="shared" si="2"/>
        <v>44218</v>
      </c>
      <c r="F40" s="33"/>
      <c r="G40" s="34"/>
      <c r="H40" s="40"/>
      <c r="I40" s="34"/>
      <c r="J40" s="36"/>
    </row>
    <row r="41" spans="1:10" ht="30" customHeight="1" x14ac:dyDescent="0.2">
      <c r="A41" s="29" t="str">
        <f t="shared" si="0"/>
        <v/>
      </c>
      <c r="B41" s="1">
        <f t="shared" si="1"/>
        <v>6</v>
      </c>
      <c r="C41" s="37"/>
      <c r="D41" s="31" t="str">
        <f t="shared" si="3"/>
        <v>Sat</v>
      </c>
      <c r="E41" s="32">
        <f t="shared" si="2"/>
        <v>44219</v>
      </c>
      <c r="F41" s="33"/>
      <c r="G41" s="34"/>
      <c r="H41" s="35"/>
      <c r="I41" s="34"/>
      <c r="J41" s="36"/>
    </row>
    <row r="42" spans="1:10" ht="30" customHeight="1" x14ac:dyDescent="0.2">
      <c r="A42" s="29" t="str">
        <f t="shared" si="0"/>
        <v/>
      </c>
      <c r="B42" s="1">
        <f t="shared" si="1"/>
        <v>7</v>
      </c>
      <c r="C42" s="37"/>
      <c r="D42" s="31" t="str">
        <f t="shared" si="3"/>
        <v>Sun</v>
      </c>
      <c r="E42" s="32">
        <f t="shared" si="2"/>
        <v>44220</v>
      </c>
      <c r="F42" s="33"/>
      <c r="G42" s="34"/>
      <c r="H42" s="40"/>
      <c r="I42" s="34"/>
      <c r="J42" s="36"/>
    </row>
    <row r="43" spans="1:10" ht="30" customHeight="1" x14ac:dyDescent="0.2">
      <c r="A43" s="29">
        <f t="shared" si="0"/>
        <v>1</v>
      </c>
      <c r="B43" s="1">
        <f t="shared" si="1"/>
        <v>1</v>
      </c>
      <c r="C43" s="37"/>
      <c r="D43" s="31" t="str">
        <f t="shared" si="3"/>
        <v>Mo</v>
      </c>
      <c r="E43" s="32">
        <f t="shared" si="2"/>
        <v>44221</v>
      </c>
      <c r="F43" s="33"/>
      <c r="G43" s="34"/>
      <c r="H43" s="40"/>
      <c r="I43" s="34"/>
      <c r="J43" s="36"/>
    </row>
    <row r="44" spans="1:10" ht="30" customHeight="1" x14ac:dyDescent="0.2">
      <c r="A44" s="29">
        <f t="shared" si="0"/>
        <v>1</v>
      </c>
      <c r="B44" s="1">
        <f t="shared" si="1"/>
        <v>2</v>
      </c>
      <c r="C44" s="37"/>
      <c r="D44" s="31" t="str">
        <f t="shared" si="3"/>
        <v>Tue</v>
      </c>
      <c r="E44" s="32">
        <f t="shared" si="2"/>
        <v>44222</v>
      </c>
      <c r="F44" s="33"/>
      <c r="G44" s="34"/>
      <c r="H44" s="40"/>
      <c r="I44" s="34"/>
      <c r="J44" s="36"/>
    </row>
    <row r="45" spans="1:10" ht="30" customHeight="1" x14ac:dyDescent="0.2">
      <c r="A45" s="29">
        <f t="shared" si="0"/>
        <v>1</v>
      </c>
      <c r="B45" s="1">
        <f t="shared" si="1"/>
        <v>3</v>
      </c>
      <c r="C45" s="37"/>
      <c r="D45" s="31" t="str">
        <f t="shared" si="3"/>
        <v>Wed</v>
      </c>
      <c r="E45" s="32">
        <f t="shared" si="2"/>
        <v>44223</v>
      </c>
      <c r="F45" s="33"/>
      <c r="G45" s="34"/>
      <c r="H45" s="40"/>
      <c r="I45" s="34"/>
      <c r="J45" s="36"/>
    </row>
    <row r="46" spans="1:10" ht="30" customHeight="1" x14ac:dyDescent="0.2">
      <c r="A46" s="29">
        <f t="shared" si="0"/>
        <v>1</v>
      </c>
      <c r="B46" s="1">
        <f t="shared" si="1"/>
        <v>4</v>
      </c>
      <c r="C46" s="37"/>
      <c r="D46" s="31" t="str">
        <f t="shared" si="3"/>
        <v>Thu</v>
      </c>
      <c r="E46" s="32">
        <f t="shared" si="2"/>
        <v>44224</v>
      </c>
      <c r="F46" s="33"/>
      <c r="G46" s="34"/>
      <c r="H46" s="42"/>
      <c r="I46" s="34"/>
      <c r="J46" s="36"/>
    </row>
    <row r="47" spans="1:10" ht="30" customHeight="1" x14ac:dyDescent="0.2">
      <c r="A47" s="29">
        <f t="shared" si="0"/>
        <v>1</v>
      </c>
      <c r="B47" s="1">
        <f>WEEKDAY(E46+1,2)</f>
        <v>5</v>
      </c>
      <c r="C47" s="37"/>
      <c r="D47" s="31" t="str">
        <f t="shared" si="3"/>
        <v>Fri</v>
      </c>
      <c r="E47" s="32">
        <f>IF(MONTH(E46+1)&gt;MONTH(E46),"",E46+1)</f>
        <v>44225</v>
      </c>
      <c r="F47" s="33"/>
      <c r="G47" s="34"/>
      <c r="H47" s="40"/>
      <c r="I47" s="34"/>
      <c r="J47" s="36"/>
    </row>
    <row r="48" spans="1:10" ht="30" customHeight="1" x14ac:dyDescent="0.2">
      <c r="A48" s="29">
        <f t="shared" si="0"/>
        <v>1</v>
      </c>
      <c r="B48" s="1">
        <f>WEEKDAY(E46+1,2)</f>
        <v>5</v>
      </c>
      <c r="C48" s="37"/>
      <c r="D48" s="31" t="str">
        <f t="shared" si="3"/>
        <v>Fri</v>
      </c>
      <c r="E48" s="32">
        <f>IF(MONTH(E47+1)&gt;MONTH(E47),"",E47+1)</f>
        <v>44226</v>
      </c>
      <c r="F48" s="33"/>
      <c r="G48" s="34"/>
      <c r="H48" s="35"/>
      <c r="I48" s="34"/>
      <c r="J48" s="36"/>
    </row>
    <row r="49" spans="1:10" ht="30" customHeight="1" thickBot="1" x14ac:dyDescent="0.25">
      <c r="A49" s="29" t="str">
        <f t="shared" ref="A49" si="5">IF(OR(C49="f",C49="u",C49="F",C49="U"),"",IF(OR(B49=1,B49=2,B49=3,B49=4,B49=5),1,""))</f>
        <v/>
      </c>
      <c r="B49" s="1">
        <f>WEEKDAY(E47+1,2)</f>
        <v>6</v>
      </c>
      <c r="C49" s="37"/>
      <c r="D49" s="43" t="str">
        <f t="shared" ref="D49" si="6">IF(B49=1,"Mo",IF(B49=2,"Tue",IF(B49=3,"Wed",IF(B49=4,"Thu",IF(B49=5,"Fri",IF(B49=6,"Sat",IF(B49=7,"Sun","")))))))</f>
        <v>Sat</v>
      </c>
      <c r="E49" s="44">
        <f>IF(MONTH(E48+1)&gt;MONTH(E48),"",E48+1)</f>
        <v>44227</v>
      </c>
      <c r="F49" s="45"/>
      <c r="G49" s="46"/>
      <c r="H49" s="47"/>
      <c r="I49" s="46"/>
      <c r="J49" s="48"/>
    </row>
    <row r="50" spans="1:10" ht="30" customHeight="1" x14ac:dyDescent="0.2"/>
    <row r="51" spans="1:10" ht="30" customHeight="1" x14ac:dyDescent="0.2"/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</sheetData>
  <mergeCells count="2">
    <mergeCell ref="D1:J1"/>
    <mergeCell ref="D4:E4"/>
  </mergeCells>
  <phoneticPr fontId="0" type="noConversion"/>
  <conditionalFormatting sqref="C11:C47">
    <cfRule type="expression" dxfId="38" priority="2087" stopIfTrue="1">
      <formula>IF($A11=1,B11,)</formula>
    </cfRule>
    <cfRule type="expression" dxfId="37" priority="2088" stopIfTrue="1">
      <formula>IF($A11="",B11,)</formula>
    </cfRule>
  </conditionalFormatting>
  <conditionalFormatting sqref="E11">
    <cfRule type="expression" dxfId="36" priority="2089" stopIfTrue="1">
      <formula>IF($A11="",B11,"")</formula>
    </cfRule>
  </conditionalFormatting>
  <conditionalFormatting sqref="E12:E47">
    <cfRule type="expression" dxfId="35" priority="2090" stopIfTrue="1">
      <formula>IF($A12&lt;&gt;1,B12,"")</formula>
    </cfRule>
  </conditionalFormatting>
  <conditionalFormatting sqref="D11:D47">
    <cfRule type="expression" dxfId="34" priority="2091" stopIfTrue="1">
      <formula>IF($A11="",B11,)</formula>
    </cfRule>
  </conditionalFormatting>
  <conditionalFormatting sqref="G11:G12 G14:G34 G38 G40:G46">
    <cfRule type="expression" dxfId="33" priority="2092" stopIfTrue="1">
      <formula>#REF!="Freelancer"</formula>
    </cfRule>
    <cfRule type="expression" dxfId="32" priority="2093" stopIfTrue="1">
      <formula>#REF!="DTC Int. Staff"</formula>
    </cfRule>
  </conditionalFormatting>
  <conditionalFormatting sqref="G46 G40:G43 G14 G17:G21 G26:G34">
    <cfRule type="expression" dxfId="31" priority="2085" stopIfTrue="1">
      <formula>$F$5="Freelancer"</formula>
    </cfRule>
    <cfRule type="expression" dxfId="30" priority="2086" stopIfTrue="1">
      <formula>$F$5="DTC Int. Staff"</formula>
    </cfRule>
  </conditionalFormatting>
  <conditionalFormatting sqref="G12">
    <cfRule type="expression" dxfId="29" priority="35" stopIfTrue="1">
      <formula>#REF!="Freelancer"</formula>
    </cfRule>
    <cfRule type="expression" dxfId="28" priority="36" stopIfTrue="1">
      <formula>#REF!="DTC Int. Staff"</formula>
    </cfRule>
  </conditionalFormatting>
  <conditionalFormatting sqref="G12">
    <cfRule type="expression" dxfId="27" priority="33" stopIfTrue="1">
      <formula>$F$5="Freelancer"</formula>
    </cfRule>
    <cfRule type="expression" dxfId="26" priority="34" stopIfTrue="1">
      <formula>$F$5="DTC Int. Staff"</formula>
    </cfRule>
  </conditionalFormatting>
  <conditionalFormatting sqref="G13">
    <cfRule type="expression" dxfId="25" priority="31" stopIfTrue="1">
      <formula>#REF!="Freelancer"</formula>
    </cfRule>
    <cfRule type="expression" dxfId="24" priority="32" stopIfTrue="1">
      <formula>#REF!="DTC Int. Staff"</formula>
    </cfRule>
  </conditionalFormatting>
  <conditionalFormatting sqref="G13">
    <cfRule type="expression" dxfId="23" priority="29" stopIfTrue="1">
      <formula>$F$5="Freelancer"</formula>
    </cfRule>
    <cfRule type="expression" dxfId="22" priority="30" stopIfTrue="1">
      <formula>$F$5="DTC Int. Staff"</formula>
    </cfRule>
  </conditionalFormatting>
  <conditionalFormatting sqref="C49">
    <cfRule type="expression" dxfId="21" priority="25" stopIfTrue="1">
      <formula>IF($A49=1,B49,)</formula>
    </cfRule>
    <cfRule type="expression" dxfId="20" priority="26" stopIfTrue="1">
      <formula>IF($A49="",B49,)</formula>
    </cfRule>
  </conditionalFormatting>
  <conditionalFormatting sqref="D49">
    <cfRule type="expression" dxfId="19" priority="28" stopIfTrue="1">
      <formula>IF($A49="",B49,)</formula>
    </cfRule>
  </conditionalFormatting>
  <conditionalFormatting sqref="C48">
    <cfRule type="expression" dxfId="18" priority="17" stopIfTrue="1">
      <formula>IF($A48=1,B48,)</formula>
    </cfRule>
    <cfRule type="expression" dxfId="17" priority="18" stopIfTrue="1">
      <formula>IF($A48="",B48,)</formula>
    </cfRule>
  </conditionalFormatting>
  <conditionalFormatting sqref="D48">
    <cfRule type="expression" dxfId="16" priority="20" stopIfTrue="1">
      <formula>IF($A48="",B48,)</formula>
    </cfRule>
  </conditionalFormatting>
  <conditionalFormatting sqref="E48">
    <cfRule type="expression" dxfId="15" priority="16" stopIfTrue="1">
      <formula>IF($A48&lt;&gt;1,B48,"")</formula>
    </cfRule>
  </conditionalFormatting>
  <conditionalFormatting sqref="E49">
    <cfRule type="expression" dxfId="14" priority="15" stopIfTrue="1">
      <formula>IF($A49&lt;&gt;1,B49,"")</formula>
    </cfRule>
  </conditionalFormatting>
  <conditionalFormatting sqref="G2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:G3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:G3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Information-General Settings</vt:lpstr>
      <vt:lpstr>Timesheet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2021-01-22T02:33:45Z</dcterms:modified>
</cp:coreProperties>
</file>