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4_B\"/>
    </mc:Choice>
  </mc:AlternateContent>
  <xr:revisionPtr revIDLastSave="0" documentId="13_ncr:1_{35E7AD53-10B8-422B-8584-81539A96B443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36" l="1"/>
  <c r="S13" i="36"/>
  <c r="S14" i="36"/>
  <c r="S15" i="36"/>
  <c r="S16" i="36"/>
  <c r="S17" i="36"/>
  <c r="S11" i="36"/>
  <c r="P11" i="36"/>
  <c r="P12" i="36"/>
  <c r="P13" i="36"/>
  <c r="P14" i="36"/>
  <c r="P15" i="36"/>
  <c r="P16" i="36"/>
  <c r="P17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S18" i="36" l="1"/>
  <c r="P18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<sst xmlns="http://schemas.openxmlformats.org/spreadsheetml/2006/main" count="335" uniqueCount="108">
  <si>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</si>
  <si>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</si>
  <si>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</si>
  <si>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</si>
  <si>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</si>
  <si>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</si>
  <si>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</si>
  <si>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</si>
  <si>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</si>
  <si>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</si>
  <si>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</si>
  <si>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</si>
  <si>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</si>
  <si>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</si>
  <si>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</si>
  <si>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</si>
  <si>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</si>
  <si>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</si>
  <si>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</si>
  <si>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</si>
  <si>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</si>
  <si>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</si>
  <si>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</si>
  <si>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</si>
  <si>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</si>
  <si>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</si>
  <si>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</si>
  <si>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</si>
  <si>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</si>
  <si>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</si>
  <si>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</si>
  <si>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</si>
  <si>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</si>
  <si>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</si>
  <si>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</si>
  <si>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</si>
  <si>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</si>
  <si>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</si>
  <si>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</si>
  <si>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</si>
  <si>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</si>
  <si>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</si>
  <si>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</si>
  <si>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</si>
  <si>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</si>
  <si>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</si>
  <si>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</si>
  <si>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</si>
  <si>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</si>
  <si>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</si>
  <si>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 Project plan Slide</t>
  </si>
  <si>
    <t>Intern Interview</t>
  </si>
  <si>
    <t>SAM Target Architecture design</t>
  </si>
  <si>
    <t>SAM final phase slide</t>
  </si>
  <si>
    <t>OIC EA PMC scope slide</t>
  </si>
  <si>
    <t>OIC Opportunity update Meeting</t>
  </si>
  <si>
    <t>SAM expert discussion for final phase</t>
  </si>
  <si>
    <t>OIC Strategic Management TOR</t>
  </si>
  <si>
    <t>Vacay off</t>
  </si>
  <si>
    <t>SAM Project Meeting and Phase 2 presentation edit</t>
  </si>
  <si>
    <t>OIC Data Governance TOR</t>
  </si>
  <si>
    <t>OIC IT Master Plan Deliverable 5 report and progress report</t>
  </si>
  <si>
    <t>SAM final report and Slide planning</t>
  </si>
  <si>
    <t>OIC Data Governance TOR edit</t>
  </si>
  <si>
    <t>OIC IT Master Plan Budget Adjust</t>
  </si>
  <si>
    <t>OIC NIB TOR planning</t>
  </si>
  <si>
    <t>SAM IT Steering Meeting and project update</t>
  </si>
  <si>
    <t xml:space="preserve">OIC IT Master Plan Deliverable 5 report </t>
  </si>
  <si>
    <t>SAM Training Proposal</t>
  </si>
  <si>
    <t>SAM final phase slide preparation</t>
  </si>
  <si>
    <t>SAM Project Meeting</t>
  </si>
  <si>
    <t>OIC EA PMC Project Case Scenario with K.mai</t>
  </si>
  <si>
    <t>SAM Project Plan edit</t>
  </si>
  <si>
    <t>OIC EA PMC TOR final edit</t>
  </si>
  <si>
    <t>OIC IT Master PlanDeliverable 5 Report Review and print out</t>
  </si>
  <si>
    <t>OIC IT Master PlanClient Sawadee Pee Mai visit</t>
  </si>
  <si>
    <t xml:space="preserve">ONDE Outlook Phase 3 Proposal Kick-off meeting </t>
  </si>
  <si>
    <t>ONDE Outlook Phase 3 Proposal</t>
  </si>
  <si>
    <t>OIC NIB TOR edit</t>
  </si>
  <si>
    <t>Full-time TA Interview</t>
  </si>
  <si>
    <t>ONDE Outlook Phase 3 Proposal Meeting</t>
  </si>
  <si>
    <t>OIC IT Master Plan deliverable 5 slide for Client Meeting</t>
  </si>
  <si>
    <t>SAM final Target conceptual design</t>
  </si>
  <si>
    <t>OIC IT Master Plan deliverable 5 Meeting</t>
  </si>
  <si>
    <t>OIC EA PMC Project plan and exert scope identification</t>
  </si>
  <si>
    <t>SAM Client Meeting for Target architecture</t>
  </si>
  <si>
    <t>TINT TOR scope Meeting</t>
  </si>
  <si>
    <t>SAM Target architecture design</t>
  </si>
  <si>
    <t>ETDA Master Plan National Plan Indicator Mapping slides</t>
  </si>
  <si>
    <t>[Laksami]</t>
  </si>
  <si>
    <t>[Pracharktam]</t>
  </si>
  <si>
    <t>[TIME084]</t>
  </si>
  <si>
    <t>SAM final phase slide  and Project Plan edit</t>
  </si>
  <si>
    <t>Software architecture certification with TOGAF Training</t>
  </si>
  <si>
    <t>TIME-201953</t>
  </si>
  <si>
    <t>OIC EA PMC TOR edit</t>
  </si>
  <si>
    <t>TIME-202096</t>
  </si>
  <si>
    <t>TIME-202098</t>
  </si>
  <si>
    <t>TIME-202100</t>
  </si>
  <si>
    <t>TIME-202059</t>
  </si>
  <si>
    <t>TIME-202093</t>
  </si>
  <si>
    <t>TIME-202097</t>
  </si>
  <si>
    <t>TIME-202065</t>
  </si>
  <si>
    <t>TIME</t>
  </si>
  <si>
    <t>WFA</t>
  </si>
  <si>
    <t>SAM research and slide for target architecture</t>
  </si>
  <si>
    <t xml:space="preserve">SAM final phase slide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</si>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</sst>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1" xfId="0" applyFont="1" applyFill="1" applyBorder="1" applyAlignment="1" applyProtection="1">
      <alignment horizontal="left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13" sqref="B1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5">
      <c r="B3" s="7" t="s">
        <v>25</v>
      </c>
      <c r="C3" s="129" t="s">
        <v>89</v>
      </c>
      <c r="D3" s="130"/>
      <c r="E3" s="130"/>
      <c r="F3" s="130"/>
      <c r="G3" s="131"/>
      <c r="H3" s="3"/>
      <c r="I3" s="3"/>
    </row>
    <row r="4" spans="2:9" x14ac:dyDescent="0.25">
      <c r="B4" s="6" t="s">
        <v>26</v>
      </c>
      <c r="C4" s="132" t="s">
        <v>90</v>
      </c>
      <c r="D4" s="133"/>
      <c r="E4" s="133"/>
      <c r="F4" s="133"/>
      <c r="G4" s="134"/>
      <c r="H4" s="3"/>
      <c r="I4" s="3"/>
    </row>
    <row r="5" spans="2:9" x14ac:dyDescent="0.25">
      <c r="B5" s="6" t="s">
        <v>27</v>
      </c>
      <c r="C5" s="132" t="s">
        <v>91</v>
      </c>
      <c r="D5" s="133"/>
      <c r="E5" s="133"/>
      <c r="F5" s="133"/>
      <c r="G5" s="134"/>
      <c r="H5" s="3"/>
      <c r="I5" s="3"/>
    </row>
    <row r="7" spans="2:9" ht="32.25" customHeight="1" x14ac:dyDescent="0.25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25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5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2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5">
      <c r="B12" s="58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5">
      <c r="B15" s="60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5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25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2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5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5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5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5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25">
      <c r="B31" s="61"/>
      <c r="C31" s="152" t="s">
        <v>48</v>
      </c>
      <c r="D31" s="153"/>
      <c r="E31" s="153"/>
      <c r="F31" s="153"/>
      <c r="G31" s="154"/>
    </row>
    <row r="32" spans="2:9" ht="19.5" customHeight="1" x14ac:dyDescent="0.25">
      <c r="B32" s="7" t="s">
        <v>21</v>
      </c>
      <c r="C32" s="117" t="s">
        <v>49</v>
      </c>
      <c r="D32" s="118"/>
      <c r="E32" s="118"/>
      <c r="F32" s="118"/>
      <c r="G32" s="119"/>
    </row>
    <row r="33" spans="2:7" ht="19.5" customHeight="1" x14ac:dyDescent="0.2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5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2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5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126"/>
  <sheetViews>
    <sheetView showGridLines="0" tabSelected="1" topLeftCell="I5" zoomScale="90" zoomScaleNormal="90" workbookViewId="0">
      <selection activeCell="U15" sqref="U1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24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9" x14ac:dyDescent="0.2">
      <c r="D2" s="9"/>
      <c r="E2" s="9"/>
      <c r="F2" s="9"/>
      <c r="G2" s="9"/>
      <c r="H2" s="9"/>
      <c r="I2" s="9"/>
      <c r="J2" s="10"/>
    </row>
    <row r="3" spans="1:19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9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9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9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x14ac:dyDescent="0.2">
      <c r="D8" s="23"/>
      <c r="G8" s="18"/>
      <c r="H8" s="14"/>
      <c r="I8" s="24">
        <f>SUM(J10:J141)</f>
        <v>180</v>
      </c>
      <c r="J8" s="25">
        <f>I8/8</f>
        <v>22.5</v>
      </c>
    </row>
    <row r="9" spans="1:19" ht="15.75" thickBot="1" x14ac:dyDescent="0.25">
      <c r="E9" s="15"/>
      <c r="F9" s="15"/>
      <c r="G9" s="15"/>
      <c r="H9" s="17"/>
      <c r="I9" s="18"/>
      <c r="J9" s="19"/>
      <c r="O9" s="164">
        <v>9001</v>
      </c>
      <c r="R9" s="164">
        <v>9003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0" t="s">
        <v>6</v>
      </c>
      <c r="M10" s="160" t="s">
        <v>34</v>
      </c>
      <c r="O10" s="160" t="s">
        <v>4</v>
      </c>
      <c r="P10" s="160" t="s">
        <v>34</v>
      </c>
      <c r="R10" s="160" t="s">
        <v>4</v>
      </c>
      <c r="S10" s="160" t="s">
        <v>34</v>
      </c>
    </row>
    <row r="11" spans="1:19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9010</v>
      </c>
      <c r="H11" s="37" t="s">
        <v>58</v>
      </c>
      <c r="I11" s="36"/>
      <c r="J11" s="38"/>
      <c r="L11" s="36">
        <v>9001</v>
      </c>
      <c r="M11" s="161">
        <f>SUMIFS($J$10:$J$142,$G$10:$G$142,L11)</f>
        <v>98</v>
      </c>
      <c r="O11" s="36" t="s">
        <v>100</v>
      </c>
      <c r="P11" s="165">
        <f>SUMIFS($J$10:$J$142,$F$10:$F$142,O11,$G$10:$G$142,$O$9)</f>
        <v>3</v>
      </c>
      <c r="R11" s="36" t="s">
        <v>100</v>
      </c>
      <c r="S11" s="165">
        <f>SUMIFS($J$10:$J$142,$F$10:$F$142,R11,$G$10:$G$142,$R$9)</f>
        <v>0</v>
      </c>
    </row>
    <row r="12" spans="1:19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1">
        <f t="shared" ref="M12:M23" si="2">SUMIFS($J$10:$J$142,$G$10:$G$142,L12)</f>
        <v>0</v>
      </c>
      <c r="O12" s="36" t="s">
        <v>99</v>
      </c>
      <c r="P12" s="165">
        <f t="shared" ref="P12:P17" si="3">SUMIFS($J$10:$J$142,$F$10:$F$142,O12,$G$10:$G$142,$O$9)</f>
        <v>72</v>
      </c>
      <c r="R12" s="36" t="s">
        <v>99</v>
      </c>
      <c r="S12" s="165">
        <f t="shared" ref="S12:S17" si="4">SUMIFS($J$10:$J$142,$F$10:$F$142,R12,$G$10:$G$142,$R$9)</f>
        <v>0</v>
      </c>
    </row>
    <row r="13" spans="1:19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36"/>
      <c r="J13" s="38"/>
      <c r="L13" s="36">
        <v>9003</v>
      </c>
      <c r="M13" s="161">
        <f t="shared" si="2"/>
        <v>72</v>
      </c>
      <c r="O13" s="36" t="s">
        <v>98</v>
      </c>
      <c r="P13" s="165">
        <f t="shared" si="3"/>
        <v>0</v>
      </c>
      <c r="R13" s="36" t="s">
        <v>98</v>
      </c>
      <c r="S13" s="165">
        <f t="shared" si="4"/>
        <v>14</v>
      </c>
    </row>
    <row r="14" spans="1:19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36"/>
      <c r="J14" s="38"/>
      <c r="L14" s="36">
        <v>9004</v>
      </c>
      <c r="M14" s="161">
        <f t="shared" si="2"/>
        <v>3</v>
      </c>
      <c r="O14" s="36" t="s">
        <v>94</v>
      </c>
      <c r="P14" s="165">
        <f t="shared" si="3"/>
        <v>23</v>
      </c>
      <c r="R14" s="36" t="s">
        <v>94</v>
      </c>
      <c r="S14" s="165">
        <f t="shared" si="4"/>
        <v>0</v>
      </c>
    </row>
    <row r="15" spans="1:19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36"/>
      <c r="J15" s="38"/>
      <c r="L15" s="36">
        <v>9005</v>
      </c>
      <c r="M15" s="161">
        <f t="shared" si="2"/>
        <v>0</v>
      </c>
      <c r="O15" s="36" t="s">
        <v>96</v>
      </c>
      <c r="P15" s="165">
        <f t="shared" si="3"/>
        <v>0</v>
      </c>
      <c r="R15" s="36" t="s">
        <v>96</v>
      </c>
      <c r="S15" s="165">
        <f t="shared" si="4"/>
        <v>16</v>
      </c>
    </row>
    <row r="16" spans="1:19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1">
        <f t="shared" si="2"/>
        <v>0</v>
      </c>
      <c r="O16" s="36" t="s">
        <v>101</v>
      </c>
      <c r="P16" s="165">
        <f t="shared" si="3"/>
        <v>0</v>
      </c>
      <c r="R16" s="36" t="s">
        <v>101</v>
      </c>
      <c r="S16" s="165">
        <f t="shared" si="4"/>
        <v>4</v>
      </c>
    </row>
    <row r="17" spans="1:19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36"/>
      <c r="J17" s="38"/>
      <c r="L17" s="36">
        <v>9007</v>
      </c>
      <c r="M17" s="161">
        <f t="shared" si="2"/>
        <v>4</v>
      </c>
      <c r="O17" s="36" t="s">
        <v>102</v>
      </c>
      <c r="P17" s="165">
        <f t="shared" si="3"/>
        <v>0</v>
      </c>
      <c r="R17" s="36" t="s">
        <v>102</v>
      </c>
      <c r="S17" s="165">
        <f t="shared" si="4"/>
        <v>38</v>
      </c>
    </row>
    <row r="18" spans="1:19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35" t="s">
        <v>100</v>
      </c>
      <c r="G18" s="36">
        <v>9001</v>
      </c>
      <c r="H18" s="43" t="s">
        <v>88</v>
      </c>
      <c r="I18" s="36" t="s">
        <v>103</v>
      </c>
      <c r="J18" s="38">
        <v>3</v>
      </c>
      <c r="L18" s="36">
        <v>9008</v>
      </c>
      <c r="M18" s="161">
        <f t="shared" si="2"/>
        <v>0</v>
      </c>
      <c r="O18" s="166" t="s">
        <v>107</v>
      </c>
      <c r="P18" s="167">
        <f>SUM(P11:P17)</f>
        <v>98</v>
      </c>
      <c r="R18" s="166" t="s">
        <v>107</v>
      </c>
      <c r="S18" s="167">
        <f>SUM(S11:S17)</f>
        <v>72</v>
      </c>
    </row>
    <row r="19" spans="1:19" x14ac:dyDescent="0.2">
      <c r="A19" s="31"/>
      <c r="C19" s="40"/>
      <c r="D19" s="33" t="str">
        <f>D18</f>
        <v>Mo</v>
      </c>
      <c r="E19" s="34">
        <f>E18</f>
        <v>44200</v>
      </c>
      <c r="F19" s="35" t="s">
        <v>99</v>
      </c>
      <c r="G19" s="36">
        <v>9001</v>
      </c>
      <c r="H19" s="43" t="s">
        <v>59</v>
      </c>
      <c r="I19" s="36" t="s">
        <v>103</v>
      </c>
      <c r="J19" s="38">
        <v>4</v>
      </c>
      <c r="L19" s="36">
        <v>9009</v>
      </c>
      <c r="M19" s="161">
        <f t="shared" si="2"/>
        <v>3</v>
      </c>
      <c r="R19"/>
    </row>
    <row r="20" spans="1:19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35"/>
      <c r="G20" s="36">
        <v>9007</v>
      </c>
      <c r="H20" s="43" t="s">
        <v>93</v>
      </c>
      <c r="I20" s="36" t="s">
        <v>103</v>
      </c>
      <c r="J20" s="38">
        <v>1</v>
      </c>
      <c r="L20" s="36">
        <v>9010</v>
      </c>
      <c r="M20" s="161">
        <f t="shared" si="2"/>
        <v>0</v>
      </c>
      <c r="R20"/>
    </row>
    <row r="21" spans="1:19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36"/>
      <c r="J21" s="38"/>
      <c r="L21" s="36">
        <v>9013</v>
      </c>
      <c r="M21" s="161">
        <f t="shared" si="2"/>
        <v>0</v>
      </c>
      <c r="R21"/>
    </row>
    <row r="22" spans="1:19" x14ac:dyDescent="0.2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36"/>
      <c r="J22" s="38"/>
      <c r="L22" s="36">
        <v>9014</v>
      </c>
      <c r="M22" s="161">
        <f t="shared" si="2"/>
        <v>0</v>
      </c>
      <c r="R22"/>
    </row>
    <row r="23" spans="1:19" x14ac:dyDescent="0.2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 t="s">
        <v>98</v>
      </c>
      <c r="G23" s="47">
        <v>9003</v>
      </c>
      <c r="H23" s="48" t="s">
        <v>60</v>
      </c>
      <c r="I23" s="47" t="s">
        <v>103</v>
      </c>
      <c r="J23" s="49">
        <v>3</v>
      </c>
      <c r="L23" s="36">
        <v>9015</v>
      </c>
      <c r="M23" s="161">
        <f t="shared" si="2"/>
        <v>0</v>
      </c>
      <c r="R23"/>
    </row>
    <row r="24" spans="1:19" x14ac:dyDescent="0.2">
      <c r="A24" s="31"/>
      <c r="C24" s="40"/>
      <c r="D24" s="44" t="str">
        <f>D23</f>
        <v>Tue</v>
      </c>
      <c r="E24" s="45">
        <f>E23</f>
        <v>44201</v>
      </c>
      <c r="F24" s="46" t="s">
        <v>94</v>
      </c>
      <c r="G24" s="47">
        <v>9001</v>
      </c>
      <c r="H24" s="48" t="s">
        <v>61</v>
      </c>
      <c r="I24" s="47" t="s">
        <v>103</v>
      </c>
      <c r="J24" s="49">
        <v>4</v>
      </c>
      <c r="L24" s="162" t="s">
        <v>107</v>
      </c>
      <c r="M24" s="163">
        <f>SUM(M11:M23)</f>
        <v>180</v>
      </c>
      <c r="R24"/>
    </row>
    <row r="25" spans="1:19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/>
      <c r="G25" s="46">
        <v>9007</v>
      </c>
      <c r="H25" s="110" t="s">
        <v>93</v>
      </c>
      <c r="I25" s="47" t="s">
        <v>103</v>
      </c>
      <c r="J25" s="49">
        <v>1</v>
      </c>
      <c r="R25"/>
    </row>
    <row r="26" spans="1:19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47"/>
      <c r="J26" s="49"/>
      <c r="R26"/>
    </row>
    <row r="27" spans="1:19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46"/>
      <c r="G27" s="47"/>
      <c r="H27" s="48"/>
      <c r="I27" s="47"/>
      <c r="J27" s="49"/>
      <c r="R27"/>
    </row>
    <row r="28" spans="1:19" x14ac:dyDescent="0.2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35" t="s">
        <v>99</v>
      </c>
      <c r="G28" s="36">
        <v>9001</v>
      </c>
      <c r="H28" s="108" t="s">
        <v>62</v>
      </c>
      <c r="I28" s="36" t="s">
        <v>103</v>
      </c>
      <c r="J28" s="38">
        <v>4</v>
      </c>
      <c r="R28"/>
    </row>
    <row r="29" spans="1:19" x14ac:dyDescent="0.2">
      <c r="A29" s="31"/>
      <c r="C29" s="40"/>
      <c r="D29" s="33" t="str">
        <f>D28</f>
        <v>Wed</v>
      </c>
      <c r="E29" s="34">
        <f>E28</f>
        <v>44202</v>
      </c>
      <c r="F29" s="35" t="s">
        <v>96</v>
      </c>
      <c r="G29" s="36">
        <v>9003</v>
      </c>
      <c r="H29" s="108" t="s">
        <v>55</v>
      </c>
      <c r="I29" s="36" t="s">
        <v>103</v>
      </c>
      <c r="J29" s="38">
        <v>1</v>
      </c>
      <c r="R29"/>
    </row>
    <row r="30" spans="1:19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 t="s">
        <v>98</v>
      </c>
      <c r="G30" s="36">
        <v>9003</v>
      </c>
      <c r="H30" s="108" t="s">
        <v>63</v>
      </c>
      <c r="I30" s="36" t="s">
        <v>103</v>
      </c>
      <c r="J30" s="38">
        <v>3</v>
      </c>
      <c r="R30"/>
    </row>
    <row r="31" spans="1:19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108"/>
      <c r="I31" s="36"/>
      <c r="J31" s="38"/>
      <c r="R31"/>
    </row>
    <row r="32" spans="1:19" x14ac:dyDescent="0.2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108"/>
      <c r="I32" s="36"/>
      <c r="J32" s="38"/>
      <c r="R32"/>
    </row>
    <row r="33" spans="1:18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 t="s">
        <v>94</v>
      </c>
      <c r="G33" s="47">
        <v>9001</v>
      </c>
      <c r="H33" s="48" t="s">
        <v>64</v>
      </c>
      <c r="I33" s="47" t="s">
        <v>103</v>
      </c>
      <c r="J33" s="49">
        <v>4</v>
      </c>
      <c r="R33"/>
    </row>
    <row r="34" spans="1:18" x14ac:dyDescent="0.2">
      <c r="A34" s="31"/>
      <c r="C34" s="40"/>
      <c r="D34" s="44" t="str">
        <f>D33</f>
        <v>Thu</v>
      </c>
      <c r="E34" s="45">
        <f>E33</f>
        <v>44203</v>
      </c>
      <c r="F34" s="46" t="s">
        <v>101</v>
      </c>
      <c r="G34" s="47">
        <v>9003</v>
      </c>
      <c r="H34" s="48" t="s">
        <v>65</v>
      </c>
      <c r="I34" s="47" t="s">
        <v>103</v>
      </c>
      <c r="J34" s="49">
        <v>4</v>
      </c>
      <c r="R34"/>
    </row>
    <row r="35" spans="1:18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6">
        <v>9007</v>
      </c>
      <c r="H35" s="110" t="s">
        <v>93</v>
      </c>
      <c r="I35" s="47" t="s">
        <v>103</v>
      </c>
      <c r="J35" s="49">
        <v>1</v>
      </c>
      <c r="R35"/>
    </row>
    <row r="36" spans="1:18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47"/>
      <c r="J36" s="49"/>
      <c r="R36"/>
    </row>
    <row r="37" spans="1:18" x14ac:dyDescent="0.2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47"/>
      <c r="J37" s="49"/>
      <c r="R37"/>
    </row>
    <row r="38" spans="1:18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95</v>
      </c>
      <c r="I38" s="36" t="s">
        <v>103</v>
      </c>
      <c r="J38" s="38">
        <v>3</v>
      </c>
      <c r="R38"/>
    </row>
    <row r="39" spans="1:18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 t="s">
        <v>98</v>
      </c>
      <c r="G39" s="36">
        <v>9003</v>
      </c>
      <c r="H39" s="43" t="s">
        <v>63</v>
      </c>
      <c r="I39" s="36" t="s">
        <v>103</v>
      </c>
      <c r="J39" s="38">
        <v>3</v>
      </c>
      <c r="R39"/>
    </row>
    <row r="40" spans="1:18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 t="s">
        <v>99</v>
      </c>
      <c r="G40" s="36">
        <v>9001</v>
      </c>
      <c r="H40" s="43" t="s">
        <v>66</v>
      </c>
      <c r="I40" s="36" t="s">
        <v>103</v>
      </c>
      <c r="J40" s="38">
        <v>2</v>
      </c>
      <c r="R40"/>
    </row>
    <row r="41" spans="1:18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>
        <v>9009</v>
      </c>
      <c r="H41" s="43" t="s">
        <v>51</v>
      </c>
      <c r="I41" s="36" t="s">
        <v>103</v>
      </c>
      <c r="J41" s="38">
        <v>1</v>
      </c>
      <c r="R41"/>
    </row>
    <row r="42" spans="1:18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36"/>
      <c r="J42" s="38"/>
      <c r="R42"/>
    </row>
    <row r="43" spans="1:18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R43"/>
    </row>
    <row r="44" spans="1:18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36"/>
      <c r="J44" s="38"/>
      <c r="R44"/>
    </row>
    <row r="45" spans="1:18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 t="s">
        <v>94</v>
      </c>
      <c r="G45" s="36">
        <v>9001</v>
      </c>
      <c r="H45" s="43" t="s">
        <v>67</v>
      </c>
      <c r="I45" s="36" t="s">
        <v>103</v>
      </c>
      <c r="J45" s="38">
        <v>4</v>
      </c>
      <c r="R45"/>
    </row>
    <row r="46" spans="1:18" x14ac:dyDescent="0.2">
      <c r="A46" s="31"/>
      <c r="C46" s="40"/>
      <c r="D46" s="33" t="str">
        <f>D45</f>
        <v>Mo</v>
      </c>
      <c r="E46" s="34">
        <f>E45</f>
        <v>44207</v>
      </c>
      <c r="F46" s="35" t="s">
        <v>99</v>
      </c>
      <c r="G46" s="36">
        <v>9001</v>
      </c>
      <c r="H46" s="43" t="s">
        <v>68</v>
      </c>
      <c r="I46" s="36" t="s">
        <v>103</v>
      </c>
      <c r="J46" s="38">
        <v>1</v>
      </c>
      <c r="R46"/>
    </row>
    <row r="47" spans="1:18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 t="s">
        <v>99</v>
      </c>
      <c r="G47" s="36">
        <v>9001</v>
      </c>
      <c r="H47" s="43" t="s">
        <v>69</v>
      </c>
      <c r="I47" s="36" t="s">
        <v>103</v>
      </c>
      <c r="J47" s="38">
        <v>3</v>
      </c>
      <c r="R47"/>
    </row>
    <row r="48" spans="1:18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 t="s">
        <v>99</v>
      </c>
      <c r="G48" s="36">
        <v>9001</v>
      </c>
      <c r="H48" s="43" t="s">
        <v>70</v>
      </c>
      <c r="I48" s="36" t="s">
        <v>103</v>
      </c>
      <c r="J48" s="38">
        <v>1</v>
      </c>
      <c r="R48"/>
    </row>
    <row r="49" spans="1:18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36"/>
      <c r="J49" s="38"/>
      <c r="R49"/>
    </row>
    <row r="50" spans="1:18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96</v>
      </c>
      <c r="G50" s="47">
        <v>9003</v>
      </c>
      <c r="H50" s="109" t="s">
        <v>55</v>
      </c>
      <c r="I50" s="47" t="s">
        <v>103</v>
      </c>
      <c r="J50" s="49">
        <v>1</v>
      </c>
      <c r="R50"/>
    </row>
    <row r="51" spans="1:18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 t="s">
        <v>96</v>
      </c>
      <c r="G51" s="47">
        <v>9003</v>
      </c>
      <c r="H51" s="109" t="s">
        <v>71</v>
      </c>
      <c r="I51" s="47" t="s">
        <v>103</v>
      </c>
      <c r="J51" s="49">
        <v>2</v>
      </c>
      <c r="R51"/>
    </row>
    <row r="52" spans="1:18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46" t="s">
        <v>99</v>
      </c>
      <c r="G52" s="47">
        <v>9001</v>
      </c>
      <c r="H52" s="109" t="s">
        <v>56</v>
      </c>
      <c r="I52" s="47" t="s">
        <v>103</v>
      </c>
      <c r="J52" s="49">
        <v>3</v>
      </c>
      <c r="R52"/>
    </row>
    <row r="53" spans="1:18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46" t="s">
        <v>99</v>
      </c>
      <c r="G53" s="47">
        <v>9001</v>
      </c>
      <c r="H53" s="109" t="s">
        <v>72</v>
      </c>
      <c r="I53" s="47" t="s">
        <v>103</v>
      </c>
      <c r="J53" s="49">
        <v>3</v>
      </c>
      <c r="R53"/>
    </row>
    <row r="54" spans="1:18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47"/>
      <c r="J54" s="49"/>
      <c r="R54"/>
    </row>
    <row r="55" spans="1:18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 t="s">
        <v>99</v>
      </c>
      <c r="G55" s="36">
        <v>9001</v>
      </c>
      <c r="H55" s="43" t="s">
        <v>92</v>
      </c>
      <c r="I55" s="36" t="s">
        <v>104</v>
      </c>
      <c r="J55" s="38">
        <v>5</v>
      </c>
      <c r="R55"/>
    </row>
    <row r="56" spans="1:18" x14ac:dyDescent="0.2">
      <c r="A56" s="31"/>
      <c r="C56" s="40"/>
      <c r="D56" s="33" t="str">
        <f>D55</f>
        <v>Wed</v>
      </c>
      <c r="E56" s="34">
        <f>E55</f>
        <v>44209</v>
      </c>
      <c r="F56" s="35" t="s">
        <v>96</v>
      </c>
      <c r="G56" s="36">
        <v>9003</v>
      </c>
      <c r="H56" s="43" t="s">
        <v>73</v>
      </c>
      <c r="I56" s="36" t="s">
        <v>104</v>
      </c>
      <c r="J56" s="38">
        <v>3</v>
      </c>
      <c r="R56"/>
    </row>
    <row r="57" spans="1:18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35"/>
      <c r="G57" s="36">
        <v>9007</v>
      </c>
      <c r="H57" s="43" t="s">
        <v>93</v>
      </c>
      <c r="I57" s="36" t="s">
        <v>104</v>
      </c>
      <c r="J57" s="38">
        <v>1</v>
      </c>
      <c r="R57"/>
    </row>
    <row r="58" spans="1:18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35"/>
      <c r="G58" s="36"/>
      <c r="H58" s="43"/>
      <c r="I58" s="36"/>
      <c r="J58" s="38"/>
      <c r="R58"/>
    </row>
    <row r="59" spans="1:18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36"/>
      <c r="J59" s="38"/>
      <c r="R59"/>
    </row>
    <row r="60" spans="1:18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 t="s">
        <v>99</v>
      </c>
      <c r="G60" s="47">
        <v>9001</v>
      </c>
      <c r="H60" s="48" t="s">
        <v>105</v>
      </c>
      <c r="I60" s="47" t="s">
        <v>103</v>
      </c>
      <c r="J60" s="49">
        <v>5</v>
      </c>
      <c r="R60"/>
    </row>
    <row r="61" spans="1:18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9009</v>
      </c>
      <c r="H61" s="48" t="s">
        <v>51</v>
      </c>
      <c r="I61" s="47" t="s">
        <v>103</v>
      </c>
      <c r="J61" s="49">
        <v>1</v>
      </c>
      <c r="R61"/>
    </row>
    <row r="62" spans="1:18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 t="s">
        <v>94</v>
      </c>
      <c r="G62" s="47">
        <v>9001</v>
      </c>
      <c r="H62" s="48" t="s">
        <v>74</v>
      </c>
      <c r="I62" s="47" t="s">
        <v>103</v>
      </c>
      <c r="J62" s="49">
        <v>3</v>
      </c>
      <c r="R62"/>
    </row>
    <row r="63" spans="1:18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47"/>
      <c r="J63" s="49"/>
      <c r="R63"/>
    </row>
    <row r="64" spans="1:18" x14ac:dyDescent="0.2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47"/>
      <c r="J64" s="49"/>
      <c r="R64"/>
    </row>
    <row r="65" spans="1:18" x14ac:dyDescent="0.2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 t="s">
        <v>94</v>
      </c>
      <c r="G65" s="36">
        <v>9001</v>
      </c>
      <c r="H65" s="43" t="s">
        <v>75</v>
      </c>
      <c r="I65" s="36" t="s">
        <v>103</v>
      </c>
      <c r="J65" s="38">
        <v>2</v>
      </c>
      <c r="R65"/>
    </row>
    <row r="66" spans="1:18" x14ac:dyDescent="0.2">
      <c r="A66" s="31"/>
      <c r="C66" s="40"/>
      <c r="D66" s="33" t="str">
        <f>D65</f>
        <v>Fri</v>
      </c>
      <c r="E66" s="34">
        <f>E65</f>
        <v>44211</v>
      </c>
      <c r="F66" s="35" t="s">
        <v>102</v>
      </c>
      <c r="G66" s="36">
        <v>9003</v>
      </c>
      <c r="H66" s="43" t="s">
        <v>76</v>
      </c>
      <c r="I66" s="36" t="s">
        <v>103</v>
      </c>
      <c r="J66" s="38">
        <v>1</v>
      </c>
      <c r="R66"/>
    </row>
    <row r="67" spans="1:18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 t="s">
        <v>102</v>
      </c>
      <c r="G67" s="36">
        <v>9003</v>
      </c>
      <c r="H67" s="43" t="s">
        <v>77</v>
      </c>
      <c r="I67" s="36" t="s">
        <v>103</v>
      </c>
      <c r="J67" s="38">
        <v>4</v>
      </c>
      <c r="R67"/>
    </row>
    <row r="68" spans="1:18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 t="s">
        <v>98</v>
      </c>
      <c r="G68" s="36">
        <v>9003</v>
      </c>
      <c r="H68" s="43" t="s">
        <v>78</v>
      </c>
      <c r="I68" s="36" t="s">
        <v>103</v>
      </c>
      <c r="J68" s="38">
        <v>3</v>
      </c>
      <c r="R68"/>
    </row>
    <row r="69" spans="1:18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36"/>
      <c r="J69" s="38"/>
      <c r="R69"/>
    </row>
    <row r="70" spans="1:18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36"/>
      <c r="J70" s="38"/>
      <c r="R70"/>
    </row>
    <row r="71" spans="1:18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36"/>
      <c r="J71" s="38"/>
      <c r="R71"/>
    </row>
    <row r="72" spans="1:18" x14ac:dyDescent="0.2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98</v>
      </c>
      <c r="G72" s="36">
        <v>9003</v>
      </c>
      <c r="H72" s="43" t="s">
        <v>78</v>
      </c>
      <c r="I72" s="36" t="s">
        <v>103</v>
      </c>
      <c r="J72" s="38">
        <v>2</v>
      </c>
      <c r="R72"/>
    </row>
    <row r="73" spans="1:18" x14ac:dyDescent="0.2">
      <c r="A73" s="31"/>
      <c r="C73" s="40"/>
      <c r="D73" s="33" t="str">
        <f>D72</f>
        <v>Mo</v>
      </c>
      <c r="E73" s="34">
        <f>E72</f>
        <v>44214</v>
      </c>
      <c r="F73" s="35" t="s">
        <v>102</v>
      </c>
      <c r="G73" s="36">
        <v>9003</v>
      </c>
      <c r="H73" s="43" t="s">
        <v>77</v>
      </c>
      <c r="I73" s="36" t="s">
        <v>103</v>
      </c>
      <c r="J73" s="38">
        <v>7</v>
      </c>
      <c r="R73"/>
    </row>
    <row r="74" spans="1:18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96</v>
      </c>
      <c r="G74" s="36">
        <v>9003</v>
      </c>
      <c r="H74" s="43" t="s">
        <v>55</v>
      </c>
      <c r="I74" s="36" t="s">
        <v>103</v>
      </c>
      <c r="J74" s="38">
        <v>1</v>
      </c>
      <c r="R74"/>
    </row>
    <row r="75" spans="1:18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36" t="s">
        <v>103</v>
      </c>
      <c r="J75" s="38"/>
      <c r="R75"/>
    </row>
    <row r="76" spans="1:18" x14ac:dyDescent="0.2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36"/>
      <c r="J76" s="38"/>
      <c r="R76"/>
    </row>
    <row r="77" spans="1:18" x14ac:dyDescent="0.2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 t="s">
        <v>102</v>
      </c>
      <c r="G77" s="47">
        <v>9003</v>
      </c>
      <c r="H77" s="109" t="s">
        <v>77</v>
      </c>
      <c r="I77" s="47" t="s">
        <v>103</v>
      </c>
      <c r="J77" s="49">
        <v>3</v>
      </c>
      <c r="R77"/>
    </row>
    <row r="78" spans="1:18" x14ac:dyDescent="0.2">
      <c r="A78" s="31"/>
      <c r="C78" s="40"/>
      <c r="D78" s="44" t="str">
        <f>D77</f>
        <v>Tue</v>
      </c>
      <c r="E78" s="45">
        <f>E77</f>
        <v>44215</v>
      </c>
      <c r="F78" s="46" t="s">
        <v>99</v>
      </c>
      <c r="G78" s="47">
        <v>9001</v>
      </c>
      <c r="H78" s="109" t="s">
        <v>56</v>
      </c>
      <c r="I78" s="47" t="s">
        <v>103</v>
      </c>
      <c r="J78" s="49">
        <v>2</v>
      </c>
      <c r="R78"/>
    </row>
    <row r="79" spans="1:18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79</v>
      </c>
      <c r="I79" s="47" t="s">
        <v>103</v>
      </c>
      <c r="J79" s="49">
        <v>1</v>
      </c>
      <c r="R79"/>
    </row>
    <row r="80" spans="1:18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 t="s">
        <v>99</v>
      </c>
      <c r="G80" s="47">
        <v>9001</v>
      </c>
      <c r="H80" s="48" t="s">
        <v>53</v>
      </c>
      <c r="I80" s="47" t="s">
        <v>103</v>
      </c>
      <c r="J80" s="49">
        <v>4</v>
      </c>
      <c r="R80"/>
    </row>
    <row r="81" spans="1:18" x14ac:dyDescent="0.2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47"/>
      <c r="J81" s="49"/>
      <c r="R81"/>
    </row>
    <row r="82" spans="1:18" x14ac:dyDescent="0.2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102</v>
      </c>
      <c r="G82" s="36">
        <v>9003</v>
      </c>
      <c r="H82" s="43" t="s">
        <v>77</v>
      </c>
      <c r="I82" s="36" t="s">
        <v>103</v>
      </c>
      <c r="J82" s="38">
        <v>8</v>
      </c>
      <c r="R82"/>
    </row>
    <row r="83" spans="1:18" x14ac:dyDescent="0.2">
      <c r="A83" s="31"/>
      <c r="C83" s="40"/>
      <c r="D83" s="33" t="str">
        <f>D82</f>
        <v>Wed</v>
      </c>
      <c r="E83" s="34">
        <f>E82</f>
        <v>44216</v>
      </c>
      <c r="F83" s="35" t="s">
        <v>99</v>
      </c>
      <c r="G83" s="36">
        <v>9001</v>
      </c>
      <c r="H83" s="43" t="s">
        <v>70</v>
      </c>
      <c r="I83" s="36" t="s">
        <v>103</v>
      </c>
      <c r="J83" s="38">
        <v>1</v>
      </c>
      <c r="R83"/>
    </row>
    <row r="84" spans="1:18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/>
      <c r="H84" s="43"/>
      <c r="I84" s="36"/>
      <c r="J84" s="38"/>
      <c r="R84"/>
    </row>
    <row r="85" spans="1:18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36"/>
      <c r="J85" s="38"/>
      <c r="R85"/>
    </row>
    <row r="86" spans="1:18" x14ac:dyDescent="0.2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36"/>
      <c r="J86" s="38"/>
      <c r="R86"/>
    </row>
    <row r="87" spans="1:18" x14ac:dyDescent="0.2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102</v>
      </c>
      <c r="G87" s="47">
        <v>9003</v>
      </c>
      <c r="H87" s="48" t="s">
        <v>80</v>
      </c>
      <c r="I87" s="47" t="s">
        <v>103</v>
      </c>
      <c r="J87" s="49">
        <v>1</v>
      </c>
      <c r="R87"/>
    </row>
    <row r="88" spans="1:18" x14ac:dyDescent="0.2">
      <c r="A88" s="31"/>
      <c r="C88" s="40"/>
      <c r="D88" s="44" t="str">
        <f>D87</f>
        <v>Thu</v>
      </c>
      <c r="E88" s="45">
        <f>E87</f>
        <v>44217</v>
      </c>
      <c r="F88" s="46" t="s">
        <v>102</v>
      </c>
      <c r="G88" s="47">
        <v>9003</v>
      </c>
      <c r="H88" s="48" t="s">
        <v>77</v>
      </c>
      <c r="I88" s="47" t="s">
        <v>103</v>
      </c>
      <c r="J88" s="49">
        <v>8</v>
      </c>
      <c r="R88"/>
    </row>
    <row r="89" spans="1:18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/>
      <c r="G89" s="47"/>
      <c r="H89" s="48"/>
      <c r="I89" s="47"/>
      <c r="J89" s="49"/>
      <c r="R89"/>
    </row>
    <row r="90" spans="1:18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47"/>
      <c r="J90" s="49"/>
      <c r="R90"/>
    </row>
    <row r="91" spans="1:18" x14ac:dyDescent="0.2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47"/>
      <c r="J91" s="49"/>
      <c r="R91"/>
    </row>
    <row r="92" spans="1:18" x14ac:dyDescent="0.2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 t="s">
        <v>102</v>
      </c>
      <c r="G92" s="36">
        <v>9003</v>
      </c>
      <c r="H92" s="43" t="s">
        <v>77</v>
      </c>
      <c r="I92" s="36" t="s">
        <v>103</v>
      </c>
      <c r="J92" s="38">
        <v>6</v>
      </c>
      <c r="R92"/>
    </row>
    <row r="93" spans="1:18" x14ac:dyDescent="0.2">
      <c r="A93" s="31"/>
      <c r="C93" s="40"/>
      <c r="D93" s="33" t="str">
        <f>D92</f>
        <v>Fri</v>
      </c>
      <c r="E93" s="34">
        <f>E92</f>
        <v>44218</v>
      </c>
      <c r="F93" s="35" t="s">
        <v>99</v>
      </c>
      <c r="G93" s="36">
        <v>9001</v>
      </c>
      <c r="H93" s="43" t="s">
        <v>53</v>
      </c>
      <c r="I93" s="36" t="s">
        <v>103</v>
      </c>
      <c r="J93" s="38">
        <v>2</v>
      </c>
      <c r="R93"/>
    </row>
    <row r="94" spans="1:18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/>
      <c r="H94" s="43"/>
      <c r="I94" s="36"/>
      <c r="J94" s="38"/>
      <c r="R94"/>
    </row>
    <row r="95" spans="1:18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/>
      <c r="H95" s="43"/>
      <c r="I95" s="36"/>
      <c r="J95" s="38"/>
      <c r="R95"/>
    </row>
    <row r="96" spans="1:18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36"/>
      <c r="J96" s="38"/>
      <c r="R96"/>
    </row>
    <row r="97" spans="1:18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36"/>
      <c r="J97" s="38"/>
      <c r="R97"/>
    </row>
    <row r="98" spans="1:18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36"/>
      <c r="J98" s="38"/>
      <c r="R98"/>
    </row>
    <row r="99" spans="1:18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36"/>
      <c r="J99" s="38"/>
      <c r="R99"/>
    </row>
    <row r="100" spans="1:18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 t="s">
        <v>99</v>
      </c>
      <c r="G100" s="36">
        <v>9001</v>
      </c>
      <c r="H100" s="43" t="s">
        <v>53</v>
      </c>
      <c r="I100" s="36" t="s">
        <v>103</v>
      </c>
      <c r="J100" s="38">
        <v>9</v>
      </c>
      <c r="R100"/>
    </row>
    <row r="101" spans="1:18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  <c r="R101"/>
    </row>
    <row r="102" spans="1:18" x14ac:dyDescent="0.2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36"/>
      <c r="J102" s="38"/>
      <c r="R102"/>
    </row>
    <row r="103" spans="1:18" x14ac:dyDescent="0.2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36"/>
      <c r="J103" s="38"/>
      <c r="R103"/>
    </row>
    <row r="104" spans="1:18" x14ac:dyDescent="0.2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36"/>
      <c r="J104" s="38"/>
      <c r="R104"/>
    </row>
    <row r="105" spans="1:18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94</v>
      </c>
      <c r="G105" s="47">
        <v>9001</v>
      </c>
      <c r="H105" s="48" t="s">
        <v>81</v>
      </c>
      <c r="I105" s="47" t="s">
        <v>103</v>
      </c>
      <c r="J105" s="49">
        <v>3</v>
      </c>
      <c r="R105"/>
    </row>
    <row r="106" spans="1:18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96</v>
      </c>
      <c r="G106" s="47">
        <v>9003</v>
      </c>
      <c r="H106" s="48" t="s">
        <v>55</v>
      </c>
      <c r="I106" s="47" t="s">
        <v>103</v>
      </c>
      <c r="J106" s="49">
        <v>1</v>
      </c>
      <c r="R106"/>
    </row>
    <row r="107" spans="1:18" x14ac:dyDescent="0.2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99</v>
      </c>
      <c r="G107" s="47">
        <v>9001</v>
      </c>
      <c r="H107" s="109" t="s">
        <v>56</v>
      </c>
      <c r="I107" s="47" t="s">
        <v>103</v>
      </c>
      <c r="J107" s="49">
        <v>2</v>
      </c>
      <c r="R107"/>
    </row>
    <row r="108" spans="1:18" x14ac:dyDescent="0.2">
      <c r="A108" s="31"/>
      <c r="C108" s="40"/>
      <c r="D108" s="44" t="str">
        <f t="shared" si="39"/>
        <v>Tue</v>
      </c>
      <c r="E108" s="45">
        <f t="shared" si="40"/>
        <v>44222</v>
      </c>
      <c r="F108" s="46" t="s">
        <v>99</v>
      </c>
      <c r="G108" s="47">
        <v>9001</v>
      </c>
      <c r="H108" s="109" t="s">
        <v>106</v>
      </c>
      <c r="I108" s="47" t="s">
        <v>103</v>
      </c>
      <c r="J108" s="49">
        <v>4</v>
      </c>
      <c r="R108"/>
    </row>
    <row r="109" spans="1:18" x14ac:dyDescent="0.2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47"/>
      <c r="J109" s="49"/>
      <c r="R109"/>
    </row>
    <row r="110" spans="1:18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35" t="s">
        <v>99</v>
      </c>
      <c r="G110" s="36">
        <v>9001</v>
      </c>
      <c r="H110" s="43" t="s">
        <v>82</v>
      </c>
      <c r="I110" s="36" t="s">
        <v>103</v>
      </c>
      <c r="J110" s="38">
        <v>5</v>
      </c>
      <c r="R110"/>
    </row>
    <row r="111" spans="1:18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99</v>
      </c>
      <c r="G111" s="36">
        <v>9001</v>
      </c>
      <c r="H111" s="43" t="s">
        <v>70</v>
      </c>
      <c r="I111" s="36" t="s">
        <v>103</v>
      </c>
      <c r="J111" s="38">
        <v>1</v>
      </c>
      <c r="R111"/>
    </row>
    <row r="112" spans="1:18" x14ac:dyDescent="0.2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 t="s">
        <v>94</v>
      </c>
      <c r="G112" s="36">
        <v>9001</v>
      </c>
      <c r="H112" s="43" t="s">
        <v>83</v>
      </c>
      <c r="I112" s="36" t="s">
        <v>103</v>
      </c>
      <c r="J112" s="38">
        <v>3</v>
      </c>
      <c r="R112"/>
    </row>
    <row r="113" spans="1:18" x14ac:dyDescent="0.2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36"/>
      <c r="J113" s="38"/>
      <c r="R113"/>
    </row>
    <row r="114" spans="1:18" x14ac:dyDescent="0.2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36"/>
      <c r="J114" s="38"/>
      <c r="R114"/>
    </row>
    <row r="115" spans="1:18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 t="s">
        <v>96</v>
      </c>
      <c r="G115" s="47">
        <v>9003</v>
      </c>
      <c r="H115" s="109" t="s">
        <v>84</v>
      </c>
      <c r="I115" s="47" t="s">
        <v>103</v>
      </c>
      <c r="J115" s="49">
        <v>4</v>
      </c>
    </row>
    <row r="116" spans="1:18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99</v>
      </c>
      <c r="G116" s="47">
        <v>9001</v>
      </c>
      <c r="H116" s="109" t="s">
        <v>85</v>
      </c>
      <c r="I116" s="47" t="s">
        <v>103</v>
      </c>
      <c r="J116" s="49">
        <v>2</v>
      </c>
    </row>
    <row r="117" spans="1:18" x14ac:dyDescent="0.2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99</v>
      </c>
      <c r="G117" s="47">
        <v>9001</v>
      </c>
      <c r="H117" s="109" t="s">
        <v>106</v>
      </c>
      <c r="I117" s="47" t="s">
        <v>103</v>
      </c>
      <c r="J117" s="49">
        <v>4</v>
      </c>
    </row>
    <row r="118" spans="1:18" x14ac:dyDescent="0.2">
      <c r="A118" s="31"/>
      <c r="C118" s="40"/>
      <c r="D118" s="44" t="str">
        <f t="shared" si="43"/>
        <v>Thu</v>
      </c>
      <c r="E118" s="45">
        <f t="shared" si="44"/>
        <v>44224</v>
      </c>
      <c r="F118" s="46"/>
      <c r="G118" s="47"/>
      <c r="H118" s="51"/>
      <c r="I118" s="47"/>
      <c r="J118" s="49"/>
    </row>
    <row r="119" spans="1:18" x14ac:dyDescent="0.2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47"/>
      <c r="J119" s="49"/>
    </row>
    <row r="120" spans="1:18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9004</v>
      </c>
      <c r="H120" s="43" t="s">
        <v>86</v>
      </c>
      <c r="I120" s="36" t="s">
        <v>103</v>
      </c>
      <c r="J120" s="38">
        <v>3</v>
      </c>
    </row>
    <row r="121" spans="1:18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99</v>
      </c>
      <c r="G121" s="36">
        <v>9001</v>
      </c>
      <c r="H121" s="43" t="s">
        <v>87</v>
      </c>
      <c r="I121" s="36" t="s">
        <v>103</v>
      </c>
      <c r="J121" s="38">
        <v>5</v>
      </c>
    </row>
    <row r="122" spans="1:18" x14ac:dyDescent="0.2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35"/>
      <c r="G122" s="36"/>
      <c r="H122" s="43"/>
      <c r="I122" s="36"/>
      <c r="J122" s="38"/>
    </row>
    <row r="123" spans="1:18" x14ac:dyDescent="0.2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36"/>
      <c r="J123" s="38"/>
    </row>
    <row r="124" spans="1:18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36"/>
      <c r="J124" s="38"/>
    </row>
    <row r="125" spans="1:18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8" ht="15.75" thickBot="1" x14ac:dyDescent="0.25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</sheetData>
  <mergeCells count="2">
    <mergeCell ref="D4:E4"/>
    <mergeCell ref="D1:J1"/>
  </mergeCells>
  <conditionalFormatting sqref="C11:C124">
    <cfRule type="expression" dxfId="212" priority="55" stopIfTrue="1">
      <formula>IF($A11=1,B11,)</formula>
    </cfRule>
    <cfRule type="expression" dxfId="211" priority="56" stopIfTrue="1">
      <formula>IF($A11="",B11,)</formula>
    </cfRule>
  </conditionalFormatting>
  <conditionalFormatting sqref="E11:E15">
    <cfRule type="expression" dxfId="210" priority="57" stopIfTrue="1">
      <formula>IF($A11="",B11,"")</formula>
    </cfRule>
  </conditionalFormatting>
  <conditionalFormatting sqref="E16:E124">
    <cfRule type="expression" dxfId="209" priority="58" stopIfTrue="1">
      <formula>IF($A16&lt;&gt;1,B16,"")</formula>
    </cfRule>
  </conditionalFormatting>
  <conditionalFormatting sqref="D11:D124">
    <cfRule type="expression" dxfId="208" priority="59" stopIfTrue="1">
      <formula>IF($A11="",B11,)</formula>
    </cfRule>
  </conditionalFormatting>
  <conditionalFormatting sqref="G12:G16 G82:G107 G18:G24 G26:G34 G58:G76 G36:G56 G109:G116 G118:G119">
    <cfRule type="expression" dxfId="207" priority="60" stopIfTrue="1">
      <formula>#REF!="Freelancer"</formula>
    </cfRule>
    <cfRule type="expression" dxfId="206" priority="61" stopIfTrue="1">
      <formula>#REF!="DTC Int. Staff"</formula>
    </cfRule>
  </conditionalFormatting>
  <conditionalFormatting sqref="G115:G116 G87:G104 G18:G22 G60:G76 G36:G49 G33:G34 G118:G119">
    <cfRule type="expression" dxfId="205" priority="53" stopIfTrue="1">
      <formula>$F$5="Freelancer"</formula>
    </cfRule>
    <cfRule type="expression" dxfId="204" priority="54" stopIfTrue="1">
      <formula>$F$5="DTC Int. Staff"</formula>
    </cfRule>
  </conditionalFormatting>
  <conditionalFormatting sqref="G16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16">
    <cfRule type="expression" dxfId="201" priority="49" stopIfTrue="1">
      <formula>$F$5="Freelancer"</formula>
    </cfRule>
    <cfRule type="expression" dxfId="200" priority="50" stopIfTrue="1">
      <formula>$F$5="DTC Int. Staff"</formula>
    </cfRule>
  </conditionalFormatting>
  <conditionalFormatting sqref="G17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17">
    <cfRule type="expression" dxfId="197" priority="45" stopIfTrue="1">
      <formula>$F$5="Freelancer"</formula>
    </cfRule>
    <cfRule type="expression" dxfId="196" priority="46" stopIfTrue="1">
      <formula>$F$5="DTC Int. Staff"</formula>
    </cfRule>
  </conditionalFormatting>
  <conditionalFormatting sqref="C126">
    <cfRule type="expression" dxfId="195" priority="42" stopIfTrue="1">
      <formula>IF($A126=1,B126,)</formula>
    </cfRule>
    <cfRule type="expression" dxfId="194" priority="43" stopIfTrue="1">
      <formula>IF($A126="",B126,)</formula>
    </cfRule>
  </conditionalFormatting>
  <conditionalFormatting sqref="D126">
    <cfRule type="expression" dxfId="193" priority="44" stopIfTrue="1">
      <formula>IF($A126="",B126,)</formula>
    </cfRule>
  </conditionalFormatting>
  <conditionalFormatting sqref="C125">
    <cfRule type="expression" dxfId="192" priority="39" stopIfTrue="1">
      <formula>IF($A125=1,B125,)</formula>
    </cfRule>
    <cfRule type="expression" dxfId="191" priority="40" stopIfTrue="1">
      <formula>IF($A125="",B125,)</formula>
    </cfRule>
  </conditionalFormatting>
  <conditionalFormatting sqref="D125">
    <cfRule type="expression" dxfId="190" priority="41" stopIfTrue="1">
      <formula>IF($A125="",B125,)</formula>
    </cfRule>
  </conditionalFormatting>
  <conditionalFormatting sqref="E125">
    <cfRule type="expression" dxfId="189" priority="38" stopIfTrue="1">
      <formula>IF($A125&lt;&gt;1,B125,"")</formula>
    </cfRule>
  </conditionalFormatting>
  <conditionalFormatting sqref="E126">
    <cfRule type="expression" dxfId="188" priority="37" stopIfTrue="1">
      <formula>IF($A126&lt;&gt;1,B126,"")</formula>
    </cfRule>
  </conditionalFormatting>
  <conditionalFormatting sqref="G58:G59 G55:G56">
    <cfRule type="expression" dxfId="187" priority="35" stopIfTrue="1">
      <formula>$F$5="Freelancer"</formula>
    </cfRule>
    <cfRule type="expression" dxfId="186" priority="36" stopIfTrue="1">
      <formula>$F$5="DTC Int. Staff"</formula>
    </cfRule>
  </conditionalFormatting>
  <conditionalFormatting sqref="G78:G81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78:G81">
    <cfRule type="expression" dxfId="183" priority="31" stopIfTrue="1">
      <formula>$F$5="Freelancer"</formula>
    </cfRule>
    <cfRule type="expression" dxfId="182" priority="32" stopIfTrue="1">
      <formula>$F$5="DTC Int. Staff"</formula>
    </cfRule>
  </conditionalFormatting>
  <conditionalFormatting sqref="G11">
    <cfRule type="expression" dxfId="181" priority="25" stopIfTrue="1">
      <formula>#REF!="Freelancer"</formula>
    </cfRule>
    <cfRule type="expression" dxfId="180" priority="26" stopIfTrue="1">
      <formula>#REF!="DTC Int. Staff"</formula>
    </cfRule>
  </conditionalFormatting>
  <conditionalFormatting sqref="G77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106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15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57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57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108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117">
    <cfRule type="expression" dxfId="167" priority="1" stopIfTrue="1">
      <formula>#REF!="Freelancer"</formula>
    </cfRule>
    <cfRule type="expression" dxfId="16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19"/>
  <sheetViews>
    <sheetView showGridLines="0" topLeftCell="D1" zoomScale="90" zoomScaleNormal="90" workbookViewId="0">
      <selection activeCell="J28" sqref="J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SUM(J10:J133)</f>
        <v>20</v>
      </c>
      <c r="J8" s="25">
        <f>I8/8</f>
        <v>2.5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46" t="s">
        <v>96</v>
      </c>
      <c r="G11" s="47">
        <v>9003</v>
      </c>
      <c r="H11" s="43" t="s">
        <v>50</v>
      </c>
      <c r="I11" s="36" t="s">
        <v>103</v>
      </c>
      <c r="J11" s="38">
        <v>2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>
        <v>9009</v>
      </c>
      <c r="H12" s="43" t="s">
        <v>51</v>
      </c>
      <c r="I12" s="36" t="s">
        <v>103</v>
      </c>
      <c r="J12" s="38">
        <v>1</v>
      </c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99</v>
      </c>
      <c r="G13" s="36">
        <v>9001</v>
      </c>
      <c r="H13" s="43" t="s">
        <v>52</v>
      </c>
      <c r="I13" s="36" t="s">
        <v>103</v>
      </c>
      <c r="J13" s="38">
        <v>6</v>
      </c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99</v>
      </c>
      <c r="G16" s="46">
        <v>9001</v>
      </c>
      <c r="H16" s="48" t="s">
        <v>53</v>
      </c>
      <c r="I16" s="47" t="s">
        <v>103</v>
      </c>
      <c r="J16" s="49">
        <v>4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46" t="s">
        <v>96</v>
      </c>
      <c r="G17" s="47">
        <v>9003</v>
      </c>
      <c r="H17" s="48" t="s">
        <v>54</v>
      </c>
      <c r="I17" s="47" t="s">
        <v>103</v>
      </c>
      <c r="J17" s="49">
        <v>2</v>
      </c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 t="s">
        <v>96</v>
      </c>
      <c r="G18" s="47">
        <v>9003</v>
      </c>
      <c r="H18" s="48" t="s">
        <v>55</v>
      </c>
      <c r="I18" s="47" t="s">
        <v>103</v>
      </c>
      <c r="J18" s="49">
        <v>1</v>
      </c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 t="s">
        <v>99</v>
      </c>
      <c r="G19" s="46">
        <v>9001</v>
      </c>
      <c r="H19" s="48" t="s">
        <v>56</v>
      </c>
      <c r="I19" s="47" t="s">
        <v>103</v>
      </c>
      <c r="J19" s="49">
        <v>2</v>
      </c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 t="s">
        <v>97</v>
      </c>
      <c r="G20" s="47">
        <v>9003</v>
      </c>
      <c r="H20" s="48" t="s">
        <v>57</v>
      </c>
      <c r="I20" s="47" t="s">
        <v>103</v>
      </c>
      <c r="J20" s="49">
        <v>2</v>
      </c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</sheetData>
  <mergeCells count="2">
    <mergeCell ref="D1:J1"/>
    <mergeCell ref="D4:E4"/>
  </mergeCells>
  <conditionalFormatting sqref="C11:C15 C17:C20 C22:C119">
    <cfRule type="expression" dxfId="165" priority="56" stopIfTrue="1">
      <formula>IF($A11=1,B11,)</formula>
    </cfRule>
    <cfRule type="expression" dxfId="164" priority="57" stopIfTrue="1">
      <formula>IF($A11="",B11,)</formula>
    </cfRule>
  </conditionalFormatting>
  <conditionalFormatting sqref="E11:E15">
    <cfRule type="expression" dxfId="163" priority="58" stopIfTrue="1">
      <formula>IF($A11="",B11,"")</formula>
    </cfRule>
  </conditionalFormatting>
  <conditionalFormatting sqref="E17:E20 E26:E43 E48 E53:E70 E75 E80:E98 E103 E108:E119">
    <cfRule type="expression" dxfId="162" priority="59" stopIfTrue="1">
      <formula>IF($A17&lt;&gt;1,B17,"")</formula>
    </cfRule>
  </conditionalFormatting>
  <conditionalFormatting sqref="D11:D15 D26:D43 D48 D53:D70 D75 D80:D98 D103 D108:D119 D17:D20">
    <cfRule type="expression" dxfId="161" priority="60" stopIfTrue="1">
      <formula>IF($A11="",B11,)</formula>
    </cfRule>
  </conditionalFormatting>
  <conditionalFormatting sqref="G12 G26:G84 G90:G119 G14:G15 G20">
    <cfRule type="expression" dxfId="160" priority="61" stopIfTrue="1">
      <formula>#REF!="Freelancer"</formula>
    </cfRule>
    <cfRule type="expression" dxfId="159" priority="62" stopIfTrue="1">
      <formula>#REF!="DTC Int. Staff"</formula>
    </cfRule>
  </conditionalFormatting>
  <conditionalFormatting sqref="G119 G26:G30 G37:G57 G64:G84 G91:G112">
    <cfRule type="expression" dxfId="158" priority="54" stopIfTrue="1">
      <formula>$F$5="Freelancer"</formula>
    </cfRule>
    <cfRule type="expression" dxfId="157" priority="55" stopIfTrue="1">
      <formula>$F$5="DTC Int. Staff"</formula>
    </cfRule>
  </conditionalFormatting>
  <conditionalFormatting sqref="G20">
    <cfRule type="expression" dxfId="156" priority="52" stopIfTrue="1">
      <formula>#REF!="Freelancer"</formula>
    </cfRule>
    <cfRule type="expression" dxfId="155" priority="53" stopIfTrue="1">
      <formula>#REF!="DTC Int. Staff"</formula>
    </cfRule>
  </conditionalFormatting>
  <conditionalFormatting sqref="G20">
    <cfRule type="expression" dxfId="154" priority="50" stopIfTrue="1">
      <formula>$F$5="Freelancer"</formula>
    </cfRule>
    <cfRule type="expression" dxfId="153" priority="51" stopIfTrue="1">
      <formula>$F$5="DTC Int. Staff"</formula>
    </cfRule>
  </conditionalFormatting>
  <conditionalFormatting sqref="G21:G25">
    <cfRule type="expression" dxfId="152" priority="48" stopIfTrue="1">
      <formula>#REF!="Freelancer"</formula>
    </cfRule>
    <cfRule type="expression" dxfId="151" priority="49" stopIfTrue="1">
      <formula>#REF!="DTC Int. Staff"</formula>
    </cfRule>
  </conditionalFormatting>
  <conditionalFormatting sqref="G21:G25">
    <cfRule type="expression" dxfId="150" priority="46" stopIfTrue="1">
      <formula>$F$5="Freelancer"</formula>
    </cfRule>
    <cfRule type="expression" dxfId="149" priority="47" stopIfTrue="1">
      <formula>$F$5="DTC Int. Staff"</formula>
    </cfRule>
  </conditionalFormatting>
  <conditionalFormatting sqref="G63">
    <cfRule type="expression" dxfId="148" priority="36" stopIfTrue="1">
      <formula>$F$5="Freelancer"</formula>
    </cfRule>
    <cfRule type="expression" dxfId="147" priority="37" stopIfTrue="1">
      <formula>$F$5="DTC Int. Staff"</formula>
    </cfRule>
  </conditionalFormatting>
  <conditionalFormatting sqref="G85:G89">
    <cfRule type="expression" dxfId="146" priority="34" stopIfTrue="1">
      <formula>#REF!="Freelancer"</formula>
    </cfRule>
    <cfRule type="expression" dxfId="145" priority="35" stopIfTrue="1">
      <formula>#REF!="DTC Int. Staff"</formula>
    </cfRule>
  </conditionalFormatting>
  <conditionalFormatting sqref="G85:G89">
    <cfRule type="expression" dxfId="144" priority="32" stopIfTrue="1">
      <formula>$F$5="Freelancer"</formula>
    </cfRule>
    <cfRule type="expression" dxfId="143" priority="33" stopIfTrue="1">
      <formula>$F$5="DTC Int. Staff"</formula>
    </cfRule>
  </conditionalFormatting>
  <conditionalFormatting sqref="E22:E25">
    <cfRule type="expression" dxfId="142" priority="30" stopIfTrue="1">
      <formula>IF($A22&lt;&gt;1,B22,"")</formula>
    </cfRule>
  </conditionalFormatting>
  <conditionalFormatting sqref="D22:D25">
    <cfRule type="expression" dxfId="141" priority="31" stopIfTrue="1">
      <formula>IF($A22="",B22,)</formula>
    </cfRule>
  </conditionalFormatting>
  <conditionalFormatting sqref="E44:E47">
    <cfRule type="expression" dxfId="140" priority="28" stopIfTrue="1">
      <formula>IF($A44&lt;&gt;1,B44,"")</formula>
    </cfRule>
  </conditionalFormatting>
  <conditionalFormatting sqref="D44:D47">
    <cfRule type="expression" dxfId="139" priority="29" stopIfTrue="1">
      <formula>IF($A44="",B44,)</formula>
    </cfRule>
  </conditionalFormatting>
  <conditionalFormatting sqref="E49:E52">
    <cfRule type="expression" dxfId="138" priority="26" stopIfTrue="1">
      <formula>IF($A49&lt;&gt;1,B49,"")</formula>
    </cfRule>
  </conditionalFormatting>
  <conditionalFormatting sqref="D49:D52">
    <cfRule type="expression" dxfId="137" priority="27" stopIfTrue="1">
      <formula>IF($A49="",B49,)</formula>
    </cfRule>
  </conditionalFormatting>
  <conditionalFormatting sqref="E71:E74">
    <cfRule type="expression" dxfId="136" priority="24" stopIfTrue="1">
      <formula>IF($A71&lt;&gt;1,B71,"")</formula>
    </cfRule>
  </conditionalFormatting>
  <conditionalFormatting sqref="D71:D74">
    <cfRule type="expression" dxfId="135" priority="25" stopIfTrue="1">
      <formula>IF($A71="",B71,)</formula>
    </cfRule>
  </conditionalFormatting>
  <conditionalFormatting sqref="E76:E79">
    <cfRule type="expression" dxfId="134" priority="22" stopIfTrue="1">
      <formula>IF($A76&lt;&gt;1,B76,"")</formula>
    </cfRule>
  </conditionalFormatting>
  <conditionalFormatting sqref="D76:D79">
    <cfRule type="expression" dxfId="133" priority="23" stopIfTrue="1">
      <formula>IF($A76="",B76,)</formula>
    </cfRule>
  </conditionalFormatting>
  <conditionalFormatting sqref="E93">
    <cfRule type="timePeriod" dxfId="132" priority="21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9" stopIfTrue="1">
      <formula>IF($A99&lt;&gt;1,B99,"")</formula>
    </cfRule>
  </conditionalFormatting>
  <conditionalFormatting sqref="D99:D102">
    <cfRule type="expression" dxfId="130" priority="20" stopIfTrue="1">
      <formula>IF($A99="",B99,)</formula>
    </cfRule>
  </conditionalFormatting>
  <conditionalFormatting sqref="E99:E102">
    <cfRule type="timePeriod" dxfId="129" priority="18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6" stopIfTrue="1">
      <formula>IF($A104&lt;&gt;1,B104,"")</formula>
    </cfRule>
  </conditionalFormatting>
  <conditionalFormatting sqref="D104:D107">
    <cfRule type="expression" dxfId="127" priority="17" stopIfTrue="1">
      <formula>IF($A104="",B104,)</formula>
    </cfRule>
  </conditionalFormatting>
  <conditionalFormatting sqref="E104:E107">
    <cfRule type="timePeriod" dxfId="126" priority="15" timePeriod="lastWeek">
      <formula>AND(TODAY()-ROUNDDOWN(E104,0)&gt;=(WEEKDAY(TODAY())),TODAY()-ROUNDDOWN(E104,0)&lt;(WEEKDAY(TODAY())+7))</formula>
    </cfRule>
  </conditionalFormatting>
  <conditionalFormatting sqref="G13">
    <cfRule type="expression" dxfId="125" priority="13" stopIfTrue="1">
      <formula>#REF!="Freelancer"</formula>
    </cfRule>
    <cfRule type="expression" dxfId="124" priority="14" stopIfTrue="1">
      <formula>#REF!="DTC Int. Staff"</formula>
    </cfRule>
  </conditionalFormatting>
  <conditionalFormatting sqref="G13">
    <cfRule type="expression" dxfId="123" priority="11" stopIfTrue="1">
      <formula>$F$5="Freelancer"</formula>
    </cfRule>
    <cfRule type="expression" dxfId="122" priority="12" stopIfTrue="1">
      <formula>$F$5="DTC Int. Staff"</formula>
    </cfRule>
  </conditionalFormatting>
  <conditionalFormatting sqref="G17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1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2021-02-16T11:49:02Z</dcterms:modified>
</cp:coreProperties>
</file>