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1_BD (8)\TIME093_Mai\"/>
    </mc:Choice>
  </mc:AlternateContent>
  <xr:revisionPtr revIDLastSave="0" documentId="13_ncr:1_{4C98C54E-CAC7-41AA-94AB-4429FDC3E3BC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36" l="1"/>
  <c r="T13" i="36"/>
  <c r="T14" i="36"/>
  <c r="T15" i="36"/>
  <c r="T16" i="36"/>
  <c r="T17" i="36"/>
  <c r="T18" i="36"/>
  <c r="T19" i="36"/>
  <c r="T20" i="36"/>
  <c r="T21" i="36"/>
  <c r="T22" i="36"/>
  <c r="T23" i="36"/>
  <c r="T24" i="36"/>
  <c r="T11" i="36"/>
  <c r="N21" i="36"/>
  <c r="N23" i="36"/>
  <c r="N22" i="36"/>
  <c r="N20" i="36"/>
  <c r="Q19" i="36"/>
  <c r="N19" i="36"/>
  <c r="Q18" i="36"/>
  <c r="N18" i="36"/>
  <c r="Q17" i="36"/>
  <c r="N17" i="36"/>
  <c r="Q16" i="36"/>
  <c r="N16" i="36"/>
  <c r="Q15" i="36"/>
  <c r="N15" i="36"/>
  <c r="Q14" i="36"/>
  <c r="N14" i="36"/>
  <c r="Q13" i="36"/>
  <c r="N13" i="36"/>
  <c r="Q12" i="36"/>
  <c r="N12" i="36"/>
  <c r="Q11" i="36"/>
  <c r="Q20" i="36" s="1"/>
  <c r="N11" i="36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N24" i="36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T25" i="36" l="1"/>
  <c r="E26" i="39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B26" i="39"/>
  <c r="E31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31" i="39" l="1"/>
  <c r="E36" i="39"/>
  <c r="E32" i="39"/>
  <c r="E33" i="39" s="1"/>
  <c r="E34" i="39" s="1"/>
  <c r="E35" i="39" s="1"/>
  <c r="D26" i="39"/>
  <c r="D27" i="39" s="1"/>
  <c r="D28" i="39" s="1"/>
  <c r="D29" i="39" s="1"/>
  <c r="D30" i="39" s="1"/>
  <c r="A26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D31" i="39"/>
  <c r="D32" i="39" s="1"/>
  <c r="D33" i="39" s="1"/>
  <c r="D34" i="39" s="1"/>
  <c r="D35" i="39" s="1"/>
  <c r="A31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E38" i="39"/>
  <c r="B37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A37" i="39" l="1"/>
  <c r="D37" i="39"/>
  <c r="E43" i="39"/>
  <c r="B38" i="39"/>
  <c r="E39" i="39"/>
  <c r="E40" i="39" s="1"/>
  <c r="E41" i="39" s="1"/>
  <c r="E42" i="39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E48" i="39"/>
  <c r="B43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39" l="1"/>
  <c r="D44" i="39" s="1"/>
  <c r="D45" i="39" s="1"/>
  <c r="D46" i="39" s="1"/>
  <c r="D47" i="39" s="1"/>
  <c r="A43" i="39"/>
  <c r="E49" i="39"/>
  <c r="E50" i="39" s="1"/>
  <c r="E51" i="39" s="1"/>
  <c r="E52" i="39" s="1"/>
  <c r="B48" i="39"/>
  <c r="E5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4" i="39" l="1"/>
  <c r="E55" i="39" s="1"/>
  <c r="E56" i="39" s="1"/>
  <c r="E57" i="39" s="1"/>
  <c r="E58" i="39"/>
  <c r="B53" i="39"/>
  <c r="D48" i="39"/>
  <c r="D49" i="39" s="1"/>
  <c r="D50" i="39" s="1"/>
  <c r="D51" i="39" s="1"/>
  <c r="D52" i="39" s="1"/>
  <c r="A48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E70" i="39"/>
  <c r="B65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39" l="1"/>
  <c r="D76" i="39" s="1"/>
  <c r="D77" i="39" s="1"/>
  <c r="D78" i="39" s="1"/>
  <c r="D79" i="39" s="1"/>
  <c r="A75" i="39"/>
  <c r="B80" i="39"/>
  <c r="E85" i="39"/>
  <c r="E81" i="39"/>
  <c r="E82" i="39" s="1"/>
  <c r="E83" i="39" s="1"/>
  <c r="E84" i="39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90" i="39" l="1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B90" i="39"/>
  <c r="E91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E103" i="39"/>
  <c r="B98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98" i="39" l="1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B113" i="39"/>
  <c r="E118" i="39"/>
  <c r="D108" i="39"/>
  <c r="D109" i="39" s="1"/>
  <c r="D110" i="39" s="1"/>
  <c r="D111" i="39" s="1"/>
  <c r="D112" i="39" s="1"/>
  <c r="A10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18" i="39" l="1"/>
  <c r="E119" i="39"/>
  <c r="D113" i="39"/>
  <c r="D114" i="39" s="1"/>
  <c r="D115" i="39" s="1"/>
  <c r="D116" i="39" s="1"/>
  <c r="D117" i="39" s="1"/>
  <c r="A113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B120" i="39"/>
  <c r="B119" i="39"/>
  <c r="E120" i="39"/>
  <c r="D118" i="39"/>
  <c r="A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E121" i="39" l="1"/>
  <c r="E122" i="39" s="1"/>
  <c r="E123" i="39" s="1"/>
  <c r="E124" i="39" s="1"/>
  <c r="E125" i="39"/>
  <c r="A119" i="39"/>
  <c r="D119" i="39"/>
  <c r="A120" i="39"/>
  <c r="D120" i="39"/>
  <c r="D121" i="39" s="1"/>
  <c r="D122" i="39" s="1"/>
  <c r="D123" i="39" s="1"/>
  <c r="D124" i="39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<sst xmlns="http://schemas.openxmlformats.org/spreadsheetml/2006/main" count="397" uniqueCount="128">
  <si>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</si>
  <si>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</si>
  <si>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</si>
  <si>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</si>
  <si>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</si>
  <si>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</si>
  <si>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</si>
  <si>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</si>
  <si>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</si>
  <si>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</si>
  <si>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</si>
  <si>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</si>
  <si>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</si>
  <si>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</si>
  <si>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</si>
  <si>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</si>
  <si>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</si>
  <si>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</si>
  <si>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</si>
  <si>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</si>
  <si>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</si>
  <si>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</si>
  <si>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</si>
  <si>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</si>
  <si>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</si>
  <si>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</si>
  <si>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</si>
  <si>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</si>
  <si>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</si>
  <si>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</si>
  <si>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</si>
  <si>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</si>
  <si>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</si>
  <si>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</si>
  <si>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</si>
  <si>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</si>
  <si>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</si>
  <si>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</si>
  <si>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</si>
  <si>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</si>
  <si>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</si>
  <si>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</si>
  <si>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</si>
  <si>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</si>
  <si>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</si>
  <si>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</si>
  <si>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</si>
  <si>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</si>
  <si>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</si>
  <si>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</si>
  <si>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</si>
  <si>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</si>
  <si>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</si>
  <si>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</si>
  <si>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</si>
  <si>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</si>
  <si>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</si>
  <si>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</si>
  <si>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</si>
  <si>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</si>
  <si>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</si>
  <si>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</si>
  <si>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</si>
  <si>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</si>
  <si>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</si>
  <si>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</si>
  <si>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</si>
  <si>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</si>
  <si>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</si>
  <si>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</si>
  <si>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</si>
  <si>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</si>
  <si>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</si>
  <si>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</si>
  <si>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</si>
  <si>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Shinnapapa</t>
  </si>
  <si>
    <t>Khoonrak</t>
  </si>
  <si>
    <t>TIME093</t>
  </si>
  <si>
    <t>สวัสดีปีใหม่ลูกค้า OIC และคุยเรื่องแผนการจัดจ้าง</t>
  </si>
  <si>
    <t>OIC</t>
  </si>
  <si>
    <t>TIME-202117</t>
  </si>
  <si>
    <t>TIME</t>
  </si>
  <si>
    <t>TINT</t>
  </si>
  <si>
    <t>TIME-202065</t>
  </si>
  <si>
    <t>ONDE Outlook Ph3 - Prepare document</t>
  </si>
  <si>
    <t>TIME-202082</t>
  </si>
  <si>
    <t>Update Project Information</t>
  </si>
  <si>
    <t>MOTS Internal Kickoff + Expert Task</t>
  </si>
  <si>
    <t>TIME-202100</t>
  </si>
  <si>
    <t>OIC Data Governance - Draft TOR</t>
  </si>
  <si>
    <t>OIC Data Governance - Draft TOR + Scope Discussion with clients</t>
  </si>
  <si>
    <t>TIME-202111</t>
  </si>
  <si>
    <t>NIDA Market Analysis - Draft scope + Negotiate with NIDA team</t>
  </si>
  <si>
    <t>TIME-202096</t>
  </si>
  <si>
    <t>OIC EA and PMC - Draft TOR</t>
  </si>
  <si>
    <t>MOTS - Negotiate with Experts</t>
  </si>
  <si>
    <t>ETDA  - Negotiate with Experts</t>
  </si>
  <si>
    <t>TIME-202094</t>
  </si>
  <si>
    <t>TIME-202115</t>
  </si>
  <si>
    <t xml:space="preserve">MEA Cyber - Draft TOR </t>
  </si>
  <si>
    <t>TIME-202116</t>
  </si>
  <si>
    <t>TINT - Draft TOR</t>
  </si>
  <si>
    <t>DGA E-Gov Readiness Survey</t>
  </si>
  <si>
    <t>MOTS - Consultant Agreement</t>
  </si>
  <si>
    <t>BD Task - Arrange and Adjust Outsource Personal Data</t>
  </si>
  <si>
    <t>Clarify New Project Opportunity</t>
  </si>
  <si>
    <t>MOTS - Arrange Meeting and Talking with Clients and Experts</t>
  </si>
  <si>
    <t>NSF PDPA - Negotiate with Experts</t>
  </si>
  <si>
    <t>TIME-202097</t>
  </si>
  <si>
    <t>OIC NIB - Draft TOR</t>
  </si>
  <si>
    <t>ETDA Master Plan - Negotiate with Experts</t>
  </si>
  <si>
    <t>TIME-202093</t>
  </si>
  <si>
    <t>TIME-202098</t>
  </si>
  <si>
    <t>OIC Strategic Management</t>
  </si>
  <si>
    <t>ETDA Survey - Negotiate with Expert</t>
  </si>
  <si>
    <t>TINT - Prepare scope</t>
  </si>
  <si>
    <t>CAAT - Project Scanning</t>
  </si>
  <si>
    <t>Scope Discussion with TINT Team + Draft TOR</t>
  </si>
  <si>
    <t>OIC Strategic Management - Draft TOR</t>
  </si>
  <si>
    <t xml:space="preserve">Negotiate with Expert </t>
  </si>
  <si>
    <t>TIME-202101</t>
  </si>
  <si>
    <t>NIA Valuation 2021 - Prepare Document</t>
  </si>
  <si>
    <t>ETDA New Project Opportunity</t>
  </si>
  <si>
    <t>BD Strategy Discussion</t>
  </si>
  <si>
    <t>OIC EA and PMC - Negotiate with Experts</t>
  </si>
  <si>
    <t>Total</t>
  </si>
  <si>
    <t>S9</t>
  </si>
  <si>
    <t>TIME-202069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</si>
</sst>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center" vertical="center" wrapText="1"/>
      <protection locked="0"/>
    </xf>
    <xf numFmtId="0" fontId="8" fillId="9" borderId="11" xfId="0" applyFont="1" applyFill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left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12" borderId="10" xfId="0" applyFont="1" applyFill="1" applyBorder="1" applyAlignment="1" applyProtection="1">
      <alignment vertical="center"/>
      <protection locked="0"/>
    </xf>
    <xf numFmtId="0" fontId="8" fillId="12" borderId="10" xfId="0" applyFont="1" applyFill="1" applyBorder="1" applyAlignment="1" applyProtection="1">
      <alignment horizontal="center"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horizontal="center"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3" borderId="10" xfId="0" applyFont="1" applyFill="1" applyBorder="1" applyAlignment="1" applyProtection="1">
      <alignment vertical="center"/>
      <protection locked="0"/>
    </xf>
    <xf numFmtId="0" fontId="10" fillId="13" borderId="10" xfId="0" applyFont="1" applyFill="1" applyBorder="1" applyAlignment="1" applyProtection="1">
      <alignment horizontal="center" vertical="center"/>
      <protection locked="0"/>
    </xf>
    <xf numFmtId="43" fontId="10" fillId="13" borderId="10" xfId="1" applyFont="1" applyFill="1" applyBorder="1" applyAlignment="1" applyProtection="1">
      <alignment horizontal="center" vertical="center"/>
      <protection locked="0"/>
    </xf>
    <xf numFmtId="43" fontId="10" fillId="13" borderId="10" xfId="0" applyNumberFormat="1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20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3" zoomScaleNormal="100" workbookViewId="0">
      <selection activeCell="C24" sqref="C24:G2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25">
      <c r="B3" s="7" t="s">
        <v>25</v>
      </c>
      <c r="C3" s="148" t="s">
        <v>75</v>
      </c>
      <c r="D3" s="149"/>
      <c r="E3" s="149"/>
      <c r="F3" s="149"/>
      <c r="G3" s="150"/>
      <c r="H3" s="3"/>
      <c r="I3" s="3"/>
    </row>
    <row r="4" spans="2:9" x14ac:dyDescent="0.25">
      <c r="B4" s="6" t="s">
        <v>26</v>
      </c>
      <c r="C4" s="151" t="s">
        <v>76</v>
      </c>
      <c r="D4" s="152"/>
      <c r="E4" s="152"/>
      <c r="F4" s="152"/>
      <c r="G4" s="153"/>
      <c r="H4" s="3"/>
      <c r="I4" s="3"/>
    </row>
    <row r="5" spans="2:9" x14ac:dyDescent="0.25">
      <c r="B5" s="6" t="s">
        <v>27</v>
      </c>
      <c r="C5" s="151" t="s">
        <v>77</v>
      </c>
      <c r="D5" s="152"/>
      <c r="E5" s="152"/>
      <c r="F5" s="152"/>
      <c r="G5" s="153"/>
      <c r="H5" s="3"/>
      <c r="I5" s="3"/>
    </row>
    <row r="7" spans="2:9" ht="32.25" customHeight="1" x14ac:dyDescent="0.25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25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25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25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25">
      <c r="B12" s="58" t="s">
        <v>46</v>
      </c>
      <c r="C12" s="125" t="s">
        <v>16</v>
      </c>
      <c r="D12" s="126"/>
      <c r="E12" s="126"/>
      <c r="F12" s="126"/>
      <c r="G12" s="126"/>
      <c r="H12" s="4"/>
      <c r="I12" s="4"/>
    </row>
    <row r="13" spans="2:9" ht="19.5" customHeight="1" x14ac:dyDescent="0.25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25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25">
      <c r="B15" s="60">
        <v>9002</v>
      </c>
      <c r="C15" s="127" t="s">
        <v>45</v>
      </c>
      <c r="D15" s="128"/>
      <c r="E15" s="128"/>
      <c r="F15" s="128"/>
      <c r="G15" s="129"/>
      <c r="H15" s="4"/>
      <c r="I15" s="4"/>
    </row>
    <row r="16" spans="2:9" ht="18.75" customHeight="1" x14ac:dyDescent="0.25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 x14ac:dyDescent="0.25">
      <c r="B17" s="7" t="s">
        <v>15</v>
      </c>
      <c r="C17" s="130" t="s">
        <v>44</v>
      </c>
      <c r="D17" s="131"/>
      <c r="E17" s="131"/>
      <c r="F17" s="131"/>
      <c r="G17" s="132"/>
      <c r="H17" s="4"/>
      <c r="I17" s="4"/>
    </row>
    <row r="18" spans="2:9" ht="19.5" customHeight="1" x14ac:dyDescent="0.25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25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25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25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25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25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25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25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25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25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25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25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25">
      <c r="B30" s="60">
        <v>9009</v>
      </c>
      <c r="C30" s="133" t="s">
        <v>73</v>
      </c>
      <c r="D30" s="134"/>
      <c r="E30" s="134"/>
      <c r="F30" s="134"/>
      <c r="G30" s="135"/>
    </row>
    <row r="31" spans="2:9" x14ac:dyDescent="0.25">
      <c r="B31" s="61"/>
      <c r="C31" s="139" t="s">
        <v>74</v>
      </c>
      <c r="D31" s="140"/>
      <c r="E31" s="140"/>
      <c r="F31" s="140"/>
      <c r="G31" s="141"/>
    </row>
    <row r="32" spans="2:9" ht="19.5" customHeight="1" x14ac:dyDescent="0.25">
      <c r="B32" s="7" t="s">
        <v>21</v>
      </c>
      <c r="C32" s="136" t="s">
        <v>72</v>
      </c>
      <c r="D32" s="137"/>
      <c r="E32" s="137"/>
      <c r="F32" s="137"/>
      <c r="G32" s="138"/>
    </row>
    <row r="33" spans="2:7" ht="19.5" customHeight="1" x14ac:dyDescent="0.25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25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25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25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25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25">
      <c r="B38" s="64" t="s">
        <v>13</v>
      </c>
      <c r="C38" s="130"/>
      <c r="D38" s="131"/>
      <c r="E38" s="131"/>
      <c r="F38" s="131"/>
      <c r="G38" s="132"/>
    </row>
    <row r="39" spans="2:7" ht="19.5" customHeight="1" x14ac:dyDescent="0.25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25">
      <c r="B40" s="64" t="s">
        <v>14</v>
      </c>
      <c r="C40" s="122"/>
      <c r="D40" s="123"/>
      <c r="E40" s="123"/>
      <c r="F40" s="123"/>
      <c r="G40" s="124"/>
    </row>
    <row r="43" spans="2:7" x14ac:dyDescent="0.25">
      <c r="B43" s="58" t="s">
        <v>47</v>
      </c>
      <c r="C43" s="125" t="s">
        <v>16</v>
      </c>
      <c r="D43" s="126"/>
      <c r="E43" s="126"/>
      <c r="F43" s="126"/>
      <c r="G43" s="126"/>
    </row>
    <row r="44" spans="2:7" x14ac:dyDescent="0.25">
      <c r="B44" s="60" t="s">
        <v>48</v>
      </c>
      <c r="C44" s="119" t="s">
        <v>49</v>
      </c>
      <c r="D44" s="120"/>
      <c r="E44" s="120"/>
      <c r="F44" s="120"/>
      <c r="G44" s="121"/>
    </row>
    <row r="45" spans="2:7" x14ac:dyDescent="0.25">
      <c r="B45" s="7" t="s">
        <v>50</v>
      </c>
      <c r="C45" s="122"/>
      <c r="D45" s="123"/>
      <c r="E45" s="123"/>
      <c r="F45" s="123"/>
      <c r="G45" s="124"/>
    </row>
    <row r="46" spans="2:7" x14ac:dyDescent="0.25">
      <c r="B46" s="61" t="s">
        <v>51</v>
      </c>
      <c r="C46" s="127" t="s">
        <v>52</v>
      </c>
      <c r="D46" s="128"/>
      <c r="E46" s="128"/>
      <c r="F46" s="128"/>
      <c r="G46" s="129"/>
    </row>
    <row r="47" spans="2:7" x14ac:dyDescent="0.25">
      <c r="B47" s="7" t="s">
        <v>53</v>
      </c>
      <c r="C47" s="130"/>
      <c r="D47" s="131"/>
      <c r="E47" s="131"/>
      <c r="F47" s="131"/>
      <c r="G47" s="132"/>
    </row>
    <row r="48" spans="2:7" x14ac:dyDescent="0.25">
      <c r="B48" s="62" t="s">
        <v>54</v>
      </c>
      <c r="C48" s="119" t="s">
        <v>55</v>
      </c>
      <c r="D48" s="120"/>
      <c r="E48" s="120"/>
      <c r="F48" s="120"/>
      <c r="G48" s="121"/>
    </row>
    <row r="49" spans="2:7" x14ac:dyDescent="0.25">
      <c r="B49" s="63" t="s">
        <v>56</v>
      </c>
      <c r="C49" s="122"/>
      <c r="D49" s="123"/>
      <c r="E49" s="123"/>
      <c r="F49" s="123"/>
      <c r="G49" s="124"/>
    </row>
    <row r="50" spans="2:7" x14ac:dyDescent="0.25">
      <c r="B50" s="62" t="s">
        <v>57</v>
      </c>
      <c r="C50" s="119" t="s">
        <v>58</v>
      </c>
      <c r="D50" s="120"/>
      <c r="E50" s="120"/>
      <c r="F50" s="120"/>
      <c r="G50" s="121"/>
    </row>
    <row r="51" spans="2:7" x14ac:dyDescent="0.25">
      <c r="B51" s="63" t="s">
        <v>59</v>
      </c>
      <c r="C51" s="122"/>
      <c r="D51" s="123"/>
      <c r="E51" s="123"/>
      <c r="F51" s="123"/>
      <c r="G51" s="124"/>
    </row>
    <row r="52" spans="2:7" x14ac:dyDescent="0.25">
      <c r="B52" s="60" t="s">
        <v>60</v>
      </c>
      <c r="C52" s="119" t="s">
        <v>61</v>
      </c>
      <c r="D52" s="120"/>
      <c r="E52" s="120"/>
      <c r="F52" s="120"/>
      <c r="G52" s="121"/>
    </row>
    <row r="53" spans="2:7" x14ac:dyDescent="0.25">
      <c r="B53" s="7" t="s">
        <v>62</v>
      </c>
      <c r="C53" s="122"/>
      <c r="D53" s="123"/>
      <c r="E53" s="123"/>
      <c r="F53" s="123"/>
      <c r="G53" s="124"/>
    </row>
    <row r="54" spans="2:7" x14ac:dyDescent="0.25">
      <c r="B54" s="60" t="s">
        <v>63</v>
      </c>
      <c r="C54" s="119" t="s">
        <v>64</v>
      </c>
      <c r="D54" s="120"/>
      <c r="E54" s="120"/>
      <c r="F54" s="120"/>
      <c r="G54" s="121"/>
    </row>
    <row r="55" spans="2:7" x14ac:dyDescent="0.25">
      <c r="B55" s="7" t="s">
        <v>65</v>
      </c>
      <c r="C55" s="122"/>
      <c r="D55" s="123"/>
      <c r="E55" s="123"/>
      <c r="F55" s="123"/>
      <c r="G55" s="124"/>
    </row>
    <row r="56" spans="2:7" x14ac:dyDescent="0.25">
      <c r="B56" s="60" t="s">
        <v>66</v>
      </c>
      <c r="C56" s="119" t="s">
        <v>67</v>
      </c>
      <c r="D56" s="120"/>
      <c r="E56" s="120"/>
      <c r="F56" s="120"/>
      <c r="G56" s="121"/>
    </row>
    <row r="57" spans="2:7" x14ac:dyDescent="0.25">
      <c r="B57" s="7" t="s">
        <v>68</v>
      </c>
      <c r="C57" s="122"/>
      <c r="D57" s="123"/>
      <c r="E57" s="123"/>
      <c r="F57" s="123"/>
      <c r="G57" s="124"/>
    </row>
    <row r="58" spans="2:7" x14ac:dyDescent="0.25">
      <c r="B58" s="60" t="s">
        <v>69</v>
      </c>
      <c r="C58" s="119" t="s">
        <v>70</v>
      </c>
      <c r="D58" s="120"/>
      <c r="E58" s="120"/>
      <c r="F58" s="120"/>
      <c r="G58" s="121"/>
    </row>
    <row r="59" spans="2:7" x14ac:dyDescent="0.25">
      <c r="B59" s="7" t="s">
        <v>71</v>
      </c>
      <c r="C59" s="122"/>
      <c r="D59" s="123"/>
      <c r="E59" s="123"/>
      <c r="F59" s="123"/>
      <c r="G59" s="124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W275"/>
  <sheetViews>
    <sheetView showGridLines="0" tabSelected="1" topLeftCell="J13" zoomScale="90" zoomScaleNormal="90" workbookViewId="0">
      <selection activeCell="V19" sqref="V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3" width="11.42578125" style="8"/>
    <col min="14" max="14" width="16.7109375" style="8" bestFit="1" customWidth="1"/>
    <col min="15" max="15" width="11.42578125" style="8"/>
    <col min="16" max="16" width="11.85546875" style="8" bestFit="1" customWidth="1"/>
    <col min="17" max="17" width="16.7109375" style="8" bestFit="1" customWidth="1"/>
    <col min="18" max="18" width="11.42578125" style="8"/>
    <col min="19" max="19" width="15.140625" style="8" bestFit="1" customWidth="1"/>
    <col min="20" max="20" width="16.7109375" style="8" bestFit="1" customWidth="1"/>
    <col min="21" max="16384" width="11.42578125" style="8"/>
  </cols>
  <sheetData>
    <row r="1" spans="1:20" ht="51.75" customHeight="1" thickBot="1" x14ac:dyDescent="0.25">
      <c r="D1" s="165" t="s">
        <v>5</v>
      </c>
      <c r="E1" s="166"/>
      <c r="F1" s="166"/>
      <c r="G1" s="166"/>
      <c r="H1" s="166"/>
      <c r="I1" s="166"/>
      <c r="J1" s="166"/>
      <c r="K1" s="167"/>
    </row>
    <row r="2" spans="1:20" ht="13.5" customHeight="1" x14ac:dyDescent="0.2">
      <c r="D2" s="9"/>
      <c r="E2" s="9"/>
      <c r="F2" s="9"/>
      <c r="G2" s="9"/>
      <c r="H2" s="9"/>
      <c r="I2" s="9"/>
      <c r="J2" s="10"/>
    </row>
    <row r="3" spans="1:20" ht="20.25" customHeight="1" x14ac:dyDescent="0.2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20" ht="20.25" customHeight="1" x14ac:dyDescent="0.2">
      <c r="D4" s="163" t="s">
        <v>8</v>
      </c>
      <c r="E4" s="164"/>
      <c r="F4" s="13" t="str">
        <f>'Information-General Settings'!C4</f>
        <v>Khoonrak</v>
      </c>
      <c r="G4" s="14"/>
      <c r="I4" s="15"/>
      <c r="J4" s="15"/>
    </row>
    <row r="5" spans="1:20" ht="20.25" customHeight="1" x14ac:dyDescent="0.2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20" ht="20.25" customHeight="1" x14ac:dyDescent="0.2">
      <c r="E6" s="15"/>
      <c r="F6" s="15"/>
      <c r="G6" s="15"/>
      <c r="H6" s="17"/>
      <c r="I6" s="18"/>
      <c r="J6" s="19"/>
    </row>
    <row r="7" spans="1:20" ht="30" x14ac:dyDescent="0.2">
      <c r="G7" s="20"/>
      <c r="H7" s="17"/>
      <c r="I7" s="21" t="s">
        <v>34</v>
      </c>
      <c r="J7" s="22" t="s">
        <v>35</v>
      </c>
    </row>
    <row r="8" spans="1:20" ht="43.5" customHeight="1" x14ac:dyDescent="0.2">
      <c r="D8" s="23"/>
      <c r="G8" s="18"/>
      <c r="H8" s="14"/>
      <c r="I8" s="24">
        <f>SUM(J10:J141)</f>
        <v>167</v>
      </c>
      <c r="J8" s="25">
        <f>I8/8</f>
        <v>20.875</v>
      </c>
    </row>
    <row r="9" spans="1:20" ht="20.25" customHeight="1" thickBot="1" x14ac:dyDescent="0.25">
      <c r="E9" s="15"/>
      <c r="F9" s="15"/>
      <c r="G9" s="15"/>
      <c r="H9" s="17"/>
      <c r="I9" s="18"/>
      <c r="J9" s="19"/>
      <c r="S9" s="168">
        <v>9003</v>
      </c>
    </row>
    <row r="10" spans="1:2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  <c r="M10" s="169" t="s">
        <v>6</v>
      </c>
      <c r="N10" s="169" t="s">
        <v>34</v>
      </c>
      <c r="P10" s="170" t="s">
        <v>47</v>
      </c>
      <c r="Q10" s="170" t="s">
        <v>34</v>
      </c>
      <c r="S10" s="169" t="s">
        <v>4</v>
      </c>
      <c r="T10" s="169" t="s">
        <v>34</v>
      </c>
    </row>
    <row r="11" spans="1:2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  <c r="M11" s="36">
        <v>9001</v>
      </c>
      <c r="N11" s="171">
        <f>SUMIFS($J$10:$J$142,$G$10:$G$142,M11)</f>
        <v>0</v>
      </c>
      <c r="P11" s="36" t="s">
        <v>48</v>
      </c>
      <c r="Q11" s="172">
        <f>SUMIFS($J$10:$J$142,$K$10:$K$142,P11)</f>
        <v>0</v>
      </c>
      <c r="S11" s="66" t="s">
        <v>85</v>
      </c>
      <c r="T11" s="173">
        <f>SUMIFS($J$10:$J$142,$F$10:$F$142,S11,$G$10:$G$142,$S$9)</f>
        <v>14</v>
      </c>
    </row>
    <row r="12" spans="1:2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  <c r="M12" s="36">
        <v>9002</v>
      </c>
      <c r="N12" s="171">
        <f t="shared" ref="N12:N23" si="2">SUMIFS($J$10:$J$142,$G$10:$G$142,M12)</f>
        <v>0</v>
      </c>
      <c r="P12" s="36" t="s">
        <v>51</v>
      </c>
      <c r="Q12" s="172">
        <f t="shared" ref="Q12:Q19" si="3">SUMIFS($J$10:$J$142,$K$10:$K$142,P12)</f>
        <v>0</v>
      </c>
      <c r="S12" s="66" t="s">
        <v>88</v>
      </c>
      <c r="T12" s="173">
        <f t="shared" ref="T12:T24" si="4">SUMIFS($J$10:$J$142,$F$10:$F$142,S12,$G$10:$G$142,$S$9)</f>
        <v>8</v>
      </c>
    </row>
    <row r="13" spans="1:20" ht="22.5" customHeight="1" x14ac:dyDescent="0.2">
      <c r="A13" s="31"/>
      <c r="C13" s="39"/>
      <c r="D13" s="33" t="str">
        <f t="shared" ref="D13:D15" si="5">D12</f>
        <v>Fri</v>
      </c>
      <c r="E13" s="34">
        <f t="shared" ref="E13:E15" si="6">E12</f>
        <v>44197</v>
      </c>
      <c r="F13" s="35"/>
      <c r="G13" s="36"/>
      <c r="H13" s="37"/>
      <c r="I13" s="108"/>
      <c r="J13" s="38"/>
      <c r="K13" s="100"/>
      <c r="M13" s="36">
        <v>9003</v>
      </c>
      <c r="N13" s="171">
        <f t="shared" si="2"/>
        <v>147</v>
      </c>
      <c r="P13" s="36" t="s">
        <v>54</v>
      </c>
      <c r="Q13" s="172">
        <f t="shared" si="3"/>
        <v>0</v>
      </c>
      <c r="S13" s="66" t="s">
        <v>91</v>
      </c>
      <c r="T13" s="173">
        <f t="shared" si="4"/>
        <v>4</v>
      </c>
    </row>
    <row r="14" spans="1:20" ht="22.5" customHeight="1" x14ac:dyDescent="0.2">
      <c r="A14" s="31"/>
      <c r="C14" s="39"/>
      <c r="D14" s="33" t="str">
        <f t="shared" si="5"/>
        <v>Fri</v>
      </c>
      <c r="E14" s="34">
        <f t="shared" si="6"/>
        <v>44197</v>
      </c>
      <c r="F14" s="35"/>
      <c r="G14" s="36"/>
      <c r="H14" s="37"/>
      <c r="I14" s="108"/>
      <c r="J14" s="38"/>
      <c r="K14" s="100"/>
      <c r="M14" s="36">
        <v>9004</v>
      </c>
      <c r="N14" s="171">
        <f t="shared" si="2"/>
        <v>20</v>
      </c>
      <c r="P14" s="36" t="s">
        <v>57</v>
      </c>
      <c r="Q14" s="172">
        <f t="shared" si="3"/>
        <v>154</v>
      </c>
      <c r="S14" s="66" t="s">
        <v>93</v>
      </c>
      <c r="T14" s="173">
        <f t="shared" si="4"/>
        <v>21</v>
      </c>
    </row>
    <row r="15" spans="1:20" ht="22.5" customHeight="1" x14ac:dyDescent="0.2">
      <c r="A15" s="31"/>
      <c r="C15" s="39"/>
      <c r="D15" s="33" t="str">
        <f t="shared" si="5"/>
        <v>Fri</v>
      </c>
      <c r="E15" s="34">
        <f t="shared" si="6"/>
        <v>44197</v>
      </c>
      <c r="F15" s="35"/>
      <c r="G15" s="36"/>
      <c r="H15" s="37"/>
      <c r="I15" s="108"/>
      <c r="J15" s="38"/>
      <c r="K15" s="100"/>
      <c r="M15" s="36">
        <v>9005</v>
      </c>
      <c r="N15" s="171">
        <f t="shared" si="2"/>
        <v>0</v>
      </c>
      <c r="P15" s="36" t="s">
        <v>60</v>
      </c>
      <c r="Q15" s="172">
        <f t="shared" si="3"/>
        <v>6</v>
      </c>
      <c r="S15" s="66" t="s">
        <v>97</v>
      </c>
      <c r="T15" s="173">
        <f t="shared" si="4"/>
        <v>5</v>
      </c>
    </row>
    <row r="16" spans="1:2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  <c r="M16" s="36">
        <v>9006</v>
      </c>
      <c r="N16" s="171">
        <f t="shared" si="2"/>
        <v>0</v>
      </c>
      <c r="P16" s="36" t="s">
        <v>63</v>
      </c>
      <c r="Q16" s="172">
        <f t="shared" si="3"/>
        <v>5</v>
      </c>
      <c r="S16" s="66" t="s">
        <v>98</v>
      </c>
      <c r="T16" s="173">
        <f t="shared" si="4"/>
        <v>23</v>
      </c>
    </row>
    <row r="17" spans="1:23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7">+E16+1</f>
        <v>44199</v>
      </c>
      <c r="F17" s="35"/>
      <c r="G17" s="36"/>
      <c r="H17" s="37"/>
      <c r="I17" s="108"/>
      <c r="J17" s="38"/>
      <c r="K17" s="100"/>
      <c r="M17" s="36">
        <v>9007</v>
      </c>
      <c r="N17" s="171">
        <f t="shared" si="2"/>
        <v>0</v>
      </c>
      <c r="P17" s="36" t="s">
        <v>66</v>
      </c>
      <c r="Q17" s="172">
        <f t="shared" si="3"/>
        <v>0</v>
      </c>
      <c r="S17" s="66" t="s">
        <v>127</v>
      </c>
      <c r="T17" s="173">
        <f t="shared" si="4"/>
        <v>2</v>
      </c>
    </row>
    <row r="18" spans="1:23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8">IF(B18=1,"Mo",IF(B18=2,"Tue",IF(B18=3,"Wed",IF(B18=4,"Thu",IF(B18=5,"Fri",IF(B18=6,"Sat",IF(B18=7,"Sun","")))))))</f>
        <v>Mo</v>
      </c>
      <c r="E18" s="34">
        <f t="shared" si="7"/>
        <v>44200</v>
      </c>
      <c r="F18" s="35"/>
      <c r="G18" s="36">
        <v>9013</v>
      </c>
      <c r="H18" s="37"/>
      <c r="I18" s="108"/>
      <c r="J18" s="38"/>
      <c r="K18" s="100"/>
      <c r="M18" s="36">
        <v>9008</v>
      </c>
      <c r="N18" s="171">
        <f t="shared" si="2"/>
        <v>0</v>
      </c>
      <c r="P18" s="36" t="s">
        <v>69</v>
      </c>
      <c r="Q18" s="172">
        <f t="shared" si="3"/>
        <v>0</v>
      </c>
      <c r="S18" s="66" t="s">
        <v>108</v>
      </c>
      <c r="T18" s="173">
        <f t="shared" si="4"/>
        <v>11</v>
      </c>
    </row>
    <row r="19" spans="1:23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  <c r="M19" s="36">
        <v>9009</v>
      </c>
      <c r="N19" s="171">
        <f t="shared" si="2"/>
        <v>0</v>
      </c>
      <c r="P19" s="36" t="s">
        <v>126</v>
      </c>
      <c r="Q19" s="172">
        <f t="shared" si="3"/>
        <v>0</v>
      </c>
      <c r="S19" s="66" t="s">
        <v>111</v>
      </c>
      <c r="T19" s="173">
        <f t="shared" si="4"/>
        <v>2</v>
      </c>
    </row>
    <row r="20" spans="1:23" ht="22.5" customHeight="1" x14ac:dyDescent="0.2">
      <c r="A20" s="31"/>
      <c r="C20" s="40"/>
      <c r="D20" s="33" t="str">
        <f t="shared" ref="D20:D22" si="9">D19</f>
        <v>Mo</v>
      </c>
      <c r="E20" s="34">
        <f t="shared" ref="E20:E22" si="10">E19</f>
        <v>44200</v>
      </c>
      <c r="F20" s="35"/>
      <c r="G20" s="36"/>
      <c r="H20" s="37"/>
      <c r="I20" s="108"/>
      <c r="J20" s="38"/>
      <c r="K20" s="100"/>
      <c r="M20" s="36">
        <v>9010</v>
      </c>
      <c r="N20" s="171">
        <f t="shared" si="2"/>
        <v>0</v>
      </c>
      <c r="P20" s="175" t="s">
        <v>125</v>
      </c>
      <c r="Q20" s="174">
        <f>SUM(Q11:Q19)</f>
        <v>165</v>
      </c>
      <c r="S20" s="66" t="s">
        <v>112</v>
      </c>
      <c r="T20" s="173">
        <f t="shared" si="4"/>
        <v>10</v>
      </c>
    </row>
    <row r="21" spans="1:23" ht="22.5" customHeight="1" x14ac:dyDescent="0.2">
      <c r="A21" s="31"/>
      <c r="C21" s="40"/>
      <c r="D21" s="33" t="str">
        <f t="shared" si="9"/>
        <v>Mo</v>
      </c>
      <c r="E21" s="34">
        <f t="shared" si="10"/>
        <v>44200</v>
      </c>
      <c r="F21" s="35"/>
      <c r="G21" s="36"/>
      <c r="H21" s="37"/>
      <c r="I21" s="108"/>
      <c r="J21" s="38"/>
      <c r="K21" s="100"/>
      <c r="M21" s="36">
        <v>9013</v>
      </c>
      <c r="N21" s="171">
        <f>SUMIFS($J$10:$J$142,$G$10:$G$142,M21)</f>
        <v>0</v>
      </c>
      <c r="P21"/>
      <c r="S21" s="66" t="s">
        <v>80</v>
      </c>
      <c r="T21" s="173">
        <f t="shared" si="4"/>
        <v>29</v>
      </c>
    </row>
    <row r="22" spans="1:23" ht="22.5" customHeight="1" x14ac:dyDescent="0.2">
      <c r="A22" s="31"/>
      <c r="C22" s="40"/>
      <c r="D22" s="33" t="str">
        <f t="shared" si="9"/>
        <v>Mo</v>
      </c>
      <c r="E22" s="34">
        <f t="shared" si="10"/>
        <v>44200</v>
      </c>
      <c r="F22" s="35"/>
      <c r="G22" s="36"/>
      <c r="H22" s="37"/>
      <c r="I22" s="108"/>
      <c r="J22" s="38"/>
      <c r="K22" s="100"/>
      <c r="M22" s="36">
        <v>9014</v>
      </c>
      <c r="N22" s="171">
        <f t="shared" si="2"/>
        <v>0</v>
      </c>
      <c r="P22"/>
      <c r="S22" s="66" t="s">
        <v>83</v>
      </c>
      <c r="T22" s="173">
        <f t="shared" si="4"/>
        <v>6</v>
      </c>
    </row>
    <row r="23" spans="1:23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8"/>
        <v>Tue</v>
      </c>
      <c r="E23" s="45">
        <f>+E18+1</f>
        <v>44201</v>
      </c>
      <c r="F23" s="46" t="s">
        <v>85</v>
      </c>
      <c r="G23" s="47">
        <v>9003</v>
      </c>
      <c r="H23" s="48" t="s">
        <v>87</v>
      </c>
      <c r="I23" s="109" t="s">
        <v>81</v>
      </c>
      <c r="J23" s="49">
        <v>5</v>
      </c>
      <c r="K23" s="49" t="s">
        <v>57</v>
      </c>
      <c r="M23" s="36">
        <v>9015</v>
      </c>
      <c r="N23" s="171">
        <f t="shared" si="2"/>
        <v>0</v>
      </c>
      <c r="P23"/>
      <c r="S23" s="66" t="s">
        <v>100</v>
      </c>
      <c r="T23" s="173">
        <f t="shared" si="4"/>
        <v>10</v>
      </c>
    </row>
    <row r="24" spans="1:23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86</v>
      </c>
      <c r="I24" s="109" t="s">
        <v>81</v>
      </c>
      <c r="J24" s="49">
        <v>2</v>
      </c>
      <c r="K24" s="49"/>
      <c r="M24" s="175" t="s">
        <v>125</v>
      </c>
      <c r="N24" s="176">
        <f>SUM(N11:N23)</f>
        <v>167</v>
      </c>
      <c r="P24"/>
      <c r="S24" s="66" t="s">
        <v>120</v>
      </c>
      <c r="T24" s="173">
        <f t="shared" si="4"/>
        <v>2</v>
      </c>
    </row>
    <row r="25" spans="1:23" ht="22.5" customHeight="1" x14ac:dyDescent="0.2">
      <c r="A25" s="31"/>
      <c r="C25" s="40"/>
      <c r="D25" s="44" t="str">
        <f t="shared" ref="D25:D27" si="11">D24</f>
        <v>Tue</v>
      </c>
      <c r="E25" s="45">
        <f t="shared" ref="E25:E27" si="12">E24</f>
        <v>44201</v>
      </c>
      <c r="F25" s="46" t="s">
        <v>88</v>
      </c>
      <c r="G25" s="47">
        <v>9003</v>
      </c>
      <c r="H25" s="48" t="s">
        <v>90</v>
      </c>
      <c r="I25" s="109" t="s">
        <v>81</v>
      </c>
      <c r="J25" s="49">
        <v>3</v>
      </c>
      <c r="K25" s="49" t="s">
        <v>57</v>
      </c>
      <c r="S25" s="174" t="s">
        <v>125</v>
      </c>
      <c r="T25" s="177">
        <f>SUM(T11:T24)</f>
        <v>147</v>
      </c>
    </row>
    <row r="26" spans="1:23" ht="22.5" customHeight="1" x14ac:dyDescent="0.2">
      <c r="A26" s="31"/>
      <c r="C26" s="40"/>
      <c r="D26" s="44" t="str">
        <f t="shared" si="11"/>
        <v>Tue</v>
      </c>
      <c r="E26" s="45">
        <f t="shared" si="12"/>
        <v>44201</v>
      </c>
      <c r="F26" s="46"/>
      <c r="G26" s="47"/>
      <c r="H26" s="48"/>
      <c r="I26" s="109"/>
      <c r="J26" s="49"/>
      <c r="K26" s="49"/>
      <c r="W26"/>
    </row>
    <row r="27" spans="1:23" ht="22.5" customHeight="1" x14ac:dyDescent="0.2">
      <c r="A27" s="31"/>
      <c r="C27" s="40"/>
      <c r="D27" s="44" t="str">
        <f t="shared" si="11"/>
        <v>Tue</v>
      </c>
      <c r="E27" s="45">
        <f t="shared" si="12"/>
        <v>44201</v>
      </c>
      <c r="F27" s="46"/>
      <c r="G27" s="47"/>
      <c r="H27" s="48"/>
      <c r="I27" s="109"/>
      <c r="J27" s="49"/>
      <c r="K27" s="49"/>
      <c r="W27"/>
    </row>
    <row r="28" spans="1:23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8"/>
        <v>Wed</v>
      </c>
      <c r="E28" s="34">
        <f>+E23+1</f>
        <v>44202</v>
      </c>
      <c r="F28" s="35" t="s">
        <v>91</v>
      </c>
      <c r="G28" s="36">
        <v>9003</v>
      </c>
      <c r="H28" s="112" t="s">
        <v>92</v>
      </c>
      <c r="I28" s="108" t="s">
        <v>81</v>
      </c>
      <c r="J28" s="38">
        <v>2</v>
      </c>
      <c r="K28" s="111" t="s">
        <v>57</v>
      </c>
      <c r="W28"/>
    </row>
    <row r="29" spans="1:23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 t="s">
        <v>93</v>
      </c>
      <c r="G29" s="36">
        <v>9003</v>
      </c>
      <c r="H29" s="112" t="s">
        <v>94</v>
      </c>
      <c r="I29" s="108" t="s">
        <v>81</v>
      </c>
      <c r="J29" s="38">
        <v>5</v>
      </c>
      <c r="K29" s="111" t="s">
        <v>57</v>
      </c>
      <c r="W29"/>
    </row>
    <row r="30" spans="1:23" ht="22.5" customHeight="1" x14ac:dyDescent="0.2">
      <c r="A30" s="31"/>
      <c r="C30" s="40"/>
      <c r="D30" s="33" t="str">
        <f t="shared" ref="D30:D32" si="13">D29</f>
        <v>Wed</v>
      </c>
      <c r="E30" s="34">
        <f t="shared" ref="E30:E32" si="14">E29</f>
        <v>44202</v>
      </c>
      <c r="F30" s="35" t="s">
        <v>85</v>
      </c>
      <c r="G30" s="36">
        <v>9003</v>
      </c>
      <c r="H30" s="112" t="s">
        <v>95</v>
      </c>
      <c r="I30" s="108" t="s">
        <v>81</v>
      </c>
      <c r="J30" s="38">
        <v>3</v>
      </c>
      <c r="K30" s="111" t="s">
        <v>57</v>
      </c>
      <c r="W30"/>
    </row>
    <row r="31" spans="1:23" ht="22.5" customHeight="1" x14ac:dyDescent="0.2">
      <c r="A31" s="31"/>
      <c r="C31" s="40"/>
      <c r="D31" s="33" t="str">
        <f t="shared" si="13"/>
        <v>Wed</v>
      </c>
      <c r="E31" s="34">
        <f t="shared" si="14"/>
        <v>44202</v>
      </c>
      <c r="F31" s="35"/>
      <c r="G31" s="36"/>
      <c r="H31" s="50"/>
      <c r="I31" s="108"/>
      <c r="J31" s="38"/>
      <c r="K31" s="100"/>
      <c r="W31"/>
    </row>
    <row r="32" spans="1:23" ht="22.5" customHeight="1" x14ac:dyDescent="0.2">
      <c r="A32" s="31"/>
      <c r="C32" s="40"/>
      <c r="D32" s="33" t="str">
        <f t="shared" si="13"/>
        <v>Wed</v>
      </c>
      <c r="E32" s="34">
        <f t="shared" si="14"/>
        <v>44202</v>
      </c>
      <c r="F32" s="35"/>
      <c r="G32" s="36"/>
      <c r="H32" s="50"/>
      <c r="I32" s="108"/>
      <c r="J32" s="38"/>
      <c r="K32" s="100"/>
      <c r="W32"/>
    </row>
    <row r="33" spans="1:23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8"/>
        <v>Thu</v>
      </c>
      <c r="E33" s="45">
        <f>+E28+1</f>
        <v>44203</v>
      </c>
      <c r="F33" s="46" t="s">
        <v>93</v>
      </c>
      <c r="G33" s="47">
        <v>9003</v>
      </c>
      <c r="H33" s="48" t="s">
        <v>94</v>
      </c>
      <c r="I33" s="109" t="s">
        <v>81</v>
      </c>
      <c r="J33" s="49">
        <v>4</v>
      </c>
      <c r="K33" s="49" t="s">
        <v>57</v>
      </c>
      <c r="W33"/>
    </row>
    <row r="34" spans="1:23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 t="s">
        <v>97</v>
      </c>
      <c r="G34" s="47">
        <v>9003</v>
      </c>
      <c r="H34" s="48" t="s">
        <v>96</v>
      </c>
      <c r="I34" s="109" t="s">
        <v>81</v>
      </c>
      <c r="J34" s="49">
        <v>3</v>
      </c>
      <c r="K34" s="49" t="s">
        <v>57</v>
      </c>
      <c r="W34"/>
    </row>
    <row r="35" spans="1:23" ht="22.5" customHeight="1" x14ac:dyDescent="0.2">
      <c r="A35" s="31"/>
      <c r="C35" s="40"/>
      <c r="D35" s="44" t="str">
        <f t="shared" ref="D35:D37" si="15">D34</f>
        <v>Thu</v>
      </c>
      <c r="E35" s="45">
        <f t="shared" ref="E35:E37" si="16">E34</f>
        <v>44203</v>
      </c>
      <c r="F35" s="46" t="s">
        <v>91</v>
      </c>
      <c r="G35" s="47">
        <v>9003</v>
      </c>
      <c r="H35" s="48" t="s">
        <v>92</v>
      </c>
      <c r="I35" s="109" t="s">
        <v>81</v>
      </c>
      <c r="J35" s="49">
        <v>2</v>
      </c>
      <c r="K35" s="49" t="s">
        <v>57</v>
      </c>
      <c r="W35"/>
    </row>
    <row r="36" spans="1:23" ht="22.5" customHeight="1" x14ac:dyDescent="0.2">
      <c r="A36" s="31"/>
      <c r="C36" s="40"/>
      <c r="D36" s="44" t="str">
        <f t="shared" si="15"/>
        <v>Thu</v>
      </c>
      <c r="E36" s="45">
        <f t="shared" si="16"/>
        <v>44203</v>
      </c>
      <c r="F36" s="46"/>
      <c r="G36" s="47"/>
      <c r="H36" s="48"/>
      <c r="I36" s="109"/>
      <c r="J36" s="49"/>
      <c r="K36" s="49"/>
      <c r="W36"/>
    </row>
    <row r="37" spans="1:23" ht="22.5" customHeight="1" x14ac:dyDescent="0.2">
      <c r="A37" s="31"/>
      <c r="C37" s="40"/>
      <c r="D37" s="44" t="str">
        <f t="shared" si="15"/>
        <v>Thu</v>
      </c>
      <c r="E37" s="45">
        <f t="shared" si="16"/>
        <v>44203</v>
      </c>
      <c r="F37" s="46"/>
      <c r="G37" s="47"/>
      <c r="H37" s="48"/>
      <c r="I37" s="109"/>
      <c r="J37" s="49"/>
      <c r="K37" s="49"/>
      <c r="W37"/>
    </row>
    <row r="38" spans="1:23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93</v>
      </c>
      <c r="G38" s="36">
        <v>9003</v>
      </c>
      <c r="H38" s="43" t="s">
        <v>94</v>
      </c>
      <c r="I38" s="108" t="s">
        <v>81</v>
      </c>
      <c r="J38" s="38">
        <v>3</v>
      </c>
      <c r="K38" s="111" t="s">
        <v>57</v>
      </c>
      <c r="W38"/>
    </row>
    <row r="39" spans="1:23" ht="22.5" customHeight="1" x14ac:dyDescent="0.2">
      <c r="A39" s="31"/>
      <c r="C39" s="40"/>
      <c r="D39" s="33" t="str">
        <f t="shared" ref="D39:E42" si="17">D38</f>
        <v>Fri</v>
      </c>
      <c r="E39" s="34">
        <f t="shared" si="17"/>
        <v>44204</v>
      </c>
      <c r="F39" s="35" t="s">
        <v>88</v>
      </c>
      <c r="G39" s="36">
        <v>9003</v>
      </c>
      <c r="H39" s="43" t="s">
        <v>89</v>
      </c>
      <c r="I39" s="108" t="s">
        <v>81</v>
      </c>
      <c r="J39" s="38">
        <v>3</v>
      </c>
      <c r="K39" s="111" t="s">
        <v>57</v>
      </c>
      <c r="W39"/>
    </row>
    <row r="40" spans="1:23" ht="22.5" customHeight="1" x14ac:dyDescent="0.2">
      <c r="A40" s="31"/>
      <c r="C40" s="40"/>
      <c r="D40" s="33" t="str">
        <f t="shared" si="17"/>
        <v>Fri</v>
      </c>
      <c r="E40" s="34">
        <f t="shared" si="17"/>
        <v>44204</v>
      </c>
      <c r="F40" s="35" t="s">
        <v>98</v>
      </c>
      <c r="G40" s="36">
        <v>9003</v>
      </c>
      <c r="H40" s="43" t="s">
        <v>99</v>
      </c>
      <c r="I40" s="108" t="s">
        <v>81</v>
      </c>
      <c r="J40" s="38">
        <v>4</v>
      </c>
      <c r="K40" s="111" t="s">
        <v>57</v>
      </c>
      <c r="W40"/>
    </row>
    <row r="41" spans="1:23" ht="22.5" customHeight="1" x14ac:dyDescent="0.2">
      <c r="A41" s="31"/>
      <c r="C41" s="40"/>
      <c r="D41" s="33" t="str">
        <f t="shared" si="17"/>
        <v>Fri</v>
      </c>
      <c r="E41" s="34">
        <f t="shared" si="17"/>
        <v>44204</v>
      </c>
      <c r="F41" s="35"/>
      <c r="G41" s="36"/>
      <c r="H41" s="43"/>
      <c r="I41" s="108"/>
      <c r="J41" s="38"/>
      <c r="K41" s="100"/>
      <c r="W41"/>
    </row>
    <row r="42" spans="1:23" ht="22.5" customHeight="1" x14ac:dyDescent="0.2">
      <c r="A42" s="31"/>
      <c r="C42" s="40"/>
      <c r="D42" s="33" t="str">
        <f t="shared" si="17"/>
        <v>Fri</v>
      </c>
      <c r="E42" s="34">
        <f t="shared" si="17"/>
        <v>44204</v>
      </c>
      <c r="F42" s="35"/>
      <c r="G42" s="36"/>
      <c r="H42" s="43"/>
      <c r="I42" s="108"/>
      <c r="J42" s="38"/>
      <c r="K42" s="100"/>
      <c r="W42"/>
    </row>
    <row r="43" spans="1:23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  <c r="W43"/>
    </row>
    <row r="44" spans="1:23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7"/>
        <v>44206</v>
      </c>
      <c r="F44" s="35"/>
      <c r="G44" s="36"/>
      <c r="H44" s="37"/>
      <c r="I44" s="108"/>
      <c r="J44" s="38"/>
      <c r="K44" s="100"/>
      <c r="W44"/>
    </row>
    <row r="45" spans="1:23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8"/>
        <v>Mo</v>
      </c>
      <c r="E45" s="34">
        <f t="shared" si="7"/>
        <v>44207</v>
      </c>
      <c r="F45" s="35" t="s">
        <v>98</v>
      </c>
      <c r="G45" s="36">
        <v>9003</v>
      </c>
      <c r="H45" s="43" t="s">
        <v>99</v>
      </c>
      <c r="I45" s="108" t="s">
        <v>81</v>
      </c>
      <c r="J45" s="38">
        <v>4</v>
      </c>
      <c r="K45" s="111" t="s">
        <v>57</v>
      </c>
      <c r="W45"/>
    </row>
    <row r="46" spans="1:23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 t="s">
        <v>85</v>
      </c>
      <c r="G46" s="36">
        <v>9003</v>
      </c>
      <c r="H46" s="43" t="s">
        <v>103</v>
      </c>
      <c r="I46" s="108" t="s">
        <v>81</v>
      </c>
      <c r="J46" s="38">
        <v>3</v>
      </c>
      <c r="K46" s="111" t="s">
        <v>57</v>
      </c>
      <c r="W46"/>
    </row>
    <row r="47" spans="1:23" ht="22.5" customHeight="1" x14ac:dyDescent="0.2">
      <c r="A47" s="31"/>
      <c r="C47" s="40"/>
      <c r="D47" s="33" t="str">
        <f t="shared" ref="D47:D49" si="18">D46</f>
        <v>Mo</v>
      </c>
      <c r="E47" s="34">
        <f t="shared" ref="E47:E49" si="19">E46</f>
        <v>44207</v>
      </c>
      <c r="F47" s="35"/>
      <c r="G47" s="36">
        <v>9004</v>
      </c>
      <c r="H47" s="43" t="s">
        <v>104</v>
      </c>
      <c r="I47" s="108" t="s">
        <v>81</v>
      </c>
      <c r="J47" s="38">
        <v>2</v>
      </c>
      <c r="K47" s="111" t="s">
        <v>60</v>
      </c>
      <c r="W47"/>
    </row>
    <row r="48" spans="1:23" ht="22.5" customHeight="1" x14ac:dyDescent="0.2">
      <c r="A48" s="31"/>
      <c r="C48" s="40"/>
      <c r="D48" s="33" t="str">
        <f t="shared" si="18"/>
        <v>Mo</v>
      </c>
      <c r="E48" s="34">
        <f t="shared" si="19"/>
        <v>44207</v>
      </c>
      <c r="F48" s="35"/>
      <c r="G48" s="36"/>
      <c r="H48" s="43"/>
      <c r="I48" s="108"/>
      <c r="J48" s="38"/>
      <c r="K48" s="100"/>
      <c r="W48"/>
    </row>
    <row r="49" spans="1:23" ht="22.5" customHeight="1" x14ac:dyDescent="0.2">
      <c r="A49" s="31"/>
      <c r="C49" s="40"/>
      <c r="D49" s="33" t="str">
        <f t="shared" si="18"/>
        <v>Mo</v>
      </c>
      <c r="E49" s="34">
        <f t="shared" si="19"/>
        <v>44207</v>
      </c>
      <c r="F49" s="35"/>
      <c r="G49" s="36"/>
      <c r="H49" s="43"/>
      <c r="I49" s="108"/>
      <c r="J49" s="38"/>
      <c r="K49" s="100"/>
      <c r="W49"/>
    </row>
    <row r="50" spans="1:23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8"/>
        <v>Tue</v>
      </c>
      <c r="E50" s="45">
        <f>+E45+1</f>
        <v>44208</v>
      </c>
      <c r="F50" s="114" t="s">
        <v>88</v>
      </c>
      <c r="G50" s="114">
        <v>9003</v>
      </c>
      <c r="H50" s="113" t="s">
        <v>89</v>
      </c>
      <c r="I50" s="109" t="s">
        <v>81</v>
      </c>
      <c r="J50" s="49">
        <v>2</v>
      </c>
      <c r="K50" s="49" t="s">
        <v>57</v>
      </c>
      <c r="W50"/>
    </row>
    <row r="51" spans="1:23" ht="22.5" customHeight="1" x14ac:dyDescent="0.2">
      <c r="A51" s="31"/>
      <c r="C51" s="40"/>
      <c r="D51" s="44" t="str">
        <f t="shared" ref="D51:E54" si="20">D50</f>
        <v>Tue</v>
      </c>
      <c r="E51" s="45">
        <f t="shared" si="20"/>
        <v>44208</v>
      </c>
      <c r="F51" s="114" t="s">
        <v>93</v>
      </c>
      <c r="G51" s="114">
        <v>9003</v>
      </c>
      <c r="H51" s="113" t="s">
        <v>94</v>
      </c>
      <c r="I51" s="109" t="s">
        <v>81</v>
      </c>
      <c r="J51" s="49">
        <v>2</v>
      </c>
      <c r="K51" s="49" t="s">
        <v>57</v>
      </c>
      <c r="W51"/>
    </row>
    <row r="52" spans="1:23" ht="22.5" customHeight="1" x14ac:dyDescent="0.2">
      <c r="A52" s="31"/>
      <c r="C52" s="40"/>
      <c r="D52" s="44" t="str">
        <f t="shared" si="20"/>
        <v>Tue</v>
      </c>
      <c r="E52" s="45">
        <f t="shared" si="20"/>
        <v>44208</v>
      </c>
      <c r="F52" s="114" t="s">
        <v>98</v>
      </c>
      <c r="G52" s="114">
        <v>9003</v>
      </c>
      <c r="H52" s="113" t="s">
        <v>99</v>
      </c>
      <c r="I52" s="109" t="s">
        <v>81</v>
      </c>
      <c r="J52" s="49">
        <v>2</v>
      </c>
      <c r="K52" s="49" t="s">
        <v>57</v>
      </c>
      <c r="W52"/>
    </row>
    <row r="53" spans="1:23" ht="22.5" customHeight="1" x14ac:dyDescent="0.2">
      <c r="A53" s="31"/>
      <c r="C53" s="40"/>
      <c r="D53" s="44" t="str">
        <f t="shared" si="20"/>
        <v>Tue</v>
      </c>
      <c r="E53" s="45">
        <f t="shared" si="20"/>
        <v>44208</v>
      </c>
      <c r="F53" s="114"/>
      <c r="G53" s="114">
        <v>9004</v>
      </c>
      <c r="H53" s="113" t="s">
        <v>105</v>
      </c>
      <c r="I53" s="109" t="s">
        <v>81</v>
      </c>
      <c r="J53" s="49">
        <v>3</v>
      </c>
      <c r="K53" s="49" t="s">
        <v>63</v>
      </c>
      <c r="W53"/>
    </row>
    <row r="54" spans="1:23" ht="22.5" customHeight="1" x14ac:dyDescent="0.2">
      <c r="A54" s="31"/>
      <c r="C54" s="40"/>
      <c r="D54" s="44" t="str">
        <f t="shared" si="20"/>
        <v>Tue</v>
      </c>
      <c r="E54" s="45">
        <f t="shared" si="20"/>
        <v>44208</v>
      </c>
      <c r="F54" s="51"/>
      <c r="G54" s="51"/>
      <c r="H54" s="51"/>
      <c r="I54" s="109"/>
      <c r="J54" s="49"/>
      <c r="K54" s="49"/>
      <c r="W54"/>
    </row>
    <row r="55" spans="1:23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8"/>
        <v>Wed</v>
      </c>
      <c r="E55" s="34">
        <f>+E50+1</f>
        <v>44209</v>
      </c>
      <c r="F55" s="35" t="s">
        <v>98</v>
      </c>
      <c r="G55" s="35">
        <v>9003</v>
      </c>
      <c r="H55" s="115" t="s">
        <v>99</v>
      </c>
      <c r="I55" s="108" t="s">
        <v>81</v>
      </c>
      <c r="J55" s="38">
        <v>2</v>
      </c>
      <c r="K55" s="111" t="s">
        <v>57</v>
      </c>
      <c r="W55"/>
    </row>
    <row r="56" spans="1:23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85</v>
      </c>
      <c r="G56" s="36">
        <v>9003</v>
      </c>
      <c r="H56" s="43" t="s">
        <v>106</v>
      </c>
      <c r="I56" s="108" t="s">
        <v>81</v>
      </c>
      <c r="J56" s="38">
        <v>3</v>
      </c>
      <c r="K56" s="111" t="s">
        <v>57</v>
      </c>
      <c r="W56"/>
    </row>
    <row r="57" spans="1:23" ht="22.5" customHeight="1" x14ac:dyDescent="0.2">
      <c r="A57" s="31"/>
      <c r="C57" s="40"/>
      <c r="D57" s="33" t="str">
        <f t="shared" ref="D57:D59" si="21">D56</f>
        <v>Wed</v>
      </c>
      <c r="E57" s="34">
        <f t="shared" ref="E57:E59" si="22">E56</f>
        <v>44209</v>
      </c>
      <c r="F57" s="35"/>
      <c r="G57" s="36">
        <v>9004</v>
      </c>
      <c r="H57" s="43" t="s">
        <v>105</v>
      </c>
      <c r="I57" s="108" t="s">
        <v>81</v>
      </c>
      <c r="J57" s="38">
        <v>2</v>
      </c>
      <c r="K57" s="111" t="s">
        <v>57</v>
      </c>
      <c r="W57"/>
    </row>
    <row r="58" spans="1:23" ht="22.5" customHeight="1" x14ac:dyDescent="0.2">
      <c r="A58" s="31"/>
      <c r="C58" s="40"/>
      <c r="D58" s="33" t="str">
        <f t="shared" si="21"/>
        <v>Wed</v>
      </c>
      <c r="E58" s="34">
        <f t="shared" si="22"/>
        <v>44209</v>
      </c>
      <c r="F58" s="35" t="s">
        <v>127</v>
      </c>
      <c r="G58" s="36">
        <v>9003</v>
      </c>
      <c r="H58" s="43" t="s">
        <v>107</v>
      </c>
      <c r="I58" s="108" t="s">
        <v>81</v>
      </c>
      <c r="J58" s="38">
        <v>2</v>
      </c>
      <c r="K58" s="111" t="s">
        <v>57</v>
      </c>
      <c r="W58"/>
    </row>
    <row r="59" spans="1:23" ht="22.5" customHeight="1" x14ac:dyDescent="0.2">
      <c r="A59" s="31"/>
      <c r="C59" s="40"/>
      <c r="D59" s="33" t="str">
        <f t="shared" si="21"/>
        <v>Wed</v>
      </c>
      <c r="E59" s="34">
        <f t="shared" si="22"/>
        <v>44209</v>
      </c>
      <c r="F59" s="35"/>
      <c r="G59" s="36"/>
      <c r="H59" s="43"/>
      <c r="I59" s="108"/>
      <c r="J59" s="38"/>
      <c r="K59" s="100"/>
      <c r="W59"/>
    </row>
    <row r="60" spans="1:23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8"/>
        <v>Thu</v>
      </c>
      <c r="E60" s="45">
        <f>+E55+1</f>
        <v>44210</v>
      </c>
      <c r="F60" s="46" t="s">
        <v>108</v>
      </c>
      <c r="G60" s="47">
        <v>9003</v>
      </c>
      <c r="H60" s="48" t="s">
        <v>109</v>
      </c>
      <c r="I60" s="109" t="s">
        <v>81</v>
      </c>
      <c r="J60" s="49">
        <v>3</v>
      </c>
      <c r="K60" s="116" t="s">
        <v>57</v>
      </c>
      <c r="W60"/>
    </row>
    <row r="61" spans="1:23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 t="s">
        <v>111</v>
      </c>
      <c r="G61" s="47">
        <v>9003</v>
      </c>
      <c r="H61" s="48" t="s">
        <v>110</v>
      </c>
      <c r="I61" s="109" t="s">
        <v>81</v>
      </c>
      <c r="J61" s="49">
        <v>2</v>
      </c>
      <c r="K61" s="116" t="s">
        <v>57</v>
      </c>
      <c r="W61"/>
    </row>
    <row r="62" spans="1:23" ht="22.5" customHeight="1" x14ac:dyDescent="0.2">
      <c r="A62" s="31"/>
      <c r="C62" s="40"/>
      <c r="D62" s="44" t="str">
        <f t="shared" ref="D62:D64" si="23">D61</f>
        <v>Thu</v>
      </c>
      <c r="E62" s="45">
        <f t="shared" ref="E62:E64" si="24">E61</f>
        <v>44210</v>
      </c>
      <c r="F62" s="46" t="s">
        <v>112</v>
      </c>
      <c r="G62" s="47">
        <v>9003</v>
      </c>
      <c r="H62" s="48" t="s">
        <v>118</v>
      </c>
      <c r="I62" s="109" t="s">
        <v>81</v>
      </c>
      <c r="J62" s="49">
        <v>3</v>
      </c>
      <c r="K62" s="116" t="s">
        <v>57</v>
      </c>
      <c r="W62"/>
    </row>
    <row r="63" spans="1:23" ht="22.5" customHeight="1" x14ac:dyDescent="0.2">
      <c r="A63" s="31"/>
      <c r="C63" s="40"/>
      <c r="D63" s="44" t="str">
        <f t="shared" si="23"/>
        <v>Thu</v>
      </c>
      <c r="E63" s="45">
        <f t="shared" si="24"/>
        <v>44210</v>
      </c>
      <c r="F63" s="46"/>
      <c r="G63" s="47"/>
      <c r="H63" s="48"/>
      <c r="I63" s="109"/>
      <c r="J63" s="49"/>
      <c r="K63" s="48"/>
      <c r="W63"/>
    </row>
    <row r="64" spans="1:23" ht="22.5" customHeight="1" x14ac:dyDescent="0.2">
      <c r="A64" s="31"/>
      <c r="C64" s="40"/>
      <c r="D64" s="44" t="str">
        <f t="shared" si="23"/>
        <v>Thu</v>
      </c>
      <c r="E64" s="45">
        <f t="shared" si="24"/>
        <v>44210</v>
      </c>
      <c r="F64" s="46"/>
      <c r="G64" s="47"/>
      <c r="H64" s="48"/>
      <c r="I64" s="109"/>
      <c r="J64" s="49"/>
      <c r="K64" s="48"/>
      <c r="W64"/>
    </row>
    <row r="65" spans="1:23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8"/>
        <v>Fri</v>
      </c>
      <c r="E65" s="34">
        <f>+E60+1</f>
        <v>44211</v>
      </c>
      <c r="F65" s="35"/>
      <c r="G65" s="36">
        <v>9004</v>
      </c>
      <c r="H65" s="43" t="s">
        <v>78</v>
      </c>
      <c r="I65" s="108" t="s">
        <v>79</v>
      </c>
      <c r="J65" s="38">
        <v>3</v>
      </c>
      <c r="K65" s="111" t="s">
        <v>57</v>
      </c>
      <c r="W65"/>
    </row>
    <row r="66" spans="1:23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 t="s">
        <v>112</v>
      </c>
      <c r="G66" s="36">
        <v>9003</v>
      </c>
      <c r="H66" s="43" t="s">
        <v>118</v>
      </c>
      <c r="I66" s="108" t="s">
        <v>81</v>
      </c>
      <c r="J66" s="38">
        <v>2</v>
      </c>
      <c r="K66" s="111" t="s">
        <v>57</v>
      </c>
      <c r="W66"/>
    </row>
    <row r="67" spans="1:23" ht="22.5" customHeight="1" x14ac:dyDescent="0.2">
      <c r="A67" s="31"/>
      <c r="C67" s="40"/>
      <c r="D67" s="33" t="str">
        <f t="shared" ref="D67:D69" si="25">D66</f>
        <v>Fri</v>
      </c>
      <c r="E67" s="34">
        <f t="shared" ref="E67:E69" si="26">E66</f>
        <v>44211</v>
      </c>
      <c r="F67" s="35" t="s">
        <v>108</v>
      </c>
      <c r="G67" s="36">
        <v>9003</v>
      </c>
      <c r="H67" s="43" t="s">
        <v>109</v>
      </c>
      <c r="I67" s="108" t="s">
        <v>81</v>
      </c>
      <c r="J67" s="38">
        <v>2</v>
      </c>
      <c r="K67" s="111" t="s">
        <v>57</v>
      </c>
      <c r="W67"/>
    </row>
    <row r="68" spans="1:23" ht="22.5" customHeight="1" x14ac:dyDescent="0.2">
      <c r="A68" s="31"/>
      <c r="C68" s="40"/>
      <c r="D68" s="33" t="str">
        <f t="shared" si="25"/>
        <v>Fri</v>
      </c>
      <c r="E68" s="34">
        <f t="shared" si="26"/>
        <v>44211</v>
      </c>
      <c r="F68" s="35" t="s">
        <v>97</v>
      </c>
      <c r="G68" s="36">
        <v>9003</v>
      </c>
      <c r="H68" s="43" t="s">
        <v>114</v>
      </c>
      <c r="I68" s="108" t="s">
        <v>81</v>
      </c>
      <c r="J68" s="38">
        <v>2</v>
      </c>
      <c r="K68" s="111" t="s">
        <v>57</v>
      </c>
      <c r="W68"/>
    </row>
    <row r="69" spans="1:23" ht="22.5" customHeight="1" x14ac:dyDescent="0.2">
      <c r="A69" s="31"/>
      <c r="C69" s="40"/>
      <c r="D69" s="33" t="str">
        <f t="shared" si="25"/>
        <v>Fri</v>
      </c>
      <c r="E69" s="34">
        <f t="shared" si="26"/>
        <v>44211</v>
      </c>
      <c r="F69" s="35"/>
      <c r="G69" s="36"/>
      <c r="H69" s="43"/>
      <c r="I69" s="108"/>
      <c r="J69" s="38"/>
      <c r="K69" s="100"/>
      <c r="W69"/>
    </row>
    <row r="70" spans="1:23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8"/>
        <v>Sat</v>
      </c>
      <c r="E70" s="34">
        <f>+E65+1</f>
        <v>44212</v>
      </c>
      <c r="F70" s="35"/>
      <c r="G70" s="36"/>
      <c r="H70" s="43"/>
      <c r="I70" s="108"/>
      <c r="J70" s="38"/>
      <c r="K70" s="100"/>
      <c r="W70"/>
    </row>
    <row r="71" spans="1:23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8"/>
        <v>Sun</v>
      </c>
      <c r="E71" s="34">
        <f t="shared" si="7"/>
        <v>44213</v>
      </c>
      <c r="F71" s="35"/>
      <c r="G71" s="36"/>
      <c r="H71" s="43"/>
      <c r="I71" s="108"/>
      <c r="J71" s="38"/>
      <c r="K71" s="100"/>
      <c r="W71"/>
    </row>
    <row r="72" spans="1:23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8"/>
        <v>Mo</v>
      </c>
      <c r="E72" s="34">
        <f t="shared" si="7"/>
        <v>44214</v>
      </c>
      <c r="F72" s="35" t="s">
        <v>80</v>
      </c>
      <c r="G72" s="36">
        <v>9003</v>
      </c>
      <c r="H72" s="43" t="s">
        <v>115</v>
      </c>
      <c r="I72" s="108" t="s">
        <v>81</v>
      </c>
      <c r="J72" s="38">
        <v>2</v>
      </c>
      <c r="K72" s="111" t="s">
        <v>57</v>
      </c>
      <c r="W72"/>
    </row>
    <row r="73" spans="1:23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 t="s">
        <v>98</v>
      </c>
      <c r="G73" s="36">
        <v>9003</v>
      </c>
      <c r="H73" s="43" t="s">
        <v>99</v>
      </c>
      <c r="I73" s="108" t="s">
        <v>81</v>
      </c>
      <c r="J73" s="38">
        <v>5</v>
      </c>
      <c r="K73" s="111" t="s">
        <v>57</v>
      </c>
      <c r="W73"/>
    </row>
    <row r="74" spans="1:23" ht="22.5" customHeight="1" x14ac:dyDescent="0.2">
      <c r="A74" s="31"/>
      <c r="C74" s="40"/>
      <c r="D74" s="33" t="str">
        <f t="shared" ref="D74:D76" si="27">D73</f>
        <v>Mo</v>
      </c>
      <c r="E74" s="34">
        <f t="shared" ref="E74:E76" si="28">E73</f>
        <v>44214</v>
      </c>
      <c r="F74" s="35" t="s">
        <v>108</v>
      </c>
      <c r="G74" s="36">
        <v>9003</v>
      </c>
      <c r="H74" s="43" t="s">
        <v>109</v>
      </c>
      <c r="I74" s="108" t="s">
        <v>81</v>
      </c>
      <c r="J74" s="38">
        <v>2</v>
      </c>
      <c r="K74" s="111" t="s">
        <v>57</v>
      </c>
      <c r="W74"/>
    </row>
    <row r="75" spans="1:23" ht="22.5" customHeight="1" x14ac:dyDescent="0.2">
      <c r="A75" s="31"/>
      <c r="C75" s="40"/>
      <c r="D75" s="33" t="str">
        <f t="shared" si="27"/>
        <v>Mo</v>
      </c>
      <c r="E75" s="34">
        <f t="shared" si="28"/>
        <v>44214</v>
      </c>
      <c r="F75" s="35"/>
      <c r="G75" s="36"/>
      <c r="H75" s="43"/>
      <c r="I75" s="108"/>
      <c r="J75" s="38"/>
      <c r="K75" s="100"/>
      <c r="W75"/>
    </row>
    <row r="76" spans="1:23" ht="22.5" customHeight="1" x14ac:dyDescent="0.2">
      <c r="A76" s="31"/>
      <c r="C76" s="40"/>
      <c r="D76" s="33" t="str">
        <f t="shared" si="27"/>
        <v>Mo</v>
      </c>
      <c r="E76" s="34">
        <f t="shared" si="28"/>
        <v>44214</v>
      </c>
      <c r="F76" s="35"/>
      <c r="G76" s="36"/>
      <c r="H76" s="43"/>
      <c r="I76" s="108"/>
      <c r="J76" s="38"/>
      <c r="K76" s="100"/>
      <c r="W76"/>
    </row>
    <row r="77" spans="1:23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8"/>
        <v>Tue</v>
      </c>
      <c r="E77" s="45">
        <f>+E72+1</f>
        <v>44215</v>
      </c>
      <c r="F77" s="46" t="s">
        <v>98</v>
      </c>
      <c r="G77" s="46">
        <v>9003</v>
      </c>
      <c r="H77" s="117" t="s">
        <v>99</v>
      </c>
      <c r="I77" s="109" t="s">
        <v>81</v>
      </c>
      <c r="J77" s="49">
        <v>4</v>
      </c>
      <c r="K77" s="49" t="s">
        <v>57</v>
      </c>
      <c r="W77"/>
    </row>
    <row r="78" spans="1:23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 t="s">
        <v>83</v>
      </c>
      <c r="G78" s="47">
        <v>9003</v>
      </c>
      <c r="H78" s="117" t="s">
        <v>84</v>
      </c>
      <c r="I78" s="109" t="s">
        <v>81</v>
      </c>
      <c r="J78" s="49">
        <v>2</v>
      </c>
      <c r="K78" s="49" t="s">
        <v>57</v>
      </c>
      <c r="W78"/>
    </row>
    <row r="79" spans="1:23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 t="s">
        <v>108</v>
      </c>
      <c r="G79" s="47">
        <v>9003</v>
      </c>
      <c r="H79" s="118" t="s">
        <v>109</v>
      </c>
      <c r="I79" s="109" t="s">
        <v>81</v>
      </c>
      <c r="J79" s="49">
        <v>2</v>
      </c>
      <c r="K79" s="49" t="s">
        <v>57</v>
      </c>
      <c r="W79"/>
    </row>
    <row r="80" spans="1:23" ht="22.5" customHeight="1" x14ac:dyDescent="0.2">
      <c r="A80" s="31"/>
      <c r="C80" s="40"/>
      <c r="D80" s="44" t="str">
        <f t="shared" ref="D80:D81" si="29">D79</f>
        <v>Tue</v>
      </c>
      <c r="E80" s="45">
        <f t="shared" ref="E80:E81" si="30">E79</f>
        <v>44215</v>
      </c>
      <c r="F80" s="46"/>
      <c r="G80" s="47"/>
      <c r="H80" s="48"/>
      <c r="I80" s="109"/>
      <c r="J80" s="49"/>
      <c r="K80" s="49"/>
      <c r="W80"/>
    </row>
    <row r="81" spans="1:23" ht="22.5" customHeight="1" x14ac:dyDescent="0.2">
      <c r="A81" s="31"/>
      <c r="C81" s="40"/>
      <c r="D81" s="44" t="str">
        <f t="shared" si="29"/>
        <v>Tue</v>
      </c>
      <c r="E81" s="45">
        <f t="shared" si="30"/>
        <v>44215</v>
      </c>
      <c r="F81" s="46"/>
      <c r="G81" s="47"/>
      <c r="H81" s="48"/>
      <c r="I81" s="109"/>
      <c r="J81" s="49"/>
      <c r="K81" s="49"/>
      <c r="W81"/>
    </row>
    <row r="82" spans="1:23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8"/>
        <v>Wed</v>
      </c>
      <c r="E82" s="34">
        <f>+E77+1</f>
        <v>44216</v>
      </c>
      <c r="F82" s="35" t="s">
        <v>80</v>
      </c>
      <c r="G82" s="36">
        <v>9003</v>
      </c>
      <c r="H82" s="43" t="s">
        <v>117</v>
      </c>
      <c r="I82" s="108" t="s">
        <v>81</v>
      </c>
      <c r="J82" s="38">
        <v>5</v>
      </c>
      <c r="K82" s="111" t="s">
        <v>57</v>
      </c>
      <c r="W82"/>
    </row>
    <row r="83" spans="1:23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5">
        <v>9004</v>
      </c>
      <c r="H83" s="115" t="s">
        <v>116</v>
      </c>
      <c r="I83" s="108" t="s">
        <v>81</v>
      </c>
      <c r="J83" s="38">
        <v>2</v>
      </c>
      <c r="K83" s="111" t="s">
        <v>63</v>
      </c>
      <c r="W83"/>
    </row>
    <row r="84" spans="1:23" ht="22.5" customHeight="1" x14ac:dyDescent="0.2">
      <c r="A84" s="31"/>
      <c r="C84" s="40"/>
      <c r="D84" s="33" t="str">
        <f t="shared" ref="D84:D86" si="31">D83</f>
        <v>Wed</v>
      </c>
      <c r="E84" s="34">
        <f t="shared" ref="E84:E86" si="32">E83</f>
        <v>44216</v>
      </c>
      <c r="F84" s="35" t="s">
        <v>98</v>
      </c>
      <c r="G84" s="36">
        <v>9003</v>
      </c>
      <c r="H84" s="43" t="s">
        <v>99</v>
      </c>
      <c r="I84" s="108" t="s">
        <v>81</v>
      </c>
      <c r="J84" s="38">
        <v>2</v>
      </c>
      <c r="K84" s="111" t="s">
        <v>57</v>
      </c>
      <c r="W84"/>
    </row>
    <row r="85" spans="1:23" ht="22.5" customHeight="1" x14ac:dyDescent="0.2">
      <c r="A85" s="31"/>
      <c r="C85" s="40"/>
      <c r="D85" s="33" t="str">
        <f t="shared" si="31"/>
        <v>Wed</v>
      </c>
      <c r="E85" s="34">
        <f t="shared" si="32"/>
        <v>44216</v>
      </c>
      <c r="F85" s="35"/>
      <c r="G85" s="36"/>
      <c r="H85" s="43"/>
      <c r="I85" s="108"/>
      <c r="J85" s="38"/>
      <c r="K85" s="100"/>
      <c r="W85"/>
    </row>
    <row r="86" spans="1:23" ht="22.5" customHeight="1" x14ac:dyDescent="0.2">
      <c r="A86" s="31"/>
      <c r="C86" s="40"/>
      <c r="D86" s="33" t="str">
        <f t="shared" si="31"/>
        <v>Wed</v>
      </c>
      <c r="E86" s="34">
        <f t="shared" si="32"/>
        <v>44216</v>
      </c>
      <c r="F86" s="35"/>
      <c r="G86" s="36"/>
      <c r="H86" s="43"/>
      <c r="I86" s="108"/>
      <c r="J86" s="38"/>
      <c r="K86" s="100"/>
      <c r="W86"/>
    </row>
    <row r="87" spans="1:23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8"/>
        <v>Thu</v>
      </c>
      <c r="E87" s="45">
        <f>+E82+1</f>
        <v>44217</v>
      </c>
      <c r="F87" s="46" t="s">
        <v>100</v>
      </c>
      <c r="G87" s="47">
        <v>9003</v>
      </c>
      <c r="H87" s="117" t="s">
        <v>102</v>
      </c>
      <c r="I87" s="109" t="s">
        <v>81</v>
      </c>
      <c r="J87" s="49">
        <v>4</v>
      </c>
      <c r="K87" s="49" t="s">
        <v>57</v>
      </c>
      <c r="W87"/>
    </row>
    <row r="88" spans="1:23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80</v>
      </c>
      <c r="G88" s="47">
        <v>9003</v>
      </c>
      <c r="H88" s="48" t="s">
        <v>117</v>
      </c>
      <c r="I88" s="109" t="s">
        <v>81</v>
      </c>
      <c r="J88" s="49">
        <v>4</v>
      </c>
      <c r="K88" s="49" t="s">
        <v>57</v>
      </c>
      <c r="W88"/>
    </row>
    <row r="89" spans="1:23" ht="22.5" customHeight="1" x14ac:dyDescent="0.2">
      <c r="A89" s="31"/>
      <c r="C89" s="40"/>
      <c r="D89" s="44" t="str">
        <f t="shared" ref="D89:D91" si="33">D88</f>
        <v>Thu</v>
      </c>
      <c r="E89" s="45">
        <f t="shared" ref="E89:E91" si="34">E88</f>
        <v>44217</v>
      </c>
      <c r="F89" s="46"/>
      <c r="G89" s="47"/>
      <c r="H89" s="48"/>
      <c r="I89" s="109"/>
      <c r="J89" s="49"/>
      <c r="K89" s="49"/>
      <c r="W89"/>
    </row>
    <row r="90" spans="1:23" ht="22.5" customHeight="1" x14ac:dyDescent="0.2">
      <c r="A90" s="31"/>
      <c r="C90" s="40"/>
      <c r="D90" s="44" t="str">
        <f t="shared" si="33"/>
        <v>Thu</v>
      </c>
      <c r="E90" s="45">
        <f t="shared" si="34"/>
        <v>44217</v>
      </c>
      <c r="F90" s="46"/>
      <c r="G90" s="47"/>
      <c r="H90" s="48"/>
      <c r="I90" s="109"/>
      <c r="J90" s="49"/>
      <c r="K90" s="49"/>
      <c r="W90"/>
    </row>
    <row r="91" spans="1:23" ht="22.5" customHeight="1" x14ac:dyDescent="0.2">
      <c r="A91" s="31"/>
      <c r="C91" s="40"/>
      <c r="D91" s="44" t="str">
        <f t="shared" si="33"/>
        <v>Thu</v>
      </c>
      <c r="E91" s="45">
        <f t="shared" si="34"/>
        <v>44217</v>
      </c>
      <c r="F91" s="46"/>
      <c r="G91" s="47"/>
      <c r="H91" s="48"/>
      <c r="I91" s="109"/>
      <c r="J91" s="49"/>
      <c r="K91" s="49"/>
      <c r="W91"/>
    </row>
    <row r="92" spans="1:23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8"/>
        <v>Fri</v>
      </c>
      <c r="E92" s="34">
        <f>+E87+1</f>
        <v>44218</v>
      </c>
      <c r="F92" s="35" t="s">
        <v>83</v>
      </c>
      <c r="G92" s="36">
        <v>9003</v>
      </c>
      <c r="H92" s="43" t="s">
        <v>84</v>
      </c>
      <c r="I92" s="108" t="s">
        <v>81</v>
      </c>
      <c r="J92" s="38">
        <v>4</v>
      </c>
      <c r="K92" s="111" t="s">
        <v>57</v>
      </c>
      <c r="W92"/>
    </row>
    <row r="93" spans="1:23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 t="s">
        <v>112</v>
      </c>
      <c r="G93" s="35">
        <v>9003</v>
      </c>
      <c r="H93" s="115" t="s">
        <v>113</v>
      </c>
      <c r="I93" s="108" t="s">
        <v>81</v>
      </c>
      <c r="J93" s="38">
        <v>2</v>
      </c>
      <c r="K93" s="111" t="s">
        <v>57</v>
      </c>
      <c r="W93"/>
    </row>
    <row r="94" spans="1:23" ht="22.5" customHeight="1" x14ac:dyDescent="0.2">
      <c r="A94" s="31"/>
      <c r="C94" s="40"/>
      <c r="D94" s="33" t="str">
        <f t="shared" ref="D94:D97" si="35">D93</f>
        <v>Fri</v>
      </c>
      <c r="E94" s="34">
        <f t="shared" ref="E94:E97" si="36">E93</f>
        <v>44218</v>
      </c>
      <c r="F94" s="35" t="s">
        <v>108</v>
      </c>
      <c r="G94" s="35">
        <v>9003</v>
      </c>
      <c r="H94" s="115" t="s">
        <v>109</v>
      </c>
      <c r="I94" s="108" t="s">
        <v>81</v>
      </c>
      <c r="J94" s="38">
        <v>2</v>
      </c>
      <c r="K94" s="111" t="s">
        <v>57</v>
      </c>
      <c r="W94"/>
    </row>
    <row r="95" spans="1:23" ht="22.5" customHeight="1" x14ac:dyDescent="0.2">
      <c r="A95" s="31"/>
      <c r="C95" s="40"/>
      <c r="D95" s="33" t="str">
        <f t="shared" si="35"/>
        <v>Fri</v>
      </c>
      <c r="E95" s="34">
        <f t="shared" si="36"/>
        <v>44218</v>
      </c>
      <c r="F95" s="35"/>
      <c r="G95" s="36"/>
      <c r="H95" s="43"/>
      <c r="I95" s="108"/>
      <c r="J95" s="38"/>
      <c r="K95" s="100"/>
      <c r="W95"/>
    </row>
    <row r="96" spans="1:23" ht="22.5" customHeight="1" x14ac:dyDescent="0.2">
      <c r="A96" s="31"/>
      <c r="C96" s="40"/>
      <c r="D96" s="33" t="str">
        <f t="shared" si="35"/>
        <v>Fri</v>
      </c>
      <c r="E96" s="34">
        <f t="shared" si="36"/>
        <v>44218</v>
      </c>
      <c r="F96" s="35"/>
      <c r="G96" s="36"/>
      <c r="H96" s="43"/>
      <c r="I96" s="108"/>
      <c r="J96" s="38"/>
      <c r="K96" s="100"/>
      <c r="W96"/>
    </row>
    <row r="97" spans="1:23" ht="22.5" customHeight="1" x14ac:dyDescent="0.2">
      <c r="A97" s="31"/>
      <c r="C97" s="40"/>
      <c r="D97" s="33" t="str">
        <f t="shared" si="35"/>
        <v>Fri</v>
      </c>
      <c r="E97" s="34">
        <f t="shared" si="36"/>
        <v>44218</v>
      </c>
      <c r="F97" s="35"/>
      <c r="G97" s="36"/>
      <c r="H97" s="43"/>
      <c r="I97" s="108"/>
      <c r="J97" s="38"/>
      <c r="K97" s="100"/>
      <c r="W97"/>
    </row>
    <row r="98" spans="1:23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8"/>
        <v>Sat</v>
      </c>
      <c r="E98" s="34">
        <f>+E92+1</f>
        <v>44219</v>
      </c>
      <c r="F98" s="35"/>
      <c r="G98" s="36"/>
      <c r="H98" s="37"/>
      <c r="I98" s="108"/>
      <c r="J98" s="38"/>
      <c r="K98" s="100"/>
      <c r="W98"/>
    </row>
    <row r="99" spans="1:23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8"/>
        <v>Sun</v>
      </c>
      <c r="E99" s="34">
        <f t="shared" si="7"/>
        <v>44220</v>
      </c>
      <c r="F99" s="35"/>
      <c r="G99" s="36"/>
      <c r="H99" s="43"/>
      <c r="I99" s="108"/>
      <c r="J99" s="38"/>
      <c r="K99" s="100"/>
      <c r="W99"/>
    </row>
    <row r="100" spans="1:23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8"/>
        <v>Mo</v>
      </c>
      <c r="E100" s="34">
        <f t="shared" si="7"/>
        <v>44221</v>
      </c>
      <c r="F100" s="35" t="s">
        <v>100</v>
      </c>
      <c r="G100" s="36">
        <v>9003</v>
      </c>
      <c r="H100" s="43" t="s">
        <v>102</v>
      </c>
      <c r="I100" s="108" t="s">
        <v>81</v>
      </c>
      <c r="J100" s="38">
        <v>6</v>
      </c>
      <c r="K100" s="111" t="s">
        <v>57</v>
      </c>
      <c r="W100"/>
    </row>
    <row r="101" spans="1:23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 t="s">
        <v>80</v>
      </c>
      <c r="G101" s="36">
        <v>9003</v>
      </c>
      <c r="H101" s="43" t="s">
        <v>101</v>
      </c>
      <c r="I101" s="108" t="s">
        <v>81</v>
      </c>
      <c r="J101" s="38">
        <v>3</v>
      </c>
      <c r="K101" s="111" t="s">
        <v>57</v>
      </c>
      <c r="W101"/>
    </row>
    <row r="102" spans="1:23" ht="22.5" customHeight="1" x14ac:dyDescent="0.2">
      <c r="A102" s="31"/>
      <c r="C102" s="40"/>
      <c r="D102" s="33" t="str">
        <f t="shared" ref="D102:D104" si="37">D101</f>
        <v>Mo</v>
      </c>
      <c r="E102" s="34">
        <f t="shared" ref="E102:E104" si="38">E101</f>
        <v>44221</v>
      </c>
      <c r="F102" s="35"/>
      <c r="G102" s="36"/>
      <c r="H102" s="43"/>
      <c r="I102" s="108"/>
      <c r="J102" s="38"/>
      <c r="K102" s="100"/>
      <c r="W102"/>
    </row>
    <row r="103" spans="1:23" ht="22.5" customHeight="1" x14ac:dyDescent="0.2">
      <c r="A103" s="31"/>
      <c r="C103" s="40"/>
      <c r="D103" s="33" t="str">
        <f t="shared" si="37"/>
        <v>Mo</v>
      </c>
      <c r="E103" s="34">
        <f t="shared" si="38"/>
        <v>44221</v>
      </c>
      <c r="F103" s="35"/>
      <c r="G103" s="36"/>
      <c r="H103" s="43"/>
      <c r="I103" s="108"/>
      <c r="J103" s="38"/>
      <c r="K103" s="100"/>
      <c r="W103"/>
    </row>
    <row r="104" spans="1:23" ht="22.5" customHeight="1" x14ac:dyDescent="0.2">
      <c r="A104" s="31"/>
      <c r="C104" s="40"/>
      <c r="D104" s="33" t="str">
        <f t="shared" si="37"/>
        <v>Mo</v>
      </c>
      <c r="E104" s="34">
        <f t="shared" si="38"/>
        <v>44221</v>
      </c>
      <c r="F104" s="35"/>
      <c r="G104" s="36"/>
      <c r="H104" s="43"/>
      <c r="I104" s="108"/>
      <c r="J104" s="38"/>
      <c r="K104" s="100"/>
      <c r="W104"/>
    </row>
    <row r="105" spans="1:23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8"/>
        <v>Tue</v>
      </c>
      <c r="E105" s="45">
        <f>+E100+1</f>
        <v>44222</v>
      </c>
      <c r="F105" s="114" t="s">
        <v>93</v>
      </c>
      <c r="G105" s="47">
        <v>9003</v>
      </c>
      <c r="H105" s="113" t="s">
        <v>94</v>
      </c>
      <c r="I105" s="109" t="s">
        <v>81</v>
      </c>
      <c r="J105" s="49">
        <v>5</v>
      </c>
      <c r="K105" s="49" t="s">
        <v>57</v>
      </c>
      <c r="W105"/>
    </row>
    <row r="106" spans="1:23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7" t="s">
        <v>80</v>
      </c>
      <c r="G106" s="47">
        <v>9003</v>
      </c>
      <c r="H106" s="118" t="s">
        <v>101</v>
      </c>
      <c r="I106" s="109" t="s">
        <v>81</v>
      </c>
      <c r="J106" s="49">
        <v>3</v>
      </c>
      <c r="K106" s="49" t="s">
        <v>57</v>
      </c>
      <c r="W106"/>
    </row>
    <row r="107" spans="1:23" ht="22.5" customHeight="1" x14ac:dyDescent="0.2">
      <c r="A107" s="31"/>
      <c r="C107" s="40"/>
      <c r="D107" s="44" t="str">
        <f t="shared" ref="D107:D109" si="39">D106</f>
        <v>Tue</v>
      </c>
      <c r="E107" s="45">
        <f t="shared" ref="E107:E109" si="40">E106</f>
        <v>44222</v>
      </c>
      <c r="F107" s="46"/>
      <c r="G107" s="47"/>
      <c r="H107" s="47"/>
      <c r="I107" s="109"/>
      <c r="J107" s="49"/>
      <c r="K107" s="49"/>
      <c r="W107"/>
    </row>
    <row r="108" spans="1:23" ht="22.5" customHeight="1" x14ac:dyDescent="0.2">
      <c r="A108" s="31"/>
      <c r="C108" s="40"/>
      <c r="D108" s="44" t="str">
        <f t="shared" si="39"/>
        <v>Tue</v>
      </c>
      <c r="E108" s="45">
        <f t="shared" si="40"/>
        <v>44222</v>
      </c>
      <c r="F108" s="46"/>
      <c r="G108" s="47"/>
      <c r="H108" s="48"/>
      <c r="I108" s="109"/>
      <c r="J108" s="49"/>
      <c r="K108" s="49"/>
      <c r="W108"/>
    </row>
    <row r="109" spans="1:23" ht="22.5" customHeight="1" x14ac:dyDescent="0.2">
      <c r="A109" s="31"/>
      <c r="C109" s="40"/>
      <c r="D109" s="44" t="str">
        <f t="shared" si="39"/>
        <v>Tue</v>
      </c>
      <c r="E109" s="45">
        <f t="shared" si="40"/>
        <v>44222</v>
      </c>
      <c r="F109" s="46"/>
      <c r="G109" s="47"/>
      <c r="H109" s="48"/>
      <c r="I109" s="109"/>
      <c r="J109" s="49"/>
      <c r="K109" s="49"/>
      <c r="W109"/>
    </row>
    <row r="110" spans="1:23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8"/>
        <v>Wed</v>
      </c>
      <c r="E110" s="34">
        <f>+E105+1</f>
        <v>44223</v>
      </c>
      <c r="F110" s="35" t="s">
        <v>120</v>
      </c>
      <c r="G110" s="36">
        <v>9003</v>
      </c>
      <c r="H110" s="43" t="s">
        <v>121</v>
      </c>
      <c r="I110" s="108" t="s">
        <v>81</v>
      </c>
      <c r="J110" s="38">
        <v>2</v>
      </c>
      <c r="K110" s="111" t="s">
        <v>57</v>
      </c>
    </row>
    <row r="111" spans="1:23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80</v>
      </c>
      <c r="G111" s="35">
        <v>9003</v>
      </c>
      <c r="H111" s="115" t="s">
        <v>101</v>
      </c>
      <c r="I111" s="108" t="s">
        <v>81</v>
      </c>
      <c r="J111" s="38">
        <v>2</v>
      </c>
      <c r="K111" s="111" t="s">
        <v>57</v>
      </c>
    </row>
    <row r="112" spans="1:23" ht="22.5" customHeight="1" x14ac:dyDescent="0.2">
      <c r="A112" s="31"/>
      <c r="C112" s="40"/>
      <c r="D112" s="33" t="str">
        <f t="shared" ref="D112:D114" si="41">D111</f>
        <v>Wed</v>
      </c>
      <c r="E112" s="34">
        <f t="shared" ref="E112:E114" si="42">E111</f>
        <v>44223</v>
      </c>
      <c r="F112" s="35"/>
      <c r="G112" s="36">
        <v>9004</v>
      </c>
      <c r="H112" s="43" t="s">
        <v>123</v>
      </c>
      <c r="I112" s="108" t="s">
        <v>81</v>
      </c>
      <c r="J112" s="38">
        <v>2</v>
      </c>
      <c r="K112" s="111" t="s">
        <v>57</v>
      </c>
    </row>
    <row r="113" spans="1:11" ht="22.5" customHeight="1" x14ac:dyDescent="0.2">
      <c r="A113" s="31"/>
      <c r="C113" s="40"/>
      <c r="D113" s="33" t="str">
        <f t="shared" si="41"/>
        <v>Wed</v>
      </c>
      <c r="E113" s="34">
        <f t="shared" si="42"/>
        <v>44223</v>
      </c>
      <c r="F113" s="35" t="s">
        <v>93</v>
      </c>
      <c r="G113" s="36">
        <v>9003</v>
      </c>
      <c r="H113" s="43" t="s">
        <v>124</v>
      </c>
      <c r="I113" s="108" t="s">
        <v>81</v>
      </c>
      <c r="J113" s="38">
        <v>2</v>
      </c>
      <c r="K113" s="111" t="s">
        <v>60</v>
      </c>
    </row>
    <row r="114" spans="1:11" ht="22.5" customHeight="1" x14ac:dyDescent="0.2">
      <c r="A114" s="31"/>
      <c r="C114" s="40"/>
      <c r="D114" s="33" t="str">
        <f t="shared" si="41"/>
        <v>Wed</v>
      </c>
      <c r="E114" s="34">
        <f t="shared" si="42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8"/>
        <v>Thu</v>
      </c>
      <c r="E115" s="45">
        <f>+E110+1</f>
        <v>44224</v>
      </c>
      <c r="F115" s="47" t="s">
        <v>80</v>
      </c>
      <c r="G115" s="47">
        <v>9003</v>
      </c>
      <c r="H115" s="118" t="s">
        <v>101</v>
      </c>
      <c r="I115" s="109" t="s">
        <v>81</v>
      </c>
      <c r="J115" s="49">
        <v>4</v>
      </c>
      <c r="K115" s="49" t="s">
        <v>57</v>
      </c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9004</v>
      </c>
      <c r="H116" s="48" t="s">
        <v>119</v>
      </c>
      <c r="I116" s="109" t="s">
        <v>81</v>
      </c>
      <c r="J116" s="49">
        <v>2</v>
      </c>
      <c r="K116" s="49" t="s">
        <v>60</v>
      </c>
    </row>
    <row r="117" spans="1:11" ht="22.5" customHeight="1" x14ac:dyDescent="0.2">
      <c r="A117" s="31"/>
      <c r="C117" s="40"/>
      <c r="D117" s="44" t="str">
        <f t="shared" ref="D117:D119" si="43">D116</f>
        <v>Thu</v>
      </c>
      <c r="E117" s="45">
        <f t="shared" ref="E117:E119" si="44">E116</f>
        <v>44224</v>
      </c>
      <c r="F117" s="46"/>
      <c r="G117" s="47">
        <v>9004</v>
      </c>
      <c r="H117" s="113" t="s">
        <v>122</v>
      </c>
      <c r="I117" s="109" t="s">
        <v>81</v>
      </c>
      <c r="J117" s="49">
        <v>2</v>
      </c>
      <c r="K117" s="49" t="s">
        <v>57</v>
      </c>
    </row>
    <row r="118" spans="1:11" ht="22.5" customHeight="1" x14ac:dyDescent="0.2">
      <c r="A118" s="31"/>
      <c r="C118" s="40"/>
      <c r="D118" s="44" t="str">
        <f t="shared" si="43"/>
        <v>Thu</v>
      </c>
      <c r="E118" s="45">
        <f t="shared" si="44"/>
        <v>44224</v>
      </c>
      <c r="F118" s="46"/>
      <c r="G118" s="47"/>
      <c r="H118" s="51"/>
      <c r="I118" s="109"/>
      <c r="J118" s="49"/>
      <c r="K118" s="49"/>
    </row>
    <row r="119" spans="1:11" ht="22.5" customHeight="1" x14ac:dyDescent="0.2">
      <c r="A119" s="31"/>
      <c r="C119" s="40"/>
      <c r="D119" s="44" t="str">
        <f t="shared" si="43"/>
        <v>Thu</v>
      </c>
      <c r="E119" s="45">
        <f t="shared" si="44"/>
        <v>44224</v>
      </c>
      <c r="F119" s="46"/>
      <c r="G119" s="47"/>
      <c r="H119" s="51"/>
      <c r="I119" s="109"/>
      <c r="J119" s="49"/>
      <c r="K119" s="49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80</v>
      </c>
      <c r="G120" s="36">
        <v>9003</v>
      </c>
      <c r="H120" s="43" t="s">
        <v>117</v>
      </c>
      <c r="I120" s="108" t="s">
        <v>82</v>
      </c>
      <c r="J120" s="38">
        <v>6</v>
      </c>
      <c r="K120" s="111" t="s">
        <v>57</v>
      </c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 t="s">
        <v>112</v>
      </c>
      <c r="G121" s="36">
        <v>9003</v>
      </c>
      <c r="H121" s="115" t="s">
        <v>113</v>
      </c>
      <c r="I121" s="108" t="s">
        <v>81</v>
      </c>
      <c r="J121" s="38">
        <v>3</v>
      </c>
      <c r="K121" s="111" t="s">
        <v>57</v>
      </c>
    </row>
    <row r="122" spans="1:11" ht="22.5" customHeight="1" x14ac:dyDescent="0.2">
      <c r="A122" s="31"/>
      <c r="C122" s="40"/>
      <c r="D122" s="33" t="str">
        <f t="shared" ref="D122:D124" si="45">D121</f>
        <v>Fri</v>
      </c>
      <c r="E122" s="34">
        <f t="shared" ref="E122:E124" si="46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">
      <c r="A123" s="31"/>
      <c r="C123" s="40"/>
      <c r="D123" s="33" t="str">
        <f t="shared" si="45"/>
        <v>Fri</v>
      </c>
      <c r="E123" s="34">
        <f t="shared" si="46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">
      <c r="A124" s="31"/>
      <c r="C124" s="40"/>
      <c r="D124" s="33" t="str">
        <f t="shared" si="45"/>
        <v>Fri</v>
      </c>
      <c r="E124" s="34">
        <f t="shared" si="46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8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phoneticPr fontId="13" type="noConversion"/>
  <conditionalFormatting sqref="C11:C124">
    <cfRule type="expression" dxfId="201" priority="59" stopIfTrue="1">
      <formula>IF($A11=1,B11,)</formula>
    </cfRule>
    <cfRule type="expression" dxfId="200" priority="60" stopIfTrue="1">
      <formula>IF($A11="",B11,)</formula>
    </cfRule>
  </conditionalFormatting>
  <conditionalFormatting sqref="E11:E15">
    <cfRule type="expression" dxfId="199" priority="61" stopIfTrue="1">
      <formula>IF($A11="",B11,"")</formula>
    </cfRule>
  </conditionalFormatting>
  <conditionalFormatting sqref="E16:E124">
    <cfRule type="expression" dxfId="198" priority="62" stopIfTrue="1">
      <formula>IF($A16&lt;&gt;1,B16,"")</formula>
    </cfRule>
  </conditionalFormatting>
  <conditionalFormatting sqref="D11:D124">
    <cfRule type="expression" dxfId="197" priority="63" stopIfTrue="1">
      <formula>IF($A11="",B11,)</formula>
    </cfRule>
  </conditionalFormatting>
  <conditionalFormatting sqref="G11:G16 G82 G18:G54 G84:G92 G56:G76 G95:G110 G112:G119">
    <cfRule type="expression" dxfId="196" priority="64" stopIfTrue="1">
      <formula>#REF!="Freelancer"</formula>
    </cfRule>
    <cfRule type="expression" dxfId="195" priority="65" stopIfTrue="1">
      <formula>#REF!="DTC Int. Staff"</formula>
    </cfRule>
  </conditionalFormatting>
  <conditionalFormatting sqref="G115:G119 G87:G92 G18:G22 G33:G49 G78:G81 G60:G76 G95:G104">
    <cfRule type="expression" dxfId="194" priority="57" stopIfTrue="1">
      <formula>$F$5="Freelancer"</formula>
    </cfRule>
    <cfRule type="expression" dxfId="193" priority="58" stopIfTrue="1">
      <formula>$F$5="DTC Int. Staff"</formula>
    </cfRule>
  </conditionalFormatting>
  <conditionalFormatting sqref="G16 G78:G81">
    <cfRule type="expression" dxfId="192" priority="55" stopIfTrue="1">
      <formula>#REF!="Freelancer"</formula>
    </cfRule>
    <cfRule type="expression" dxfId="191" priority="56" stopIfTrue="1">
      <formula>#REF!="DTC Int. Staff"</formula>
    </cfRule>
  </conditionalFormatting>
  <conditionalFormatting sqref="G16">
    <cfRule type="expression" dxfId="190" priority="53" stopIfTrue="1">
      <formula>$F$5="Freelancer"</formula>
    </cfRule>
    <cfRule type="expression" dxfId="189" priority="54" stopIfTrue="1">
      <formula>$F$5="DTC Int. Staff"</formula>
    </cfRule>
  </conditionalFormatting>
  <conditionalFormatting sqref="G17">
    <cfRule type="expression" dxfId="188" priority="51" stopIfTrue="1">
      <formula>#REF!="Freelancer"</formula>
    </cfRule>
    <cfRule type="expression" dxfId="187" priority="52" stopIfTrue="1">
      <formula>#REF!="DTC Int. Staff"</formula>
    </cfRule>
  </conditionalFormatting>
  <conditionalFormatting sqref="G17">
    <cfRule type="expression" dxfId="186" priority="49" stopIfTrue="1">
      <formula>$F$5="Freelancer"</formula>
    </cfRule>
    <cfRule type="expression" dxfId="185" priority="50" stopIfTrue="1">
      <formula>$F$5="DTC Int. Staff"</formula>
    </cfRule>
  </conditionalFormatting>
  <conditionalFormatting sqref="C126">
    <cfRule type="expression" dxfId="184" priority="46" stopIfTrue="1">
      <formula>IF($A126=1,B126,)</formula>
    </cfRule>
    <cfRule type="expression" dxfId="183" priority="47" stopIfTrue="1">
      <formula>IF($A126="",B126,)</formula>
    </cfRule>
  </conditionalFormatting>
  <conditionalFormatting sqref="D126">
    <cfRule type="expression" dxfId="182" priority="48" stopIfTrue="1">
      <formula>IF($A126="",B126,)</formula>
    </cfRule>
  </conditionalFormatting>
  <conditionalFormatting sqref="C125">
    <cfRule type="expression" dxfId="181" priority="43" stopIfTrue="1">
      <formula>IF($A125=1,B125,)</formula>
    </cfRule>
    <cfRule type="expression" dxfId="180" priority="44" stopIfTrue="1">
      <formula>IF($A125="",B125,)</formula>
    </cfRule>
  </conditionalFormatting>
  <conditionalFormatting sqref="D125">
    <cfRule type="expression" dxfId="179" priority="45" stopIfTrue="1">
      <formula>IF($A125="",B125,)</formula>
    </cfRule>
  </conditionalFormatting>
  <conditionalFormatting sqref="E125">
    <cfRule type="expression" dxfId="178" priority="42" stopIfTrue="1">
      <formula>IF($A125&lt;&gt;1,B125,"")</formula>
    </cfRule>
  </conditionalFormatting>
  <conditionalFormatting sqref="E126">
    <cfRule type="expression" dxfId="177" priority="41" stopIfTrue="1">
      <formula>IF($A126&lt;&gt;1,B126,"")</formula>
    </cfRule>
  </conditionalFormatting>
  <conditionalFormatting sqref="G56:G59">
    <cfRule type="expression" dxfId="176" priority="39" stopIfTrue="1">
      <formula>$F$5="Freelancer"</formula>
    </cfRule>
    <cfRule type="expression" dxfId="175" priority="40" stopIfTrue="1">
      <formula>$F$5="DTC Int. Staff"</formula>
    </cfRule>
  </conditionalFormatting>
  <conditionalFormatting sqref="H115">
    <cfRule type="expression" dxfId="174" priority="13" stopIfTrue="1">
      <formula>#REF!="Freelancer"</formula>
    </cfRule>
    <cfRule type="expression" dxfId="173" priority="14" stopIfTrue="1">
      <formula>#REF!="DTC Int. Staff"</formula>
    </cfRule>
  </conditionalFormatting>
  <conditionalFormatting sqref="H79">
    <cfRule type="expression" dxfId="172" priority="25" stopIfTrue="1">
      <formula>$F$5="Freelancer"</formula>
    </cfRule>
    <cfRule type="expression" dxfId="171" priority="26" stopIfTrue="1">
      <formula>$F$5="DTC Int. Staff"</formula>
    </cfRule>
  </conditionalFormatting>
  <conditionalFormatting sqref="H79">
    <cfRule type="expression" dxfId="170" priority="23" stopIfTrue="1">
      <formula>#REF!="Freelancer"</formula>
    </cfRule>
    <cfRule type="expression" dxfId="169" priority="24" stopIfTrue="1">
      <formula>#REF!="DTC Int. Staff"</formula>
    </cfRule>
  </conditionalFormatting>
  <conditionalFormatting sqref="F106">
    <cfRule type="expression" dxfId="168" priority="17" stopIfTrue="1">
      <formula>#REF!="Freelancer"</formula>
    </cfRule>
    <cfRule type="expression" dxfId="167" priority="18" stopIfTrue="1">
      <formula>#REF!="DTC Int. Staff"</formula>
    </cfRule>
  </conditionalFormatting>
  <conditionalFormatting sqref="H106">
    <cfRule type="expression" dxfId="166" priority="15" stopIfTrue="1">
      <formula>#REF!="Freelancer"</formula>
    </cfRule>
    <cfRule type="expression" dxfId="165" priority="16" stopIfTrue="1">
      <formula>#REF!="DTC Int. Staff"</formula>
    </cfRule>
  </conditionalFormatting>
  <conditionalFormatting sqref="F115">
    <cfRule type="expression" dxfId="164" priority="11" stopIfTrue="1">
      <formula>#REF!="Freelancer"</formula>
    </cfRule>
    <cfRule type="expression" dxfId="163" priority="12" stopIfTrue="1">
      <formula>#REF!="DTC Int. Staff"</formula>
    </cfRule>
  </conditionalFormatting>
  <conditionalFormatting sqref="H107">
    <cfRule type="expression" dxfId="162" priority="9" stopIfTrue="1">
      <formula>#REF!="Freelancer"</formula>
    </cfRule>
    <cfRule type="expression" dxfId="161" priority="10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5" t="s">
        <v>5</v>
      </c>
      <c r="E1" s="166"/>
      <c r="F1" s="166"/>
      <c r="G1" s="166"/>
      <c r="H1" s="166"/>
      <c r="I1" s="166"/>
      <c r="J1" s="166"/>
      <c r="K1" s="16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">
      <c r="D4" s="163" t="s">
        <v>8</v>
      </c>
      <c r="E4" s="164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25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"/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15 C26:C118">
    <cfRule type="expression" dxfId="156" priority="43" stopIfTrue="1">
      <formula>IF($A11=1,B11,)</formula>
    </cfRule>
    <cfRule type="expression" dxfId="155" priority="44" stopIfTrue="1">
      <formula>IF($A11="",B11,)</formula>
    </cfRule>
  </conditionalFormatting>
  <conditionalFormatting sqref="E11:E15">
    <cfRule type="expression" dxfId="154" priority="45" stopIfTrue="1">
      <formula>IF($A11="",B11,"")</formula>
    </cfRule>
  </conditionalFormatting>
  <conditionalFormatting sqref="E26:E43 E48 E53:E70 E75 E102 E107:E118 E80:E97">
    <cfRule type="expression" dxfId="153" priority="46" stopIfTrue="1">
      <formula>IF($A26&lt;&gt;1,B26,"")</formula>
    </cfRule>
  </conditionalFormatting>
  <conditionalFormatting sqref="D11:D15 D26:D43 D48 D53:D70 D75 D102 D107:D118 D80:D97">
    <cfRule type="expression" dxfId="152" priority="47" stopIfTrue="1">
      <formula>IF($A11="",B11,)</formula>
    </cfRule>
  </conditionalFormatting>
  <conditionalFormatting sqref="G11:G20 G26:G84 G90:G118">
    <cfRule type="expression" dxfId="151" priority="48" stopIfTrue="1">
      <formula>#REF!="Freelancer"</formula>
    </cfRule>
    <cfRule type="expression" dxfId="150" priority="49" stopIfTrue="1">
      <formula>#REF!="DTC Int. Staff"</formula>
    </cfRule>
  </conditionalFormatting>
  <conditionalFormatting sqref="G118 G26:G30 G37:G57 G64:G84 G91:G111">
    <cfRule type="expression" dxfId="149" priority="41" stopIfTrue="1">
      <formula>$F$5="Freelancer"</formula>
    </cfRule>
    <cfRule type="expression" dxfId="148" priority="42" stopIfTrue="1">
      <formula>$F$5="DTC Int. Staff"</formula>
    </cfRule>
  </conditionalFormatting>
  <conditionalFormatting sqref="G16:G20">
    <cfRule type="expression" dxfId="147" priority="39" stopIfTrue="1">
      <formula>#REF!="Freelancer"</formula>
    </cfRule>
    <cfRule type="expression" dxfId="146" priority="40" stopIfTrue="1">
      <formula>#REF!="DTC Int. Staff"</formula>
    </cfRule>
  </conditionalFormatting>
  <conditionalFormatting sqref="G16:G20">
    <cfRule type="expression" dxfId="145" priority="37" stopIfTrue="1">
      <formula>$F$5="Freelancer"</formula>
    </cfRule>
    <cfRule type="expression" dxfId="144" priority="38" stopIfTrue="1">
      <formula>$F$5="DTC Int. Staff"</formula>
    </cfRule>
  </conditionalFormatting>
  <conditionalFormatting sqref="G21:G25">
    <cfRule type="expression" dxfId="143" priority="35" stopIfTrue="1">
      <formula>#REF!="Freelancer"</formula>
    </cfRule>
    <cfRule type="expression" dxfId="142" priority="36" stopIfTrue="1">
      <formula>#REF!="DTC Int. Staff"</formula>
    </cfRule>
  </conditionalFormatting>
  <conditionalFormatting sqref="G21:G25">
    <cfRule type="expression" dxfId="141" priority="33" stopIfTrue="1">
      <formula>$F$5="Freelancer"</formula>
    </cfRule>
    <cfRule type="expression" dxfId="140" priority="34" stopIfTrue="1">
      <formula>$F$5="DTC Int. Staff"</formula>
    </cfRule>
  </conditionalFormatting>
  <conditionalFormatting sqref="G63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85:G89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5:G89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E17:E20">
    <cfRule type="expression" dxfId="133" priority="17" stopIfTrue="1">
      <formula>IF($A17="",B17,"")</formula>
    </cfRule>
  </conditionalFormatting>
  <conditionalFormatting sqref="D17:D20">
    <cfRule type="expression" dxfId="132" priority="18" stopIfTrue="1">
      <formula>IF($A17="",B17,)</formula>
    </cfRule>
  </conditionalFormatting>
  <conditionalFormatting sqref="E22:E25">
    <cfRule type="expression" dxfId="131" priority="15" stopIfTrue="1">
      <formula>IF($A22="",B22,"")</formula>
    </cfRule>
  </conditionalFormatting>
  <conditionalFormatting sqref="D22:D25">
    <cfRule type="expression" dxfId="130" priority="16" stopIfTrue="1">
      <formula>IF($A22="",B22,)</formula>
    </cfRule>
  </conditionalFormatting>
  <conditionalFormatting sqref="E44:E47">
    <cfRule type="expression" dxfId="129" priority="13" stopIfTrue="1">
      <formula>IF($A44="",B44,"")</formula>
    </cfRule>
  </conditionalFormatting>
  <conditionalFormatting sqref="D44:D47">
    <cfRule type="expression" dxfId="128" priority="14" stopIfTrue="1">
      <formula>IF($A44="",B44,)</formula>
    </cfRule>
  </conditionalFormatting>
  <conditionalFormatting sqref="E49:E52">
    <cfRule type="expression" dxfId="127" priority="11" stopIfTrue="1">
      <formula>IF($A49="",B49,"")</formula>
    </cfRule>
  </conditionalFormatting>
  <conditionalFormatting sqref="D49:D52">
    <cfRule type="expression" dxfId="126" priority="12" stopIfTrue="1">
      <formula>IF($A49="",B49,)</formula>
    </cfRule>
  </conditionalFormatting>
  <conditionalFormatting sqref="E71:E74">
    <cfRule type="expression" dxfId="125" priority="9" stopIfTrue="1">
      <formula>IF($A71="",B71,"")</formula>
    </cfRule>
  </conditionalFormatting>
  <conditionalFormatting sqref="D71:D74">
    <cfRule type="expression" dxfId="124" priority="10" stopIfTrue="1">
      <formula>IF($A71="",B71,)</formula>
    </cfRule>
  </conditionalFormatting>
  <conditionalFormatting sqref="E76:E79">
    <cfRule type="expression" dxfId="123" priority="7" stopIfTrue="1">
      <formula>IF($A76="",B76,"")</formula>
    </cfRule>
  </conditionalFormatting>
  <conditionalFormatting sqref="D76:D79">
    <cfRule type="expression" dxfId="122" priority="8" stopIfTrue="1">
      <formula>IF($A76="",B76,)</formula>
    </cfRule>
  </conditionalFormatting>
  <conditionalFormatting sqref="E98:E101">
    <cfRule type="expression" dxfId="121" priority="5" stopIfTrue="1">
      <formula>IF($A98="",B98,"")</formula>
    </cfRule>
  </conditionalFormatting>
  <conditionalFormatting sqref="D98:D101">
    <cfRule type="expression" dxfId="120" priority="6" stopIfTrue="1">
      <formula>IF($A98="",B98,)</formula>
    </cfRule>
  </conditionalFormatting>
  <conditionalFormatting sqref="E98">
    <cfRule type="timePeriod" dxfId="11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18" priority="2" stopIfTrue="1">
      <formula>IF($A103="",B103,"")</formula>
    </cfRule>
  </conditionalFormatting>
  <conditionalFormatting sqref="D103:D106">
    <cfRule type="expression" dxfId="117" priority="3" stopIfTrue="1">
      <formula>IF($A103="",B103,)</formula>
    </cfRule>
  </conditionalFormatting>
  <conditionalFormatting sqref="E103:E106">
    <cfRule type="timePeriod" dxfId="11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5" t="s">
        <v>5</v>
      </c>
      <c r="E1" s="166"/>
      <c r="F1" s="166"/>
      <c r="G1" s="166"/>
      <c r="H1" s="166"/>
      <c r="I1" s="166"/>
      <c r="J1" s="166"/>
      <c r="K1" s="16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">
      <c r="D4" s="163" t="s">
        <v>8</v>
      </c>
      <c r="E4" s="164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25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</sheetData>
  <mergeCells count="2">
    <mergeCell ref="D4:E4"/>
    <mergeCell ref="D1:K1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5" t="s">
        <v>5</v>
      </c>
      <c r="E1" s="166"/>
      <c r="F1" s="166"/>
      <c r="G1" s="166"/>
      <c r="H1" s="166"/>
      <c r="I1" s="166"/>
      <c r="J1" s="166"/>
      <c r="K1" s="16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">
      <c r="D4" s="163" t="s">
        <v>8</v>
      </c>
      <c r="E4" s="164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25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27" zoomScale="90" zoomScaleNormal="90" workbookViewId="0">
      <selection activeCell="H21" sqref="H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5" t="s">
        <v>5</v>
      </c>
      <c r="E1" s="166"/>
      <c r="F1" s="166"/>
      <c r="G1" s="166"/>
      <c r="H1" s="166"/>
      <c r="I1" s="166"/>
      <c r="J1" s="166"/>
      <c r="K1" s="16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">
      <c r="D4" s="163" t="s">
        <v>8</v>
      </c>
      <c r="E4" s="164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65" t="s">
        <v>5</v>
      </c>
      <c r="E1" s="166"/>
      <c r="F1" s="166"/>
      <c r="G1" s="166"/>
      <c r="H1" s="166"/>
      <c r="I1" s="166"/>
      <c r="J1" s="166"/>
      <c r="K1" s="16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">
      <c r="D4" s="163" t="s">
        <v>8</v>
      </c>
      <c r="E4" s="164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25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2021-02-16T10:21:40Z</dcterms:modified>
</cp:coreProperties>
</file>