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89_Tut\"/>
    </mc:Choice>
  </mc:AlternateContent>
  <xr:revisionPtr revIDLastSave="0" documentId="13_ncr:1_{C2F393A6-1D50-4D54-8B2E-A7564BDE47D4}" xr6:coauthVersionLast="46" xr6:coauthVersionMax="46" xr10:uidLastSave="{00000000-0000-0000-0000-000000000000}"/>
  <bookViews>
    <workbookView xWindow="20370" yWindow="-120" windowWidth="29040" windowHeight="1584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36" l="1"/>
  <c r="P12" i="36"/>
  <c r="P13" i="36"/>
  <c r="P14" i="36"/>
  <c r="P15" i="36"/>
  <c r="P11" i="36"/>
  <c r="M11" i="36"/>
  <c r="M23" i="36"/>
  <c r="M22" i="36"/>
  <c r="M21" i="36"/>
  <c r="M20" i="36"/>
  <c r="M19" i="36"/>
  <c r="M18" i="36"/>
  <c r="M17" i="36"/>
  <c r="M16" i="36"/>
  <c r="M15" i="36"/>
  <c r="M14" i="36"/>
  <c r="M13" i="36"/>
  <c r="M12" i="36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S18" i="36" l="1"/>
  <c r="P18" i="36"/>
  <c r="M24" i="3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<sst xmlns="http://schemas.openxmlformats.org/spreadsheetml/2006/main" count="247" uniqueCount="77">
  <si>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</si>
  <si>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</si>
  <si>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</si>
  <si>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</si>
  <si>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</si>
  <si>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</si>
  <si>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</si>
  <si>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</si>
  <si>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</si>
  <si>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</si>
  <si>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</si>
  <si>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</si>
  <si>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</si>
  <si>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</si>
  <si>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</si>
  <si>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</si>
  <si>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</si>
  <si>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</si>
  <si>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</si>
  <si>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</si>
  <si>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</si>
  <si>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</si>
  <si>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</si>
  <si>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</si>
  <si>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</si>
  <si>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</si>
  <si>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</si>
  <si>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</si>
  <si>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</si>
  <si>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</si>
  <si>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</si>
  <si>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</si>
  <si>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</si>
  <si>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</si>
  <si>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</si>
  <si>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</si>
  <si>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</si>
  <si>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</si>
  <si>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</si>
  <si>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</si>
  <si>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</si>
  <si>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</si>
  <si>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</si>
  <si>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</si>
  <si>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</si>
  <si>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</si>
  <si>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</si>
  <si>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</si>
  <si>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</si>
  <si>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</si>
  <si>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Thummatat </t>
  </si>
  <si>
    <t>Piyalohawat</t>
  </si>
  <si>
    <t>TIME089</t>
  </si>
  <si>
    <t>TIME-202099</t>
  </si>
  <si>
    <t>Kick off presentation slide</t>
  </si>
  <si>
    <t>TIME</t>
  </si>
  <si>
    <t>TIME-202013</t>
  </si>
  <si>
    <t>Meeting with MOI</t>
  </si>
  <si>
    <t>MOI</t>
  </si>
  <si>
    <t xml:space="preserve">TIME </t>
  </si>
  <si>
    <t>TIME-202054</t>
  </si>
  <si>
    <t>SACICT presentation</t>
  </si>
  <si>
    <t>Edit Progress report</t>
  </si>
  <si>
    <t>Foucs Group</t>
  </si>
  <si>
    <t>Meeting with SACICT</t>
  </si>
  <si>
    <t xml:space="preserve">Meeting with STOU </t>
  </si>
  <si>
    <t xml:space="preserve">NIEC Radio Evaluation- Kick-off meeting </t>
  </si>
  <si>
    <t>I Tower Building</t>
  </si>
  <si>
    <t>NIEC Radio Evaluation- Project work plan</t>
  </si>
  <si>
    <t>Work on slide</t>
  </si>
  <si>
    <t>TIME-202110</t>
  </si>
  <si>
    <t>Meeting woth MOI</t>
  </si>
  <si>
    <t>Final Report</t>
  </si>
  <si>
    <t>Joy's Home Work</t>
  </si>
  <si>
    <t>TIME-202074</t>
  </si>
  <si>
    <t>Edit Slide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</si>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</sst>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2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5" sqref="C5:G5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2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2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2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2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2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2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2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2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2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2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2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2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2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2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2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2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2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2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2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2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2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2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2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2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2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2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2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2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2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2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2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2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2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2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2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2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S275"/>
  <sheetViews>
    <sheetView showGridLines="0" tabSelected="1" topLeftCell="G1" zoomScale="86" zoomScaleNormal="70" workbookViewId="0">
      <selection activeCell="O24" sqref="O2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22.5703125" style="8" customWidth="1"/>
    <col min="8" max="8" width="85.28515625" style="8" customWidth="1"/>
    <col min="9" max="9" width="16" style="8" bestFit="1" customWidth="1"/>
    <col min="10" max="10" width="13.85546875" style="8" customWidth="1"/>
    <col min="11" max="11" width="11.42578125" style="8"/>
    <col min="12" max="12" width="16.28515625" style="8" bestFit="1" customWidth="1"/>
    <col min="13" max="13" width="17.5703125" style="8" bestFit="1" customWidth="1"/>
    <col min="14" max="14" width="11.42578125" style="8"/>
    <col min="15" max="15" width="15.42578125" style="8" bestFit="1" customWidth="1"/>
    <col min="16" max="16" width="17.5703125" style="8" bestFit="1" customWidth="1"/>
    <col min="17" max="17" width="11.42578125" style="8"/>
    <col min="18" max="18" width="15.42578125" style="8" bestFit="1" customWidth="1"/>
    <col min="19" max="19" width="17.5703125" style="8" bestFit="1" customWidth="1"/>
    <col min="20" max="16384" width="11.42578125" style="8"/>
  </cols>
  <sheetData>
    <row r="1" spans="1:19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9" ht="13.5" customHeight="1" x14ac:dyDescent="0.2">
      <c r="D2" s="9"/>
      <c r="E2" s="9"/>
      <c r="F2" s="9"/>
      <c r="G2" s="9"/>
      <c r="H2" s="9"/>
      <c r="I2" s="9"/>
      <c r="J2" s="10"/>
    </row>
    <row r="3" spans="1:19" ht="20.25" customHeight="1" x14ac:dyDescent="0.2">
      <c r="D3" s="11" t="s">
        <v>0</v>
      </c>
      <c r="E3" s="12"/>
      <c r="F3" s="13" t="str">
        <f>'Information-General Settings'!C3</f>
        <v xml:space="preserve">Thummatat </v>
      </c>
      <c r="G3" s="14"/>
      <c r="I3" s="15"/>
      <c r="J3" s="15"/>
    </row>
    <row r="4" spans="1:19" ht="20.25" customHeight="1" x14ac:dyDescent="0.2">
      <c r="D4" s="154" t="s">
        <v>8</v>
      </c>
      <c r="E4" s="155"/>
      <c r="F4" s="13" t="str">
        <f>'Information-General Settings'!C4</f>
        <v>Piyalohawat</v>
      </c>
      <c r="G4" s="14"/>
      <c r="I4" s="15"/>
      <c r="J4" s="15"/>
    </row>
    <row r="5" spans="1:19" ht="20.25" customHeight="1" x14ac:dyDescent="0.2">
      <c r="D5" s="11" t="s">
        <v>7</v>
      </c>
      <c r="E5" s="16"/>
      <c r="F5" s="13" t="str">
        <f>'Information-General Settings'!C5</f>
        <v>TIME089</v>
      </c>
      <c r="G5" s="14"/>
      <c r="I5" s="15"/>
      <c r="J5" s="15"/>
    </row>
    <row r="6" spans="1:19" ht="20.25" customHeight="1" x14ac:dyDescent="0.2">
      <c r="E6" s="15"/>
      <c r="F6" s="15"/>
      <c r="G6" s="15"/>
      <c r="H6" s="17"/>
      <c r="I6" s="18"/>
      <c r="J6" s="19"/>
    </row>
    <row r="7" spans="1:19" ht="30" x14ac:dyDescent="0.2">
      <c r="G7" s="20"/>
      <c r="H7" s="17"/>
      <c r="I7" s="21" t="s">
        <v>34</v>
      </c>
      <c r="J7" s="22" t="s">
        <v>35</v>
      </c>
    </row>
    <row r="8" spans="1:19" ht="43.5" customHeight="1" x14ac:dyDescent="0.2">
      <c r="D8" s="23"/>
      <c r="G8" s="18"/>
      <c r="H8" s="14"/>
      <c r="I8" s="24">
        <f>SUM(J10:J141)</f>
        <v>172</v>
      </c>
      <c r="J8" s="25">
        <f>I8/8</f>
        <v>21.5</v>
      </c>
    </row>
    <row r="9" spans="1:19" ht="20.25" customHeight="1" thickBot="1" x14ac:dyDescent="0.25">
      <c r="E9" s="15"/>
      <c r="F9" s="15"/>
      <c r="G9" s="15"/>
      <c r="H9" s="17"/>
      <c r="I9" s="18"/>
      <c r="J9" s="19"/>
      <c r="O9" s="163">
        <v>9001</v>
      </c>
      <c r="R9" s="163">
        <v>9003</v>
      </c>
    </row>
    <row r="10" spans="1:19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9" t="s">
        <v>6</v>
      </c>
      <c r="M10" s="159" t="s">
        <v>34</v>
      </c>
      <c r="O10" s="159" t="s">
        <v>4</v>
      </c>
      <c r="P10" s="159" t="s">
        <v>34</v>
      </c>
      <c r="R10" s="159" t="s">
        <v>4</v>
      </c>
      <c r="S10" s="159" t="s">
        <v>34</v>
      </c>
    </row>
    <row r="11" spans="1:19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60">
        <f>SUMIFS($J$10:$J$142,$G$10:$G$142,L11)</f>
        <v>162</v>
      </c>
      <c r="O11" s="36" t="s">
        <v>53</v>
      </c>
      <c r="P11" s="164">
        <f>SUMIFS($J$10:$J$142,$F$10:$F$142,O11,$G$10:$G$142,$O$9)</f>
        <v>51</v>
      </c>
      <c r="R11" s="36" t="s">
        <v>53</v>
      </c>
      <c r="S11" s="164">
        <f>SUMIFS($J$10:$J$142,$F$10:$F$142,R11,$G$10:$G$142,$R$9)</f>
        <v>3</v>
      </c>
    </row>
    <row r="12" spans="1:19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60">
        <f t="shared" ref="M12:M23" si="2">SUMIFS($J$10:$J$142,$G$10:$G$142,L12)</f>
        <v>0</v>
      </c>
      <c r="O12" s="36" t="s">
        <v>56</v>
      </c>
      <c r="P12" s="164">
        <f t="shared" ref="P12:P15" si="3">SUMIFS($J$10:$J$142,$F$10:$F$142,O12,$G$10:$G$142,$O$9)</f>
        <v>99</v>
      </c>
      <c r="R12" s="36"/>
      <c r="S12" s="164"/>
    </row>
    <row r="13" spans="1:19" x14ac:dyDescent="0.2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60">
        <f t="shared" si="2"/>
        <v>3</v>
      </c>
      <c r="O13" s="36" t="s">
        <v>60</v>
      </c>
      <c r="P13" s="164">
        <f t="shared" si="3"/>
        <v>7</v>
      </c>
      <c r="R13" s="36"/>
      <c r="S13" s="164"/>
    </row>
    <row r="14" spans="1:19" x14ac:dyDescent="0.2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60">
        <f t="shared" si="2"/>
        <v>0</v>
      </c>
      <c r="O14" s="36" t="s">
        <v>70</v>
      </c>
      <c r="P14" s="164">
        <f t="shared" si="3"/>
        <v>2</v>
      </c>
      <c r="R14" s="36"/>
      <c r="S14" s="164"/>
    </row>
    <row r="15" spans="1:19" x14ac:dyDescent="0.2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60">
        <f t="shared" si="2"/>
        <v>0</v>
      </c>
      <c r="O15" s="36" t="s">
        <v>74</v>
      </c>
      <c r="P15" s="164">
        <f t="shared" si="3"/>
        <v>3</v>
      </c>
      <c r="R15" s="36"/>
      <c r="S15" s="164"/>
    </row>
    <row r="16" spans="1:19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60">
        <f t="shared" si="2"/>
        <v>0</v>
      </c>
      <c r="O16" s="36"/>
      <c r="P16" s="164"/>
      <c r="R16" s="36"/>
      <c r="S16" s="164"/>
    </row>
    <row r="17" spans="1:19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60">
        <f t="shared" si="2"/>
        <v>7</v>
      </c>
      <c r="O17" s="36"/>
      <c r="P17" s="164"/>
      <c r="R17" s="36"/>
      <c r="S17" s="164"/>
    </row>
    <row r="18" spans="1:19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8</v>
      </c>
      <c r="L18" s="36">
        <v>9008</v>
      </c>
      <c r="M18" s="160">
        <f t="shared" si="2"/>
        <v>0</v>
      </c>
      <c r="O18" s="165" t="s">
        <v>76</v>
      </c>
      <c r="P18" s="166">
        <f>SUM(P11:P17)</f>
        <v>162</v>
      </c>
      <c r="R18" s="165" t="s">
        <v>76</v>
      </c>
      <c r="S18" s="166">
        <f>SUM(S11:S17)</f>
        <v>3</v>
      </c>
    </row>
    <row r="19" spans="1:19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60">
        <f t="shared" si="2"/>
        <v>0</v>
      </c>
    </row>
    <row r="20" spans="1:19" x14ac:dyDescent="0.2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60">
        <f t="shared" si="2"/>
        <v>0</v>
      </c>
    </row>
    <row r="21" spans="1:19" x14ac:dyDescent="0.2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60">
        <f t="shared" si="2"/>
        <v>0</v>
      </c>
    </row>
    <row r="22" spans="1:19" x14ac:dyDescent="0.2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60">
        <f t="shared" si="2"/>
        <v>0</v>
      </c>
    </row>
    <row r="23" spans="1:19" x14ac:dyDescent="0.2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 t="s">
        <v>56</v>
      </c>
      <c r="G23" s="47">
        <v>9001</v>
      </c>
      <c r="H23" s="48" t="s">
        <v>57</v>
      </c>
      <c r="I23" s="47" t="s">
        <v>58</v>
      </c>
      <c r="J23" s="49">
        <v>4</v>
      </c>
      <c r="L23" s="36">
        <v>9015</v>
      </c>
      <c r="M23" s="160">
        <f t="shared" si="2"/>
        <v>0</v>
      </c>
    </row>
    <row r="24" spans="1:19" x14ac:dyDescent="0.2">
      <c r="A24" s="31"/>
      <c r="C24" s="40"/>
      <c r="D24" s="44" t="str">
        <f>D23</f>
        <v>Tue</v>
      </c>
      <c r="E24" s="45">
        <f>E23</f>
        <v>44201</v>
      </c>
      <c r="F24" s="46" t="s">
        <v>56</v>
      </c>
      <c r="G24" s="47">
        <v>9001</v>
      </c>
      <c r="H24" s="48" t="s">
        <v>62</v>
      </c>
      <c r="I24" s="47" t="s">
        <v>59</v>
      </c>
      <c r="J24" s="49">
        <v>4</v>
      </c>
      <c r="L24" s="161" t="s">
        <v>76</v>
      </c>
      <c r="M24" s="162">
        <f>SUM(M11:M23)</f>
        <v>172</v>
      </c>
    </row>
    <row r="25" spans="1:19" x14ac:dyDescent="0.2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9" x14ac:dyDescent="0.2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9" x14ac:dyDescent="0.2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9" x14ac:dyDescent="0.2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60</v>
      </c>
      <c r="G28" s="36">
        <v>9001</v>
      </c>
      <c r="H28" s="108" t="s">
        <v>61</v>
      </c>
      <c r="I28" s="36" t="s">
        <v>55</v>
      </c>
      <c r="J28" s="38">
        <v>3</v>
      </c>
    </row>
    <row r="29" spans="1:19" x14ac:dyDescent="0.2">
      <c r="A29" s="31"/>
      <c r="C29" s="40"/>
      <c r="D29" s="33" t="str">
        <f>D28</f>
        <v>Wed</v>
      </c>
      <c r="E29" s="34">
        <f>E28</f>
        <v>44202</v>
      </c>
      <c r="F29" s="35" t="s">
        <v>56</v>
      </c>
      <c r="G29" s="36">
        <v>9001</v>
      </c>
      <c r="H29" s="108" t="s">
        <v>62</v>
      </c>
      <c r="I29" s="36" t="s">
        <v>55</v>
      </c>
      <c r="J29" s="38">
        <v>5</v>
      </c>
    </row>
    <row r="30" spans="1:19" x14ac:dyDescent="0.2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9" x14ac:dyDescent="0.2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9" x14ac:dyDescent="0.2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56</v>
      </c>
      <c r="G33" s="47">
        <v>9001</v>
      </c>
      <c r="H33" s="48" t="s">
        <v>62</v>
      </c>
      <c r="I33" s="47" t="s">
        <v>55</v>
      </c>
      <c r="J33" s="49">
        <v>8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56</v>
      </c>
      <c r="G38" s="36">
        <v>9001</v>
      </c>
      <c r="H38" s="43" t="s">
        <v>62</v>
      </c>
      <c r="I38" s="36" t="s">
        <v>55</v>
      </c>
      <c r="J38" s="38">
        <v>8</v>
      </c>
    </row>
    <row r="39" spans="1:10" x14ac:dyDescent="0.2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56</v>
      </c>
      <c r="G45" s="36">
        <v>9001</v>
      </c>
      <c r="H45" s="43" t="s">
        <v>63</v>
      </c>
      <c r="I45" s="36" t="s">
        <v>55</v>
      </c>
      <c r="J45" s="38">
        <v>4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 t="s">
        <v>60</v>
      </c>
      <c r="G46" s="36">
        <v>9001</v>
      </c>
      <c r="H46" s="43" t="s">
        <v>64</v>
      </c>
      <c r="I46" s="36" t="s">
        <v>55</v>
      </c>
      <c r="J46" s="38">
        <v>4</v>
      </c>
    </row>
    <row r="47" spans="1:10" x14ac:dyDescent="0.2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53</v>
      </c>
      <c r="G50" s="47">
        <v>9001</v>
      </c>
      <c r="H50" s="109" t="s">
        <v>65</v>
      </c>
      <c r="I50" s="47" t="s">
        <v>55</v>
      </c>
      <c r="J50" s="49">
        <v>4</v>
      </c>
    </row>
    <row r="51" spans="1:10" x14ac:dyDescent="0.2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 t="s">
        <v>53</v>
      </c>
      <c r="G51" s="47">
        <v>9001</v>
      </c>
      <c r="H51" s="109" t="s">
        <v>54</v>
      </c>
      <c r="I51" s="47" t="s">
        <v>59</v>
      </c>
      <c r="J51" s="49">
        <v>4</v>
      </c>
    </row>
    <row r="52" spans="1:10" x14ac:dyDescent="0.2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109"/>
      <c r="I52" s="47"/>
      <c r="J52" s="49"/>
    </row>
    <row r="53" spans="1:10" x14ac:dyDescent="0.2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109"/>
      <c r="I53" s="47"/>
      <c r="J53" s="49"/>
    </row>
    <row r="54" spans="1:10" x14ac:dyDescent="0.2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109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53</v>
      </c>
      <c r="G55" s="36">
        <v>9003</v>
      </c>
      <c r="H55" s="43" t="s">
        <v>66</v>
      </c>
      <c r="I55" s="36" t="s">
        <v>67</v>
      </c>
      <c r="J55" s="38">
        <v>3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 t="s">
        <v>56</v>
      </c>
      <c r="G56" s="36">
        <v>9001</v>
      </c>
      <c r="H56" s="108" t="s">
        <v>62</v>
      </c>
      <c r="I56" s="36" t="s">
        <v>55</v>
      </c>
      <c r="J56" s="38">
        <v>5</v>
      </c>
    </row>
    <row r="57" spans="1:10" x14ac:dyDescent="0.2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 t="s">
        <v>56</v>
      </c>
      <c r="G60" s="47">
        <v>9001</v>
      </c>
      <c r="H60" s="48" t="s">
        <v>62</v>
      </c>
      <c r="I60" s="47" t="s">
        <v>55</v>
      </c>
      <c r="J60" s="49">
        <v>8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56</v>
      </c>
      <c r="G65" s="36">
        <v>9001</v>
      </c>
      <c r="H65" s="108" t="s">
        <v>57</v>
      </c>
      <c r="I65" s="36" t="s">
        <v>55</v>
      </c>
      <c r="J65" s="38">
        <v>4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 t="s">
        <v>56</v>
      </c>
      <c r="G66" s="36">
        <v>9001</v>
      </c>
      <c r="H66" s="108" t="s">
        <v>62</v>
      </c>
      <c r="I66" s="36" t="s">
        <v>55</v>
      </c>
      <c r="J66" s="38">
        <v>4</v>
      </c>
    </row>
    <row r="67" spans="1:10" x14ac:dyDescent="0.2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56</v>
      </c>
      <c r="G72" s="36">
        <v>9001</v>
      </c>
      <c r="H72" s="43" t="s">
        <v>69</v>
      </c>
      <c r="I72" s="36" t="s">
        <v>55</v>
      </c>
      <c r="J72" s="38">
        <v>4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68</v>
      </c>
      <c r="I73" s="36" t="s">
        <v>55</v>
      </c>
      <c r="J73" s="38">
        <v>4</v>
      </c>
    </row>
    <row r="74" spans="1:10" x14ac:dyDescent="0.2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56</v>
      </c>
      <c r="G77" s="47">
        <v>9001</v>
      </c>
      <c r="H77" s="48" t="s">
        <v>57</v>
      </c>
      <c r="I77" s="47" t="s">
        <v>58</v>
      </c>
      <c r="J77" s="49">
        <v>4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 t="s">
        <v>53</v>
      </c>
      <c r="G78" s="47">
        <v>9001</v>
      </c>
      <c r="H78" s="48" t="s">
        <v>68</v>
      </c>
      <c r="I78" s="47" t="s">
        <v>55</v>
      </c>
      <c r="J78" s="49">
        <v>4</v>
      </c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53</v>
      </c>
      <c r="G82" s="36">
        <v>9001</v>
      </c>
      <c r="H82" s="43" t="s">
        <v>68</v>
      </c>
      <c r="I82" s="36" t="s">
        <v>55</v>
      </c>
      <c r="J82" s="38">
        <v>3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 t="s">
        <v>56</v>
      </c>
      <c r="G83" s="36">
        <v>9001</v>
      </c>
      <c r="H83" s="108" t="s">
        <v>62</v>
      </c>
      <c r="I83" s="36" t="s">
        <v>55</v>
      </c>
      <c r="J83" s="38">
        <v>3</v>
      </c>
    </row>
    <row r="84" spans="1:10" x14ac:dyDescent="0.2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 t="s">
        <v>70</v>
      </c>
      <c r="G84" s="36">
        <v>9001</v>
      </c>
      <c r="H84" s="43" t="s">
        <v>64</v>
      </c>
      <c r="I84" s="36" t="s">
        <v>55</v>
      </c>
      <c r="J84" s="38">
        <v>2</v>
      </c>
    </row>
    <row r="85" spans="1:10" x14ac:dyDescent="0.2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53</v>
      </c>
      <c r="G87" s="47">
        <v>9001</v>
      </c>
      <c r="H87" s="48" t="s">
        <v>68</v>
      </c>
      <c r="I87" s="47" t="s">
        <v>55</v>
      </c>
      <c r="J87" s="49">
        <v>4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 t="s">
        <v>56</v>
      </c>
      <c r="G88" s="47">
        <v>9001</v>
      </c>
      <c r="H88" s="48" t="s">
        <v>62</v>
      </c>
      <c r="I88" s="47" t="s">
        <v>55</v>
      </c>
      <c r="J88" s="49">
        <v>4</v>
      </c>
    </row>
    <row r="89" spans="1:10" x14ac:dyDescent="0.2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53</v>
      </c>
      <c r="G92" s="36">
        <v>9001</v>
      </c>
      <c r="H92" s="43" t="s">
        <v>68</v>
      </c>
      <c r="I92" s="36" t="s">
        <v>55</v>
      </c>
      <c r="J92" s="38">
        <v>4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 t="s">
        <v>56</v>
      </c>
      <c r="G93" s="36">
        <v>9001</v>
      </c>
      <c r="H93" s="108" t="s">
        <v>62</v>
      </c>
      <c r="I93" s="36" t="s">
        <v>55</v>
      </c>
      <c r="J93" s="38">
        <v>4</v>
      </c>
    </row>
    <row r="94" spans="1:10" x14ac:dyDescent="0.2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53</v>
      </c>
      <c r="G100" s="36">
        <v>9001</v>
      </c>
      <c r="H100" s="43" t="s">
        <v>68</v>
      </c>
      <c r="I100" s="36" t="s">
        <v>55</v>
      </c>
      <c r="J100" s="38">
        <v>4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 t="s">
        <v>56</v>
      </c>
      <c r="G101" s="36">
        <v>9001</v>
      </c>
      <c r="H101" s="43" t="s">
        <v>71</v>
      </c>
      <c r="I101" s="36" t="s">
        <v>58</v>
      </c>
      <c r="J101" s="38">
        <v>4</v>
      </c>
    </row>
    <row r="102" spans="1:10" x14ac:dyDescent="0.2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 t="s">
        <v>56</v>
      </c>
      <c r="G102" s="36">
        <v>9001</v>
      </c>
      <c r="H102" s="108" t="s">
        <v>62</v>
      </c>
      <c r="I102" s="36" t="s">
        <v>55</v>
      </c>
      <c r="J102" s="38">
        <v>10</v>
      </c>
    </row>
    <row r="103" spans="1:10" x14ac:dyDescent="0.2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56</v>
      </c>
      <c r="G105" s="47">
        <v>9001</v>
      </c>
      <c r="H105" s="48" t="s">
        <v>62</v>
      </c>
      <c r="I105" s="47" t="s">
        <v>55</v>
      </c>
      <c r="J105" s="49">
        <v>6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>
        <v>9007</v>
      </c>
      <c r="H106" s="48" t="s">
        <v>73</v>
      </c>
      <c r="I106" s="47" t="s">
        <v>59</v>
      </c>
      <c r="J106" s="49">
        <v>2</v>
      </c>
    </row>
    <row r="107" spans="1:10" x14ac:dyDescent="0.2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56</v>
      </c>
      <c r="G110" s="36">
        <v>9001</v>
      </c>
      <c r="H110" s="43" t="s">
        <v>72</v>
      </c>
      <c r="I110" s="36" t="s">
        <v>55</v>
      </c>
      <c r="J110" s="38">
        <v>3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 t="s">
        <v>53</v>
      </c>
      <c r="G111" s="36">
        <v>9001</v>
      </c>
      <c r="H111" s="43" t="s">
        <v>68</v>
      </c>
      <c r="I111" s="36" t="s">
        <v>55</v>
      </c>
      <c r="J111" s="38">
        <v>3</v>
      </c>
    </row>
    <row r="112" spans="1:10" x14ac:dyDescent="0.2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 t="s">
        <v>74</v>
      </c>
      <c r="G112" s="36">
        <v>9001</v>
      </c>
      <c r="H112" s="43" t="s">
        <v>75</v>
      </c>
      <c r="I112" s="36" t="s">
        <v>55</v>
      </c>
      <c r="J112" s="38">
        <v>3</v>
      </c>
    </row>
    <row r="113" spans="1:10" x14ac:dyDescent="0.2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56</v>
      </c>
      <c r="G115" s="47">
        <v>9001</v>
      </c>
      <c r="H115" s="109" t="s">
        <v>72</v>
      </c>
      <c r="I115" s="47" t="s">
        <v>59</v>
      </c>
      <c r="J115" s="49">
        <v>3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 t="s">
        <v>53</v>
      </c>
      <c r="G116" s="47">
        <v>9001</v>
      </c>
      <c r="H116" s="109" t="s">
        <v>68</v>
      </c>
      <c r="I116" s="47" t="s">
        <v>55</v>
      </c>
      <c r="J116" s="49">
        <v>3</v>
      </c>
    </row>
    <row r="117" spans="1:10" x14ac:dyDescent="0.2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>
        <v>9007</v>
      </c>
      <c r="H117" s="48" t="s">
        <v>73</v>
      </c>
      <c r="I117" s="47" t="s">
        <v>59</v>
      </c>
      <c r="J117" s="49">
        <v>3</v>
      </c>
    </row>
    <row r="118" spans="1:10" x14ac:dyDescent="0.2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68</v>
      </c>
      <c r="I120" s="36" t="s">
        <v>55</v>
      </c>
      <c r="J120" s="38">
        <v>6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>
        <v>9007</v>
      </c>
      <c r="H121" s="43" t="s">
        <v>73</v>
      </c>
      <c r="I121" s="36" t="s">
        <v>55</v>
      </c>
      <c r="J121" s="38">
        <v>2</v>
      </c>
    </row>
    <row r="122" spans="1:10" x14ac:dyDescent="0.2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22" priority="65" stopIfTrue="1">
      <formula>IF($A11=1,B11,)</formula>
    </cfRule>
    <cfRule type="expression" dxfId="221" priority="66" stopIfTrue="1">
      <formula>IF($A11="",B11,)</formula>
    </cfRule>
  </conditionalFormatting>
  <conditionalFormatting sqref="E11:E15">
    <cfRule type="expression" dxfId="220" priority="67" stopIfTrue="1">
      <formula>IF($A11="",B11,"")</formula>
    </cfRule>
  </conditionalFormatting>
  <conditionalFormatting sqref="E16:E124">
    <cfRule type="expression" dxfId="219" priority="68" stopIfTrue="1">
      <formula>IF($A16&lt;&gt;1,B16,"")</formula>
    </cfRule>
  </conditionalFormatting>
  <conditionalFormatting sqref="D11:D124">
    <cfRule type="expression" dxfId="218" priority="69" stopIfTrue="1">
      <formula>IF($A11="",B11,)</formula>
    </cfRule>
  </conditionalFormatting>
  <conditionalFormatting sqref="G11:G16 G82:G87 G18:G50 G52:G54 G57:G59 G61:G64 G67:G72 G74:G76 G89:G91 G94:G99 G101:G116 G118:G119">
    <cfRule type="expression" dxfId="217" priority="70" stopIfTrue="1">
      <formula>#REF!="Freelancer"</formula>
    </cfRule>
    <cfRule type="expression" dxfId="216" priority="71" stopIfTrue="1">
      <formula>#REF!="DTC Int. Staff"</formula>
    </cfRule>
  </conditionalFormatting>
  <conditionalFormatting sqref="G115:G116 G87 G18:G22 G33:G49 G61:G64 G67:G72 G74:G76 G89:G91 G94:G99 G101:G104 G118:G119">
    <cfRule type="expression" dxfId="215" priority="63" stopIfTrue="1">
      <formula>$F$5="Freelancer"</formula>
    </cfRule>
    <cfRule type="expression" dxfId="214" priority="64" stopIfTrue="1">
      <formula>$F$5="DTC Int. Staff"</formula>
    </cfRule>
  </conditionalFormatting>
  <conditionalFormatting sqref="G16">
    <cfRule type="expression" dxfId="213" priority="61" stopIfTrue="1">
      <formula>#REF!="Freelancer"</formula>
    </cfRule>
    <cfRule type="expression" dxfId="212" priority="62" stopIfTrue="1">
      <formula>#REF!="DTC Int. Staff"</formula>
    </cfRule>
  </conditionalFormatting>
  <conditionalFormatting sqref="G16">
    <cfRule type="expression" dxfId="211" priority="59" stopIfTrue="1">
      <formula>$F$5="Freelancer"</formula>
    </cfRule>
    <cfRule type="expression" dxfId="210" priority="60" stopIfTrue="1">
      <formula>$F$5="DTC Int. Staff"</formula>
    </cfRule>
  </conditionalFormatting>
  <conditionalFormatting sqref="G17">
    <cfRule type="expression" dxfId="209" priority="57" stopIfTrue="1">
      <formula>#REF!="Freelancer"</formula>
    </cfRule>
    <cfRule type="expression" dxfId="208" priority="58" stopIfTrue="1">
      <formula>#REF!="DTC Int. Staff"</formula>
    </cfRule>
  </conditionalFormatting>
  <conditionalFormatting sqref="G17">
    <cfRule type="expression" dxfId="207" priority="55" stopIfTrue="1">
      <formula>$F$5="Freelancer"</formula>
    </cfRule>
    <cfRule type="expression" dxfId="206" priority="56" stopIfTrue="1">
      <formula>$F$5="DTC Int. Staff"</formula>
    </cfRule>
  </conditionalFormatting>
  <conditionalFormatting sqref="C126">
    <cfRule type="expression" dxfId="205" priority="52" stopIfTrue="1">
      <formula>IF($A126=1,B126,)</formula>
    </cfRule>
    <cfRule type="expression" dxfId="204" priority="53" stopIfTrue="1">
      <formula>IF($A126="",B126,)</formula>
    </cfRule>
  </conditionalFormatting>
  <conditionalFormatting sqref="D126">
    <cfRule type="expression" dxfId="203" priority="54" stopIfTrue="1">
      <formula>IF($A126="",B126,)</formula>
    </cfRule>
  </conditionalFormatting>
  <conditionalFormatting sqref="C125">
    <cfRule type="expression" dxfId="202" priority="49" stopIfTrue="1">
      <formula>IF($A125=1,B125,)</formula>
    </cfRule>
    <cfRule type="expression" dxfId="201" priority="50" stopIfTrue="1">
      <formula>IF($A125="",B125,)</formula>
    </cfRule>
  </conditionalFormatting>
  <conditionalFormatting sqref="D125">
    <cfRule type="expression" dxfId="200" priority="51" stopIfTrue="1">
      <formula>IF($A125="",B125,)</formula>
    </cfRule>
  </conditionalFormatting>
  <conditionalFormatting sqref="E125">
    <cfRule type="expression" dxfId="199" priority="48" stopIfTrue="1">
      <formula>IF($A125&lt;&gt;1,B125,"")</formula>
    </cfRule>
  </conditionalFormatting>
  <conditionalFormatting sqref="E126">
    <cfRule type="expression" dxfId="198" priority="47" stopIfTrue="1">
      <formula>IF($A126&lt;&gt;1,B126,"")</formula>
    </cfRule>
  </conditionalFormatting>
  <conditionalFormatting sqref="G57:G59">
    <cfRule type="expression" dxfId="197" priority="45" stopIfTrue="1">
      <formula>$F$5="Freelancer"</formula>
    </cfRule>
    <cfRule type="expression" dxfId="196" priority="46" stopIfTrue="1">
      <formula>$F$5="DTC Int. Staff"</formula>
    </cfRule>
  </conditionalFormatting>
  <conditionalFormatting sqref="G77:G81">
    <cfRule type="expression" dxfId="195" priority="43" stopIfTrue="1">
      <formula>#REF!="Freelancer"</formula>
    </cfRule>
    <cfRule type="expression" dxfId="194" priority="44" stopIfTrue="1">
      <formula>#REF!="DTC Int. Staff"</formula>
    </cfRule>
  </conditionalFormatting>
  <conditionalFormatting sqref="G77:G81">
    <cfRule type="expression" dxfId="193" priority="41" stopIfTrue="1">
      <formula>$F$5="Freelancer"</formula>
    </cfRule>
    <cfRule type="expression" dxfId="192" priority="42" stopIfTrue="1">
      <formula>$F$5="DTC Int. Staff"</formula>
    </cfRule>
  </conditionalFormatting>
  <conditionalFormatting sqref="G93">
    <cfRule type="expression" dxfId="191" priority="9" stopIfTrue="1">
      <formula>#REF!="Freelancer"</formula>
    </cfRule>
    <cfRule type="expression" dxfId="190" priority="10" stopIfTrue="1">
      <formula>#REF!="DTC Int. Staff"</formula>
    </cfRule>
  </conditionalFormatting>
  <conditionalFormatting sqref="G51">
    <cfRule type="expression" dxfId="189" priority="35" stopIfTrue="1">
      <formula>#REF!="Freelancer"</formula>
    </cfRule>
    <cfRule type="expression" dxfId="188" priority="36" stopIfTrue="1">
      <formula>#REF!="DTC Int. Staff"</formula>
    </cfRule>
  </conditionalFormatting>
  <conditionalFormatting sqref="G55">
    <cfRule type="expression" dxfId="187" priority="33" stopIfTrue="1">
      <formula>#REF!="Freelancer"</formula>
    </cfRule>
    <cfRule type="expression" dxfId="186" priority="34" stopIfTrue="1">
      <formula>#REF!="DTC Int. Staff"</formula>
    </cfRule>
  </conditionalFormatting>
  <conditionalFormatting sqref="G55">
    <cfRule type="expression" dxfId="185" priority="31" stopIfTrue="1">
      <formula>$F$5="Freelancer"</formula>
    </cfRule>
    <cfRule type="expression" dxfId="184" priority="32" stopIfTrue="1">
      <formula>$F$5="DTC Int. Staff"</formula>
    </cfRule>
  </conditionalFormatting>
  <conditionalFormatting sqref="G56">
    <cfRule type="expression" dxfId="183" priority="29" stopIfTrue="1">
      <formula>#REF!="Freelancer"</formula>
    </cfRule>
    <cfRule type="expression" dxfId="182" priority="30" stopIfTrue="1">
      <formula>#REF!="DTC Int. Staff"</formula>
    </cfRule>
  </conditionalFormatting>
  <conditionalFormatting sqref="G60">
    <cfRule type="expression" dxfId="181" priority="27" stopIfTrue="1">
      <formula>#REF!="Freelancer"</formula>
    </cfRule>
    <cfRule type="expression" dxfId="180" priority="28" stopIfTrue="1">
      <formula>#REF!="DTC Int. Staff"</formula>
    </cfRule>
  </conditionalFormatting>
  <conditionalFormatting sqref="G60">
    <cfRule type="expression" dxfId="179" priority="25" stopIfTrue="1">
      <formula>$F$5="Freelancer"</formula>
    </cfRule>
    <cfRule type="expression" dxfId="178" priority="26" stopIfTrue="1">
      <formula>$F$5="DTC Int. Staff"</formula>
    </cfRule>
  </conditionalFormatting>
  <conditionalFormatting sqref="G65">
    <cfRule type="expression" dxfId="177" priority="23" stopIfTrue="1">
      <formula>#REF!="Freelancer"</formula>
    </cfRule>
    <cfRule type="expression" dxfId="176" priority="24" stopIfTrue="1">
      <formula>#REF!="DTC Int. Staff"</formula>
    </cfRule>
  </conditionalFormatting>
  <conditionalFormatting sqref="G66">
    <cfRule type="expression" dxfId="175" priority="21" stopIfTrue="1">
      <formula>#REF!="Freelancer"</formula>
    </cfRule>
    <cfRule type="expression" dxfId="174" priority="22" stopIfTrue="1">
      <formula>#REF!="DTC Int. Staff"</formula>
    </cfRule>
  </conditionalFormatting>
  <conditionalFormatting sqref="G73">
    <cfRule type="expression" dxfId="173" priority="19" stopIfTrue="1">
      <formula>#REF!="Freelancer"</formula>
    </cfRule>
    <cfRule type="expression" dxfId="172" priority="20" stopIfTrue="1">
      <formula>#REF!="DTC Int. Staff"</formula>
    </cfRule>
  </conditionalFormatting>
  <conditionalFormatting sqref="G73">
    <cfRule type="expression" dxfId="171" priority="17" stopIfTrue="1">
      <formula>$F$5="Freelancer"</formula>
    </cfRule>
    <cfRule type="expression" dxfId="170" priority="18" stopIfTrue="1">
      <formula>$F$5="DTC Int. Staff"</formula>
    </cfRule>
  </conditionalFormatting>
  <conditionalFormatting sqref="G88">
    <cfRule type="expression" dxfId="169" priority="15" stopIfTrue="1">
      <formula>#REF!="Freelancer"</formula>
    </cfRule>
    <cfRule type="expression" dxfId="168" priority="16" stopIfTrue="1">
      <formula>#REF!="DTC Int. Staff"</formula>
    </cfRule>
  </conditionalFormatting>
  <conditionalFormatting sqref="G88">
    <cfRule type="expression" dxfId="167" priority="13" stopIfTrue="1">
      <formula>$F$5="Freelancer"</formula>
    </cfRule>
    <cfRule type="expression" dxfId="166" priority="14" stopIfTrue="1">
      <formula>$F$5="DTC Int. Staff"</formula>
    </cfRule>
  </conditionalFormatting>
  <conditionalFormatting sqref="G92">
    <cfRule type="expression" dxfId="165" priority="11" stopIfTrue="1">
      <formula>#REF!="Freelancer"</formula>
    </cfRule>
    <cfRule type="expression" dxfId="164" priority="12" stopIfTrue="1">
      <formula>#REF!="DTC Int. Staff"</formula>
    </cfRule>
  </conditionalFormatting>
  <conditionalFormatting sqref="G100">
    <cfRule type="expression" dxfId="163" priority="7" stopIfTrue="1">
      <formula>#REF!="Freelancer"</formula>
    </cfRule>
    <cfRule type="expression" dxfId="162" priority="8" stopIfTrue="1">
      <formula>#REF!="DTC Int. Staff"</formula>
    </cfRule>
  </conditionalFormatting>
  <conditionalFormatting sqref="G120">
    <cfRule type="expression" dxfId="161" priority="5" stopIfTrue="1">
      <formula>#REF!="Freelancer"</formula>
    </cfRule>
    <cfRule type="expression" dxfId="160" priority="6" stopIfTrue="1">
      <formula>#REF!="DTC Int. Staff"</formula>
    </cfRule>
  </conditionalFormatting>
  <conditionalFormatting sqref="G117">
    <cfRule type="expression" dxfId="159" priority="3" stopIfTrue="1">
      <formula>#REF!="Freelancer"</formula>
    </cfRule>
    <cfRule type="expression" dxfId="158" priority="4" stopIfTrue="1">
      <formula>#REF!="DTC Int. Staff"</formula>
    </cfRule>
  </conditionalFormatting>
  <conditionalFormatting sqref="G121">
    <cfRule type="expression" dxfId="157" priority="1" stopIfTrue="1">
      <formula>#REF!="Freelancer"</formula>
    </cfRule>
    <cfRule type="expression" dxfId="15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Thummatat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Piyalohawat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Thummatat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Piyalohawat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Thummatat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Piyalohawat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Thummatat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Piyalohawat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Thummatat </v>
      </c>
      <c r="G3" s="14"/>
      <c r="I3" s="15"/>
      <c r="J3" s="15"/>
    </row>
    <row r="4" spans="1:10" ht="20.25" customHeight="1" x14ac:dyDescent="0.2">
      <c r="D4" s="154" t="s">
        <v>8</v>
      </c>
      <c r="E4" s="155"/>
      <c r="F4" s="13" t="str">
        <f>'Information-General Settings'!C4</f>
        <v>Piyalohawat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TIME089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2021-02-16T12:22:32Z</dcterms:modified>
</cp:coreProperties>
</file>