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94_Piangpin\"/>
    </mc:Choice>
  </mc:AlternateContent>
  <xr:revisionPtr revIDLastSave="0" documentId="13_ncr:1_{271D14E2-19FD-48B1-91F2-1D6ADD56C001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36" l="1"/>
  <c r="P18" i="36" s="1"/>
  <c r="M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M24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<sst xmlns="http://schemas.openxmlformats.org/spreadsheetml/2006/main" count="191" uniqueCount="67">
  <si>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</si>
  <si>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</si>
  <si>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</si>
  <si>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</si>
  <si>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</si>
  <si>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</si>
  <si>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</si>
  <si>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</si>
  <si>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</si>
  <si>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</si>
  <si>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</si>
  <si>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</si>
  <si>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</si>
  <si>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</si>
  <si>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</si>
  <si>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</si>
  <si>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</si>
  <si>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</si>
  <si>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</si>
  <si>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</si>
  <si>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</si>
  <si>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</si>
  <si>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</si>
  <si>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</si>
  <si>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</si>
  <si>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</si>
  <si>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</si>
  <si>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</si>
  <si>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</si>
  <si>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</si>
  <si>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</si>
  <si>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</si>
  <si>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</si>
  <si>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</si>
  <si>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</si>
  <si>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</si>
  <si>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</si>
  <si>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</si>
  <si>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</si>
  <si>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</si>
  <si>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</si>
  <si>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</si>
  <si>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</si>
  <si>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</si>
  <si>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</si>
  <si>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</si>
  <si>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</si>
  <si>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</si>
  <si>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</si>
  <si>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</si>
  <si>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Piangpin</t>
  </si>
  <si>
    <t>Payungpon</t>
  </si>
  <si>
    <t>Fixed Model</t>
  </si>
  <si>
    <t>TIME</t>
  </si>
  <si>
    <t>TIME-201961</t>
  </si>
  <si>
    <t>Vacation Leave</t>
  </si>
  <si>
    <t>Interim 1 Report - ตารางเปรียบเทียบข้อดี--ข้อเสีย Benchmark</t>
  </si>
  <si>
    <t>Interim 2 Report/Fixed Model</t>
  </si>
  <si>
    <t xml:space="preserve">NIDA Project Meetimg with Client </t>
  </si>
  <si>
    <t>Interim 1 Report - ตารางเปรียบเทียบข้อดี-ข้อเสีย Benchmark</t>
  </si>
  <si>
    <t xml:space="preserve">List รายชื่อผู้ประกอบการ WBA/Data Requirement </t>
  </si>
  <si>
    <t>Fixed Model - NT Sensitivity</t>
  </si>
  <si>
    <t>Interim 1 Report แก้ไขตาม Comment ลูกค้า</t>
  </si>
  <si>
    <t>Interim 1 Report แก้ไขตาม Comment ลูกค้า/Executive Summary</t>
  </si>
  <si>
    <t>TIME-202111</t>
  </si>
  <si>
    <t>Total</t>
  </si>
  <si>
    <t>New Year's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</si>
</sst>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7" sqref="B7:G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2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25">
      <c r="B5" s="6" t="s">
        <v>27</v>
      </c>
      <c r="C5" s="136">
        <v>94</v>
      </c>
      <c r="D5" s="137"/>
      <c r="E5" s="137"/>
      <c r="F5" s="137"/>
      <c r="G5" s="138"/>
      <c r="H5" s="3"/>
      <c r="I5" s="3"/>
    </row>
    <row r="7" spans="2:9" ht="32.25" customHeight="1" x14ac:dyDescent="0.2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5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25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2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2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90" zoomScaleNormal="90" workbookViewId="0">
      <selection activeCell="I11" sqref="I11:J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6" ht="20.25" customHeight="1" x14ac:dyDescent="0.2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112</v>
      </c>
      <c r="J8" s="25">
        <f>I8/8</f>
        <v>14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2">
        <v>9001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8" t="s">
        <v>6</v>
      </c>
      <c r="M10" s="158" t="s">
        <v>34</v>
      </c>
      <c r="O10" s="158" t="s">
        <v>4</v>
      </c>
      <c r="P10" s="158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66</v>
      </c>
      <c r="I11" s="36"/>
      <c r="J11" s="38"/>
      <c r="L11" s="36">
        <v>9001</v>
      </c>
      <c r="M11" s="159">
        <f>SUMIFS($J$10:$J$142,$G$10:$G$142,L11)</f>
        <v>112</v>
      </c>
      <c r="O11" s="36" t="s">
        <v>54</v>
      </c>
      <c r="P11" s="163">
        <f>SUMIFS($J$10:$J$142,$F$10:$F$142,O11,$G$10:$G$142,$O$9)</f>
        <v>112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59">
        <f t="shared" ref="M12:M23" si="2">SUMIFS($J$10:$J$142,$G$10:$G$142,L12)</f>
        <v>0</v>
      </c>
      <c r="O12" s="36"/>
      <c r="P12" s="163"/>
    </row>
    <row r="13" spans="1:16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59">
        <f t="shared" si="2"/>
        <v>0</v>
      </c>
      <c r="O13" s="36"/>
      <c r="P13" s="163"/>
    </row>
    <row r="14" spans="1:16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59">
        <f t="shared" si="2"/>
        <v>0</v>
      </c>
      <c r="O14" s="36"/>
      <c r="P14" s="163"/>
    </row>
    <row r="15" spans="1:16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59">
        <f t="shared" si="2"/>
        <v>0</v>
      </c>
      <c r="O15" s="36"/>
      <c r="P15" s="163"/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59">
        <f t="shared" si="2"/>
        <v>0</v>
      </c>
      <c r="O16" s="36"/>
      <c r="P16" s="163"/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59">
        <f t="shared" si="2"/>
        <v>0</v>
      </c>
      <c r="O17" s="36"/>
      <c r="P17" s="163"/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54</v>
      </c>
      <c r="G18" s="36">
        <v>9001</v>
      </c>
      <c r="H18" s="43" t="s">
        <v>52</v>
      </c>
      <c r="I18" s="36" t="s">
        <v>53</v>
      </c>
      <c r="J18" s="38">
        <v>8</v>
      </c>
      <c r="L18" s="36">
        <v>9008</v>
      </c>
      <c r="M18" s="159">
        <f t="shared" si="2"/>
        <v>0</v>
      </c>
      <c r="O18" s="164" t="s">
        <v>65</v>
      </c>
      <c r="P18" s="165">
        <f>SUM(P11:P17)</f>
        <v>112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59">
        <f t="shared" si="2"/>
        <v>0</v>
      </c>
    </row>
    <row r="20" spans="1:16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59">
        <f t="shared" si="2"/>
        <v>0</v>
      </c>
    </row>
    <row r="21" spans="1:16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59">
        <f t="shared" si="2"/>
        <v>0</v>
      </c>
    </row>
    <row r="22" spans="1:16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59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54</v>
      </c>
      <c r="G23" s="47">
        <v>9001</v>
      </c>
      <c r="H23" s="48" t="s">
        <v>52</v>
      </c>
      <c r="I23" s="47" t="s">
        <v>53</v>
      </c>
      <c r="J23" s="49">
        <v>8</v>
      </c>
      <c r="L23" s="36">
        <v>9015</v>
      </c>
      <c r="M23" s="159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0" t="s">
        <v>65</v>
      </c>
      <c r="M24" s="161">
        <f>SUM(M11:M23)</f>
        <v>112</v>
      </c>
    </row>
    <row r="25" spans="1:16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54</v>
      </c>
      <c r="G28" s="36">
        <v>9001</v>
      </c>
      <c r="H28" s="43" t="s">
        <v>52</v>
      </c>
      <c r="I28" s="36" t="s">
        <v>53</v>
      </c>
      <c r="J28" s="38">
        <v>8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54</v>
      </c>
      <c r="G33" s="47">
        <v>9001</v>
      </c>
      <c r="H33" s="48" t="s">
        <v>52</v>
      </c>
      <c r="I33" s="47" t="s">
        <v>53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52</v>
      </c>
      <c r="I38" s="36" t="s">
        <v>53</v>
      </c>
      <c r="J38" s="38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54</v>
      </c>
      <c r="G45" s="36">
        <v>9001</v>
      </c>
      <c r="H45" s="43" t="s">
        <v>52</v>
      </c>
      <c r="I45" s="36" t="s">
        <v>53</v>
      </c>
      <c r="J45" s="38">
        <v>8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54</v>
      </c>
      <c r="G50" s="47">
        <v>9001</v>
      </c>
      <c r="H50" s="48" t="s">
        <v>52</v>
      </c>
      <c r="I50" s="47" t="s">
        <v>53</v>
      </c>
      <c r="J50" s="49">
        <v>8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54</v>
      </c>
      <c r="G55" s="36">
        <v>9001</v>
      </c>
      <c r="H55" s="43" t="s">
        <v>52</v>
      </c>
      <c r="I55" s="36" t="s">
        <v>53</v>
      </c>
      <c r="J55" s="38">
        <v>8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54</v>
      </c>
      <c r="G60" s="47">
        <v>9001</v>
      </c>
      <c r="H60" s="48" t="s">
        <v>52</v>
      </c>
      <c r="I60" s="47" t="s">
        <v>53</v>
      </c>
      <c r="J60" s="49">
        <v>8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54</v>
      </c>
      <c r="G65" s="36">
        <v>9001</v>
      </c>
      <c r="H65" s="43" t="s">
        <v>52</v>
      </c>
      <c r="I65" s="36" t="s">
        <v>53</v>
      </c>
      <c r="J65" s="38">
        <v>8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54</v>
      </c>
      <c r="G72" s="36">
        <v>9001</v>
      </c>
      <c r="H72" s="43" t="s">
        <v>52</v>
      </c>
      <c r="I72" s="36" t="s">
        <v>53</v>
      </c>
      <c r="J72" s="38">
        <v>8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54</v>
      </c>
      <c r="G77" s="47">
        <v>9001</v>
      </c>
      <c r="H77" s="48" t="s">
        <v>52</v>
      </c>
      <c r="I77" s="47" t="s">
        <v>53</v>
      </c>
      <c r="J77" s="49">
        <v>8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54</v>
      </c>
      <c r="G82" s="36">
        <v>9001</v>
      </c>
      <c r="H82" s="43" t="s">
        <v>57</v>
      </c>
      <c r="I82" s="36" t="s">
        <v>53</v>
      </c>
      <c r="J82" s="38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54</v>
      </c>
      <c r="G87" s="47">
        <v>9001</v>
      </c>
      <c r="H87" s="48" t="s">
        <v>56</v>
      </c>
      <c r="I87" s="47" t="s">
        <v>53</v>
      </c>
      <c r="J87" s="49">
        <v>8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/>
      <c r="G92" s="36">
        <v>9010</v>
      </c>
      <c r="H92" s="43" t="s">
        <v>55</v>
      </c>
      <c r="I92" s="36"/>
      <c r="J92" s="38"/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/>
      <c r="G100" s="36">
        <v>9010</v>
      </c>
      <c r="H100" s="43" t="s">
        <v>55</v>
      </c>
      <c r="I100" s="36"/>
      <c r="J100" s="38"/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/>
      <c r="G105" s="47">
        <v>9010</v>
      </c>
      <c r="H105" s="48" t="s">
        <v>55</v>
      </c>
      <c r="I105" s="47"/>
      <c r="J105" s="49"/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/>
      <c r="G110" s="36">
        <v>9010</v>
      </c>
      <c r="H110" s="43" t="s">
        <v>55</v>
      </c>
      <c r="I110" s="36"/>
      <c r="J110" s="38"/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/>
      <c r="G115" s="47">
        <v>9010</v>
      </c>
      <c r="H115" s="108" t="s">
        <v>55</v>
      </c>
      <c r="I115" s="47"/>
      <c r="J115" s="49"/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55</v>
      </c>
      <c r="I120" s="36"/>
      <c r="J120" s="38"/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G16" sqref="G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56</v>
      </c>
      <c r="J8" s="25">
        <f>I8/8</f>
        <v>7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>
        <v>9001</v>
      </c>
      <c r="G11" s="36" t="s">
        <v>54</v>
      </c>
      <c r="H11" s="43" t="s">
        <v>56</v>
      </c>
      <c r="I11" s="36" t="s">
        <v>53</v>
      </c>
      <c r="J11" s="38">
        <v>8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>
        <v>9001</v>
      </c>
      <c r="G12" s="36" t="s">
        <v>64</v>
      </c>
      <c r="H12" s="43" t="s">
        <v>58</v>
      </c>
      <c r="I12" s="36" t="s">
        <v>53</v>
      </c>
      <c r="J12" s="38">
        <v>8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>
        <v>9001</v>
      </c>
      <c r="G16" s="47" t="s">
        <v>54</v>
      </c>
      <c r="H16" s="48" t="s">
        <v>59</v>
      </c>
      <c r="I16" s="47" t="s">
        <v>53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>
        <v>9001</v>
      </c>
      <c r="G17" s="47" t="s">
        <v>64</v>
      </c>
      <c r="H17" s="48" t="s">
        <v>60</v>
      </c>
      <c r="I17" s="47" t="s">
        <v>53</v>
      </c>
      <c r="J17" s="49">
        <v>8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>
        <v>9001</v>
      </c>
      <c r="G31" s="66" t="s">
        <v>54</v>
      </c>
      <c r="H31" s="67" t="s">
        <v>63</v>
      </c>
      <c r="I31" s="66" t="s">
        <v>53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>
        <v>9001</v>
      </c>
      <c r="G38" s="36" t="s">
        <v>54</v>
      </c>
      <c r="H38" s="43" t="s">
        <v>62</v>
      </c>
      <c r="I38" s="36" t="s">
        <v>53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>
        <v>9001</v>
      </c>
      <c r="G43" s="47" t="s">
        <v>54</v>
      </c>
      <c r="H43" s="48" t="s">
        <v>61</v>
      </c>
      <c r="I43" s="47" t="s">
        <v>53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2021-02-16T12:27:31Z</dcterms:modified>
</cp:coreProperties>
</file>