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1_BD (8)\TIME104_Dream\"/>
    </mc:Choice>
  </mc:AlternateContent>
  <xr:revisionPtr revIDLastSave="0" documentId="13_ncr:1_{83840D3B-F3DE-41F3-A243-5ED77AC6FE01}" xr6:coauthVersionLast="46" xr6:coauthVersionMax="46" xr10:uidLastSave="{00000000-0000-0000-0000-000000000000}"/>
  <bookViews>
    <workbookView xWindow="-120" yWindow="-120" windowWidth="20730" windowHeight="11160" tabRatio="767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1" i="36" l="1"/>
  <c r="W18" i="36" s="1"/>
  <c r="Q11" i="36"/>
  <c r="N11" i="36"/>
  <c r="N23" i="36"/>
  <c r="N22" i="36"/>
  <c r="N21" i="36"/>
  <c r="N20" i="36"/>
  <c r="Q19" i="36"/>
  <c r="N19" i="36"/>
  <c r="Q18" i="36"/>
  <c r="N18" i="36"/>
  <c r="Q17" i="36"/>
  <c r="N17" i="36"/>
  <c r="Q16" i="36"/>
  <c r="N16" i="36"/>
  <c r="T15" i="36"/>
  <c r="Q15" i="36"/>
  <c r="N15" i="36"/>
  <c r="T14" i="36"/>
  <c r="Q14" i="36"/>
  <c r="N14" i="36"/>
  <c r="T13" i="36"/>
  <c r="Q13" i="36"/>
  <c r="N13" i="36"/>
  <c r="T12" i="36"/>
  <c r="Q12" i="36"/>
  <c r="N12" i="36"/>
  <c r="T11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49" i="36"/>
  <c r="E11" i="36"/>
  <c r="E12" i="36" s="1"/>
  <c r="B12" i="36" s="1"/>
  <c r="F5" i="36"/>
  <c r="F4" i="36"/>
  <c r="F3" i="36"/>
  <c r="T18" i="36" l="1"/>
  <c r="Q20" i="36"/>
  <c r="N24" i="36"/>
  <c r="B11" i="36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5" i="36"/>
  <c r="E16" i="36" s="1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5" i="36"/>
  <c r="E17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17" i="36"/>
  <c r="E18" i="36"/>
  <c r="E19" i="36" s="1"/>
  <c r="D15" i="36"/>
  <c r="D16" i="36" s="1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20" i="36"/>
  <c r="B18" i="36"/>
  <c r="D17" i="36"/>
  <c r="A17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18" i="36"/>
  <c r="D19" i="36" s="1"/>
  <c r="A18" i="36"/>
  <c r="B20" i="36"/>
  <c r="E21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22" i="36"/>
  <c r="B21" i="36"/>
  <c r="D20" i="36"/>
  <c r="A20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21" i="36"/>
  <c r="A21" i="36"/>
  <c r="B22" i="36"/>
  <c r="E23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22" i="36"/>
  <c r="A22" i="36"/>
  <c r="B23" i="36"/>
  <c r="E24" i="36"/>
  <c r="E25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23" i="36"/>
  <c r="A23" i="36"/>
  <c r="B24" i="36"/>
  <c r="E26" i="36"/>
  <c r="E27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26" i="36"/>
  <c r="E28" i="36"/>
  <c r="D24" i="36"/>
  <c r="D25" i="36" s="1"/>
  <c r="A24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29" i="36"/>
  <c r="E30" i="36" s="1"/>
  <c r="B28" i="36"/>
  <c r="A26" i="36"/>
  <c r="D26" i="36"/>
  <c r="D27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28" i="36"/>
  <c r="A28" i="36"/>
  <c r="E31" i="36"/>
  <c r="B29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29" i="36"/>
  <c r="D29" i="36"/>
  <c r="D30" i="36" s="1"/>
  <c r="B31" i="36"/>
  <c r="E32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33" i="36"/>
  <c r="E34" i="36" s="1"/>
  <c r="B32" i="36"/>
  <c r="D31" i="36"/>
  <c r="A31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32" i="36"/>
  <c r="A32" i="36"/>
  <c r="B33" i="36"/>
  <c r="E35" i="36"/>
  <c r="E36" i="36" l="1"/>
  <c r="E37" i="3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35" i="36"/>
  <c r="D33" i="36"/>
  <c r="D34" i="36" s="1"/>
  <c r="A33" i="36"/>
  <c r="B37" i="36" l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E38" i="36"/>
  <c r="A35" i="36"/>
  <c r="D35" i="36"/>
  <c r="D36" i="36" s="1"/>
  <c r="D37" i="36" l="1"/>
  <c r="A37" i="3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38" i="36"/>
  <c r="E39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38" i="36"/>
  <c r="D38" i="36"/>
  <c r="B39" i="36"/>
  <c r="E40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39" i="36"/>
  <c r="A39" i="36"/>
  <c r="B40" i="36"/>
  <c r="E41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41" i="36"/>
  <c r="E42" i="36"/>
  <c r="A40" i="36"/>
  <c r="D40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42" i="36"/>
  <c r="E43" i="36"/>
  <c r="D41" i="36"/>
  <c r="A41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43" i="36"/>
  <c r="E44" i="36"/>
  <c r="A42" i="36"/>
  <c r="D42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44" i="36"/>
  <c r="E45" i="36"/>
  <c r="D43" i="36"/>
  <c r="A43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46" i="36"/>
  <c r="E47" i="36"/>
  <c r="E49" i="36" s="1"/>
  <c r="B47" i="36"/>
  <c r="D47" i="36" s="1"/>
  <c r="D48" i="36" s="1"/>
  <c r="B45" i="36"/>
  <c r="D45" i="36" s="1"/>
  <c r="D46" i="36" s="1"/>
  <c r="A44" i="36"/>
  <c r="D44" i="36"/>
  <c r="E48" i="36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50" i="36"/>
  <c r="D50" i="36"/>
  <c r="A47" i="36"/>
  <c r="A45" i="36"/>
  <c r="A49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50" i="36"/>
</calcChain>
</file>

<file path=xl/sharedStrings.xml><?xml version="1.0" encoding="utf-8"?>
<sst xmlns="http://schemas.openxmlformats.org/spreadsheetml/2006/main" count="274" uniqueCount="103">
  <si>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</si>
  <si>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</si>
  <si>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</si>
  <si>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</si>
  <si>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</si>
  <si>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</si>
  <si>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</si>
  <si>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</si>
  <si>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</si>
  <si>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</si>
  <si>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</si>
  <si>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</si>
  <si>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</si>
  <si>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</si>
  <si>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</si>
  <si>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</si>
  <si>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</si>
  <si>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</si>
  <si>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</si>
  <si>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</si>
  <si>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</si>
  <si>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</si>
  <si>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</si>
  <si>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</si>
  <si>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</si>
  <si>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</si>
  <si>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</si>
  <si>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</si>
  <si>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</si>
  <si>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</si>
  <si>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</si>
  <si>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</si>
  <si>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</si>
  <si>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</si>
  <si>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</si>
  <si>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</si>
  <si>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</si>
  <si>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</si>
  <si>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</si>
  <si>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</si>
  <si>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</si>
  <si>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</si>
  <si>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</si>
  <si>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</si>
  <si>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</si>
  <si>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</si>
  <si>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</si>
  <si>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</si>
  <si>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</si>
  <si>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</si>
  <si>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</si>
  <si>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</si>
  <si>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</si>
  <si>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</si>
  <si>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</si>
  <si>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</si>
  <si>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</si>
  <si>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</si>
  <si>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</si>
  <si>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</si>
  <si>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</si>
  <si>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</si>
  <si>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</si>
  <si>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</si>
  <si>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</si>
  <si>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</si>
  <si>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</si>
  <si>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</si>
  <si>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</si>
  <si>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</si>
  <si>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</si>
  <si>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</si>
  <si>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</si>
  <si>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</si>
  <si>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</si>
  <si>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Runralit</t>
  </si>
  <si>
    <t>Tasuwan</t>
  </si>
  <si>
    <t>Time 104</t>
  </si>
  <si>
    <t>TIME-202062</t>
  </si>
  <si>
    <t>Kick-off Huawei 5G</t>
  </si>
  <si>
    <t>TIME</t>
  </si>
  <si>
    <t>TIME-201954</t>
  </si>
  <si>
    <t>Ad Hoc ONDE</t>
  </si>
  <si>
    <t>New year ONDE + Ad hoc</t>
  </si>
  <si>
    <t>ONDE</t>
  </si>
  <si>
    <t xml:space="preserve">ONDE meeting </t>
  </si>
  <si>
    <t>Huawei: bd meeting on project support</t>
  </si>
  <si>
    <t>Huawei: Leased Line schedule</t>
  </si>
  <si>
    <t>TIME-202089</t>
  </si>
  <si>
    <t>TCEB Innovation Ecosystem : financial proposal</t>
  </si>
  <si>
    <t>TIME-202065</t>
  </si>
  <si>
    <t>Kick-off Outlook3</t>
  </si>
  <si>
    <t xml:space="preserve">TCEB Innovation Ecosystem : Team member propasal </t>
  </si>
  <si>
    <t>Huawei: Leased Line interview and take note</t>
  </si>
  <si>
    <t>TCEB Innovation Ecosystem</t>
  </si>
  <si>
    <t>DGA (No Go)</t>
  </si>
  <si>
    <t>TIME-202004</t>
  </si>
  <si>
    <t>NIA Valuation 2020 : Proposal</t>
  </si>
  <si>
    <t>TCEB Innovation Ecosystem ปรับลดราคา แก้ financial proposal</t>
  </si>
  <si>
    <t>Meeting TINT</t>
  </si>
  <si>
    <t>TINT</t>
  </si>
  <si>
    <t>Total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</si>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</sst>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12" borderId="10" xfId="0" applyFont="1" applyFill="1" applyBorder="1" applyAlignment="1" applyProtection="1">
      <alignment vertical="center"/>
      <protection locked="0"/>
    </xf>
    <xf numFmtId="0" fontId="8" fillId="12" borderId="10" xfId="0" applyFont="1" applyFill="1" applyBorder="1" applyAlignment="1" applyProtection="1">
      <alignment horizontal="center"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horizontal="center"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3" borderId="10" xfId="0" applyFont="1" applyFill="1" applyBorder="1" applyAlignment="1" applyProtection="1">
      <alignment vertical="center"/>
      <protection locked="0"/>
    </xf>
    <xf numFmtId="43" fontId="10" fillId="13" borderId="10" xfId="1" applyFont="1" applyFill="1" applyBorder="1" applyAlignment="1" applyProtection="1">
      <alignment vertical="center"/>
      <protection locked="0"/>
    </xf>
    <xf numFmtId="0" fontId="10" fillId="13" borderId="10" xfId="0" applyFont="1" applyFill="1" applyBorder="1" applyAlignment="1" applyProtection="1">
      <alignment horizontal="center" vertical="center"/>
      <protection locked="0"/>
    </xf>
    <xf numFmtId="43" fontId="10" fillId="13" borderId="10" xfId="1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3" fillId="0" borderId="10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5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9" zoomScaleNormal="100" workbookViewId="0">
      <selection activeCell="C50" sqref="C50:G5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46" t="s">
        <v>75</v>
      </c>
      <c r="D3" s="147"/>
      <c r="E3" s="147"/>
      <c r="F3" s="147"/>
      <c r="G3" s="148"/>
      <c r="H3" s="3"/>
      <c r="I3" s="3"/>
    </row>
    <row r="4" spans="2:9" x14ac:dyDescent="0.25">
      <c r="B4" s="6" t="s">
        <v>26</v>
      </c>
      <c r="C4" s="149" t="s">
        <v>76</v>
      </c>
      <c r="D4" s="150"/>
      <c r="E4" s="150"/>
      <c r="F4" s="150"/>
      <c r="G4" s="151"/>
      <c r="H4" s="3"/>
      <c r="I4" s="3"/>
    </row>
    <row r="5" spans="2:9" x14ac:dyDescent="0.25">
      <c r="B5" s="6" t="s">
        <v>27</v>
      </c>
      <c r="C5" s="149" t="s">
        <v>77</v>
      </c>
      <c r="D5" s="150"/>
      <c r="E5" s="150"/>
      <c r="F5" s="150"/>
      <c r="G5" s="151"/>
      <c r="H5" s="3"/>
      <c r="I5" s="3"/>
    </row>
    <row r="7" spans="2:9" ht="32.25" customHeight="1" x14ac:dyDescent="0.2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2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2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25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2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2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2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25">
      <c r="B17" s="7" t="s">
        <v>15</v>
      </c>
      <c r="C17" s="166" t="s">
        <v>44</v>
      </c>
      <c r="D17" s="167"/>
      <c r="E17" s="167"/>
      <c r="F17" s="167"/>
      <c r="G17" s="168"/>
      <c r="H17" s="4"/>
      <c r="I17" s="4"/>
    </row>
    <row r="18" spans="2:9" ht="19.5" customHeight="1" x14ac:dyDescent="0.2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2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2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5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2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2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2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5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2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25">
      <c r="B28" s="60">
        <v>9008</v>
      </c>
      <c r="C28" s="137" t="s">
        <v>38</v>
      </c>
      <c r="D28" s="138"/>
      <c r="E28" s="138"/>
      <c r="F28" s="138"/>
      <c r="G28" s="139"/>
    </row>
    <row r="29" spans="2:9" ht="19.5" customHeight="1" x14ac:dyDescent="0.2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25">
      <c r="B30" s="60">
        <v>9009</v>
      </c>
      <c r="C30" s="143" t="s">
        <v>73</v>
      </c>
      <c r="D30" s="144"/>
      <c r="E30" s="144"/>
      <c r="F30" s="144"/>
      <c r="G30" s="145"/>
    </row>
    <row r="31" spans="2:9" x14ac:dyDescent="0.25">
      <c r="B31" s="61"/>
      <c r="C31" s="169" t="s">
        <v>74</v>
      </c>
      <c r="D31" s="170"/>
      <c r="E31" s="170"/>
      <c r="F31" s="170"/>
      <c r="G31" s="171"/>
    </row>
    <row r="32" spans="2:9" ht="19.5" customHeight="1" x14ac:dyDescent="0.25">
      <c r="B32" s="7" t="s">
        <v>21</v>
      </c>
      <c r="C32" s="134" t="s">
        <v>72</v>
      </c>
      <c r="D32" s="135"/>
      <c r="E32" s="135"/>
      <c r="F32" s="135"/>
      <c r="G32" s="136"/>
    </row>
    <row r="33" spans="2:7" ht="19.5" customHeight="1" x14ac:dyDescent="0.25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2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25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2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25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25">
      <c r="B38" s="64" t="s">
        <v>13</v>
      </c>
      <c r="C38" s="166"/>
      <c r="D38" s="167"/>
      <c r="E38" s="167"/>
      <c r="F38" s="167"/>
      <c r="G38" s="168"/>
    </row>
    <row r="39" spans="2:7" ht="19.5" customHeight="1" x14ac:dyDescent="0.25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25">
      <c r="B40" s="64" t="s">
        <v>14</v>
      </c>
      <c r="C40" s="140"/>
      <c r="D40" s="141"/>
      <c r="E40" s="141"/>
      <c r="F40" s="141"/>
      <c r="G40" s="142"/>
    </row>
    <row r="43" spans="2:7" x14ac:dyDescent="0.25">
      <c r="B43" s="58" t="s">
        <v>47</v>
      </c>
      <c r="C43" s="152" t="s">
        <v>16</v>
      </c>
      <c r="D43" s="153"/>
      <c r="E43" s="153"/>
      <c r="F43" s="153"/>
      <c r="G43" s="153"/>
    </row>
    <row r="44" spans="2:7" x14ac:dyDescent="0.25">
      <c r="B44" s="60" t="s">
        <v>48</v>
      </c>
      <c r="C44" s="137" t="s">
        <v>49</v>
      </c>
      <c r="D44" s="138"/>
      <c r="E44" s="138"/>
      <c r="F44" s="138"/>
      <c r="G44" s="139"/>
    </row>
    <row r="45" spans="2:7" x14ac:dyDescent="0.25">
      <c r="B45" s="7" t="s">
        <v>50</v>
      </c>
      <c r="C45" s="140"/>
      <c r="D45" s="141"/>
      <c r="E45" s="141"/>
      <c r="F45" s="141"/>
      <c r="G45" s="142"/>
    </row>
    <row r="46" spans="2:7" x14ac:dyDescent="0.25">
      <c r="B46" s="61" t="s">
        <v>51</v>
      </c>
      <c r="C46" s="154" t="s">
        <v>52</v>
      </c>
      <c r="D46" s="155"/>
      <c r="E46" s="155"/>
      <c r="F46" s="155"/>
      <c r="G46" s="156"/>
    </row>
    <row r="47" spans="2:7" x14ac:dyDescent="0.25">
      <c r="B47" s="7" t="s">
        <v>53</v>
      </c>
      <c r="C47" s="166"/>
      <c r="D47" s="167"/>
      <c r="E47" s="167"/>
      <c r="F47" s="167"/>
      <c r="G47" s="168"/>
    </row>
    <row r="48" spans="2:7" x14ac:dyDescent="0.25">
      <c r="B48" s="62" t="s">
        <v>54</v>
      </c>
      <c r="C48" s="137" t="s">
        <v>55</v>
      </c>
      <c r="D48" s="138"/>
      <c r="E48" s="138"/>
      <c r="F48" s="138"/>
      <c r="G48" s="139"/>
    </row>
    <row r="49" spans="2:7" x14ac:dyDescent="0.25">
      <c r="B49" s="63" t="s">
        <v>56</v>
      </c>
      <c r="C49" s="140"/>
      <c r="D49" s="141"/>
      <c r="E49" s="141"/>
      <c r="F49" s="141"/>
      <c r="G49" s="142"/>
    </row>
    <row r="50" spans="2:7" x14ac:dyDescent="0.25">
      <c r="B50" s="62" t="s">
        <v>57</v>
      </c>
      <c r="C50" s="137" t="s">
        <v>58</v>
      </c>
      <c r="D50" s="138"/>
      <c r="E50" s="138"/>
      <c r="F50" s="138"/>
      <c r="G50" s="139"/>
    </row>
    <row r="51" spans="2:7" x14ac:dyDescent="0.25">
      <c r="B51" s="63" t="s">
        <v>59</v>
      </c>
      <c r="C51" s="140"/>
      <c r="D51" s="141"/>
      <c r="E51" s="141"/>
      <c r="F51" s="141"/>
      <c r="G51" s="142"/>
    </row>
    <row r="52" spans="2:7" x14ac:dyDescent="0.25">
      <c r="B52" s="60" t="s">
        <v>60</v>
      </c>
      <c r="C52" s="137" t="s">
        <v>61</v>
      </c>
      <c r="D52" s="138"/>
      <c r="E52" s="138"/>
      <c r="F52" s="138"/>
      <c r="G52" s="139"/>
    </row>
    <row r="53" spans="2:7" x14ac:dyDescent="0.25">
      <c r="B53" s="7" t="s">
        <v>62</v>
      </c>
      <c r="C53" s="140"/>
      <c r="D53" s="141"/>
      <c r="E53" s="141"/>
      <c r="F53" s="141"/>
      <c r="G53" s="142"/>
    </row>
    <row r="54" spans="2:7" x14ac:dyDescent="0.25">
      <c r="B54" s="60" t="s">
        <v>63</v>
      </c>
      <c r="C54" s="137" t="s">
        <v>64</v>
      </c>
      <c r="D54" s="138"/>
      <c r="E54" s="138"/>
      <c r="F54" s="138"/>
      <c r="G54" s="139"/>
    </row>
    <row r="55" spans="2:7" x14ac:dyDescent="0.25">
      <c r="B55" s="7" t="s">
        <v>65</v>
      </c>
      <c r="C55" s="140"/>
      <c r="D55" s="141"/>
      <c r="E55" s="141"/>
      <c r="F55" s="141"/>
      <c r="G55" s="142"/>
    </row>
    <row r="56" spans="2:7" x14ac:dyDescent="0.25">
      <c r="B56" s="60" t="s">
        <v>66</v>
      </c>
      <c r="C56" s="137" t="s">
        <v>67</v>
      </c>
      <c r="D56" s="138"/>
      <c r="E56" s="138"/>
      <c r="F56" s="138"/>
      <c r="G56" s="139"/>
    </row>
    <row r="57" spans="2:7" x14ac:dyDescent="0.25">
      <c r="B57" s="7" t="s">
        <v>68</v>
      </c>
      <c r="C57" s="140"/>
      <c r="D57" s="141"/>
      <c r="E57" s="141"/>
      <c r="F57" s="141"/>
      <c r="G57" s="142"/>
    </row>
    <row r="58" spans="2:7" x14ac:dyDescent="0.25">
      <c r="B58" s="60" t="s">
        <v>69</v>
      </c>
      <c r="C58" s="137" t="s">
        <v>70</v>
      </c>
      <c r="D58" s="138"/>
      <c r="E58" s="138"/>
      <c r="F58" s="138"/>
      <c r="G58" s="139"/>
    </row>
    <row r="59" spans="2:7" x14ac:dyDescent="0.25">
      <c r="B59" s="7" t="s">
        <v>71</v>
      </c>
      <c r="C59" s="140"/>
      <c r="D59" s="141"/>
      <c r="E59" s="141"/>
      <c r="F59" s="141"/>
      <c r="G59" s="142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W199"/>
  <sheetViews>
    <sheetView showGridLines="0" tabSelected="1" topLeftCell="I8" zoomScale="90" zoomScaleNormal="90" workbookViewId="0">
      <selection activeCell="O9" sqref="O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3" width="11.42578125" style="8"/>
    <col min="14" max="14" width="16.7109375" style="8" bestFit="1" customWidth="1"/>
    <col min="15" max="15" width="11.42578125" style="8"/>
    <col min="16" max="16" width="11.85546875" style="8" bestFit="1" customWidth="1"/>
    <col min="17" max="17" width="16.7109375" style="8" bestFit="1" customWidth="1"/>
    <col min="18" max="18" width="11.42578125" style="8"/>
    <col min="19" max="19" width="15.140625" style="8" bestFit="1" customWidth="1"/>
    <col min="20" max="20" width="16.7109375" style="8" bestFit="1" customWidth="1"/>
    <col min="21" max="21" width="11.42578125" style="8"/>
    <col min="22" max="22" width="15.140625" style="8" bestFit="1" customWidth="1"/>
    <col min="23" max="23" width="16.7109375" style="8" bestFit="1" customWidth="1"/>
    <col min="24" max="16384" width="11.42578125" style="8"/>
  </cols>
  <sheetData>
    <row r="1" spans="1:23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23" ht="13.5" customHeight="1" x14ac:dyDescent="0.2">
      <c r="D2" s="9"/>
      <c r="E2" s="9"/>
      <c r="F2" s="9"/>
      <c r="G2" s="9"/>
      <c r="H2" s="9"/>
      <c r="I2" s="9"/>
      <c r="J2" s="10"/>
    </row>
    <row r="3" spans="1:23" ht="20.25" customHeight="1" x14ac:dyDescent="0.2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23" ht="20.25" customHeight="1" x14ac:dyDescent="0.2">
      <c r="D4" s="172" t="s">
        <v>8</v>
      </c>
      <c r="E4" s="173"/>
      <c r="F4" s="13" t="str">
        <f>'Information-General Settings'!C4</f>
        <v>Tasuwan</v>
      </c>
      <c r="G4" s="14"/>
      <c r="I4" s="15"/>
      <c r="J4" s="15"/>
    </row>
    <row r="5" spans="1:23" ht="20.25" customHeight="1" x14ac:dyDescent="0.2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23" ht="20.25" customHeight="1" x14ac:dyDescent="0.2">
      <c r="E6" s="15"/>
      <c r="F6" s="15"/>
      <c r="G6" s="15"/>
      <c r="H6" s="17"/>
      <c r="I6" s="18"/>
      <c r="J6" s="19"/>
    </row>
    <row r="7" spans="1:23" ht="30" x14ac:dyDescent="0.2">
      <c r="G7" s="20"/>
      <c r="H7" s="17"/>
      <c r="I7" s="21" t="s">
        <v>34</v>
      </c>
      <c r="J7" s="22" t="s">
        <v>35</v>
      </c>
    </row>
    <row r="8" spans="1:23" ht="43.5" customHeight="1" x14ac:dyDescent="0.2">
      <c r="D8" s="23"/>
      <c r="G8" s="18"/>
      <c r="H8" s="14"/>
      <c r="I8" s="24">
        <f>SUM(J10:J65)</f>
        <v>170</v>
      </c>
      <c r="J8" s="25">
        <f>I8/8</f>
        <v>21.25</v>
      </c>
    </row>
    <row r="9" spans="1:23" ht="20.25" customHeight="1" thickBot="1" x14ac:dyDescent="0.25">
      <c r="E9" s="15"/>
      <c r="F9" s="15"/>
      <c r="G9" s="15"/>
      <c r="H9" s="17"/>
      <c r="I9" s="18"/>
      <c r="J9" s="19"/>
      <c r="S9" s="114">
        <v>9003</v>
      </c>
      <c r="V9" s="114">
        <v>9002</v>
      </c>
    </row>
    <row r="10" spans="1:23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15" t="s">
        <v>6</v>
      </c>
      <c r="N10" s="115" t="s">
        <v>34</v>
      </c>
      <c r="P10" s="116" t="s">
        <v>47</v>
      </c>
      <c r="Q10" s="116" t="s">
        <v>34</v>
      </c>
      <c r="S10" s="115" t="s">
        <v>4</v>
      </c>
      <c r="T10" s="115" t="s">
        <v>34</v>
      </c>
      <c r="V10" s="115" t="s">
        <v>4</v>
      </c>
      <c r="W10" s="115" t="s">
        <v>34</v>
      </c>
    </row>
    <row r="11" spans="1:23" ht="22.5" customHeight="1" x14ac:dyDescent="0.2">
      <c r="A11" s="31">
        <f t="shared" ref="A11:A50" si="0">IF(OR(C11="f",C11="u",C11="F",C11="U"),"",IF(OR(B11=1,B11=2,B11=3,B11=4,B11=5),1,""))</f>
        <v>1</v>
      </c>
      <c r="B11" s="8">
        <f t="shared" ref="B11:B4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/>
      <c r="G11" s="35"/>
      <c r="H11" s="37"/>
      <c r="I11" s="108"/>
      <c r="J11" s="38"/>
      <c r="K11" s="94"/>
      <c r="M11" s="36">
        <v>9001</v>
      </c>
      <c r="N11" s="117">
        <f>SUMIFS($J$10:$J$142,$G$10:$G$142,M11)</f>
        <v>0</v>
      </c>
      <c r="P11" s="36" t="s">
        <v>48</v>
      </c>
      <c r="Q11" s="118">
        <f>SUMIFS($J$10:$J$142,$K$10:$K$142,P11)</f>
        <v>0</v>
      </c>
      <c r="S11" s="66" t="s">
        <v>78</v>
      </c>
      <c r="T11" s="119">
        <f>SUMIFS($J$10:$J$142,$F$10:$F$142,S11,$G$10:$G$142,$S$9)</f>
        <v>7</v>
      </c>
      <c r="V11" s="66" t="s">
        <v>78</v>
      </c>
      <c r="W11" s="119">
        <f>SUMIFS($J$10:$J$142,$F$10:$F$142,V11,$G$10:$G$142,$V$9)</f>
        <v>78</v>
      </c>
    </row>
    <row r="12" spans="1:23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6"/>
      <c r="G12" s="35"/>
      <c r="H12" s="43"/>
      <c r="I12" s="108"/>
      <c r="J12" s="38"/>
      <c r="K12" s="94"/>
      <c r="M12" s="36">
        <v>9002</v>
      </c>
      <c r="N12" s="117">
        <f t="shared" ref="N12:N23" si="2">SUMIFS($J$10:$J$142,$G$10:$G$142,M12)</f>
        <v>78</v>
      </c>
      <c r="P12" s="36" t="s">
        <v>51</v>
      </c>
      <c r="Q12" s="118">
        <f t="shared" ref="Q12:Q19" si="3">SUMIFS($J$10:$J$142,$K$10:$K$142,P12)</f>
        <v>0</v>
      </c>
      <c r="S12" s="66" t="s">
        <v>81</v>
      </c>
      <c r="T12" s="119">
        <f>SUMIFS($J$10:$J$142,$F$10:$F$142,S12,$G$10:$G$142,$S$9)</f>
        <v>37</v>
      </c>
      <c r="V12" s="66"/>
      <c r="W12" s="119"/>
    </row>
    <row r="13" spans="1:23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2" si="4">+E12+1</f>
        <v>44199</v>
      </c>
      <c r="F13" s="36"/>
      <c r="G13" s="35"/>
      <c r="H13" s="37"/>
      <c r="I13" s="108"/>
      <c r="J13" s="38"/>
      <c r="K13" s="94"/>
      <c r="M13" s="36">
        <v>9003</v>
      </c>
      <c r="N13" s="117">
        <f t="shared" si="2"/>
        <v>77</v>
      </c>
      <c r="P13" s="36" t="s">
        <v>54</v>
      </c>
      <c r="Q13" s="118">
        <f t="shared" si="3"/>
        <v>0</v>
      </c>
      <c r="S13" s="66" t="s">
        <v>88</v>
      </c>
      <c r="T13" s="119">
        <f>SUMIFS($J$10:$J$142,$F$10:$F$142,S13,$G$10:$G$142,$S$9)</f>
        <v>15</v>
      </c>
      <c r="V13" s="66"/>
      <c r="W13" s="119"/>
    </row>
    <row r="14" spans="1:23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0" si="5">IF(B14=1,"Mo",IF(B14=2,"Tue",IF(B14=3,"Wed",IF(B14=4,"Thu",IF(B14=5,"Fri",IF(B14=6,"Sat",IF(B14=7,"Sun","")))))))</f>
        <v>Mo</v>
      </c>
      <c r="E14" s="34">
        <f t="shared" si="4"/>
        <v>44200</v>
      </c>
      <c r="F14" s="36"/>
      <c r="G14" s="35">
        <v>9010</v>
      </c>
      <c r="H14" s="37" t="s">
        <v>18</v>
      </c>
      <c r="I14" s="108"/>
      <c r="J14" s="38"/>
      <c r="K14" s="94"/>
      <c r="M14" s="36">
        <v>9004</v>
      </c>
      <c r="N14" s="117">
        <f t="shared" si="2"/>
        <v>15</v>
      </c>
      <c r="P14" s="36" t="s">
        <v>57</v>
      </c>
      <c r="Q14" s="118">
        <f t="shared" si="3"/>
        <v>89</v>
      </c>
      <c r="S14" s="127" t="s">
        <v>90</v>
      </c>
      <c r="T14" s="119">
        <f>SUMIFS($J$10:$J$142,$F$10:$F$142,S14,$G$10:$G$142,$S$9)</f>
        <v>2</v>
      </c>
      <c r="V14" s="127"/>
      <c r="W14" s="119"/>
    </row>
    <row r="15" spans="1:23" ht="23.4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5"/>
        <v>Tue</v>
      </c>
      <c r="E15" s="45">
        <f>+E14+1</f>
        <v>44201</v>
      </c>
      <c r="F15" s="47" t="s">
        <v>78</v>
      </c>
      <c r="G15" s="46">
        <v>9003</v>
      </c>
      <c r="H15" s="48" t="s">
        <v>79</v>
      </c>
      <c r="I15" s="109" t="s">
        <v>80</v>
      </c>
      <c r="J15" s="49">
        <v>3</v>
      </c>
      <c r="K15" s="94"/>
      <c r="M15" s="36">
        <v>9005</v>
      </c>
      <c r="N15" s="117">
        <f t="shared" si="2"/>
        <v>0</v>
      </c>
      <c r="P15" s="36" t="s">
        <v>60</v>
      </c>
      <c r="Q15" s="118">
        <f t="shared" si="3"/>
        <v>0</v>
      </c>
      <c r="S15" s="66" t="s">
        <v>96</v>
      </c>
      <c r="T15" s="119">
        <f>SUMIFS($J$10:$J$142,$F$10:$F$142,S15,$G$10:$G$142,$S$9)</f>
        <v>16</v>
      </c>
      <c r="V15" s="66"/>
      <c r="W15" s="119"/>
    </row>
    <row r="16" spans="1:23" ht="23.45" customHeight="1" x14ac:dyDescent="0.2">
      <c r="A16" s="31"/>
      <c r="C16" s="40"/>
      <c r="D16" s="44" t="str">
        <f>D15</f>
        <v>Tue</v>
      </c>
      <c r="E16" s="45">
        <f>E15</f>
        <v>44201</v>
      </c>
      <c r="F16" s="47" t="s">
        <v>81</v>
      </c>
      <c r="G16" s="46">
        <v>9003</v>
      </c>
      <c r="H16" s="48" t="s">
        <v>82</v>
      </c>
      <c r="I16" s="109" t="s">
        <v>80</v>
      </c>
      <c r="J16" s="49">
        <v>6</v>
      </c>
      <c r="K16" s="94" t="s">
        <v>57</v>
      </c>
      <c r="M16" s="36">
        <v>9006</v>
      </c>
      <c r="N16" s="117">
        <f t="shared" si="2"/>
        <v>0</v>
      </c>
      <c r="P16" s="36" t="s">
        <v>63</v>
      </c>
      <c r="Q16" s="118">
        <f t="shared" si="3"/>
        <v>0</v>
      </c>
      <c r="S16" s="66"/>
      <c r="T16" s="119"/>
      <c r="V16" s="66"/>
      <c r="W16" s="119"/>
    </row>
    <row r="17" spans="1:23" ht="22.5" customHeight="1" x14ac:dyDescent="0.2">
      <c r="A17" s="31">
        <f t="shared" si="0"/>
        <v>1</v>
      </c>
      <c r="B17" s="8">
        <f t="shared" si="1"/>
        <v>3</v>
      </c>
      <c r="C17" s="40"/>
      <c r="D17" s="33" t="str">
        <f t="shared" si="5"/>
        <v>Wed</v>
      </c>
      <c r="E17" s="34">
        <f>+E15+1</f>
        <v>44202</v>
      </c>
      <c r="F17" s="36" t="s">
        <v>81</v>
      </c>
      <c r="G17" s="35">
        <v>9003</v>
      </c>
      <c r="H17" s="111" t="s">
        <v>83</v>
      </c>
      <c r="I17" s="109" t="s">
        <v>84</v>
      </c>
      <c r="J17" s="38">
        <v>9</v>
      </c>
      <c r="K17" s="94" t="s">
        <v>57</v>
      </c>
      <c r="M17" s="36">
        <v>9007</v>
      </c>
      <c r="N17" s="117">
        <f t="shared" si="2"/>
        <v>0</v>
      </c>
      <c r="P17" s="36" t="s">
        <v>66</v>
      </c>
      <c r="Q17" s="118">
        <f t="shared" si="3"/>
        <v>0</v>
      </c>
      <c r="S17" s="66"/>
      <c r="T17" s="119"/>
      <c r="V17" s="66"/>
      <c r="W17" s="119"/>
    </row>
    <row r="18" spans="1:23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5"/>
        <v>Thu</v>
      </c>
      <c r="E18" s="45">
        <f>+E17+1</f>
        <v>44203</v>
      </c>
      <c r="F18" s="47" t="s">
        <v>81</v>
      </c>
      <c r="G18" s="46">
        <v>9003</v>
      </c>
      <c r="H18" s="48" t="s">
        <v>85</v>
      </c>
      <c r="I18" s="109" t="s">
        <v>84</v>
      </c>
      <c r="J18" s="49">
        <v>4</v>
      </c>
      <c r="K18" s="94" t="s">
        <v>57</v>
      </c>
      <c r="M18" s="36">
        <v>9008</v>
      </c>
      <c r="N18" s="117">
        <f t="shared" si="2"/>
        <v>0</v>
      </c>
      <c r="P18" s="36" t="s">
        <v>69</v>
      </c>
      <c r="Q18" s="118">
        <f t="shared" si="3"/>
        <v>0</v>
      </c>
      <c r="S18" s="120" t="s">
        <v>101</v>
      </c>
      <c r="T18" s="121">
        <f>SUM(T11:T17)</f>
        <v>77</v>
      </c>
      <c r="V18" s="120" t="s">
        <v>101</v>
      </c>
      <c r="W18" s="121">
        <f>SUM(W11:W17)</f>
        <v>78</v>
      </c>
    </row>
    <row r="19" spans="1:23" ht="22.5" customHeight="1" x14ac:dyDescent="0.2">
      <c r="A19" s="31"/>
      <c r="C19" s="40"/>
      <c r="D19" s="44" t="str">
        <f>D18</f>
        <v>Thu</v>
      </c>
      <c r="E19" s="45">
        <f>E18</f>
        <v>44203</v>
      </c>
      <c r="F19" s="47" t="s">
        <v>78</v>
      </c>
      <c r="G19" s="46">
        <v>9003</v>
      </c>
      <c r="H19" s="48" t="s">
        <v>86</v>
      </c>
      <c r="I19" s="109" t="s">
        <v>80</v>
      </c>
      <c r="J19" s="49">
        <v>4</v>
      </c>
      <c r="K19" s="94" t="s">
        <v>57</v>
      </c>
      <c r="M19" s="36">
        <v>9009</v>
      </c>
      <c r="N19" s="117">
        <f t="shared" si="2"/>
        <v>0</v>
      </c>
      <c r="P19" s="36" t="s">
        <v>102</v>
      </c>
      <c r="Q19" s="118">
        <f t="shared" si="3"/>
        <v>0</v>
      </c>
    </row>
    <row r="20" spans="1:23" ht="22.5" customHeight="1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47" t="s">
        <v>81</v>
      </c>
      <c r="G20" s="46">
        <v>9003</v>
      </c>
      <c r="H20" s="48" t="s">
        <v>82</v>
      </c>
      <c r="I20" s="109" t="s">
        <v>80</v>
      </c>
      <c r="J20" s="38">
        <v>9</v>
      </c>
      <c r="K20" s="94" t="s">
        <v>57</v>
      </c>
      <c r="M20" s="36">
        <v>9010</v>
      </c>
      <c r="N20" s="117">
        <f t="shared" si="2"/>
        <v>0</v>
      </c>
      <c r="P20" s="122" t="s">
        <v>101</v>
      </c>
      <c r="Q20" s="120">
        <f>SUM(Q11:Q19)</f>
        <v>89</v>
      </c>
    </row>
    <row r="21" spans="1:23" ht="22.5" customHeight="1" x14ac:dyDescent="0.2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6"/>
      <c r="G21" s="35"/>
      <c r="H21" s="43"/>
      <c r="I21" s="109"/>
      <c r="J21" s="38"/>
      <c r="K21" s="94"/>
      <c r="M21" s="36">
        <v>9013</v>
      </c>
      <c r="N21" s="117">
        <f t="shared" si="2"/>
        <v>0</v>
      </c>
      <c r="P21"/>
    </row>
    <row r="22" spans="1:23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4"/>
        <v>44206</v>
      </c>
      <c r="F22" s="36"/>
      <c r="G22" s="35"/>
      <c r="H22" s="37"/>
      <c r="I22" s="109"/>
      <c r="J22" s="38"/>
      <c r="K22" s="94"/>
      <c r="M22" s="36">
        <v>9014</v>
      </c>
      <c r="N22" s="117">
        <f t="shared" si="2"/>
        <v>0</v>
      </c>
      <c r="P22"/>
    </row>
    <row r="23" spans="1:23" ht="22.5" customHeight="1" x14ac:dyDescent="0.2">
      <c r="A23" s="31">
        <f t="shared" si="0"/>
        <v>1</v>
      </c>
      <c r="B23" s="8">
        <f t="shared" si="1"/>
        <v>1</v>
      </c>
      <c r="C23" s="40"/>
      <c r="D23" s="33" t="str">
        <f t="shared" si="5"/>
        <v>Mo</v>
      </c>
      <c r="E23" s="34">
        <f t="shared" si="4"/>
        <v>44207</v>
      </c>
      <c r="F23" s="47" t="s">
        <v>78</v>
      </c>
      <c r="G23" s="46">
        <v>9002</v>
      </c>
      <c r="H23" s="43" t="s">
        <v>87</v>
      </c>
      <c r="I23" s="109" t="s">
        <v>80</v>
      </c>
      <c r="J23" s="38">
        <v>10</v>
      </c>
      <c r="K23" s="94"/>
      <c r="M23" s="36">
        <v>9015</v>
      </c>
      <c r="N23" s="117">
        <f t="shared" si="2"/>
        <v>0</v>
      </c>
      <c r="P23"/>
    </row>
    <row r="24" spans="1:23" ht="22.5" customHeight="1" x14ac:dyDescent="0.2">
      <c r="A24" s="31">
        <f t="shared" si="0"/>
        <v>1</v>
      </c>
      <c r="B24" s="8">
        <f t="shared" si="1"/>
        <v>2</v>
      </c>
      <c r="C24" s="40"/>
      <c r="D24" s="44" t="str">
        <f t="shared" si="5"/>
        <v>Tue</v>
      </c>
      <c r="E24" s="45">
        <f>+E23+1</f>
        <v>44208</v>
      </c>
      <c r="F24" s="47" t="s">
        <v>78</v>
      </c>
      <c r="G24" s="46">
        <v>9002</v>
      </c>
      <c r="H24" s="43" t="s">
        <v>87</v>
      </c>
      <c r="I24" s="109" t="s">
        <v>80</v>
      </c>
      <c r="J24" s="49">
        <v>9</v>
      </c>
      <c r="K24" s="94"/>
      <c r="M24" s="122" t="s">
        <v>101</v>
      </c>
      <c r="N24" s="123">
        <f>SUM(N11:N23)</f>
        <v>170</v>
      </c>
      <c r="P24"/>
    </row>
    <row r="25" spans="1:23" ht="22.5" customHeight="1" x14ac:dyDescent="0.2">
      <c r="A25" s="31"/>
      <c r="C25" s="40"/>
      <c r="D25" s="44" t="str">
        <f t="shared" ref="D25:E25" si="6">D24</f>
        <v>Tue</v>
      </c>
      <c r="E25" s="45">
        <f t="shared" si="6"/>
        <v>44208</v>
      </c>
      <c r="F25" s="47" t="s">
        <v>88</v>
      </c>
      <c r="G25" s="46">
        <v>9003</v>
      </c>
      <c r="H25" s="43" t="s">
        <v>89</v>
      </c>
      <c r="I25" s="109" t="s">
        <v>80</v>
      </c>
      <c r="J25" s="49">
        <v>4</v>
      </c>
      <c r="K25" s="94" t="s">
        <v>57</v>
      </c>
    </row>
    <row r="26" spans="1:23" ht="22.5" customHeight="1" x14ac:dyDescent="0.2">
      <c r="A26" s="31">
        <f t="shared" si="0"/>
        <v>1</v>
      </c>
      <c r="B26" s="8">
        <f t="shared" si="1"/>
        <v>3</v>
      </c>
      <c r="C26" s="40"/>
      <c r="D26" s="33" t="str">
        <f t="shared" si="5"/>
        <v>Wed</v>
      </c>
      <c r="E26" s="34">
        <f>+E24+1</f>
        <v>44209</v>
      </c>
      <c r="F26" s="47" t="s">
        <v>78</v>
      </c>
      <c r="G26" s="46">
        <v>9002</v>
      </c>
      <c r="H26" s="43" t="s">
        <v>87</v>
      </c>
      <c r="I26" s="109" t="s">
        <v>80</v>
      </c>
      <c r="J26" s="38">
        <v>5</v>
      </c>
      <c r="K26" s="94"/>
    </row>
    <row r="27" spans="1:23" ht="22.5" customHeight="1" x14ac:dyDescent="0.2">
      <c r="A27" s="31"/>
      <c r="C27" s="40"/>
      <c r="D27" s="33" t="str">
        <f>D26</f>
        <v>Wed</v>
      </c>
      <c r="E27" s="34">
        <f>E26</f>
        <v>44209</v>
      </c>
      <c r="F27" s="47" t="s">
        <v>88</v>
      </c>
      <c r="G27" s="46">
        <v>9003</v>
      </c>
      <c r="H27" s="43" t="s">
        <v>89</v>
      </c>
      <c r="I27" s="109" t="s">
        <v>80</v>
      </c>
      <c r="J27" s="38">
        <v>3</v>
      </c>
      <c r="K27" s="94" t="s">
        <v>57</v>
      </c>
    </row>
    <row r="28" spans="1:23" ht="22.5" customHeight="1" x14ac:dyDescent="0.2">
      <c r="A28" s="31">
        <f t="shared" si="0"/>
        <v>1</v>
      </c>
      <c r="B28" s="8">
        <f t="shared" si="1"/>
        <v>4</v>
      </c>
      <c r="C28" s="40"/>
      <c r="D28" s="44" t="str">
        <f t="shared" si="5"/>
        <v>Thu</v>
      </c>
      <c r="E28" s="45">
        <f>+E26+1</f>
        <v>44210</v>
      </c>
      <c r="F28" s="47" t="s">
        <v>78</v>
      </c>
      <c r="G28" s="46">
        <v>9002</v>
      </c>
      <c r="H28" s="43" t="s">
        <v>87</v>
      </c>
      <c r="I28" s="109" t="s">
        <v>80</v>
      </c>
      <c r="J28" s="49">
        <v>9</v>
      </c>
      <c r="K28" s="94"/>
    </row>
    <row r="29" spans="1:23" ht="22.5" customHeight="1" x14ac:dyDescent="0.2">
      <c r="A29" s="31">
        <f t="shared" si="0"/>
        <v>1</v>
      </c>
      <c r="B29" s="8">
        <f t="shared" si="1"/>
        <v>5</v>
      </c>
      <c r="C29" s="40"/>
      <c r="D29" s="33" t="str">
        <f t="shared" si="5"/>
        <v>Fri</v>
      </c>
      <c r="E29" s="34">
        <f>+E28+1</f>
        <v>44211</v>
      </c>
      <c r="F29" s="47" t="s">
        <v>78</v>
      </c>
      <c r="G29" s="46">
        <v>9002</v>
      </c>
      <c r="H29" s="43" t="s">
        <v>87</v>
      </c>
      <c r="I29" s="109" t="s">
        <v>80</v>
      </c>
      <c r="J29" s="38">
        <v>7</v>
      </c>
      <c r="K29" s="94"/>
    </row>
    <row r="30" spans="1:23" ht="22.5" customHeight="1" x14ac:dyDescent="0.2">
      <c r="A30" s="31"/>
      <c r="C30" s="40"/>
      <c r="D30" s="33" t="str">
        <f>D29</f>
        <v>Fri</v>
      </c>
      <c r="E30" s="34">
        <f>E29</f>
        <v>44211</v>
      </c>
      <c r="F30" s="112" t="s">
        <v>90</v>
      </c>
      <c r="G30" s="46">
        <v>9003</v>
      </c>
      <c r="H30" s="43" t="s">
        <v>91</v>
      </c>
      <c r="I30" s="109" t="s">
        <v>80</v>
      </c>
      <c r="J30" s="38">
        <v>2</v>
      </c>
      <c r="K30" s="94" t="s">
        <v>57</v>
      </c>
    </row>
    <row r="31" spans="1:23" ht="22.5" customHeight="1" x14ac:dyDescent="0.2">
      <c r="A31" s="31" t="str">
        <f t="shared" si="0"/>
        <v/>
      </c>
      <c r="B31" s="8">
        <f t="shared" si="1"/>
        <v>6</v>
      </c>
      <c r="C31" s="40"/>
      <c r="D31" s="33" t="str">
        <f t="shared" si="5"/>
        <v>Sat</v>
      </c>
      <c r="E31" s="34">
        <f>+E29+1</f>
        <v>44212</v>
      </c>
      <c r="F31" s="36"/>
      <c r="G31" s="35"/>
      <c r="H31" s="43"/>
      <c r="I31" s="109"/>
      <c r="J31" s="38"/>
      <c r="K31" s="94"/>
    </row>
    <row r="32" spans="1:23" ht="22.5" customHeight="1" x14ac:dyDescent="0.2">
      <c r="A32" s="31" t="str">
        <f t="shared" si="0"/>
        <v/>
      </c>
      <c r="B32" s="8">
        <f t="shared" si="1"/>
        <v>7</v>
      </c>
      <c r="C32" s="40"/>
      <c r="D32" s="33" t="str">
        <f t="shared" si="5"/>
        <v>Sun</v>
      </c>
      <c r="E32" s="34">
        <f t="shared" si="4"/>
        <v>44213</v>
      </c>
      <c r="F32" s="36"/>
      <c r="G32" s="35"/>
      <c r="H32" s="43"/>
      <c r="I32" s="109"/>
      <c r="J32" s="38"/>
      <c r="K32" s="94"/>
    </row>
    <row r="33" spans="1:14" ht="22.5" customHeight="1" x14ac:dyDescent="0.2">
      <c r="A33" s="31">
        <f t="shared" si="0"/>
        <v>1</v>
      </c>
      <c r="B33" s="8">
        <f t="shared" si="1"/>
        <v>1</v>
      </c>
      <c r="C33" s="40"/>
      <c r="D33" s="33" t="str">
        <f t="shared" si="5"/>
        <v>Mo</v>
      </c>
      <c r="E33" s="34">
        <f t="shared" si="4"/>
        <v>44214</v>
      </c>
      <c r="F33" s="47" t="s">
        <v>88</v>
      </c>
      <c r="G33" s="46">
        <v>9003</v>
      </c>
      <c r="H33" s="43" t="s">
        <v>92</v>
      </c>
      <c r="I33" s="109" t="s">
        <v>80</v>
      </c>
      <c r="J33" s="38">
        <v>5</v>
      </c>
      <c r="K33" s="94" t="s">
        <v>57</v>
      </c>
    </row>
    <row r="34" spans="1:14" ht="22.5" customHeight="1" x14ac:dyDescent="0.2">
      <c r="A34" s="31"/>
      <c r="C34" s="40"/>
      <c r="D34" s="33" t="str">
        <f>D33</f>
        <v>Mo</v>
      </c>
      <c r="E34" s="34">
        <f>E33</f>
        <v>44214</v>
      </c>
      <c r="F34" s="47" t="s">
        <v>78</v>
      </c>
      <c r="G34" s="46">
        <v>9002</v>
      </c>
      <c r="H34" s="43" t="s">
        <v>93</v>
      </c>
      <c r="I34" s="109" t="s">
        <v>80</v>
      </c>
      <c r="J34" s="38">
        <v>5</v>
      </c>
      <c r="K34" s="94"/>
    </row>
    <row r="35" spans="1:14" ht="22.5" customHeight="1" x14ac:dyDescent="0.2">
      <c r="A35" s="31">
        <f t="shared" si="0"/>
        <v>1</v>
      </c>
      <c r="B35" s="8">
        <f t="shared" si="1"/>
        <v>2</v>
      </c>
      <c r="C35" s="40"/>
      <c r="D35" s="44" t="str">
        <f t="shared" si="5"/>
        <v>Tue</v>
      </c>
      <c r="E35" s="45">
        <f>+E33+1</f>
        <v>44215</v>
      </c>
      <c r="F35" s="47" t="s">
        <v>88</v>
      </c>
      <c r="G35" s="46">
        <v>9004</v>
      </c>
      <c r="H35" s="43" t="s">
        <v>94</v>
      </c>
      <c r="I35" s="109" t="s">
        <v>80</v>
      </c>
      <c r="J35" s="38">
        <v>3</v>
      </c>
      <c r="K35" s="94" t="s">
        <v>57</v>
      </c>
    </row>
    <row r="36" spans="1:14" ht="22.5" customHeight="1" x14ac:dyDescent="0.2">
      <c r="A36" s="31"/>
      <c r="C36" s="40"/>
      <c r="D36" s="44" t="str">
        <f>D35</f>
        <v>Tue</v>
      </c>
      <c r="E36" s="45">
        <f>E35</f>
        <v>44215</v>
      </c>
      <c r="F36" s="47" t="s">
        <v>78</v>
      </c>
      <c r="G36" s="46">
        <v>9002</v>
      </c>
      <c r="H36" s="43" t="s">
        <v>93</v>
      </c>
      <c r="I36" s="109" t="s">
        <v>80</v>
      </c>
      <c r="J36" s="49">
        <v>6</v>
      </c>
      <c r="K36" s="94"/>
    </row>
    <row r="37" spans="1:14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5"/>
        <v>Wed</v>
      </c>
      <c r="E37" s="34">
        <f>+E35+1</f>
        <v>44216</v>
      </c>
      <c r="F37" s="47" t="s">
        <v>78</v>
      </c>
      <c r="G37" s="46">
        <v>9002</v>
      </c>
      <c r="H37" s="43" t="s">
        <v>93</v>
      </c>
      <c r="I37" s="109" t="s">
        <v>80</v>
      </c>
      <c r="J37" s="38">
        <v>9</v>
      </c>
      <c r="K37" s="94"/>
    </row>
    <row r="38" spans="1:14" ht="22.5" customHeight="1" x14ac:dyDescent="0.2">
      <c r="A38" s="31">
        <f t="shared" si="0"/>
        <v>1</v>
      </c>
      <c r="B38" s="8">
        <f t="shared" si="1"/>
        <v>4</v>
      </c>
      <c r="C38" s="40"/>
      <c r="D38" s="44" t="str">
        <f t="shared" si="5"/>
        <v>Thu</v>
      </c>
      <c r="E38" s="45">
        <f>+E37+1</f>
        <v>44217</v>
      </c>
      <c r="F38" s="47" t="s">
        <v>78</v>
      </c>
      <c r="G38" s="46">
        <v>9002</v>
      </c>
      <c r="H38" s="43" t="s">
        <v>93</v>
      </c>
      <c r="I38" s="109" t="s">
        <v>80</v>
      </c>
      <c r="J38" s="49">
        <v>9</v>
      </c>
      <c r="K38" s="94"/>
    </row>
    <row r="39" spans="1:14" ht="22.5" customHeight="1" x14ac:dyDescent="0.2">
      <c r="A39" s="31">
        <f t="shared" si="0"/>
        <v>1</v>
      </c>
      <c r="B39" s="8">
        <f t="shared" si="1"/>
        <v>5</v>
      </c>
      <c r="C39" s="40"/>
      <c r="D39" s="33" t="str">
        <f t="shared" si="5"/>
        <v>Fri</v>
      </c>
      <c r="E39" s="34">
        <f>+E38+1</f>
        <v>44218</v>
      </c>
      <c r="F39" s="47" t="s">
        <v>78</v>
      </c>
      <c r="G39" s="46">
        <v>9002</v>
      </c>
      <c r="H39" s="43" t="s">
        <v>93</v>
      </c>
      <c r="I39" s="109" t="s">
        <v>80</v>
      </c>
      <c r="J39" s="38">
        <v>9</v>
      </c>
      <c r="K39" s="94"/>
    </row>
    <row r="40" spans="1:14" ht="22.5" customHeight="1" x14ac:dyDescent="0.2">
      <c r="A40" s="31" t="str">
        <f t="shared" si="0"/>
        <v/>
      </c>
      <c r="B40" s="8">
        <f t="shared" si="1"/>
        <v>6</v>
      </c>
      <c r="C40" s="40"/>
      <c r="D40" s="33" t="str">
        <f t="shared" si="5"/>
        <v>Sat</v>
      </c>
      <c r="E40" s="34">
        <f>+E39+1</f>
        <v>44219</v>
      </c>
      <c r="F40" s="36"/>
      <c r="G40" s="35"/>
      <c r="H40" s="37"/>
      <c r="I40" s="109"/>
      <c r="J40" s="38"/>
      <c r="K40" s="94"/>
    </row>
    <row r="41" spans="1:14" ht="22.5" customHeight="1" x14ac:dyDescent="0.2">
      <c r="A41" s="31" t="str">
        <f t="shared" si="0"/>
        <v/>
      </c>
      <c r="B41" s="8">
        <f t="shared" si="1"/>
        <v>7</v>
      </c>
      <c r="C41" s="40"/>
      <c r="D41" s="33" t="str">
        <f t="shared" si="5"/>
        <v>Sun</v>
      </c>
      <c r="E41" s="34">
        <f t="shared" si="4"/>
        <v>44220</v>
      </c>
      <c r="F41" s="36"/>
      <c r="G41" s="35"/>
      <c r="H41" s="43"/>
      <c r="I41" s="109"/>
      <c r="J41" s="38"/>
      <c r="K41" s="94"/>
      <c r="N41" s="23"/>
    </row>
    <row r="42" spans="1:14" ht="22.5" customHeight="1" x14ac:dyDescent="0.2">
      <c r="A42" s="31">
        <f t="shared" si="0"/>
        <v>1</v>
      </c>
      <c r="B42" s="8">
        <f t="shared" si="1"/>
        <v>1</v>
      </c>
      <c r="C42" s="40"/>
      <c r="D42" s="33" t="str">
        <f t="shared" si="5"/>
        <v>Mo</v>
      </c>
      <c r="E42" s="34">
        <f t="shared" si="4"/>
        <v>44221</v>
      </c>
      <c r="F42" s="36"/>
      <c r="G42" s="35">
        <v>9004</v>
      </c>
      <c r="H42" s="43" t="s">
        <v>95</v>
      </c>
      <c r="I42" s="109" t="s">
        <v>80</v>
      </c>
      <c r="J42" s="38">
        <v>8</v>
      </c>
      <c r="K42" s="94" t="s">
        <v>57</v>
      </c>
      <c r="N42" s="124"/>
    </row>
    <row r="43" spans="1:14" ht="22.5" customHeight="1" x14ac:dyDescent="0.2">
      <c r="A43" s="31">
        <f t="shared" si="0"/>
        <v>1</v>
      </c>
      <c r="B43" s="8">
        <f t="shared" si="1"/>
        <v>2</v>
      </c>
      <c r="C43" s="40"/>
      <c r="D43" s="44" t="str">
        <f t="shared" si="5"/>
        <v>Tue</v>
      </c>
      <c r="E43" s="45">
        <f>+E42+1</f>
        <v>44222</v>
      </c>
      <c r="F43" s="47" t="s">
        <v>96</v>
      </c>
      <c r="G43" s="46">
        <v>9003</v>
      </c>
      <c r="H43" s="48" t="s">
        <v>97</v>
      </c>
      <c r="I43" s="109" t="s">
        <v>80</v>
      </c>
      <c r="J43" s="49">
        <v>8</v>
      </c>
      <c r="K43" s="94" t="s">
        <v>57</v>
      </c>
      <c r="N43" s="125"/>
    </row>
    <row r="44" spans="1:14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 t="shared" si="5"/>
        <v>Wed</v>
      </c>
      <c r="E44" s="34">
        <f>+E43+1</f>
        <v>44223</v>
      </c>
      <c r="F44" s="47" t="s">
        <v>96</v>
      </c>
      <c r="G44" s="46">
        <v>9003</v>
      </c>
      <c r="H44" s="48" t="s">
        <v>97</v>
      </c>
      <c r="I44" s="109" t="s">
        <v>80</v>
      </c>
      <c r="J44" s="38">
        <v>8</v>
      </c>
      <c r="K44" s="94" t="s">
        <v>57</v>
      </c>
      <c r="N44" s="125"/>
    </row>
    <row r="45" spans="1:14" ht="22.5" customHeight="1" x14ac:dyDescent="0.2">
      <c r="A45" s="31">
        <f t="shared" si="0"/>
        <v>1</v>
      </c>
      <c r="B45" s="8">
        <f t="shared" si="1"/>
        <v>4</v>
      </c>
      <c r="C45" s="40"/>
      <c r="D45" s="44" t="str">
        <f t="shared" si="5"/>
        <v>Thu</v>
      </c>
      <c r="E45" s="45">
        <f>+E44+1</f>
        <v>44224</v>
      </c>
      <c r="F45" s="47" t="s">
        <v>88</v>
      </c>
      <c r="G45" s="46">
        <v>9003</v>
      </c>
      <c r="H45" s="43" t="s">
        <v>98</v>
      </c>
      <c r="I45" s="109" t="s">
        <v>80</v>
      </c>
      <c r="J45" s="49">
        <v>3</v>
      </c>
      <c r="K45" s="94" t="s">
        <v>57</v>
      </c>
      <c r="N45" s="125"/>
    </row>
    <row r="46" spans="1:14" ht="22.5" customHeight="1" x14ac:dyDescent="0.2">
      <c r="A46" s="31"/>
      <c r="C46" s="40"/>
      <c r="D46" s="44" t="str">
        <f>D45</f>
        <v>Thu</v>
      </c>
      <c r="E46" s="45">
        <f>E45</f>
        <v>44224</v>
      </c>
      <c r="F46" s="36" t="s">
        <v>81</v>
      </c>
      <c r="G46" s="46">
        <v>9003</v>
      </c>
      <c r="H46" s="48" t="s">
        <v>82</v>
      </c>
      <c r="I46" s="109" t="s">
        <v>80</v>
      </c>
      <c r="J46" s="49">
        <v>5</v>
      </c>
      <c r="K46" s="94" t="s">
        <v>57</v>
      </c>
      <c r="N46" s="125"/>
    </row>
    <row r="47" spans="1:14" ht="22.5" customHeight="1" x14ac:dyDescent="0.2">
      <c r="A47" s="31">
        <f t="shared" si="0"/>
        <v>1</v>
      </c>
      <c r="B47" s="8">
        <f>WEEKDAY(E45+1,2)</f>
        <v>5</v>
      </c>
      <c r="C47" s="40"/>
      <c r="D47" s="33" t="str">
        <f>IF(B47=1,"Mo",IF(B47=2,"Tue",IF(B47=3,"Wed",IF(B47=4,"Thu",IF(B47=5,"Fri",IF(B47=6,"Sat",IF(B47=7,"Sun","")))))))</f>
        <v>Fri</v>
      </c>
      <c r="E47" s="34">
        <f>IF(MONTH(E45+1)&gt;MONTH(E45),"",E45+1)</f>
        <v>44225</v>
      </c>
      <c r="F47" s="36"/>
      <c r="G47" s="35">
        <v>9004</v>
      </c>
      <c r="H47" s="43" t="s">
        <v>99</v>
      </c>
      <c r="I47" s="108" t="s">
        <v>100</v>
      </c>
      <c r="J47" s="38">
        <v>4</v>
      </c>
      <c r="K47" s="94" t="s">
        <v>57</v>
      </c>
      <c r="N47" s="125"/>
    </row>
    <row r="48" spans="1:14" ht="22.5" customHeight="1" x14ac:dyDescent="0.2">
      <c r="A48" s="31"/>
      <c r="C48" s="40"/>
      <c r="D48" s="33" t="str">
        <f>D47</f>
        <v>Fri</v>
      </c>
      <c r="E48" s="34">
        <f>E47</f>
        <v>44225</v>
      </c>
      <c r="F48" s="36" t="s">
        <v>81</v>
      </c>
      <c r="G48" s="46">
        <v>9003</v>
      </c>
      <c r="H48" s="48" t="s">
        <v>82</v>
      </c>
      <c r="I48" s="108" t="s">
        <v>80</v>
      </c>
      <c r="J48" s="38">
        <v>4</v>
      </c>
      <c r="K48" s="94" t="s">
        <v>57</v>
      </c>
      <c r="N48" s="125"/>
    </row>
    <row r="49" spans="1:14" ht="22.5" customHeight="1" x14ac:dyDescent="0.2">
      <c r="A49" s="31" t="str">
        <f t="shared" si="0"/>
        <v/>
      </c>
      <c r="B49" s="8">
        <v>6</v>
      </c>
      <c r="C49" s="40"/>
      <c r="D49" s="33" t="str">
        <f>IF(B49=1,"Mo",IF(B49=2,"Tue",IF(B49=3,"Wed",IF(B49=4,"Thu",IF(B49=5,"Fri",IF(B49=6,"Sat",IF(B49=7,"Sun","")))))))</f>
        <v>Sat</v>
      </c>
      <c r="E49" s="34">
        <f>IF(MONTH(E47+1)&gt;MONTH(E47),"",E47+1)</f>
        <v>44226</v>
      </c>
      <c r="F49" s="36"/>
      <c r="G49" s="35"/>
      <c r="H49" s="37"/>
      <c r="I49" s="108"/>
      <c r="J49" s="38"/>
      <c r="K49" s="94"/>
      <c r="N49" s="125"/>
    </row>
    <row r="50" spans="1:14" ht="22.5" customHeight="1" thickBot="1" x14ac:dyDescent="0.25">
      <c r="A50" s="31" t="str">
        <f t="shared" si="0"/>
        <v/>
      </c>
      <c r="B50" s="8">
        <v>7</v>
      </c>
      <c r="C50" s="40"/>
      <c r="D50" s="52" t="str">
        <f t="shared" si="5"/>
        <v>Sun</v>
      </c>
      <c r="E50" s="53">
        <f>IF(MONTH(E49+1)&gt;MONTH(E49),"",E49+1)</f>
        <v>44227</v>
      </c>
      <c r="F50" s="55"/>
      <c r="G50" s="54"/>
      <c r="H50" s="56"/>
      <c r="I50" s="110"/>
      <c r="J50" s="57"/>
      <c r="K50" s="113"/>
      <c r="N50" s="125"/>
    </row>
    <row r="51" spans="1:14" ht="30" customHeight="1" x14ac:dyDescent="0.2">
      <c r="N51" s="125"/>
    </row>
    <row r="52" spans="1:14" ht="30" customHeight="1" x14ac:dyDescent="0.2">
      <c r="N52" s="125"/>
    </row>
    <row r="53" spans="1:14" ht="30" customHeight="1" x14ac:dyDescent="0.2">
      <c r="N53" s="125"/>
    </row>
    <row r="54" spans="1:14" ht="30" customHeight="1" x14ac:dyDescent="0.2">
      <c r="N54" s="125"/>
    </row>
    <row r="55" spans="1:14" ht="30" customHeight="1" x14ac:dyDescent="0.2">
      <c r="N55" s="125"/>
    </row>
    <row r="56" spans="1:14" ht="30" customHeight="1" x14ac:dyDescent="0.2">
      <c r="N56" s="125"/>
    </row>
    <row r="57" spans="1:14" ht="30" customHeight="1" x14ac:dyDescent="0.2">
      <c r="N57" s="125"/>
    </row>
    <row r="58" spans="1:14" ht="30" customHeight="1" x14ac:dyDescent="0.2">
      <c r="N58" s="125"/>
    </row>
    <row r="59" spans="1:14" ht="30" customHeight="1" x14ac:dyDescent="0.2">
      <c r="N59" s="125"/>
    </row>
    <row r="60" spans="1:14" ht="30" customHeight="1" x14ac:dyDescent="0.2">
      <c r="N60" s="125"/>
    </row>
    <row r="61" spans="1:14" ht="30" customHeight="1" x14ac:dyDescent="0.2">
      <c r="N61" s="125"/>
    </row>
    <row r="62" spans="1:14" ht="30" customHeight="1" x14ac:dyDescent="0.2">
      <c r="N62" s="125"/>
    </row>
    <row r="63" spans="1:14" ht="30" customHeight="1" x14ac:dyDescent="0.2">
      <c r="N63" s="125"/>
    </row>
    <row r="64" spans="1:14" ht="30" customHeight="1" x14ac:dyDescent="0.2">
      <c r="N64" s="125"/>
    </row>
    <row r="65" spans="14:14" ht="30" customHeight="1" x14ac:dyDescent="0.2">
      <c r="N65" s="125"/>
    </row>
    <row r="66" spans="14:14" ht="30" customHeight="1" x14ac:dyDescent="0.2">
      <c r="N66" s="125"/>
    </row>
    <row r="67" spans="14:14" ht="30" customHeight="1" x14ac:dyDescent="0.2">
      <c r="N67" s="125"/>
    </row>
    <row r="68" spans="14:14" ht="30" customHeight="1" x14ac:dyDescent="0.2">
      <c r="N68" s="125"/>
    </row>
    <row r="69" spans="14:14" ht="30" customHeight="1" x14ac:dyDescent="0.2">
      <c r="N69" s="125"/>
    </row>
    <row r="70" spans="14:14" ht="30" customHeight="1" x14ac:dyDescent="0.2">
      <c r="N70" s="125"/>
    </row>
    <row r="71" spans="14:14" ht="30" customHeight="1" x14ac:dyDescent="0.2">
      <c r="N71" s="125"/>
    </row>
    <row r="72" spans="14:14" ht="30" customHeight="1" x14ac:dyDescent="0.2">
      <c r="N72" s="125"/>
    </row>
    <row r="73" spans="14:14" ht="30" customHeight="1" x14ac:dyDescent="0.2">
      <c r="N73" s="125"/>
    </row>
    <row r="74" spans="14:14" ht="30" customHeight="1" x14ac:dyDescent="0.2">
      <c r="N74" s="125"/>
    </row>
    <row r="75" spans="14:14" ht="30" customHeight="1" x14ac:dyDescent="0.2">
      <c r="N75" s="125"/>
    </row>
    <row r="76" spans="14:14" ht="30" customHeight="1" x14ac:dyDescent="0.2">
      <c r="N76" s="125"/>
    </row>
    <row r="77" spans="14:14" ht="30" customHeight="1" x14ac:dyDescent="0.2">
      <c r="N77" s="125"/>
    </row>
    <row r="78" spans="14:14" ht="30" customHeight="1" x14ac:dyDescent="0.2">
      <c r="N78" s="125"/>
    </row>
    <row r="79" spans="14:14" ht="30" customHeight="1" x14ac:dyDescent="0.2">
      <c r="N79" s="125"/>
    </row>
    <row r="80" spans="14:14" ht="30" customHeight="1" x14ac:dyDescent="0.2">
      <c r="N80" s="125"/>
    </row>
    <row r="81" spans="14:14" ht="30" customHeight="1" x14ac:dyDescent="0.2">
      <c r="N81" s="125"/>
    </row>
    <row r="82" spans="14:14" ht="30" customHeight="1" x14ac:dyDescent="0.2">
      <c r="N82" s="126"/>
    </row>
    <row r="83" spans="14:14" ht="30" customHeight="1" x14ac:dyDescent="0.2">
      <c r="N83" s="126"/>
    </row>
    <row r="84" spans="14:14" ht="30" customHeight="1" x14ac:dyDescent="0.2">
      <c r="N84" s="126"/>
    </row>
    <row r="85" spans="14:14" ht="30" customHeight="1" x14ac:dyDescent="0.2">
      <c r="N85" s="126"/>
    </row>
    <row r="86" spans="14:14" ht="30" customHeight="1" x14ac:dyDescent="0.2">
      <c r="N86" s="126"/>
    </row>
    <row r="87" spans="14:14" ht="30" customHeight="1" x14ac:dyDescent="0.2">
      <c r="N87" s="126"/>
    </row>
    <row r="88" spans="14:14" ht="30" customHeight="1" x14ac:dyDescent="0.2">
      <c r="N88" s="126"/>
    </row>
    <row r="89" spans="14:14" ht="30" customHeight="1" x14ac:dyDescent="0.2">
      <c r="N89" s="126"/>
    </row>
    <row r="90" spans="14:14" ht="30" customHeight="1" x14ac:dyDescent="0.2">
      <c r="N90" s="126"/>
    </row>
    <row r="91" spans="14:14" ht="30" customHeight="1" x14ac:dyDescent="0.2">
      <c r="N91" s="126"/>
    </row>
    <row r="92" spans="14:14" ht="30" customHeight="1" x14ac:dyDescent="0.2">
      <c r="N92" s="126"/>
    </row>
    <row r="93" spans="14:14" ht="30" customHeight="1" x14ac:dyDescent="0.2">
      <c r="N93" s="126"/>
    </row>
    <row r="94" spans="14:14" ht="30" customHeight="1" x14ac:dyDescent="0.2">
      <c r="N94" s="126"/>
    </row>
    <row r="95" spans="14:14" ht="30" customHeight="1" x14ac:dyDescent="0.2">
      <c r="N95" s="126"/>
    </row>
    <row r="96" spans="14:14" ht="30" customHeight="1" x14ac:dyDescent="0.2">
      <c r="N96" s="126"/>
    </row>
    <row r="97" spans="14:14" ht="30" customHeight="1" x14ac:dyDescent="0.2">
      <c r="N97" s="126"/>
    </row>
    <row r="98" spans="14:14" ht="30" customHeight="1" x14ac:dyDescent="0.2">
      <c r="N98" s="126"/>
    </row>
    <row r="99" spans="14:14" ht="30" customHeight="1" x14ac:dyDescent="0.2">
      <c r="N99" s="126"/>
    </row>
    <row r="100" spans="14:14" ht="30" customHeight="1" x14ac:dyDescent="0.2">
      <c r="N100" s="126"/>
    </row>
    <row r="101" spans="14:14" ht="30" customHeight="1" x14ac:dyDescent="0.2">
      <c r="N101" s="126"/>
    </row>
    <row r="102" spans="14:14" ht="30" customHeight="1" x14ac:dyDescent="0.2">
      <c r="N102" s="126"/>
    </row>
    <row r="103" spans="14:14" ht="30" customHeight="1" x14ac:dyDescent="0.2">
      <c r="N103" s="126"/>
    </row>
    <row r="104" spans="14:14" ht="30" customHeight="1" x14ac:dyDescent="0.2">
      <c r="N104" s="126"/>
    </row>
    <row r="105" spans="14:14" ht="30" customHeight="1" x14ac:dyDescent="0.2">
      <c r="N105" s="126"/>
    </row>
    <row r="106" spans="14:14" ht="30" customHeight="1" x14ac:dyDescent="0.2">
      <c r="N106" s="126"/>
    </row>
    <row r="107" spans="14:14" ht="30" customHeight="1" x14ac:dyDescent="0.2">
      <c r="N107" s="126"/>
    </row>
    <row r="108" spans="14:14" ht="30" customHeight="1" x14ac:dyDescent="0.2">
      <c r="N108" s="126"/>
    </row>
    <row r="109" spans="14:14" ht="30" customHeight="1" x14ac:dyDescent="0.2">
      <c r="N109" s="126"/>
    </row>
    <row r="110" spans="14:14" ht="30" customHeight="1" x14ac:dyDescent="0.2">
      <c r="N110" s="126"/>
    </row>
    <row r="111" spans="14:14" ht="30" customHeight="1" x14ac:dyDescent="0.2">
      <c r="N111" s="126"/>
    </row>
    <row r="112" spans="14:14" ht="30" customHeight="1" x14ac:dyDescent="0.2">
      <c r="N112" s="126"/>
    </row>
    <row r="113" spans="14:14" ht="30" customHeight="1" x14ac:dyDescent="0.2">
      <c r="N113" s="126"/>
    </row>
    <row r="114" spans="14:14" ht="30" customHeight="1" x14ac:dyDescent="0.2">
      <c r="N114" s="126"/>
    </row>
    <row r="115" spans="14:14" ht="30" customHeight="1" x14ac:dyDescent="0.2">
      <c r="N115" s="126"/>
    </row>
    <row r="116" spans="14:14" ht="30" customHeight="1" x14ac:dyDescent="0.2">
      <c r="N116" s="126"/>
    </row>
    <row r="117" spans="14:14" ht="30" customHeight="1" x14ac:dyDescent="0.2">
      <c r="N117" s="126"/>
    </row>
    <row r="118" spans="14:14" ht="30" customHeight="1" x14ac:dyDescent="0.2">
      <c r="N118" s="126"/>
    </row>
    <row r="119" spans="14:14" ht="30" customHeight="1" x14ac:dyDescent="0.2">
      <c r="N119" s="126"/>
    </row>
    <row r="120" spans="14:14" ht="30" customHeight="1" x14ac:dyDescent="0.2">
      <c r="N120" s="126"/>
    </row>
    <row r="121" spans="14:14" ht="30" customHeight="1" x14ac:dyDescent="0.2">
      <c r="N121" s="126"/>
    </row>
    <row r="122" spans="14:14" ht="30" customHeight="1" x14ac:dyDescent="0.2">
      <c r="N122" s="126"/>
    </row>
    <row r="123" spans="14:14" ht="30" customHeight="1" x14ac:dyDescent="0.2">
      <c r="N123" s="126"/>
    </row>
    <row r="124" spans="14:14" ht="30" customHeight="1" x14ac:dyDescent="0.2">
      <c r="N124" s="126"/>
    </row>
    <row r="125" spans="14:14" ht="30" customHeight="1" x14ac:dyDescent="0.2">
      <c r="N125" s="126"/>
    </row>
    <row r="126" spans="14:14" ht="30" customHeight="1" x14ac:dyDescent="0.2">
      <c r="N126" s="126"/>
    </row>
    <row r="127" spans="14:14" ht="30" customHeight="1" x14ac:dyDescent="0.2">
      <c r="N127" s="126"/>
    </row>
    <row r="128" spans="14:14" ht="30" customHeight="1" x14ac:dyDescent="0.2">
      <c r="N128" s="126"/>
    </row>
    <row r="129" spans="14:14" ht="30" customHeight="1" x14ac:dyDescent="0.2">
      <c r="N129" s="126"/>
    </row>
    <row r="130" spans="14:14" ht="30" customHeight="1" x14ac:dyDescent="0.2">
      <c r="N130" s="126"/>
    </row>
    <row r="131" spans="14:14" ht="30" customHeight="1" x14ac:dyDescent="0.2">
      <c r="N131" s="126"/>
    </row>
    <row r="132" spans="14:14" ht="30" customHeight="1" x14ac:dyDescent="0.2">
      <c r="N132" s="126"/>
    </row>
    <row r="133" spans="14:14" ht="30" customHeight="1" x14ac:dyDescent="0.2">
      <c r="N133" s="126"/>
    </row>
    <row r="134" spans="14:14" ht="30" customHeight="1" x14ac:dyDescent="0.2">
      <c r="N134" s="126"/>
    </row>
    <row r="135" spans="14:14" ht="30" customHeight="1" x14ac:dyDescent="0.2">
      <c r="N135" s="126"/>
    </row>
    <row r="136" spans="14:14" ht="30" customHeight="1" x14ac:dyDescent="0.2">
      <c r="N136" s="126"/>
    </row>
    <row r="137" spans="14:14" ht="30" customHeight="1" x14ac:dyDescent="0.2">
      <c r="N137" s="126"/>
    </row>
    <row r="138" spans="14:14" ht="30" customHeight="1" x14ac:dyDescent="0.2">
      <c r="N138" s="126"/>
    </row>
    <row r="139" spans="14:14" ht="30" customHeight="1" x14ac:dyDescent="0.2">
      <c r="N139" s="126"/>
    </row>
    <row r="140" spans="14:14" ht="30" customHeight="1" x14ac:dyDescent="0.2">
      <c r="N140" s="126"/>
    </row>
    <row r="141" spans="14:14" ht="30" customHeight="1" x14ac:dyDescent="0.2">
      <c r="N141" s="126"/>
    </row>
    <row r="142" spans="14:14" ht="30" customHeight="1" x14ac:dyDescent="0.2">
      <c r="N142" s="126"/>
    </row>
    <row r="143" spans="14:14" ht="30" customHeight="1" x14ac:dyDescent="0.2">
      <c r="N143" s="126"/>
    </row>
    <row r="144" spans="14:14" ht="30" customHeight="1" x14ac:dyDescent="0.2">
      <c r="N144" s="126"/>
    </row>
    <row r="145" spans="14:14" ht="30" customHeight="1" x14ac:dyDescent="0.2">
      <c r="N145" s="126"/>
    </row>
    <row r="146" spans="14:14" ht="30" customHeight="1" x14ac:dyDescent="0.2">
      <c r="N146" s="126"/>
    </row>
    <row r="147" spans="14:14" ht="30" customHeight="1" x14ac:dyDescent="0.2">
      <c r="N147" s="126"/>
    </row>
    <row r="148" spans="14:14" ht="30" customHeight="1" x14ac:dyDescent="0.2">
      <c r="N148" s="126"/>
    </row>
    <row r="149" spans="14:14" ht="30" customHeight="1" x14ac:dyDescent="0.2">
      <c r="N149" s="126"/>
    </row>
    <row r="150" spans="14:14" ht="30" customHeight="1" x14ac:dyDescent="0.2">
      <c r="N150" s="126"/>
    </row>
    <row r="151" spans="14:14" ht="30" customHeight="1" x14ac:dyDescent="0.2">
      <c r="N151" s="126"/>
    </row>
    <row r="152" spans="14:14" ht="30" customHeight="1" x14ac:dyDescent="0.2">
      <c r="N152" s="126"/>
    </row>
    <row r="153" spans="14:14" ht="30" customHeight="1" x14ac:dyDescent="0.2">
      <c r="N153" s="126"/>
    </row>
    <row r="154" spans="14:14" ht="30" customHeight="1" x14ac:dyDescent="0.2">
      <c r="N154" s="126"/>
    </row>
    <row r="155" spans="14:14" ht="30" customHeight="1" x14ac:dyDescent="0.2">
      <c r="N155" s="126"/>
    </row>
    <row r="156" spans="14:14" ht="30" customHeight="1" x14ac:dyDescent="0.2">
      <c r="N156" s="126"/>
    </row>
    <row r="157" spans="14:14" ht="30" customHeight="1" x14ac:dyDescent="0.2">
      <c r="N157" s="126"/>
    </row>
    <row r="158" spans="14:14" ht="30" customHeight="1" x14ac:dyDescent="0.2">
      <c r="N158" s="126"/>
    </row>
    <row r="159" spans="14:14" ht="30" customHeight="1" x14ac:dyDescent="0.2">
      <c r="N159" s="126"/>
    </row>
    <row r="160" spans="14:14" ht="30" customHeight="1" x14ac:dyDescent="0.2">
      <c r="N160" s="126"/>
    </row>
    <row r="161" spans="14:14" ht="30" customHeight="1" x14ac:dyDescent="0.2">
      <c r="N161" s="126"/>
    </row>
    <row r="162" spans="14:14" ht="30" customHeight="1" x14ac:dyDescent="0.2">
      <c r="N162" s="126"/>
    </row>
    <row r="163" spans="14:14" ht="30" customHeight="1" x14ac:dyDescent="0.2">
      <c r="N163" s="126"/>
    </row>
    <row r="164" spans="14:14" ht="30" customHeight="1" x14ac:dyDescent="0.2">
      <c r="N164" s="126"/>
    </row>
    <row r="165" spans="14:14" ht="30" customHeight="1" x14ac:dyDescent="0.2">
      <c r="N165" s="126"/>
    </row>
    <row r="166" spans="14:14" ht="30" customHeight="1" x14ac:dyDescent="0.2">
      <c r="N166" s="126"/>
    </row>
    <row r="167" spans="14:14" ht="30" customHeight="1" x14ac:dyDescent="0.2">
      <c r="N167" s="126"/>
    </row>
    <row r="168" spans="14:14" ht="30" customHeight="1" x14ac:dyDescent="0.2">
      <c r="N168" s="126"/>
    </row>
    <row r="169" spans="14:14" ht="30" customHeight="1" x14ac:dyDescent="0.2">
      <c r="N169" s="126"/>
    </row>
    <row r="170" spans="14:14" ht="30" customHeight="1" x14ac:dyDescent="0.2">
      <c r="N170" s="126"/>
    </row>
    <row r="171" spans="14:14" ht="30" customHeight="1" x14ac:dyDescent="0.2">
      <c r="N171" s="126"/>
    </row>
    <row r="172" spans="14:14" ht="30" customHeight="1" x14ac:dyDescent="0.2">
      <c r="N172" s="126"/>
    </row>
    <row r="173" spans="14:14" ht="30" customHeight="1" x14ac:dyDescent="0.2">
      <c r="N173" s="126"/>
    </row>
    <row r="174" spans="14:14" ht="30" customHeight="1" x14ac:dyDescent="0.2">
      <c r="N174" s="126"/>
    </row>
    <row r="175" spans="14:14" ht="30" customHeight="1" x14ac:dyDescent="0.2">
      <c r="N175" s="126"/>
    </row>
    <row r="176" spans="14:14" ht="30" customHeight="1" x14ac:dyDescent="0.2">
      <c r="N176" s="126"/>
    </row>
    <row r="177" spans="14:14" ht="30" customHeight="1" x14ac:dyDescent="0.2">
      <c r="N177" s="126"/>
    </row>
    <row r="178" spans="14:14" ht="30" customHeight="1" x14ac:dyDescent="0.2">
      <c r="N178" s="126"/>
    </row>
    <row r="179" spans="14:14" ht="30" customHeight="1" x14ac:dyDescent="0.2">
      <c r="N179" s="126"/>
    </row>
    <row r="180" spans="14:14" ht="30" customHeight="1" x14ac:dyDescent="0.2">
      <c r="N180" s="126"/>
    </row>
    <row r="181" spans="14:14" ht="30" customHeight="1" x14ac:dyDescent="0.2">
      <c r="N181" s="126"/>
    </row>
    <row r="182" spans="14:14" ht="30" customHeight="1" x14ac:dyDescent="0.2">
      <c r="N182" s="126"/>
    </row>
    <row r="183" spans="14:14" ht="30" customHeight="1" x14ac:dyDescent="0.2">
      <c r="N183" s="126"/>
    </row>
    <row r="184" spans="14:14" ht="30" customHeight="1" x14ac:dyDescent="0.2">
      <c r="N184" s="126"/>
    </row>
    <row r="185" spans="14:14" ht="30" customHeight="1" x14ac:dyDescent="0.2">
      <c r="N185" s="126"/>
    </row>
    <row r="186" spans="14:14" ht="30" customHeight="1" x14ac:dyDescent="0.2">
      <c r="N186" s="126"/>
    </row>
    <row r="187" spans="14:14" ht="30" customHeight="1" x14ac:dyDescent="0.2">
      <c r="N187" s="126"/>
    </row>
    <row r="188" spans="14:14" ht="39" customHeight="1" x14ac:dyDescent="0.2">
      <c r="N188" s="126"/>
    </row>
    <row r="189" spans="14:14" ht="39" customHeight="1" x14ac:dyDescent="0.2">
      <c r="N189" s="126"/>
    </row>
    <row r="190" spans="14:14" ht="39" customHeight="1" x14ac:dyDescent="0.2">
      <c r="N190" s="69"/>
    </row>
    <row r="191" spans="14:14" ht="39" customHeight="1" x14ac:dyDescent="0.2">
      <c r="N191" s="69"/>
    </row>
    <row r="192" spans="14:14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</sheetData>
  <mergeCells count="2">
    <mergeCell ref="D4:E4"/>
    <mergeCell ref="D1:K1"/>
  </mergeCells>
  <phoneticPr fontId="14" type="noConversion"/>
  <conditionalFormatting sqref="C11:C48">
    <cfRule type="expression" dxfId="255" priority="255" stopIfTrue="1">
      <formula>IF($A11=1,B11,)</formula>
    </cfRule>
    <cfRule type="expression" dxfId="254" priority="256" stopIfTrue="1">
      <formula>IF($A11="",B11,)</formula>
    </cfRule>
  </conditionalFormatting>
  <conditionalFormatting sqref="E11">
    <cfRule type="expression" dxfId="253" priority="257" stopIfTrue="1">
      <formula>IF($A11="",B11,"")</formula>
    </cfRule>
  </conditionalFormatting>
  <conditionalFormatting sqref="E12:E48">
    <cfRule type="expression" dxfId="252" priority="258" stopIfTrue="1">
      <formula>IF($A12&lt;&gt;1,B12,"")</formula>
    </cfRule>
  </conditionalFormatting>
  <conditionalFormatting sqref="D11:D48">
    <cfRule type="expression" dxfId="251" priority="259" stopIfTrue="1">
      <formula>IF($A11="",B11,)</formula>
    </cfRule>
  </conditionalFormatting>
  <conditionalFormatting sqref="C50">
    <cfRule type="expression" dxfId="250" priority="242" stopIfTrue="1">
      <formula>IF($A50=1,B50,)</formula>
    </cfRule>
    <cfRule type="expression" dxfId="249" priority="243" stopIfTrue="1">
      <formula>IF($A50="",B50,)</formula>
    </cfRule>
  </conditionalFormatting>
  <conditionalFormatting sqref="D50">
    <cfRule type="expression" dxfId="248" priority="244" stopIfTrue="1">
      <formula>IF($A50="",B50,)</formula>
    </cfRule>
  </conditionalFormatting>
  <conditionalFormatting sqref="C49">
    <cfRule type="expression" dxfId="247" priority="239" stopIfTrue="1">
      <formula>IF($A49=1,B49,)</formula>
    </cfRule>
    <cfRule type="expression" dxfId="246" priority="240" stopIfTrue="1">
      <formula>IF($A49="",B49,)</formula>
    </cfRule>
  </conditionalFormatting>
  <conditionalFormatting sqref="D49">
    <cfRule type="expression" dxfId="245" priority="241" stopIfTrue="1">
      <formula>IF($A49="",B49,)</formula>
    </cfRule>
  </conditionalFormatting>
  <conditionalFormatting sqref="E49">
    <cfRule type="expression" dxfId="244" priority="238" stopIfTrue="1">
      <formula>IF($A49&lt;&gt;1,B49,"")</formula>
    </cfRule>
  </conditionalFormatting>
  <conditionalFormatting sqref="E50">
    <cfRule type="expression" dxfId="243" priority="237" stopIfTrue="1">
      <formula>IF($A50&lt;&gt;1,B50,"")</formula>
    </cfRule>
  </conditionalFormatting>
  <conditionalFormatting sqref="F46 F14 F18:F19 F21:F22 F30:F32 F40:F42">
    <cfRule type="expression" dxfId="242" priority="149" stopIfTrue="1">
      <formula>$F$5="Freelancer"</formula>
    </cfRule>
    <cfRule type="expression" dxfId="241" priority="150" stopIfTrue="1">
      <formula>$F$5="DTC Int. Staff"</formula>
    </cfRule>
  </conditionalFormatting>
  <conditionalFormatting sqref="F12">
    <cfRule type="expression" dxfId="240" priority="147" stopIfTrue="1">
      <formula>#REF!="Freelancer"</formula>
    </cfRule>
    <cfRule type="expression" dxfId="239" priority="148" stopIfTrue="1">
      <formula>#REF!="DTC Int. Staff"</formula>
    </cfRule>
  </conditionalFormatting>
  <conditionalFormatting sqref="F23">
    <cfRule type="expression" dxfId="238" priority="135" stopIfTrue="1">
      <formula>$F$5="Freelancer"</formula>
    </cfRule>
    <cfRule type="expression" dxfId="237" priority="136" stopIfTrue="1">
      <formula>$F$5="DTC Int. Staff"</formula>
    </cfRule>
  </conditionalFormatting>
  <conditionalFormatting sqref="F24">
    <cfRule type="expression" dxfId="236" priority="133" stopIfTrue="1">
      <formula>#REF!="Freelancer"</formula>
    </cfRule>
    <cfRule type="expression" dxfId="235" priority="134" stopIfTrue="1">
      <formula>#REF!="DTC Int. Staff"</formula>
    </cfRule>
  </conditionalFormatting>
  <conditionalFormatting sqref="F24">
    <cfRule type="expression" dxfId="234" priority="131" stopIfTrue="1">
      <formula>$F$5="Freelancer"</formula>
    </cfRule>
    <cfRule type="expression" dxfId="233" priority="132" stopIfTrue="1">
      <formula>$F$5="DTC Int. Staff"</formula>
    </cfRule>
  </conditionalFormatting>
  <conditionalFormatting sqref="F26">
    <cfRule type="expression" dxfId="232" priority="129" stopIfTrue="1">
      <formula>#REF!="Freelancer"</formula>
    </cfRule>
    <cfRule type="expression" dxfId="231" priority="130" stopIfTrue="1">
      <formula>#REF!="DTC Int. Staff"</formula>
    </cfRule>
  </conditionalFormatting>
  <conditionalFormatting sqref="F26">
    <cfRule type="expression" dxfId="230" priority="127" stopIfTrue="1">
      <formula>$F$5="Freelancer"</formula>
    </cfRule>
    <cfRule type="expression" dxfId="229" priority="128" stopIfTrue="1">
      <formula>$F$5="DTC Int. Staff"</formula>
    </cfRule>
  </conditionalFormatting>
  <conditionalFormatting sqref="F28">
    <cfRule type="expression" dxfId="228" priority="125" stopIfTrue="1">
      <formula>#REF!="Freelancer"</formula>
    </cfRule>
    <cfRule type="expression" dxfId="227" priority="126" stopIfTrue="1">
      <formula>#REF!="DTC Int. Staff"</formula>
    </cfRule>
  </conditionalFormatting>
  <conditionalFormatting sqref="F28">
    <cfRule type="expression" dxfId="226" priority="123" stopIfTrue="1">
      <formula>$F$5="Freelancer"</formula>
    </cfRule>
    <cfRule type="expression" dxfId="225" priority="124" stopIfTrue="1">
      <formula>$F$5="DTC Int. Staff"</formula>
    </cfRule>
  </conditionalFormatting>
  <conditionalFormatting sqref="F29">
    <cfRule type="expression" dxfId="224" priority="121" stopIfTrue="1">
      <formula>#REF!="Freelancer"</formula>
    </cfRule>
    <cfRule type="expression" dxfId="223" priority="122" stopIfTrue="1">
      <formula>#REF!="DTC Int. Staff"</formula>
    </cfRule>
  </conditionalFormatting>
  <conditionalFormatting sqref="F29">
    <cfRule type="expression" dxfId="222" priority="119" stopIfTrue="1">
      <formula>$F$5="Freelancer"</formula>
    </cfRule>
    <cfRule type="expression" dxfId="221" priority="120" stopIfTrue="1">
      <formula>$F$5="DTC Int. Staff"</formula>
    </cfRule>
  </conditionalFormatting>
  <conditionalFormatting sqref="F37">
    <cfRule type="expression" dxfId="220" priority="107" stopIfTrue="1">
      <formula>$F$5="Freelancer"</formula>
    </cfRule>
    <cfRule type="expression" dxfId="219" priority="108" stopIfTrue="1">
      <formula>$F$5="DTC Int. Staff"</formula>
    </cfRule>
  </conditionalFormatting>
  <conditionalFormatting sqref="F34:F35">
    <cfRule type="expression" dxfId="218" priority="117" stopIfTrue="1">
      <formula>#REF!="Freelancer"</formula>
    </cfRule>
    <cfRule type="expression" dxfId="217" priority="118" stopIfTrue="1">
      <formula>#REF!="DTC Int. Staff"</formula>
    </cfRule>
  </conditionalFormatting>
  <conditionalFormatting sqref="F34:F35">
    <cfRule type="expression" dxfId="216" priority="115" stopIfTrue="1">
      <formula>$F$5="Freelancer"</formula>
    </cfRule>
    <cfRule type="expression" dxfId="215" priority="116" stopIfTrue="1">
      <formula>$F$5="DTC Int. Staff"</formula>
    </cfRule>
  </conditionalFormatting>
  <conditionalFormatting sqref="F36">
    <cfRule type="expression" dxfId="214" priority="113" stopIfTrue="1">
      <formula>#REF!="Freelancer"</formula>
    </cfRule>
    <cfRule type="expression" dxfId="213" priority="114" stopIfTrue="1">
      <formula>#REF!="DTC Int. Staff"</formula>
    </cfRule>
  </conditionalFormatting>
  <conditionalFormatting sqref="F36">
    <cfRule type="expression" dxfId="212" priority="111" stopIfTrue="1">
      <formula>$F$5="Freelancer"</formula>
    </cfRule>
    <cfRule type="expression" dxfId="211" priority="112" stopIfTrue="1">
      <formula>$F$5="DTC Int. Staff"</formula>
    </cfRule>
  </conditionalFormatting>
  <conditionalFormatting sqref="F37">
    <cfRule type="expression" dxfId="210" priority="109" stopIfTrue="1">
      <formula>#REF!="Freelancer"</formula>
    </cfRule>
    <cfRule type="expression" dxfId="209" priority="110" stopIfTrue="1">
      <formula>#REF!="DTC Int. Staff"</formula>
    </cfRule>
  </conditionalFormatting>
  <conditionalFormatting sqref="F38">
    <cfRule type="expression" dxfId="208" priority="103" stopIfTrue="1">
      <formula>$F$5="Freelancer"</formula>
    </cfRule>
    <cfRule type="expression" dxfId="207" priority="104" stopIfTrue="1">
      <formula>$F$5="DTC Int. Staff"</formula>
    </cfRule>
  </conditionalFormatting>
  <conditionalFormatting sqref="F39">
    <cfRule type="expression" dxfId="206" priority="101" stopIfTrue="1">
      <formula>#REF!="Freelancer"</formula>
    </cfRule>
    <cfRule type="expression" dxfId="205" priority="102" stopIfTrue="1">
      <formula>#REF!="DTC Int. Staff"</formula>
    </cfRule>
  </conditionalFormatting>
  <conditionalFormatting sqref="F39">
    <cfRule type="expression" dxfId="204" priority="99" stopIfTrue="1">
      <formula>$F$5="Freelancer"</formula>
    </cfRule>
    <cfRule type="expression" dxfId="203" priority="100" stopIfTrue="1">
      <formula>$F$5="DTC Int. Staff"</formula>
    </cfRule>
  </conditionalFormatting>
  <conditionalFormatting sqref="F33">
    <cfRule type="expression" dxfId="202" priority="95" stopIfTrue="1">
      <formula>$F$5="Freelancer"</formula>
    </cfRule>
    <cfRule type="expression" dxfId="201" priority="96" stopIfTrue="1">
      <formula>$F$5="DTC Int. Staff"</formula>
    </cfRule>
  </conditionalFormatting>
  <conditionalFormatting sqref="F45">
    <cfRule type="expression" dxfId="200" priority="93" stopIfTrue="1">
      <formula>#REF!="Freelancer"</formula>
    </cfRule>
    <cfRule type="expression" dxfId="199" priority="94" stopIfTrue="1">
      <formula>#REF!="DTC Int. Staff"</formula>
    </cfRule>
  </conditionalFormatting>
  <conditionalFormatting sqref="F45">
    <cfRule type="expression" dxfId="198" priority="91" stopIfTrue="1">
      <formula>$F$5="Freelancer"</formula>
    </cfRule>
    <cfRule type="expression" dxfId="197" priority="92" stopIfTrue="1">
      <formula>$F$5="DTC Int. Staff"</formula>
    </cfRule>
  </conditionalFormatting>
  <conditionalFormatting sqref="F48">
    <cfRule type="expression" dxfId="196" priority="89" stopIfTrue="1">
      <formula>#REF!="Freelancer"</formula>
    </cfRule>
    <cfRule type="expression" dxfId="195" priority="90" stopIfTrue="1">
      <formula>#REF!="DTC Int. Staff"</formula>
    </cfRule>
  </conditionalFormatting>
  <conditionalFormatting sqref="F48">
    <cfRule type="expression" dxfId="194" priority="87" stopIfTrue="1">
      <formula>$F$5="Freelancer"</formula>
    </cfRule>
    <cfRule type="expression" dxfId="193" priority="88" stopIfTrue="1">
      <formula>$F$5="DTC Int. Staff"</formula>
    </cfRule>
  </conditionalFormatting>
  <conditionalFormatting sqref="F11:F12 F14:F19 F21:F22 F30:F32 F40:F44 F46">
    <cfRule type="expression" dxfId="192" priority="151" stopIfTrue="1">
      <formula>#REF!="Freelancer"</formula>
    </cfRule>
    <cfRule type="expression" dxfId="191" priority="152" stopIfTrue="1">
      <formula>#REF!="DTC Int. Staff"</formula>
    </cfRule>
  </conditionalFormatting>
  <conditionalFormatting sqref="F12">
    <cfRule type="expression" dxfId="190" priority="145" stopIfTrue="1">
      <formula>$F$5="Freelancer"</formula>
    </cfRule>
    <cfRule type="expression" dxfId="189" priority="146" stopIfTrue="1">
      <formula>$F$5="DTC Int. Staff"</formula>
    </cfRule>
  </conditionalFormatting>
  <conditionalFormatting sqref="F13">
    <cfRule type="expression" dxfId="188" priority="143" stopIfTrue="1">
      <formula>#REF!="Freelancer"</formula>
    </cfRule>
    <cfRule type="expression" dxfId="187" priority="144" stopIfTrue="1">
      <formula>#REF!="DTC Int. Staff"</formula>
    </cfRule>
  </conditionalFormatting>
  <conditionalFormatting sqref="F13">
    <cfRule type="expression" dxfId="186" priority="141" stopIfTrue="1">
      <formula>$F$5="Freelancer"</formula>
    </cfRule>
    <cfRule type="expression" dxfId="185" priority="142" stopIfTrue="1">
      <formula>$F$5="DTC Int. Staff"</formula>
    </cfRule>
  </conditionalFormatting>
  <conditionalFormatting sqref="F20">
    <cfRule type="expression" dxfId="184" priority="139" stopIfTrue="1">
      <formula>#REF!="Freelancer"</formula>
    </cfRule>
    <cfRule type="expression" dxfId="183" priority="140" stopIfTrue="1">
      <formula>#REF!="DTC Int. Staff"</formula>
    </cfRule>
  </conditionalFormatting>
  <conditionalFormatting sqref="F23">
    <cfRule type="expression" dxfId="182" priority="137" stopIfTrue="1">
      <formula>#REF!="Freelancer"</formula>
    </cfRule>
    <cfRule type="expression" dxfId="181" priority="138" stopIfTrue="1">
      <formula>#REF!="DTC Int. Staff"</formula>
    </cfRule>
  </conditionalFormatting>
  <conditionalFormatting sqref="F38">
    <cfRule type="expression" dxfId="180" priority="105" stopIfTrue="1">
      <formula>#REF!="Freelancer"</formula>
    </cfRule>
    <cfRule type="expression" dxfId="179" priority="106" stopIfTrue="1">
      <formula>#REF!="DTC Int. Staff"</formula>
    </cfRule>
  </conditionalFormatting>
  <conditionalFormatting sqref="F33">
    <cfRule type="expression" dxfId="178" priority="97" stopIfTrue="1">
      <formula>#REF!="Freelancer"</formula>
    </cfRule>
    <cfRule type="expression" dxfId="177" priority="98" stopIfTrue="1">
      <formula>#REF!="DTC Int. Staff"</formula>
    </cfRule>
  </conditionalFormatting>
  <conditionalFormatting sqref="F25">
    <cfRule type="expression" dxfId="176" priority="85" stopIfTrue="1">
      <formula>#REF!="Freelancer"</formula>
    </cfRule>
    <cfRule type="expression" dxfId="175" priority="86" stopIfTrue="1">
      <formula>#REF!="DTC Int. Staff"</formula>
    </cfRule>
  </conditionalFormatting>
  <conditionalFormatting sqref="F25">
    <cfRule type="expression" dxfId="174" priority="83" stopIfTrue="1">
      <formula>$F$5="Freelancer"</formula>
    </cfRule>
    <cfRule type="expression" dxfId="173" priority="84" stopIfTrue="1">
      <formula>$F$5="DTC Int. Staff"</formula>
    </cfRule>
  </conditionalFormatting>
  <conditionalFormatting sqref="F27">
    <cfRule type="expression" dxfId="172" priority="81" stopIfTrue="1">
      <formula>#REF!="Freelancer"</formula>
    </cfRule>
    <cfRule type="expression" dxfId="171" priority="82" stopIfTrue="1">
      <formula>#REF!="DTC Int. Staff"</formula>
    </cfRule>
  </conditionalFormatting>
  <conditionalFormatting sqref="F27">
    <cfRule type="expression" dxfId="170" priority="79" stopIfTrue="1">
      <formula>$F$5="Freelancer"</formula>
    </cfRule>
    <cfRule type="expression" dxfId="169" priority="80" stopIfTrue="1">
      <formula>$F$5="DTC Int. Staff"</formula>
    </cfRule>
  </conditionalFormatting>
  <conditionalFormatting sqref="S11:S14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S13:S14">
    <cfRule type="expression" dxfId="166" priority="9" stopIfTrue="1">
      <formula>$F$5="Freelancer"</formula>
    </cfRule>
    <cfRule type="expression" dxfId="165" priority="10" stopIfTrue="1">
      <formula>$F$5="DTC Int. Staff"</formula>
    </cfRule>
  </conditionalFormatting>
  <conditionalFormatting sqref="S15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conditionalFormatting sqref="V11:V1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V13:V14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V1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162" priority="43" stopIfTrue="1">
      <formula>IF($A11=1,B11,)</formula>
    </cfRule>
    <cfRule type="expression" dxfId="161" priority="44" stopIfTrue="1">
      <formula>IF($A11="",B11,)</formula>
    </cfRule>
  </conditionalFormatting>
  <conditionalFormatting sqref="E11:E15">
    <cfRule type="expression" dxfId="160" priority="45" stopIfTrue="1">
      <formula>IF($A11="",B11,"")</formula>
    </cfRule>
  </conditionalFormatting>
  <conditionalFormatting sqref="E26:E43 E48 E53:E70 E75 E102 E107:E118 E80:E97">
    <cfRule type="expression" dxfId="159" priority="46" stopIfTrue="1">
      <formula>IF($A26&lt;&gt;1,B26,"")</formula>
    </cfRule>
  </conditionalFormatting>
  <conditionalFormatting sqref="D11:D15 D26:D43 D48 D53:D70 D75 D102 D107:D118 D80:D97">
    <cfRule type="expression" dxfId="158" priority="47" stopIfTrue="1">
      <formula>IF($A11="",B11,)</formula>
    </cfRule>
  </conditionalFormatting>
  <conditionalFormatting sqref="G11:G20 G26:G84 G90:G118">
    <cfRule type="expression" dxfId="157" priority="48" stopIfTrue="1">
      <formula>#REF!="Freelancer"</formula>
    </cfRule>
    <cfRule type="expression" dxfId="156" priority="49" stopIfTrue="1">
      <formula>#REF!="DTC Int. Staff"</formula>
    </cfRule>
  </conditionalFormatting>
  <conditionalFormatting sqref="G118 G26:G30 G37:G57 G64:G84 G91:G111">
    <cfRule type="expression" dxfId="155" priority="41" stopIfTrue="1">
      <formula>$F$5="Freelancer"</formula>
    </cfRule>
    <cfRule type="expression" dxfId="154" priority="42" stopIfTrue="1">
      <formula>$F$5="DTC Int. Staff"</formula>
    </cfRule>
  </conditionalFormatting>
  <conditionalFormatting sqref="G16:G20">
    <cfRule type="expression" dxfId="153" priority="39" stopIfTrue="1">
      <formula>#REF!="Freelancer"</formula>
    </cfRule>
    <cfRule type="expression" dxfId="152" priority="40" stopIfTrue="1">
      <formula>#REF!="DTC Int. Staff"</formula>
    </cfRule>
  </conditionalFormatting>
  <conditionalFormatting sqref="G16:G20">
    <cfRule type="expression" dxfId="151" priority="37" stopIfTrue="1">
      <formula>$F$5="Freelancer"</formula>
    </cfRule>
    <cfRule type="expression" dxfId="150" priority="38" stopIfTrue="1">
      <formula>$F$5="DTC Int. Staff"</formula>
    </cfRule>
  </conditionalFormatting>
  <conditionalFormatting sqref="G21:G25">
    <cfRule type="expression" dxfId="149" priority="35" stopIfTrue="1">
      <formula>#REF!="Freelancer"</formula>
    </cfRule>
    <cfRule type="expression" dxfId="148" priority="36" stopIfTrue="1">
      <formula>#REF!="DTC Int. Staff"</formula>
    </cfRule>
  </conditionalFormatting>
  <conditionalFormatting sqref="G21:G25">
    <cfRule type="expression" dxfId="147" priority="33" stopIfTrue="1">
      <formula>$F$5="Freelancer"</formula>
    </cfRule>
    <cfRule type="expression" dxfId="146" priority="34" stopIfTrue="1">
      <formula>$F$5="DTC Int. Staff"</formula>
    </cfRule>
  </conditionalFormatting>
  <conditionalFormatting sqref="G63">
    <cfRule type="expression" dxfId="145" priority="23" stopIfTrue="1">
      <formula>$F$5="Freelancer"</formula>
    </cfRule>
    <cfRule type="expression" dxfId="144" priority="24" stopIfTrue="1">
      <formula>$F$5="DTC Int. Staff"</formula>
    </cfRule>
  </conditionalFormatting>
  <conditionalFormatting sqref="G85:G89">
    <cfRule type="expression" dxfId="143" priority="21" stopIfTrue="1">
      <formula>#REF!="Freelancer"</formula>
    </cfRule>
    <cfRule type="expression" dxfId="142" priority="22" stopIfTrue="1">
      <formula>#REF!="DTC Int. Staff"</formula>
    </cfRule>
  </conditionalFormatting>
  <conditionalFormatting sqref="G85:G89">
    <cfRule type="expression" dxfId="141" priority="19" stopIfTrue="1">
      <formula>$F$5="Freelancer"</formula>
    </cfRule>
    <cfRule type="expression" dxfId="140" priority="20" stopIfTrue="1">
      <formula>$F$5="DTC Int. Staff"</formula>
    </cfRule>
  </conditionalFormatting>
  <conditionalFormatting sqref="E17:E20">
    <cfRule type="expression" dxfId="139" priority="17" stopIfTrue="1">
      <formula>IF($A17="",B17,"")</formula>
    </cfRule>
  </conditionalFormatting>
  <conditionalFormatting sqref="D17:D20">
    <cfRule type="expression" dxfId="138" priority="18" stopIfTrue="1">
      <formula>IF($A17="",B17,)</formula>
    </cfRule>
  </conditionalFormatting>
  <conditionalFormatting sqref="E22:E25">
    <cfRule type="expression" dxfId="137" priority="15" stopIfTrue="1">
      <formula>IF($A22="",B22,"")</formula>
    </cfRule>
  </conditionalFormatting>
  <conditionalFormatting sqref="D22:D25">
    <cfRule type="expression" dxfId="136" priority="16" stopIfTrue="1">
      <formula>IF($A22="",B22,)</formula>
    </cfRule>
  </conditionalFormatting>
  <conditionalFormatting sqref="E44:E47">
    <cfRule type="expression" dxfId="135" priority="13" stopIfTrue="1">
      <formula>IF($A44="",B44,"")</formula>
    </cfRule>
  </conditionalFormatting>
  <conditionalFormatting sqref="D44:D47">
    <cfRule type="expression" dxfId="134" priority="14" stopIfTrue="1">
      <formula>IF($A44="",B44,)</formula>
    </cfRule>
  </conditionalFormatting>
  <conditionalFormatting sqref="E49:E52">
    <cfRule type="expression" dxfId="133" priority="11" stopIfTrue="1">
      <formula>IF($A49="",B49,"")</formula>
    </cfRule>
  </conditionalFormatting>
  <conditionalFormatting sqref="D49:D52">
    <cfRule type="expression" dxfId="132" priority="12" stopIfTrue="1">
      <formula>IF($A49="",B49,)</formula>
    </cfRule>
  </conditionalFormatting>
  <conditionalFormatting sqref="E71:E74">
    <cfRule type="expression" dxfId="131" priority="9" stopIfTrue="1">
      <formula>IF($A71="",B71,"")</formula>
    </cfRule>
  </conditionalFormatting>
  <conditionalFormatting sqref="D71:D74">
    <cfRule type="expression" dxfId="130" priority="10" stopIfTrue="1">
      <formula>IF($A71="",B71,)</formula>
    </cfRule>
  </conditionalFormatting>
  <conditionalFormatting sqref="E76:E79">
    <cfRule type="expression" dxfId="129" priority="7" stopIfTrue="1">
      <formula>IF($A76="",B76,"")</formula>
    </cfRule>
  </conditionalFormatting>
  <conditionalFormatting sqref="D76:D79">
    <cfRule type="expression" dxfId="128" priority="8" stopIfTrue="1">
      <formula>IF($A76="",B76,)</formula>
    </cfRule>
  </conditionalFormatting>
  <conditionalFormatting sqref="E98:E101">
    <cfRule type="expression" dxfId="127" priority="5" stopIfTrue="1">
      <formula>IF($A98="",B98,"")</formula>
    </cfRule>
  </conditionalFormatting>
  <conditionalFormatting sqref="D98:D101">
    <cfRule type="expression" dxfId="126" priority="6" stopIfTrue="1">
      <formula>IF($A98="",B98,)</formula>
    </cfRule>
  </conditionalFormatting>
  <conditionalFormatting sqref="E98">
    <cfRule type="timePeriod" dxfId="12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24" priority="2" stopIfTrue="1">
      <formula>IF($A103="",B103,"")</formula>
    </cfRule>
  </conditionalFormatting>
  <conditionalFormatting sqref="D103:D106">
    <cfRule type="expression" dxfId="123" priority="3" stopIfTrue="1">
      <formula>IF($A103="",B103,)</formula>
    </cfRule>
  </conditionalFormatting>
  <conditionalFormatting sqref="E103:E106">
    <cfRule type="timePeriod" dxfId="12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121" priority="29" stopIfTrue="1">
      <formula>IF($A11=1,B11,)</formula>
    </cfRule>
    <cfRule type="expression" dxfId="120" priority="30" stopIfTrue="1">
      <formula>IF($A11="",B11,)</formula>
    </cfRule>
  </conditionalFormatting>
  <conditionalFormatting sqref="E11:E15">
    <cfRule type="expression" dxfId="119" priority="31" stopIfTrue="1">
      <formula>IF($A11="",B11,"")</formula>
    </cfRule>
  </conditionalFormatting>
  <conditionalFormatting sqref="E130:E134 E26:E124">
    <cfRule type="expression" dxfId="118" priority="32" stopIfTrue="1">
      <formula>IF($A26&lt;&gt;1,B26,"")</formula>
    </cfRule>
  </conditionalFormatting>
  <conditionalFormatting sqref="D130:D134 D11:D15 D26:D124">
    <cfRule type="expression" dxfId="117" priority="33" stopIfTrue="1">
      <formula>IF($A11="",B11,)</formula>
    </cfRule>
  </conditionalFormatting>
  <conditionalFormatting sqref="G11:G20 G26:G84 G90:G119">
    <cfRule type="expression" dxfId="116" priority="34" stopIfTrue="1">
      <formula>#REF!="Freelancer"</formula>
    </cfRule>
    <cfRule type="expression" dxfId="115" priority="35" stopIfTrue="1">
      <formula>#REF!="DTC Int. Staff"</formula>
    </cfRule>
  </conditionalFormatting>
  <conditionalFormatting sqref="G119 G26:G30 G37:G57 G64:G84 G91:G112">
    <cfRule type="expression" dxfId="114" priority="27" stopIfTrue="1">
      <formula>$F$5="Freelancer"</formula>
    </cfRule>
    <cfRule type="expression" dxfId="113" priority="28" stopIfTrue="1">
      <formula>$F$5="DTC Int. Staff"</formula>
    </cfRule>
  </conditionalFormatting>
  <conditionalFormatting sqref="G16:G20">
    <cfRule type="expression" dxfId="112" priority="25" stopIfTrue="1">
      <formula>#REF!="Freelancer"</formula>
    </cfRule>
    <cfRule type="expression" dxfId="111" priority="26" stopIfTrue="1">
      <formula>#REF!="DTC Int. Staff"</formula>
    </cfRule>
  </conditionalFormatting>
  <conditionalFormatting sqref="G16:G20">
    <cfRule type="expression" dxfId="110" priority="23" stopIfTrue="1">
      <formula>$F$5="Freelancer"</formula>
    </cfRule>
    <cfRule type="expression" dxfId="109" priority="24" stopIfTrue="1">
      <formula>$F$5="DTC Int. Staff"</formula>
    </cfRule>
  </conditionalFormatting>
  <conditionalFormatting sqref="G21:G25">
    <cfRule type="expression" dxfId="108" priority="21" stopIfTrue="1">
      <formula>#REF!="Freelancer"</formula>
    </cfRule>
    <cfRule type="expression" dxfId="107" priority="22" stopIfTrue="1">
      <formula>#REF!="DTC Int. Staff"</formula>
    </cfRule>
  </conditionalFormatting>
  <conditionalFormatting sqref="G21:G25">
    <cfRule type="expression" dxfId="106" priority="19" stopIfTrue="1">
      <formula>$F$5="Freelancer"</formula>
    </cfRule>
    <cfRule type="expression" dxfId="105" priority="20" stopIfTrue="1">
      <formula>$F$5="DTC Int. Staff"</formula>
    </cfRule>
  </conditionalFormatting>
  <conditionalFormatting sqref="C125:C129">
    <cfRule type="expression" dxfId="104" priority="13" stopIfTrue="1">
      <formula>IF($A125=1,B125,)</formula>
    </cfRule>
    <cfRule type="expression" dxfId="103" priority="14" stopIfTrue="1">
      <formula>IF($A125="",B125,)</formula>
    </cfRule>
  </conditionalFormatting>
  <conditionalFormatting sqref="D125:D129">
    <cfRule type="expression" dxfId="102" priority="15" stopIfTrue="1">
      <formula>IF($A125="",B125,)</formula>
    </cfRule>
  </conditionalFormatting>
  <conditionalFormatting sqref="E125:E129">
    <cfRule type="expression" dxfId="101" priority="12" stopIfTrue="1">
      <formula>IF($A125&lt;&gt;1,B125,"")</formula>
    </cfRule>
  </conditionalFormatting>
  <conditionalFormatting sqref="G63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85:G89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85:G89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E17:E20">
    <cfRule type="expression" dxfId="94" priority="3" stopIfTrue="1">
      <formula>IF($A17="",B17,"")</formula>
    </cfRule>
  </conditionalFormatting>
  <conditionalFormatting sqref="D17:D20">
    <cfRule type="expression" dxfId="93" priority="4" stopIfTrue="1">
      <formula>IF($A17="",B17,)</formula>
    </cfRule>
  </conditionalFormatting>
  <conditionalFormatting sqref="E22:E25">
    <cfRule type="expression" dxfId="92" priority="1" stopIfTrue="1">
      <formula>IF($A22="",B22,"")</formula>
    </cfRule>
  </conditionalFormatting>
  <conditionalFormatting sqref="D22:D25">
    <cfRule type="expression" dxfId="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8">
    <cfRule type="expression" dxfId="87" priority="28" stopIfTrue="1">
      <formula>IF($A16&lt;&gt;1,B16,"")</formula>
    </cfRule>
  </conditionalFormatting>
  <conditionalFormatting sqref="D11:D128">
    <cfRule type="expression" dxfId="86" priority="29" stopIfTrue="1">
      <formula>IF($A11="",B11,)</formula>
    </cfRule>
  </conditionalFormatting>
  <conditionalFormatting sqref="G11:G20 G82:G123 G22:G76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9:G123 G87:G108 G22 G33:G49 G60:G7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:G20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:G20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21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21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9:C133">
    <cfRule type="expression" dxfId="73" priority="9" stopIfTrue="1">
      <formula>IF($A129=1,B129,)</formula>
    </cfRule>
    <cfRule type="expression" dxfId="72" priority="10" stopIfTrue="1">
      <formula>IF($A129="",B129,)</formula>
    </cfRule>
  </conditionalFormatting>
  <conditionalFormatting sqref="D129:D133">
    <cfRule type="expression" dxfId="71" priority="11" stopIfTrue="1">
      <formula>IF($A129="",B129,)</formula>
    </cfRule>
  </conditionalFormatting>
  <conditionalFormatting sqref="E129:E133">
    <cfRule type="expression" dxfId="70" priority="8" stopIfTrue="1">
      <formula>IF($A129&lt;&gt;1,B129,"")</formula>
    </cfRule>
  </conditionalFormatting>
  <conditionalFormatting sqref="G55: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77:G81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77:G81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">
    <cfRule type="expression" dxfId="61" priority="27" stopIfTrue="1">
      <formula>IF($A11="",B11,"")</formula>
    </cfRule>
  </conditionalFormatting>
  <conditionalFormatting sqref="E12:E119">
    <cfRule type="expression" dxfId="60" priority="28" stopIfTrue="1">
      <formula>IF($A12&lt;&gt;1,B12,"")</formula>
    </cfRule>
  </conditionalFormatting>
  <conditionalFormatting sqref="D11:D119">
    <cfRule type="expression" dxfId="59" priority="29" stopIfTrue="1">
      <formula>IF($A11="",B11,)</formula>
    </cfRule>
  </conditionalFormatting>
  <conditionalFormatting sqref="G11:G12 G18:G76 G82:G118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4:G118 G18:G22 G33:G49 G60:G76 G87:G103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2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2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13:G17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13:G17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1:C125">
    <cfRule type="expression" dxfId="46" priority="12" stopIfTrue="1">
      <formula>IF($A121=1,B121,)</formula>
    </cfRule>
    <cfRule type="expression" dxfId="45" priority="13" stopIfTrue="1">
      <formula>IF($A121="",B121,)</formula>
    </cfRule>
  </conditionalFormatting>
  <conditionalFormatting sqref="D121:D125">
    <cfRule type="expression" dxfId="44" priority="14" stopIfTrue="1">
      <formula>IF($A121="",B121,)</formula>
    </cfRule>
  </conditionalFormatting>
  <conditionalFormatting sqref="C120">
    <cfRule type="expression" dxfId="43" priority="9" stopIfTrue="1">
      <formula>IF($A120=1,B120,)</formula>
    </cfRule>
    <cfRule type="expression" dxfId="42" priority="10" stopIfTrue="1">
      <formula>IF($A120="",B120,)</formula>
    </cfRule>
  </conditionalFormatting>
  <conditionalFormatting sqref="D120">
    <cfRule type="expression" dxfId="41" priority="11" stopIfTrue="1">
      <formula>IF($A120="",B120,)</formula>
    </cfRule>
  </conditionalFormatting>
  <conditionalFormatting sqref="E120">
    <cfRule type="expression" dxfId="40" priority="8" stopIfTrue="1">
      <formula>IF($A120&lt;&gt;1,B120,"")</formula>
    </cfRule>
  </conditionalFormatting>
  <conditionalFormatting sqref="E121:E125">
    <cfRule type="expression" dxfId="39" priority="7" stopIfTrue="1">
      <formula>IF($A121&lt;&gt;1,B121,"")</formula>
    </cfRule>
  </conditionalFormatting>
  <conditionalFormatting sqref="G55:G5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G77:G81">
    <cfRule type="expression" dxfId="36" priority="3" stopIfTrue="1">
      <formula>#REF!="Freelancer"</formula>
    </cfRule>
    <cfRule type="expression" dxfId="35" priority="4" stopIfTrue="1">
      <formula>#REF!="DTC Int. Staff"</formula>
    </cfRule>
  </conditionalFormatting>
  <conditionalFormatting sqref="G77:G81">
    <cfRule type="expression" dxfId="34" priority="1" stopIfTrue="1">
      <formula>$F$5="Freelancer"</formula>
    </cfRule>
    <cfRule type="expression" dxfId="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32" priority="25" stopIfTrue="1">
      <formula>IF($A11=1,B11,)</formula>
    </cfRule>
    <cfRule type="expression" dxfId="31" priority="26" stopIfTrue="1">
      <formula>IF($A11="",B11,)</formula>
    </cfRule>
  </conditionalFormatting>
  <conditionalFormatting sqref="E11:E15">
    <cfRule type="expression" dxfId="30" priority="27" stopIfTrue="1">
      <formula>IF($A11="",B11,"")</formula>
    </cfRule>
  </conditionalFormatting>
  <conditionalFormatting sqref="E16:E124">
    <cfRule type="expression" dxfId="29" priority="28" stopIfTrue="1">
      <formula>IF($A16&lt;&gt;1,B16,"")</formula>
    </cfRule>
  </conditionalFormatting>
  <conditionalFormatting sqref="D11:D124">
    <cfRule type="expression" dxfId="28" priority="29" stopIfTrue="1">
      <formula>IF($A11="",B11,)</formula>
    </cfRule>
  </conditionalFormatting>
  <conditionalFormatting sqref="G11:G20 G26:G84 G86:G119">
    <cfRule type="expression" dxfId="27" priority="30" stopIfTrue="1">
      <formula>#REF!="Freelancer"</formula>
    </cfRule>
    <cfRule type="expression" dxfId="26" priority="31" stopIfTrue="1">
      <formula>#REF!="DTC Int. Staff"</formula>
    </cfRule>
  </conditionalFormatting>
  <conditionalFormatting sqref="G115:G119 G87:G112 G26:G30 G33:G57 G60:G84">
    <cfRule type="expression" dxfId="25" priority="23" stopIfTrue="1">
      <formula>$F$5="Freelancer"</formula>
    </cfRule>
    <cfRule type="expression" dxfId="24" priority="24" stopIfTrue="1">
      <formula>$F$5="DTC Int. Staff"</formula>
    </cfRule>
  </conditionalFormatting>
  <conditionalFormatting sqref="G16:G20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6:G2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21:G25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21:G25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C125:C129">
    <cfRule type="expression" dxfId="15" priority="9" stopIfTrue="1">
      <formula>IF($A125=1,B125,)</formula>
    </cfRule>
    <cfRule type="expression" dxfId="14" priority="10" stopIfTrue="1">
      <formula>IF($A125="",B125,)</formula>
    </cfRule>
  </conditionalFormatting>
  <conditionalFormatting sqref="D125:D129">
    <cfRule type="expression" dxfId="13" priority="11" stopIfTrue="1">
      <formula>IF($A125="",B125,)</formula>
    </cfRule>
  </conditionalFormatting>
  <conditionalFormatting sqref="E125:E129">
    <cfRule type="expression" dxfId="12" priority="8" stopIfTrue="1">
      <formula>IF($A125&lt;&gt;1,B125,"")</formula>
    </cfRule>
  </conditionalFormatting>
  <conditionalFormatting sqref="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5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5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2021-02-16T11:26:00Z</dcterms:modified>
</cp:coreProperties>
</file>