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06_JuneNat\"/>
    </mc:Choice>
  </mc:AlternateContent>
  <xr:revisionPtr revIDLastSave="0" documentId="13_ncr:1_{989AD933-D9B5-4E3C-8146-4E0CCA32C08B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36" l="1"/>
  <c r="P18" i="36" s="1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M24" i="36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40" i="36"/>
  <c r="E11" i="36"/>
  <c r="E12" i="36" s="1"/>
  <c r="B12" i="36" s="1"/>
  <c r="F5" i="36"/>
  <c r="F4" i="36"/>
  <c r="F3" i="36"/>
  <c r="B11" i="36" l="1"/>
  <c r="D11" i="36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B10" i="36"/>
  <c r="D12" i="36"/>
  <c r="A12" i="36"/>
  <c r="E13" i="36"/>
  <c r="A11" i="36" l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15" i="36"/>
  <c r="E16" i="36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16" i="36"/>
  <c r="E17" i="36"/>
  <c r="D15" i="36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18" i="36"/>
  <c r="B17" i="36"/>
  <c r="D16" i="36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17" i="36"/>
  <c r="A17" i="36"/>
  <c r="B18" i="36"/>
  <c r="E19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20" i="36"/>
  <c r="B19" i="36"/>
  <c r="D18" i="36"/>
  <c r="A1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19" i="36"/>
  <c r="A19" i="36"/>
  <c r="B20" i="36"/>
  <c r="E21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20" i="36"/>
  <c r="A20" i="36"/>
  <c r="B21" i="36"/>
  <c r="E22" i="36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21" i="36"/>
  <c r="A21" i="36"/>
  <c r="B22" i="36"/>
  <c r="E23" i="36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23" i="36"/>
  <c r="E24" i="36"/>
  <c r="D22" i="36"/>
  <c r="A22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25" i="36"/>
  <c r="B24" i="36"/>
  <c r="A23" i="36"/>
  <c r="D23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24" i="36"/>
  <c r="A24" i="36"/>
  <c r="E26" i="36"/>
  <c r="B2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25" i="36"/>
  <c r="D25" i="36"/>
  <c r="B26" i="36"/>
  <c r="E27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28" i="36"/>
  <c r="B27" i="36"/>
  <c r="D26" i="36"/>
  <c r="A26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27" i="36"/>
  <c r="A27" i="36"/>
  <c r="B28" i="36"/>
  <c r="E29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29" i="36"/>
  <c r="E30" i="36"/>
  <c r="D28" i="36"/>
  <c r="A28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30" i="36"/>
  <c r="E31" i="36"/>
  <c r="A29" i="36"/>
  <c r="D29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31" i="36"/>
  <c r="E32" i="36"/>
  <c r="D30" i="36"/>
  <c r="A30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31" i="36"/>
  <c r="D31" i="36"/>
  <c r="B32" i="36"/>
  <c r="E33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32" i="36"/>
  <c r="A32" i="36"/>
  <c r="B33" i="36"/>
  <c r="E34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34" i="36"/>
  <c r="E35" i="36"/>
  <c r="A33" i="36"/>
  <c r="D33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35" i="36"/>
  <c r="E36" i="36"/>
  <c r="D34" i="36"/>
  <c r="A34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36" i="36"/>
  <c r="E37" i="36"/>
  <c r="A35" i="36"/>
  <c r="D35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37" i="36"/>
  <c r="E38" i="36"/>
  <c r="D36" i="36"/>
  <c r="A36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39" i="36"/>
  <c r="E40" i="36" s="1"/>
  <c r="B39" i="36"/>
  <c r="D39" i="36" s="1"/>
  <c r="B38" i="36"/>
  <c r="D38" i="36" s="1"/>
  <c r="A37" i="36"/>
  <c r="D37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41" i="36"/>
  <c r="D41" i="36"/>
  <c r="A39" i="36"/>
  <c r="A38" i="36"/>
  <c r="A40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41" i="36"/>
</calcChain>
</file>

<file path=xl/sharedStrings.xml><?xml version="1.0" encoding="utf-8"?>
<sst xmlns="http://schemas.openxmlformats.org/spreadsheetml/2006/main" count="177" uniqueCount="62">
  <si>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</si>
  <si>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</si>
  <si>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</si>
  <si>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</si>
  <si>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</si>
  <si>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</si>
  <si>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</si>
  <si>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</si>
  <si>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</si>
  <si>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</si>
  <si>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</si>
  <si>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</si>
  <si>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</si>
  <si>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</si>
  <si>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</si>
  <si>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</si>
  <si>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</si>
  <si>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</si>
  <si>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</si>
  <si>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</si>
  <si>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</si>
  <si>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</si>
  <si>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</si>
  <si>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</si>
  <si>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</si>
  <si>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</si>
  <si>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</si>
  <si>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</si>
  <si>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</si>
  <si>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</si>
  <si>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</si>
  <si>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</si>
  <si>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</si>
  <si>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</si>
  <si>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</si>
  <si>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</si>
  <si>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</si>
  <si>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</si>
  <si>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</si>
  <si>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</si>
  <si>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</si>
  <si>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</si>
  <si>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</si>
  <si>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</si>
  <si>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</si>
  <si>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</si>
  <si>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</si>
  <si>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</si>
  <si>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</si>
  <si>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</si>
  <si>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Natcha</t>
  </si>
  <si>
    <t>Pumiwatana</t>
  </si>
  <si>
    <t>TIME 106</t>
  </si>
  <si>
    <t>New Year Holiday</t>
  </si>
  <si>
    <t>TIME-201961</t>
  </si>
  <si>
    <t>TIME</t>
  </si>
  <si>
    <t>TIME/NBTC Office</t>
  </si>
  <si>
    <t>DO WS3: Mobile IC Model + Focus Group 4 Slide</t>
  </si>
  <si>
    <t>DO WS3: Mobile IC Model +Arrange Focus Group 4</t>
  </si>
  <si>
    <t>DO WS3: Mobile IC Model + Interim Report 2</t>
  </si>
  <si>
    <t xml:space="preserve">DO WS4: Final Report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</si>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</sst>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6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33" sqref="C33:G34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7" t="s">
        <v>24</v>
      </c>
      <c r="C2" s="128"/>
      <c r="D2" s="128"/>
      <c r="E2" s="128"/>
      <c r="F2" s="128"/>
      <c r="G2" s="129"/>
      <c r="H2" s="2"/>
      <c r="I2" s="2"/>
    </row>
    <row r="3" spans="2:9" x14ac:dyDescent="0.25">
      <c r="B3" s="7" t="s">
        <v>25</v>
      </c>
      <c r="C3" s="133" t="s">
        <v>50</v>
      </c>
      <c r="D3" s="134"/>
      <c r="E3" s="134"/>
      <c r="F3" s="134"/>
      <c r="G3" s="135"/>
      <c r="H3" s="3"/>
      <c r="I3" s="3"/>
    </row>
    <row r="4" spans="2:9" x14ac:dyDescent="0.25">
      <c r="B4" s="6" t="s">
        <v>26</v>
      </c>
      <c r="C4" s="136" t="s">
        <v>51</v>
      </c>
      <c r="D4" s="137"/>
      <c r="E4" s="137"/>
      <c r="F4" s="137"/>
      <c r="G4" s="138"/>
      <c r="H4" s="3"/>
      <c r="I4" s="3"/>
    </row>
    <row r="5" spans="2:9" x14ac:dyDescent="0.25">
      <c r="B5" s="6" t="s">
        <v>27</v>
      </c>
      <c r="C5" s="136" t="s">
        <v>52</v>
      </c>
      <c r="D5" s="137"/>
      <c r="E5" s="137"/>
      <c r="F5" s="137"/>
      <c r="G5" s="138"/>
      <c r="H5" s="3"/>
      <c r="I5" s="3"/>
    </row>
    <row r="7" spans="2:9" ht="32.25" customHeight="1" x14ac:dyDescent="0.2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25">
      <c r="B8" s="130" t="s">
        <v>28</v>
      </c>
      <c r="C8" s="131"/>
      <c r="D8" s="131"/>
      <c r="E8" s="131"/>
      <c r="F8" s="131"/>
      <c r="G8" s="132"/>
      <c r="H8" s="3"/>
      <c r="I8" s="3"/>
    </row>
    <row r="9" spans="2:9" x14ac:dyDescent="0.2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25">
      <c r="B10" s="115" t="s">
        <v>30</v>
      </c>
      <c r="C10" s="116"/>
      <c r="D10" s="116"/>
      <c r="E10" s="116"/>
      <c r="F10" s="116"/>
      <c r="G10" s="117"/>
      <c r="H10" s="3"/>
      <c r="I10" s="3"/>
    </row>
    <row r="12" spans="2:9" x14ac:dyDescent="0.25">
      <c r="B12" s="58" t="s">
        <v>46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25">
      <c r="B13" s="60">
        <v>9001</v>
      </c>
      <c r="C13" s="109" t="s">
        <v>36</v>
      </c>
      <c r="D13" s="110"/>
      <c r="E13" s="110"/>
      <c r="F13" s="110"/>
      <c r="G13" s="111"/>
      <c r="H13" s="4"/>
      <c r="I13" s="4"/>
    </row>
    <row r="14" spans="2:9" ht="19.5" customHeight="1" x14ac:dyDescent="0.25">
      <c r="B14" s="7" t="s">
        <v>23</v>
      </c>
      <c r="C14" s="115"/>
      <c r="D14" s="116"/>
      <c r="E14" s="116"/>
      <c r="F14" s="116"/>
      <c r="G14" s="117"/>
      <c r="H14" s="4"/>
      <c r="I14" s="4"/>
    </row>
    <row r="15" spans="2:9" ht="18.75" customHeight="1" x14ac:dyDescent="0.25">
      <c r="B15" s="60">
        <v>9002</v>
      </c>
      <c r="C15" s="141" t="s">
        <v>45</v>
      </c>
      <c r="D15" s="142"/>
      <c r="E15" s="142"/>
      <c r="F15" s="142"/>
      <c r="G15" s="143"/>
      <c r="H15" s="4"/>
      <c r="I15" s="4"/>
    </row>
    <row r="16" spans="2:9" ht="18.75" customHeight="1" x14ac:dyDescent="0.2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25">
      <c r="B17" s="7" t="s">
        <v>15</v>
      </c>
      <c r="C17" s="112" t="s">
        <v>44</v>
      </c>
      <c r="D17" s="113"/>
      <c r="E17" s="113"/>
      <c r="F17" s="113"/>
      <c r="G17" s="114"/>
      <c r="H17" s="4"/>
      <c r="I17" s="4"/>
    </row>
    <row r="18" spans="2:9" ht="19.5" customHeight="1" x14ac:dyDescent="0.25">
      <c r="B18" s="62">
        <v>9003</v>
      </c>
      <c r="C18" s="118" t="s">
        <v>37</v>
      </c>
      <c r="D18" s="119"/>
      <c r="E18" s="119"/>
      <c r="F18" s="119"/>
      <c r="G18" s="120"/>
      <c r="H18" s="4"/>
      <c r="I18" s="4"/>
    </row>
    <row r="19" spans="2:9" x14ac:dyDescent="0.2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25">
      <c r="B20" s="62">
        <v>9004</v>
      </c>
      <c r="C20" s="118" t="s">
        <v>42</v>
      </c>
      <c r="D20" s="119"/>
      <c r="E20" s="119"/>
      <c r="F20" s="119"/>
      <c r="G20" s="120"/>
      <c r="H20" s="4"/>
      <c r="I20" s="4"/>
    </row>
    <row r="21" spans="2:9" ht="19.5" customHeight="1" x14ac:dyDescent="0.2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25">
      <c r="B22" s="60">
        <v>9005</v>
      </c>
      <c r="C22" s="109" t="s">
        <v>41</v>
      </c>
      <c r="D22" s="110"/>
      <c r="E22" s="110"/>
      <c r="F22" s="110"/>
      <c r="G22" s="111"/>
    </row>
    <row r="23" spans="2:9" ht="19.5" customHeight="1" x14ac:dyDescent="0.25">
      <c r="B23" s="7" t="s">
        <v>32</v>
      </c>
      <c r="C23" s="115"/>
      <c r="D23" s="116"/>
      <c r="E23" s="116"/>
      <c r="F23" s="116"/>
      <c r="G23" s="117"/>
    </row>
    <row r="24" spans="2:9" ht="19.5" customHeight="1" x14ac:dyDescent="0.25">
      <c r="B24" s="60">
        <v>9006</v>
      </c>
      <c r="C24" s="118" t="s">
        <v>40</v>
      </c>
      <c r="D24" s="119"/>
      <c r="E24" s="119"/>
      <c r="F24" s="119"/>
      <c r="G24" s="120"/>
    </row>
    <row r="25" spans="2:9" x14ac:dyDescent="0.2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25">
      <c r="B26" s="60">
        <v>9007</v>
      </c>
      <c r="C26" s="109" t="s">
        <v>39</v>
      </c>
      <c r="D26" s="110"/>
      <c r="E26" s="110"/>
      <c r="F26" s="110"/>
      <c r="G26" s="111"/>
    </row>
    <row r="27" spans="2:9" ht="19.5" customHeight="1" x14ac:dyDescent="0.25">
      <c r="B27" s="7" t="s">
        <v>9</v>
      </c>
      <c r="C27" s="115"/>
      <c r="D27" s="116"/>
      <c r="E27" s="116"/>
      <c r="F27" s="116"/>
      <c r="G27" s="117"/>
    </row>
    <row r="28" spans="2:9" ht="19.5" customHeight="1" x14ac:dyDescent="0.25">
      <c r="B28" s="60">
        <v>9008</v>
      </c>
      <c r="C28" s="109" t="s">
        <v>38</v>
      </c>
      <c r="D28" s="110"/>
      <c r="E28" s="110"/>
      <c r="F28" s="110"/>
      <c r="G28" s="111"/>
    </row>
    <row r="29" spans="2:9" ht="19.5" customHeight="1" x14ac:dyDescent="0.25">
      <c r="B29" s="7" t="s">
        <v>10</v>
      </c>
      <c r="C29" s="115"/>
      <c r="D29" s="116"/>
      <c r="E29" s="116"/>
      <c r="F29" s="116"/>
      <c r="G29" s="117"/>
    </row>
    <row r="30" spans="2:9" ht="15" customHeight="1" x14ac:dyDescent="0.25">
      <c r="B30" s="60">
        <v>9009</v>
      </c>
      <c r="C30" s="118" t="s">
        <v>47</v>
      </c>
      <c r="D30" s="119"/>
      <c r="E30" s="119"/>
      <c r="F30" s="119"/>
      <c r="G30" s="120"/>
    </row>
    <row r="31" spans="2:9" x14ac:dyDescent="0.25">
      <c r="B31" s="61"/>
      <c r="C31" s="124" t="s">
        <v>48</v>
      </c>
      <c r="D31" s="125"/>
      <c r="E31" s="125"/>
      <c r="F31" s="125"/>
      <c r="G31" s="126"/>
    </row>
    <row r="32" spans="2:9" ht="19.5" customHeight="1" x14ac:dyDescent="0.25">
      <c r="B32" s="7" t="s">
        <v>21</v>
      </c>
      <c r="C32" s="121" t="s">
        <v>49</v>
      </c>
      <c r="D32" s="122"/>
      <c r="E32" s="122"/>
      <c r="F32" s="122"/>
      <c r="G32" s="123"/>
    </row>
    <row r="33" spans="2:7" ht="19.5" customHeight="1" x14ac:dyDescent="0.25">
      <c r="B33" s="60">
        <v>9010</v>
      </c>
      <c r="C33" s="109" t="s">
        <v>18</v>
      </c>
      <c r="D33" s="110"/>
      <c r="E33" s="110"/>
      <c r="F33" s="110"/>
      <c r="G33" s="111"/>
    </row>
    <row r="34" spans="2:7" ht="19.5" customHeight="1" x14ac:dyDescent="0.25">
      <c r="B34" s="7" t="s">
        <v>11</v>
      </c>
      <c r="C34" s="115"/>
      <c r="D34" s="116"/>
      <c r="E34" s="116"/>
      <c r="F34" s="116"/>
      <c r="G34" s="117"/>
    </row>
    <row r="35" spans="2:7" ht="19.5" customHeight="1" x14ac:dyDescent="0.25">
      <c r="B35" s="60">
        <v>9013</v>
      </c>
      <c r="C35" s="109" t="s">
        <v>19</v>
      </c>
      <c r="D35" s="110"/>
      <c r="E35" s="110"/>
      <c r="F35" s="110"/>
      <c r="G35" s="111"/>
    </row>
    <row r="36" spans="2:7" ht="19.5" customHeight="1" x14ac:dyDescent="0.25">
      <c r="B36" s="7" t="s">
        <v>12</v>
      </c>
      <c r="C36" s="115"/>
      <c r="D36" s="116"/>
      <c r="E36" s="116"/>
      <c r="F36" s="116"/>
      <c r="G36" s="117"/>
    </row>
    <row r="37" spans="2:7" ht="19.5" customHeight="1" x14ac:dyDescent="0.25">
      <c r="B37" s="60">
        <v>9014</v>
      </c>
      <c r="C37" s="109" t="s">
        <v>13</v>
      </c>
      <c r="D37" s="110"/>
      <c r="E37" s="110"/>
      <c r="F37" s="110"/>
      <c r="G37" s="111"/>
    </row>
    <row r="38" spans="2:7" ht="19.5" customHeight="1" x14ac:dyDescent="0.25">
      <c r="B38" s="64" t="s">
        <v>13</v>
      </c>
      <c r="C38" s="112"/>
      <c r="D38" s="113"/>
      <c r="E38" s="113"/>
      <c r="F38" s="113"/>
      <c r="G38" s="114"/>
    </row>
    <row r="39" spans="2:7" ht="19.5" customHeight="1" x14ac:dyDescent="0.25">
      <c r="B39" s="60">
        <v>9015</v>
      </c>
      <c r="C39" s="109" t="s">
        <v>20</v>
      </c>
      <c r="D39" s="110"/>
      <c r="E39" s="110"/>
      <c r="F39" s="110"/>
      <c r="G39" s="111"/>
    </row>
    <row r="40" spans="2:7" ht="19.5" customHeight="1" x14ac:dyDescent="0.25">
      <c r="B40" s="64" t="s">
        <v>14</v>
      </c>
      <c r="C40" s="115"/>
      <c r="D40" s="116"/>
      <c r="E40" s="116"/>
      <c r="F40" s="116"/>
      <c r="G40" s="11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190"/>
  <sheetViews>
    <sheetView showGridLines="0" tabSelected="1" topLeftCell="D7" zoomScale="79" zoomScaleNormal="59" workbookViewId="0">
      <selection activeCell="T14" sqref="T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9" width="18.28515625" style="8" bestFit="1" customWidth="1"/>
    <col min="10" max="10" width="13.85546875" style="8" customWidth="1"/>
    <col min="11" max="11" width="11.42578125" style="8"/>
    <col min="12" max="12" width="17.28515625" style="8" bestFit="1" customWidth="1"/>
    <col min="13" max="13" width="18.42578125" style="8" bestFit="1" customWidth="1"/>
    <col min="14" max="14" width="11.42578125" style="8"/>
    <col min="15" max="15" width="16.28515625" style="8" bestFit="1" customWidth="1"/>
    <col min="16" max="16" width="18.42578125" style="8" bestFit="1" customWidth="1"/>
    <col min="17" max="16384" width="11.42578125" style="8"/>
  </cols>
  <sheetData>
    <row r="1" spans="1:16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6" ht="20.25" customHeight="1" x14ac:dyDescent="0.2">
      <c r="D4" s="153" t="s">
        <v>8</v>
      </c>
      <c r="E4" s="154"/>
      <c r="F4" s="13" t="str">
        <f>'Information-General Settings'!C4</f>
        <v>Pumiwatana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SUM(J10:J56)</f>
        <v>120</v>
      </c>
      <c r="J8" s="25">
        <f>I8/8</f>
        <v>15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58">
        <v>9001</v>
      </c>
    </row>
    <row r="10" spans="1:16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59" t="s">
        <v>6</v>
      </c>
      <c r="M10" s="159" t="s">
        <v>34</v>
      </c>
      <c r="O10" s="159" t="s">
        <v>4</v>
      </c>
      <c r="P10" s="159" t="s">
        <v>34</v>
      </c>
    </row>
    <row r="11" spans="1:16" ht="22.5" customHeight="1" x14ac:dyDescent="0.2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53</v>
      </c>
      <c r="I11" s="36"/>
      <c r="J11" s="38"/>
      <c r="L11" s="36">
        <v>9001</v>
      </c>
      <c r="M11" s="160">
        <f>SUMIFS($J$10:$J$142,$G$10:$G$142,L11)</f>
        <v>120</v>
      </c>
      <c r="O11" s="36" t="s">
        <v>54</v>
      </c>
      <c r="P11" s="161">
        <f>SUMIFS($J$10:$J$142,$F$10:$F$142,O11,$G$10:$G$142,$O$9)</f>
        <v>120</v>
      </c>
    </row>
    <row r="12" spans="1:16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  <c r="L12" s="36">
        <v>9002</v>
      </c>
      <c r="M12" s="160">
        <f t="shared" ref="M12:M23" si="2">SUMIFS($J$10:$J$142,$G$10:$G$142,L12)</f>
        <v>0</v>
      </c>
      <c r="O12" s="36"/>
      <c r="P12" s="161"/>
    </row>
    <row r="13" spans="1:16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5" si="3">+E12+1</f>
        <v>44199</v>
      </c>
      <c r="F13" s="35"/>
      <c r="G13" s="36"/>
      <c r="H13" s="37"/>
      <c r="I13" s="36"/>
      <c r="J13" s="38"/>
      <c r="L13" s="36">
        <v>9003</v>
      </c>
      <c r="M13" s="160">
        <f t="shared" si="2"/>
        <v>0</v>
      </c>
      <c r="O13" s="36"/>
      <c r="P13" s="161"/>
    </row>
    <row r="14" spans="1:16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41" si="4">IF(B14=1,"Mo",IF(B14=2,"Tue",IF(B14=3,"Wed",IF(B14=4,"Thu",IF(B14=5,"Fri",IF(B14=6,"Sat",IF(B14=7,"Sun","")))))))</f>
        <v>Mo</v>
      </c>
      <c r="E14" s="34">
        <f t="shared" si="3"/>
        <v>44200</v>
      </c>
      <c r="F14" s="35" t="s">
        <v>54</v>
      </c>
      <c r="G14" s="36">
        <v>9001</v>
      </c>
      <c r="H14" s="43" t="s">
        <v>57</v>
      </c>
      <c r="I14" s="36" t="s">
        <v>55</v>
      </c>
      <c r="J14" s="38">
        <v>8</v>
      </c>
      <c r="L14" s="36">
        <v>9004</v>
      </c>
      <c r="M14" s="160">
        <f t="shared" si="2"/>
        <v>0</v>
      </c>
      <c r="O14" s="36"/>
      <c r="P14" s="161"/>
    </row>
    <row r="15" spans="1:16" ht="22.5" customHeight="1" x14ac:dyDescent="0.2">
      <c r="A15" s="31">
        <f t="shared" si="0"/>
        <v>1</v>
      </c>
      <c r="B15" s="8">
        <f t="shared" si="1"/>
        <v>2</v>
      </c>
      <c r="C15" s="40"/>
      <c r="D15" s="44" t="str">
        <f t="shared" si="4"/>
        <v>Tue</v>
      </c>
      <c r="E15" s="45">
        <f>+E14+1</f>
        <v>44201</v>
      </c>
      <c r="F15" s="46" t="s">
        <v>54</v>
      </c>
      <c r="G15" s="47">
        <v>9001</v>
      </c>
      <c r="H15" s="48" t="s">
        <v>57</v>
      </c>
      <c r="I15" s="47" t="s">
        <v>55</v>
      </c>
      <c r="J15" s="49">
        <v>8</v>
      </c>
      <c r="L15" s="36">
        <v>9005</v>
      </c>
      <c r="M15" s="160">
        <f t="shared" si="2"/>
        <v>0</v>
      </c>
      <c r="O15" s="36"/>
      <c r="P15" s="161"/>
    </row>
    <row r="16" spans="1:16" ht="22.5" customHeight="1" x14ac:dyDescent="0.2">
      <c r="A16" s="31">
        <f t="shared" si="0"/>
        <v>1</v>
      </c>
      <c r="B16" s="8">
        <f t="shared" si="1"/>
        <v>3</v>
      </c>
      <c r="C16" s="40"/>
      <c r="D16" s="33" t="str">
        <f t="shared" si="4"/>
        <v>Wed</v>
      </c>
      <c r="E16" s="34">
        <f>+E15+1</f>
        <v>44202</v>
      </c>
      <c r="F16" s="35" t="s">
        <v>54</v>
      </c>
      <c r="G16" s="36">
        <v>9001</v>
      </c>
      <c r="H16" s="50" t="s">
        <v>57</v>
      </c>
      <c r="I16" s="36" t="s">
        <v>55</v>
      </c>
      <c r="J16" s="38">
        <v>8</v>
      </c>
      <c r="L16" s="36">
        <v>9006</v>
      </c>
      <c r="M16" s="160">
        <f t="shared" si="2"/>
        <v>0</v>
      </c>
      <c r="O16" s="36"/>
      <c r="P16" s="161"/>
    </row>
    <row r="17" spans="1:16" ht="22.5" customHeight="1" x14ac:dyDescent="0.2">
      <c r="A17" s="31">
        <f t="shared" si="0"/>
        <v>1</v>
      </c>
      <c r="B17" s="8">
        <f t="shared" si="1"/>
        <v>4</v>
      </c>
      <c r="C17" s="40"/>
      <c r="D17" s="44" t="str">
        <f t="shared" si="4"/>
        <v>Thu</v>
      </c>
      <c r="E17" s="45">
        <f>+E16+1</f>
        <v>44203</v>
      </c>
      <c r="F17" s="46" t="s">
        <v>54</v>
      </c>
      <c r="G17" s="47">
        <v>9001</v>
      </c>
      <c r="H17" s="48" t="s">
        <v>57</v>
      </c>
      <c r="I17" s="47" t="s">
        <v>55</v>
      </c>
      <c r="J17" s="49">
        <v>8</v>
      </c>
      <c r="L17" s="36">
        <v>9007</v>
      </c>
      <c r="M17" s="160">
        <f t="shared" si="2"/>
        <v>0</v>
      </c>
      <c r="O17" s="36"/>
      <c r="P17" s="161"/>
    </row>
    <row r="18" spans="1:16" ht="22.5" customHeight="1" x14ac:dyDescent="0.2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54</v>
      </c>
      <c r="G18" s="36">
        <v>9001</v>
      </c>
      <c r="H18" s="43" t="s">
        <v>58</v>
      </c>
      <c r="I18" s="36" t="s">
        <v>56</v>
      </c>
      <c r="J18" s="38">
        <v>8</v>
      </c>
      <c r="L18" s="36">
        <v>9008</v>
      </c>
      <c r="M18" s="160">
        <f t="shared" si="2"/>
        <v>0</v>
      </c>
      <c r="O18" s="162" t="s">
        <v>61</v>
      </c>
      <c r="P18" s="163">
        <f>SUM(P11:P17)</f>
        <v>120</v>
      </c>
    </row>
    <row r="19" spans="1:16" ht="22.5" customHeight="1" x14ac:dyDescent="0.2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3"/>
      <c r="I19" s="36"/>
      <c r="J19" s="38"/>
      <c r="L19" s="36">
        <v>9009</v>
      </c>
      <c r="M19" s="160">
        <f t="shared" si="2"/>
        <v>0</v>
      </c>
    </row>
    <row r="20" spans="1:16" ht="22.5" customHeight="1" x14ac:dyDescent="0.2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3"/>
        <v>44206</v>
      </c>
      <c r="F20" s="35"/>
      <c r="G20" s="36"/>
      <c r="H20" s="37"/>
      <c r="I20" s="36"/>
      <c r="J20" s="38"/>
      <c r="L20" s="36">
        <v>9010</v>
      </c>
      <c r="M20" s="160">
        <f t="shared" si="2"/>
        <v>0</v>
      </c>
    </row>
    <row r="21" spans="1:16" ht="22.5" customHeight="1" x14ac:dyDescent="0.2">
      <c r="A21" s="31">
        <f t="shared" si="0"/>
        <v>1</v>
      </c>
      <c r="B21" s="8">
        <f t="shared" si="1"/>
        <v>1</v>
      </c>
      <c r="C21" s="40"/>
      <c r="D21" s="33" t="str">
        <f t="shared" si="4"/>
        <v>Mo</v>
      </c>
      <c r="E21" s="34">
        <f t="shared" si="3"/>
        <v>44207</v>
      </c>
      <c r="F21" s="35" t="s">
        <v>54</v>
      </c>
      <c r="G21" s="36">
        <v>9001</v>
      </c>
      <c r="H21" s="43" t="s">
        <v>59</v>
      </c>
      <c r="I21" s="36" t="s">
        <v>55</v>
      </c>
      <c r="J21" s="38">
        <v>8</v>
      </c>
      <c r="L21" s="36">
        <v>9013</v>
      </c>
      <c r="M21" s="160">
        <f t="shared" si="2"/>
        <v>0</v>
      </c>
    </row>
    <row r="22" spans="1:16" ht="22.5" customHeight="1" x14ac:dyDescent="0.2">
      <c r="A22" s="31">
        <f t="shared" si="0"/>
        <v>1</v>
      </c>
      <c r="B22" s="8">
        <f t="shared" si="1"/>
        <v>2</v>
      </c>
      <c r="C22" s="40"/>
      <c r="D22" s="44" t="str">
        <f t="shared" si="4"/>
        <v>Tue</v>
      </c>
      <c r="E22" s="45">
        <f>+E21+1</f>
        <v>44208</v>
      </c>
      <c r="F22" s="46" t="s">
        <v>54</v>
      </c>
      <c r="G22" s="47">
        <v>9001</v>
      </c>
      <c r="H22" s="108" t="s">
        <v>59</v>
      </c>
      <c r="I22" s="47" t="s">
        <v>55</v>
      </c>
      <c r="J22" s="49">
        <v>8</v>
      </c>
      <c r="L22" s="36">
        <v>9014</v>
      </c>
      <c r="M22" s="160">
        <f t="shared" si="2"/>
        <v>0</v>
      </c>
    </row>
    <row r="23" spans="1:16" ht="22.5" customHeight="1" x14ac:dyDescent="0.2">
      <c r="A23" s="31">
        <f t="shared" si="0"/>
        <v>1</v>
      </c>
      <c r="B23" s="8">
        <f t="shared" si="1"/>
        <v>3</v>
      </c>
      <c r="C23" s="40"/>
      <c r="D23" s="33" t="str">
        <f t="shared" si="4"/>
        <v>Wed</v>
      </c>
      <c r="E23" s="34">
        <f>+E22+1</f>
        <v>44209</v>
      </c>
      <c r="F23" s="35" t="s">
        <v>54</v>
      </c>
      <c r="G23" s="36">
        <v>9001</v>
      </c>
      <c r="H23" s="43" t="s">
        <v>59</v>
      </c>
      <c r="I23" s="36" t="s">
        <v>55</v>
      </c>
      <c r="J23" s="38">
        <v>8</v>
      </c>
      <c r="L23" s="36">
        <v>9015</v>
      </c>
      <c r="M23" s="160">
        <f t="shared" si="2"/>
        <v>0</v>
      </c>
    </row>
    <row r="24" spans="1:16" ht="22.5" customHeight="1" x14ac:dyDescent="0.2">
      <c r="A24" s="31">
        <f t="shared" si="0"/>
        <v>1</v>
      </c>
      <c r="B24" s="8">
        <f t="shared" si="1"/>
        <v>4</v>
      </c>
      <c r="C24" s="40"/>
      <c r="D24" s="44" t="str">
        <f t="shared" si="4"/>
        <v>Thu</v>
      </c>
      <c r="E24" s="45">
        <f>+E23+1</f>
        <v>44210</v>
      </c>
      <c r="F24" s="46" t="s">
        <v>54</v>
      </c>
      <c r="G24" s="47">
        <v>9001</v>
      </c>
      <c r="H24" s="48" t="s">
        <v>59</v>
      </c>
      <c r="I24" s="47" t="s">
        <v>55</v>
      </c>
      <c r="J24" s="49">
        <v>8</v>
      </c>
      <c r="L24" s="164" t="s">
        <v>61</v>
      </c>
      <c r="M24" s="165">
        <f>SUM(M11:M23)</f>
        <v>120</v>
      </c>
    </row>
    <row r="25" spans="1:16" ht="22.5" customHeight="1" x14ac:dyDescent="0.2">
      <c r="A25" s="31">
        <f t="shared" si="0"/>
        <v>1</v>
      </c>
      <c r="B25" s="8">
        <f t="shared" si="1"/>
        <v>5</v>
      </c>
      <c r="C25" s="40"/>
      <c r="D25" s="33" t="str">
        <f t="shared" si="4"/>
        <v>Fri</v>
      </c>
      <c r="E25" s="34">
        <f>+E24+1</f>
        <v>44211</v>
      </c>
      <c r="F25" s="35" t="s">
        <v>54</v>
      </c>
      <c r="G25" s="36">
        <v>9001</v>
      </c>
      <c r="H25" s="43" t="s">
        <v>59</v>
      </c>
      <c r="I25" s="36" t="s">
        <v>55</v>
      </c>
      <c r="J25" s="38">
        <v>8</v>
      </c>
    </row>
    <row r="26" spans="1:16" ht="22.5" customHeight="1" x14ac:dyDescent="0.2">
      <c r="A26" s="31" t="str">
        <f t="shared" si="0"/>
        <v/>
      </c>
      <c r="B26" s="8">
        <f t="shared" si="1"/>
        <v>6</v>
      </c>
      <c r="C26" s="40"/>
      <c r="D26" s="33" t="str">
        <f t="shared" si="4"/>
        <v>Sat</v>
      </c>
      <c r="E26" s="34">
        <f>+E25+1</f>
        <v>44212</v>
      </c>
      <c r="F26" s="35"/>
      <c r="G26" s="36"/>
      <c r="H26" s="43"/>
      <c r="I26" s="36"/>
      <c r="J26" s="38"/>
    </row>
    <row r="27" spans="1:16" ht="22.5" customHeight="1" x14ac:dyDescent="0.2">
      <c r="A27" s="31" t="str">
        <f t="shared" si="0"/>
        <v/>
      </c>
      <c r="B27" s="8">
        <f t="shared" si="1"/>
        <v>7</v>
      </c>
      <c r="C27" s="40"/>
      <c r="D27" s="33" t="str">
        <f t="shared" si="4"/>
        <v>Sun</v>
      </c>
      <c r="E27" s="34">
        <f t="shared" si="3"/>
        <v>44213</v>
      </c>
      <c r="F27" s="35"/>
      <c r="G27" s="36"/>
      <c r="H27" s="43"/>
      <c r="I27" s="36"/>
      <c r="J27" s="38"/>
    </row>
    <row r="28" spans="1:16" ht="22.5" customHeight="1" x14ac:dyDescent="0.2">
      <c r="A28" s="31">
        <f t="shared" si="0"/>
        <v>1</v>
      </c>
      <c r="B28" s="8">
        <f t="shared" si="1"/>
        <v>1</v>
      </c>
      <c r="C28" s="40"/>
      <c r="D28" s="33" t="str">
        <f t="shared" si="4"/>
        <v>Mo</v>
      </c>
      <c r="E28" s="34">
        <f t="shared" si="3"/>
        <v>44214</v>
      </c>
      <c r="F28" s="35" t="s">
        <v>54</v>
      </c>
      <c r="G28" s="36">
        <v>9001</v>
      </c>
      <c r="H28" s="43" t="s">
        <v>59</v>
      </c>
      <c r="I28" s="36" t="s">
        <v>55</v>
      </c>
      <c r="J28" s="38">
        <v>10</v>
      </c>
    </row>
    <row r="29" spans="1:16" ht="22.5" customHeight="1" x14ac:dyDescent="0.2">
      <c r="A29" s="31">
        <f t="shared" si="0"/>
        <v>1</v>
      </c>
      <c r="B29" s="8">
        <f t="shared" si="1"/>
        <v>2</v>
      </c>
      <c r="C29" s="40"/>
      <c r="D29" s="44" t="str">
        <f t="shared" si="4"/>
        <v>Tue</v>
      </c>
      <c r="E29" s="45">
        <f>+E28+1</f>
        <v>44215</v>
      </c>
      <c r="F29" s="46" t="s">
        <v>54</v>
      </c>
      <c r="G29" s="47">
        <v>9001</v>
      </c>
      <c r="H29" s="48" t="s">
        <v>59</v>
      </c>
      <c r="I29" s="47" t="s">
        <v>55</v>
      </c>
      <c r="J29" s="49">
        <v>10</v>
      </c>
    </row>
    <row r="30" spans="1:16" ht="22.5" customHeight="1" x14ac:dyDescent="0.2">
      <c r="A30" s="31">
        <f t="shared" si="0"/>
        <v>1</v>
      </c>
      <c r="B30" s="8">
        <f t="shared" si="1"/>
        <v>3</v>
      </c>
      <c r="C30" s="40"/>
      <c r="D30" s="33" t="str">
        <f t="shared" si="4"/>
        <v>Wed</v>
      </c>
      <c r="E30" s="34">
        <f>+E29+1</f>
        <v>44216</v>
      </c>
      <c r="F30" s="35" t="s">
        <v>54</v>
      </c>
      <c r="G30" s="36">
        <v>9001</v>
      </c>
      <c r="H30" s="43" t="s">
        <v>59</v>
      </c>
      <c r="I30" s="36" t="s">
        <v>55</v>
      </c>
      <c r="J30" s="38">
        <v>10</v>
      </c>
    </row>
    <row r="31" spans="1:16" ht="22.5" customHeight="1" x14ac:dyDescent="0.2">
      <c r="A31" s="31">
        <f t="shared" si="0"/>
        <v>1</v>
      </c>
      <c r="B31" s="8">
        <f t="shared" si="1"/>
        <v>4</v>
      </c>
      <c r="C31" s="40"/>
      <c r="D31" s="44" t="str">
        <f t="shared" si="4"/>
        <v>Thu</v>
      </c>
      <c r="E31" s="45">
        <f>+E30+1</f>
        <v>44217</v>
      </c>
      <c r="F31" s="46" t="s">
        <v>54</v>
      </c>
      <c r="G31" s="47">
        <v>9001</v>
      </c>
      <c r="H31" s="48" t="s">
        <v>60</v>
      </c>
      <c r="I31" s="47" t="s">
        <v>55</v>
      </c>
      <c r="J31" s="49">
        <v>10</v>
      </c>
    </row>
    <row r="32" spans="1:16" ht="22.5" customHeight="1" x14ac:dyDescent="0.2">
      <c r="A32" s="31">
        <f t="shared" si="0"/>
        <v>1</v>
      </c>
      <c r="B32" s="8">
        <f t="shared" si="1"/>
        <v>5</v>
      </c>
      <c r="C32" s="40"/>
      <c r="D32" s="33" t="str">
        <f t="shared" si="4"/>
        <v>Fri</v>
      </c>
      <c r="E32" s="34">
        <f>+E31+1</f>
        <v>44218</v>
      </c>
      <c r="F32" s="35" t="s">
        <v>54</v>
      </c>
      <c r="G32" s="36">
        <v>9010</v>
      </c>
      <c r="H32" s="43" t="s">
        <v>18</v>
      </c>
      <c r="I32" s="36"/>
      <c r="J32" s="38"/>
    </row>
    <row r="33" spans="1:10" ht="22.5" customHeight="1" x14ac:dyDescent="0.2">
      <c r="A33" s="31" t="str">
        <f t="shared" si="0"/>
        <v/>
      </c>
      <c r="B33" s="8">
        <f t="shared" si="1"/>
        <v>6</v>
      </c>
      <c r="C33" s="40"/>
      <c r="D33" s="33" t="str">
        <f t="shared" si="4"/>
        <v>Sat</v>
      </c>
      <c r="E33" s="34">
        <f>+E32+1</f>
        <v>44219</v>
      </c>
      <c r="F33" s="35"/>
      <c r="G33" s="36"/>
      <c r="H33" s="37"/>
      <c r="I33" s="36"/>
      <c r="J33" s="38"/>
    </row>
    <row r="34" spans="1:10" ht="22.5" customHeight="1" x14ac:dyDescent="0.2">
      <c r="A34" s="31" t="str">
        <f t="shared" si="0"/>
        <v/>
      </c>
      <c r="B34" s="8">
        <f t="shared" si="1"/>
        <v>7</v>
      </c>
      <c r="C34" s="40"/>
      <c r="D34" s="33" t="str">
        <f t="shared" si="4"/>
        <v>Sun</v>
      </c>
      <c r="E34" s="34">
        <f t="shared" si="3"/>
        <v>44220</v>
      </c>
      <c r="F34" s="35"/>
      <c r="G34" s="36"/>
      <c r="H34" s="43"/>
      <c r="I34" s="36"/>
      <c r="J34" s="38"/>
    </row>
    <row r="35" spans="1:10" ht="22.5" customHeight="1" x14ac:dyDescent="0.2">
      <c r="A35" s="31">
        <f t="shared" si="0"/>
        <v>1</v>
      </c>
      <c r="B35" s="8">
        <f t="shared" si="1"/>
        <v>1</v>
      </c>
      <c r="C35" s="40"/>
      <c r="D35" s="33" t="str">
        <f t="shared" si="4"/>
        <v>Mo</v>
      </c>
      <c r="E35" s="34">
        <f t="shared" si="3"/>
        <v>44221</v>
      </c>
      <c r="F35" s="35" t="s">
        <v>54</v>
      </c>
      <c r="G35" s="36">
        <v>9010</v>
      </c>
      <c r="H35" s="43" t="s">
        <v>18</v>
      </c>
      <c r="I35" s="36"/>
      <c r="J35" s="38"/>
    </row>
    <row r="36" spans="1:10" ht="22.5" customHeight="1" x14ac:dyDescent="0.2">
      <c r="A36" s="31">
        <f t="shared" si="0"/>
        <v>1</v>
      </c>
      <c r="B36" s="8">
        <f t="shared" si="1"/>
        <v>2</v>
      </c>
      <c r="C36" s="40"/>
      <c r="D36" s="44" t="str">
        <f t="shared" si="4"/>
        <v>Tue</v>
      </c>
      <c r="E36" s="45">
        <f>+E35+1</f>
        <v>44222</v>
      </c>
      <c r="F36" s="46" t="s">
        <v>54</v>
      </c>
      <c r="G36" s="47">
        <v>9010</v>
      </c>
      <c r="H36" s="48" t="s">
        <v>18</v>
      </c>
      <c r="I36" s="47"/>
      <c r="J36" s="49"/>
    </row>
    <row r="37" spans="1:10" ht="22.5" customHeight="1" x14ac:dyDescent="0.2">
      <c r="A37" s="31">
        <f t="shared" si="0"/>
        <v>1</v>
      </c>
      <c r="B37" s="8">
        <f t="shared" si="1"/>
        <v>3</v>
      </c>
      <c r="C37" s="40"/>
      <c r="D37" s="33" t="str">
        <f t="shared" si="4"/>
        <v>Wed</v>
      </c>
      <c r="E37" s="34">
        <f>+E36+1</f>
        <v>44223</v>
      </c>
      <c r="F37" s="35" t="s">
        <v>54</v>
      </c>
      <c r="G37" s="36">
        <v>9010</v>
      </c>
      <c r="H37" s="43" t="s">
        <v>18</v>
      </c>
      <c r="I37" s="36"/>
      <c r="J37" s="38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44" t="str">
        <f t="shared" si="4"/>
        <v>Thu</v>
      </c>
      <c r="E38" s="45">
        <f>+E37+1</f>
        <v>44224</v>
      </c>
      <c r="F38" s="46" t="s">
        <v>54</v>
      </c>
      <c r="G38" s="47">
        <v>9010</v>
      </c>
      <c r="H38" s="108" t="s">
        <v>18</v>
      </c>
      <c r="I38" s="47"/>
      <c r="J38" s="49"/>
    </row>
    <row r="39" spans="1:10" ht="22.5" customHeight="1" x14ac:dyDescent="0.2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 t="s">
        <v>54</v>
      </c>
      <c r="G39" s="36">
        <v>9010</v>
      </c>
      <c r="H39" s="43" t="s">
        <v>18</v>
      </c>
      <c r="I39" s="36"/>
      <c r="J39" s="38"/>
    </row>
    <row r="40" spans="1:10" ht="22.5" customHeight="1" x14ac:dyDescent="0.2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36"/>
      <c r="H40" s="37"/>
      <c r="I40" s="36"/>
      <c r="J40" s="38"/>
    </row>
    <row r="41" spans="1:10" ht="22.5" customHeight="1" thickBot="1" x14ac:dyDescent="0.25">
      <c r="A41" s="31" t="str">
        <f t="shared" si="0"/>
        <v/>
      </c>
      <c r="B41" s="8">
        <v>7</v>
      </c>
      <c r="C41" s="40"/>
      <c r="D41" s="52" t="str">
        <f t="shared" si="4"/>
        <v>Sun</v>
      </c>
      <c r="E41" s="53">
        <f>IF(MONTH(E40+1)&gt;MONTH(E40),"",E40+1)</f>
        <v>44227</v>
      </c>
      <c r="F41" s="54"/>
      <c r="G41" s="55"/>
      <c r="H41" s="56"/>
      <c r="I41" s="55"/>
      <c r="J41" s="57"/>
    </row>
    <row r="42" spans="1:10" ht="30" customHeight="1" x14ac:dyDescent="0.2"/>
    <row r="43" spans="1:10" ht="30" customHeight="1" x14ac:dyDescent="0.2"/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9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</sheetData>
  <mergeCells count="2">
    <mergeCell ref="D4:E4"/>
    <mergeCell ref="D1:J1"/>
  </mergeCells>
  <conditionalFormatting sqref="C11:C39">
    <cfRule type="expression" dxfId="186" priority="33" stopIfTrue="1">
      <formula>IF($A11=1,B11,)</formula>
    </cfRule>
    <cfRule type="expression" dxfId="185" priority="34" stopIfTrue="1">
      <formula>IF($A11="",B11,)</formula>
    </cfRule>
  </conditionalFormatting>
  <conditionalFormatting sqref="E11">
    <cfRule type="expression" dxfId="184" priority="35" stopIfTrue="1">
      <formula>IF($A11="",B11,"")</formula>
    </cfRule>
  </conditionalFormatting>
  <conditionalFormatting sqref="E12:E39">
    <cfRule type="expression" dxfId="183" priority="36" stopIfTrue="1">
      <formula>IF($A12&lt;&gt;1,B12,"")</formula>
    </cfRule>
  </conditionalFormatting>
  <conditionalFormatting sqref="D11:D39">
    <cfRule type="expression" dxfId="182" priority="37" stopIfTrue="1">
      <formula>IF($A11="",B11,)</formula>
    </cfRule>
  </conditionalFormatting>
  <conditionalFormatting sqref="G11:G12 G33:G38 G14:G27">
    <cfRule type="expression" dxfId="181" priority="38" stopIfTrue="1">
      <formula>#REF!="Freelancer"</formula>
    </cfRule>
    <cfRule type="expression" dxfId="180" priority="39" stopIfTrue="1">
      <formula>#REF!="DTC Int. Staff"</formula>
    </cfRule>
  </conditionalFormatting>
  <conditionalFormatting sqref="G38 G14 G33:G35 G17:G21 G24:G27">
    <cfRule type="expression" dxfId="179" priority="31" stopIfTrue="1">
      <formula>$F$5="Freelancer"</formula>
    </cfRule>
    <cfRule type="expression" dxfId="178" priority="32" stopIfTrue="1">
      <formula>$F$5="DTC Int. Staff"</formula>
    </cfRule>
  </conditionalFormatting>
  <conditionalFormatting sqref="G12">
    <cfRule type="expression" dxfId="177" priority="29" stopIfTrue="1">
      <formula>#REF!="Freelancer"</formula>
    </cfRule>
    <cfRule type="expression" dxfId="176" priority="30" stopIfTrue="1">
      <formula>#REF!="DTC Int. Staff"</formula>
    </cfRule>
  </conditionalFormatting>
  <conditionalFormatting sqref="G12">
    <cfRule type="expression" dxfId="175" priority="27" stopIfTrue="1">
      <formula>$F$5="Freelancer"</formula>
    </cfRule>
    <cfRule type="expression" dxfId="174" priority="28" stopIfTrue="1">
      <formula>$F$5="DTC Int. Staff"</formula>
    </cfRule>
  </conditionalFormatting>
  <conditionalFormatting sqref="G13">
    <cfRule type="expression" dxfId="173" priority="25" stopIfTrue="1">
      <formula>#REF!="Freelancer"</formula>
    </cfRule>
    <cfRule type="expression" dxfId="172" priority="26" stopIfTrue="1">
      <formula>#REF!="DTC Int. Staff"</formula>
    </cfRule>
  </conditionalFormatting>
  <conditionalFormatting sqref="G13">
    <cfRule type="expression" dxfId="171" priority="23" stopIfTrue="1">
      <formula>$F$5="Freelancer"</formula>
    </cfRule>
    <cfRule type="expression" dxfId="170" priority="24" stopIfTrue="1">
      <formula>$F$5="DTC Int. Staff"</formula>
    </cfRule>
  </conditionalFormatting>
  <conditionalFormatting sqref="C41">
    <cfRule type="expression" dxfId="169" priority="20" stopIfTrue="1">
      <formula>IF($A41=1,B41,)</formula>
    </cfRule>
    <cfRule type="expression" dxfId="168" priority="21" stopIfTrue="1">
      <formula>IF($A41="",B41,)</formula>
    </cfRule>
  </conditionalFormatting>
  <conditionalFormatting sqref="D41">
    <cfRule type="expression" dxfId="167" priority="22" stopIfTrue="1">
      <formula>IF($A41="",B41,)</formula>
    </cfRule>
  </conditionalFormatting>
  <conditionalFormatting sqref="C40">
    <cfRule type="expression" dxfId="166" priority="17" stopIfTrue="1">
      <formula>IF($A40=1,B40,)</formula>
    </cfRule>
    <cfRule type="expression" dxfId="165" priority="18" stopIfTrue="1">
      <formula>IF($A40="",B40,)</formula>
    </cfRule>
  </conditionalFormatting>
  <conditionalFormatting sqref="D40">
    <cfRule type="expression" dxfId="164" priority="19" stopIfTrue="1">
      <formula>IF($A40="",B40,)</formula>
    </cfRule>
  </conditionalFormatting>
  <conditionalFormatting sqref="E40">
    <cfRule type="expression" dxfId="163" priority="16" stopIfTrue="1">
      <formula>IF($A40&lt;&gt;1,B40,"")</formula>
    </cfRule>
  </conditionalFormatting>
  <conditionalFormatting sqref="E41">
    <cfRule type="expression" dxfId="162" priority="15" stopIfTrue="1">
      <formula>IF($A41&lt;&gt;1,B41,"")</formula>
    </cfRule>
  </conditionalFormatting>
  <conditionalFormatting sqref="G23">
    <cfRule type="expression" dxfId="161" priority="13" stopIfTrue="1">
      <formula>$F$5="Freelancer"</formula>
    </cfRule>
    <cfRule type="expression" dxfId="160" priority="14" stopIfTrue="1">
      <formula>$F$5="DTC Int. Staff"</formula>
    </cfRule>
  </conditionalFormatting>
  <conditionalFormatting sqref="G28:G32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G28 G31:G32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2021-02-18T05:32:55Z</dcterms:modified>
</cp:coreProperties>
</file>